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<sst xmlns="http://schemas.openxmlformats.org/spreadsheetml/2006/main" count="1113" uniqueCount="240">
  <si>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</si>
  <si>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</si>
  <si>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</si>
  <si>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</si>
  <si>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</si>
  <si>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</si>
  <si>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</si>
  <si>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</si>
  <si>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</si>
  <si>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</si>
  <si>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</si>
  <si>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</si>
  <si>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</si>
  <si>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</si>
  <si>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</si>
  <si>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</si>
  <si>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</si>
  <si>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</si>
  <si>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</si>
  <si>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</si>
  <si>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</si>
  <si>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</si>
  <si>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</si>
  <si>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</si>
  <si>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</si>
  <si>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</si>
  <si>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</si>
  <si>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</si>
  <si>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</si>
  <si>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</si>
  <si>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</si>
  <si>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</si>
  <si>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</si>
  <si>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</si>
  <si>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</si>
  <si>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</si>
  <si>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</si>
  <si>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</si>
  <si>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</si>
  <si>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</si>
  <si>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</si>
  <si>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</si>
  <si>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</si>
  <si>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</si>
  <si>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</si>
  <si>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</si>
  <si>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</si>
  <si>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</si>
  <si>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</si>
  <si>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</si>
  <si>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</si>
  <si>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</si>
  <si>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</si>
  <si>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</si>
  <si>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</si>
  <si>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</si>
  <si>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</si>
  <si>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</si>
  <si>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</si>
  <si>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</si>
  <si>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</si>
  <si>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</si>
  <si>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</si>
  <si>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</si>
  <si>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</si>
  <si>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</si>
  <si>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</si>
  <si>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</si>
  <si>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</si>
  <si>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</si>
  <si>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</si>
  <si>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</si>
  <si>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</si>
  <si>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</si>
  <si>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</si>
  <si>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</si>
  <si>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</si>
  <si>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</si>
  <si>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</si>
  <si>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</si>
  <si>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</si>
  <si>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</si>
  <si>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</si>
  <si>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</si>
  <si>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</si>
  <si>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</si>
  <si>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</si>
  <si>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</si>
  <si>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</si>
  <si>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</si>
  <si>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</si>
  <si>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</si>
  <si>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</si>
  <si>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</si>
  <si>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</si>
  <si>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</si>
  <si>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</si>
  <si>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</si>
  <si>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</si>
  <si>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</si>
  <si>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</si>
  <si>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</si>
  <si>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</si>
  <si>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</si>
  <si>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</si>
  <si>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</si>
  <si>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</si>
  <si>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</si>
  <si>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</si>
  <si>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</si>
  <si>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</si>
  <si>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</si>
  <si>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</si>
  <si>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</si>
  <si>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</si>
  <si>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</si>
  <si>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</si>
  <si>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</si>
  <si>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</si>
  <si>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</si>
  <si>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</si>
  <si>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</si>
  <si>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</si>
  <si>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</si>
  <si>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</si>
  <si>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</si>
  <si>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</si>
  <si>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</si>
  <si>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</si>
  <si>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</si>
  <si>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</si>
  <si>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</si>
  <si>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</si>
  <si>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</si>
  <si>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</si>
  <si>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</si>
  <si>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</si>
  <si>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</si>
  <si>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</si>
  <si>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</si>
  <si>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</si>
  <si>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</si>
  <si>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</si>
  <si>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</si>
  <si>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</si>
  <si>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</si>
  <si>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</si>
  <si>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</si>
  <si>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</si>
  <si>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</si>
  <si>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</si>
  <si>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</si>
  <si>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</si>
  <si>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</si>
  <si>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</si>
  <si>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</si>
  <si>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</si>
  <si>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</si>
  <si>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</si>
  <si>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</si>
  <si>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</si>
  <si>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</si>
  <si>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</si>
  <si>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</si>
  <si>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</si>
  <si>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</si>
  <si>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</si>
  <si>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</si>
  <si>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</si>
  <si>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</si>
  <si>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</si>
  <si>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</si>
  <si>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</si>
  <si>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</si>
  <si>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</si>
  <si>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</si>
  <si>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</si>
  <si>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</si>
  <si>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</si>
  <si>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</si>
  <si>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El Salvador</t>
  </si>
  <si>
    <t xml:space="preserve">UNESCO LLECE SERCE </t>
  </si>
  <si>
    <t>Survey</t>
  </si>
  <si>
    <t>Facility estimates (%)</t>
  </si>
  <si>
    <t>Agua Potable</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</si>
  <si>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t>
  </si>
  <si>
    <t>Yes</t>
  </si>
  <si>
    <t xml:space="preserve">Basic estimate used </t>
  </si>
  <si>
    <t>Desague</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</si>
  <si>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</si>
  <si>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</si>
  <si>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</si>
  <si>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</si>
  <si>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'desague' is included, which excludes a number of 'improved' facility types.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</si>
  <si>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</si>
  <si>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</si>
  <si>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</si>
  <si>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</si>
  <si>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</si>
  <si>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</si>
  <si>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</si>
  <si>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</si>
  <si>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</si>
  <si>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</si>
  <si>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</si>
  <si>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</si>
  <si>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</si>
  <si>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</si>
  <si>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</si>
  <si>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</si>
  <si>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</si>
  <si>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</si>
  <si>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</si>
  <si>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</si>
  <si>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No sanitation data available</t>
  </si>
  <si>
    <t>No handwashing data available.</t>
  </si>
  <si>
    <t>The secondary school estimate is based on coverage in lower secondary schools. The national estimate is based on coverage in primary and lower secondary schools.</t>
  </si>
  <si>
    <t>POPULATION OF SCHOOL AGE CHILDREN</t>
  </si>
  <si>
    <r>
      <t xml:space="preserve">School Age Population 
</t>
    </r>
    <r>
      <rPr>
        <sz val="8"/>
        <rFont val="Arial"/>
        <family val="2"/>
      </rPr>
      <t>Source: UN Population Div &amp; UNESCO</t>
    </r>
  </si>
  <si>
    <t>EMIS</t>
  </si>
  <si>
    <t>EMIS16</t>
  </si>
  <si>
    <t>Cañería interna al centro educativo</t>
  </si>
  <si>
    <t>Acarreo (río, lago, nacimiento de agua)</t>
  </si>
  <si>
    <t>Aguas lluvias (cisterna o tanque)</t>
  </si>
  <si>
    <t>Pila pública</t>
  </si>
  <si>
    <t>Pozo</t>
  </si>
  <si>
    <t>Pipa</t>
  </si>
  <si>
    <t>Otros (Pipa de ANDA, Alcaldía, agua en bolsa)</t>
  </si>
  <si>
    <t>Includes public schools. Some schools have more than one type of water source. The total number of responses (5856) was therefore greater than the number of schools (5136). The proportion of responses to the total number of schools is applied to each facility type to normalize the estimates above. There were 1364 responses in urban settings and 4492 in rural.</t>
  </si>
  <si>
    <t>Tasas conectadas a fosa séptica</t>
  </si>
  <si>
    <t>Letrinas de foso</t>
  </si>
  <si>
    <t>Tasas conectadas a sistema de alcantarillado</t>
  </si>
  <si>
    <t>Censo escolar año 2016, Boletin Estadisticos No. 31</t>
  </si>
  <si>
    <t>EMIS15</t>
  </si>
  <si>
    <t>Censo escolar año 2015, Boletin Estadisticos No. 24</t>
  </si>
  <si>
    <t xml:space="preserve">Includes public schools. Some schools have more than one type of water source. The total number of responses in urban schools (1351) was therefore greater than the number of urban schools (1261). The proportion of responses to the total number of schools is applied to each facility type to normalize the estimates above. There are 4533 responses for rural schools. National estimates are based on weighted urban and rural estimates. </t>
  </si>
  <si>
    <t xml:space="preserve">Includes public schools. Some schools have more than one type of sanitation facility. The total number of responses (5747) was therefore greater than the number of schools (5136). The proportion of responses to the total number of schools is applied to each facility type to normalize the estimates above. </t>
  </si>
  <si>
    <t xml:space="preserve">Includes public schools. Some schools have more than one type of sanitation facility. The total number of responses from urban schools (1329) was therefore greater than the number of urban schools (1261). The proportion of responses to the total number of schools is applied to each facility type to normalize the estimates above. The total number of responses for rural schools is 4178. National estimates are based on weighted urban and rural estimates.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</si>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</sst>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1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0" borderId="10" xfId="0" applyFont="true" applyBorder="true" applyAlignment="true">
      <alignment horizontal="left" vertical="center" wrapText="true"/>
    </xf>
    <xf numFmtId="164" fontId="3" fillId="0" borderId="10" xfId="0" applyNumberFormat="true" applyFont="true" applyBorder="true" applyAlignment="true">
      <alignment horizontal="center" vertical="center" wrapText="true"/>
    </xf>
    <xf numFmtId="0" fontId="0" fillId="2" borderId="8" xfId="0"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0" borderId="0" xfId="0"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5" fillId="42" borderId="16" xfId="0" applyFont="true" applyFill="true" applyBorder="true" applyAlignment="true">
      <alignment horizontal="center" vertical="center"/>
    </xf>
    <xf numFmtId="0" fontId="5" fillId="42" borderId="0" xfId="0" applyFont="true" applyFill="true" applyBorder="true" applyAlignment="true">
      <alignment horizontal="center" vertical="center"/>
    </xf>
    <xf numFmtId="0" fontId="5" fillId="42" borderId="18" xfId="0" applyFont="true" applyFill="true" applyBorder="true" applyAlignment="true">
      <alignment horizontal="center" vertical="center"/>
    </xf>
    <xf numFmtId="0" fontId="5" fillId="42"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573-4507-B693-726656A58AD8}"/>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573-4507-B693-726656A58AD8}"/>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573-4507-B693-726656A58AD8}"/>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573-4507-B693-726656A58AD8}"/>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573-4507-B693-726656A58AD8}"/>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573-4507-B693-726656A58AD8}"/>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573-4507-B693-726656A58AD8}"/>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573-4507-B693-726656A58AD8}"/>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573-4507-B693-726656A58AD8}"/>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C9F-413B-AE9F-464B15808990}"/>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C9F-413B-AE9F-464B1580899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1AE-42EB-9C71-BAB4F3D5C7F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87.1</c:v>
                </c:pt>
                <c:pt idx="13">
                  <c:v>87.1</c:v>
                </c:pt>
                <c:pt idx="14">
                  <c:v>87.1</c:v>
                </c:pt>
                <c:pt idx="15">
                  <c:v>87.1</c:v>
                </c:pt>
                <c:pt idx="16">
                  <c:v>87.1</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1AE-42EB-9C71-BAB4F3D5C7F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1AE-42EB-9C71-BAB4F3D5C7F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31AE-42EB-9C71-BAB4F3D5C7F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87.11</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2C9F-413B-AE9F-464B1580899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C9F-413B-AE9F-464B15808990}"/>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C9F-413B-AE9F-464B1580899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1AE-42EB-9C71-BAB4F3D5C7F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2C9F-413B-AE9F-464B15808990}"/>
            </c:ext>
          </c:extLst>
        </c:ser>
        <c:dLbls>
          <c:showLegendKey val="0"/>
          <c:showVal val="0"/>
          <c:showCatName val="0"/>
          <c:showSerName val="0"/>
          <c:showPercent val="0"/>
          <c:showBubbleSize val="0"/>
        </c:dLbls>
        <c:axId val="75137792"/>
        <c:axId val="75139328"/>
      </c:scatterChart>
      <c:valAx>
        <c:axId val="751377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9328"/>
        <c:crosses val="autoZero"/>
        <c:crossBetween val="midCat"/>
        <c:majorUnit val="5"/>
      </c:valAx>
      <c:valAx>
        <c:axId val="75139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77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3BC-4440-B4E3-225AEA0F2751}"/>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BC-4440-B4E3-225AEA0F275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051-4CD1-AAFE-8A713E45FD3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BC-4440-B4E3-225AEA0F2751}"/>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051-4CD1-AAFE-8A713E45FD3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B3BC-4440-B4E3-225AEA0F275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3BC-4440-B4E3-225AEA0F2751}"/>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BC-4440-B4E3-225AEA0F275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051-4CD1-AAFE-8A713E45FD3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B3BC-4440-B4E3-225AEA0F2751}"/>
            </c:ext>
          </c:extLst>
        </c:ser>
        <c:dLbls>
          <c:showLegendKey val="0"/>
          <c:showVal val="0"/>
          <c:showCatName val="0"/>
          <c:showSerName val="0"/>
          <c:showPercent val="0"/>
          <c:showBubbleSize val="0"/>
        </c:dLbls>
        <c:axId val="84448384"/>
        <c:axId val="84449920"/>
      </c:scatterChart>
      <c:valAx>
        <c:axId val="84448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9920"/>
        <c:crosses val="autoZero"/>
        <c:crossBetween val="midCat"/>
        <c:majorUnit val="5"/>
      </c:valAx>
      <c:valAx>
        <c:axId val="84449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8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148-412F-8A6F-C03BF503FB32}"/>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48-412F-8A6F-C03BF503FB3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060-44A5-B467-9F767E85443B}"/>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75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75</c:v>
                </c:pt>
                <c:pt idx="3">
                  <c:v>75</c:v>
                </c:pt>
                <c:pt idx="4">
                  <c:v>75</c:v>
                </c:pt>
                <c:pt idx="5">
                  <c:v>75</c:v>
                </c:pt>
                <c:pt idx="6">
                  <c:v>75</c:v>
                </c:pt>
                <c:pt idx="7">
                  <c:v>75</c:v>
                </c:pt>
                <c:pt idx="8">
                  <c:v>75</c:v>
                </c:pt>
                <c:pt idx="9">
                  <c:v>75</c:v>
                </c:pt>
                <c:pt idx="10">
                  <c:v>75</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80.3</c:v>
                </c:pt>
                <c:pt idx="13">
                  <c:v>80.3</c:v>
                </c:pt>
                <c:pt idx="14">
                  <c:v>80.3</c:v>
                </c:pt>
                <c:pt idx="15">
                  <c:v>80.3</c:v>
                </c:pt>
                <c:pt idx="16">
                  <c:v>80.3</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148-412F-8A6F-C03BF503FB32}"/>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C060-44A5-B467-9F767E85443B}"/>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80.27</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A148-412F-8A6F-C03BF503FB32}"/>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48-412F-8A6F-C03BF503FB32}"/>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148-412F-8A6F-C03BF503FB3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60-44A5-B467-9F767E85443B}"/>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A148-412F-8A6F-C03BF503FB32}"/>
            </c:ext>
          </c:extLst>
        </c:ser>
        <c:dLbls>
          <c:showLegendKey val="0"/>
          <c:showVal val="0"/>
          <c:showCatName val="0"/>
          <c:showSerName val="0"/>
          <c:showPercent val="0"/>
          <c:showBubbleSize val="0"/>
        </c:dLbls>
        <c:axId val="84732160"/>
        <c:axId val="84815872"/>
      </c:scatterChart>
      <c:valAx>
        <c:axId val="84732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5872"/>
        <c:crosses val="autoZero"/>
        <c:crossBetween val="midCat"/>
        <c:majorUnit val="5"/>
      </c:valAx>
      <c:valAx>
        <c:axId val="848158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FA5-47A0-9917-FBA4478DB4C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FA5-47A0-9917-FBA4478DB4C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BC8-4DB1-8C70-18E4920EB6E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FA5-47A0-9917-FBA4478DB4C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FA5-47A0-9917-FBA4478DB4C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BC8-4DB1-8C70-18E4920EB6E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BFA5-47A0-9917-FBA4478DB4C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FA5-47A0-9917-FBA4478DB4C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FA5-47A0-9917-FBA4478DB4C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BC8-4DB1-8C70-18E4920EB6E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BFA5-47A0-9917-FBA4478DB4C6}"/>
            </c:ext>
          </c:extLst>
        </c:ser>
        <c:dLbls>
          <c:showLegendKey val="0"/>
          <c:showVal val="0"/>
          <c:showCatName val="0"/>
          <c:showSerName val="0"/>
          <c:showPercent val="0"/>
          <c:showBubbleSize val="0"/>
        </c:dLbls>
        <c:axId val="84867712"/>
        <c:axId val="84885888"/>
      </c:scatterChart>
      <c:valAx>
        <c:axId val="84867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5888"/>
        <c:crosses val="autoZero"/>
        <c:crossBetween val="midCat"/>
        <c:majorUnit val="5"/>
      </c:valAx>
      <c:valAx>
        <c:axId val="848858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77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A53-44E3-BD77-A7477676C4E4}"/>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53-44E3-BD77-A7477676C4E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BBF-4835-9911-75054C219E99}"/>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A53-44E3-BD77-A7477676C4E4}"/>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BBF-4835-9911-75054C219E99}"/>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7A53-44E3-BD77-A7477676C4E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A53-44E3-BD77-A7477676C4E4}"/>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A53-44E3-BD77-A7477676C4E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BBF-4835-9911-75054C219E99}"/>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7A53-44E3-BD77-A7477676C4E4}"/>
            </c:ext>
          </c:extLst>
        </c:ser>
        <c:dLbls>
          <c:showLegendKey val="0"/>
          <c:showVal val="0"/>
          <c:showCatName val="0"/>
          <c:showSerName val="0"/>
          <c:showPercent val="0"/>
          <c:showBubbleSize val="0"/>
        </c:dLbls>
        <c:axId val="85556608"/>
        <c:axId val="85574784"/>
      </c:scatterChart>
      <c:valAx>
        <c:axId val="855566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74784"/>
        <c:crosses val="autoZero"/>
        <c:crossBetween val="midCat"/>
        <c:majorUnit val="5"/>
      </c:valAx>
      <c:valAx>
        <c:axId val="85574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660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F52-4F65-A9A8-CE601A0B0A6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F52-4F65-A9A8-CE601A0B0A6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90-4B4E-B7E2-412FBE0234E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F52-4F65-A9A8-CE601A0B0A6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90-4B4E-B7E2-412FBE0234E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AF52-4F65-A9A8-CE601A0B0A6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F52-4F65-A9A8-CE601A0B0A6C}"/>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F52-4F65-A9A8-CE601A0B0A6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90-4B4E-B7E2-412FBE0234EF}"/>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AF52-4F65-A9A8-CE601A0B0A6C}"/>
            </c:ext>
          </c:extLst>
        </c:ser>
        <c:dLbls>
          <c:showLegendKey val="0"/>
          <c:showVal val="0"/>
          <c:showCatName val="0"/>
          <c:showSerName val="0"/>
          <c:showPercent val="0"/>
          <c:showBubbleSize val="0"/>
        </c:dLbls>
        <c:axId val="85680896"/>
        <c:axId val="85682432"/>
      </c:scatterChart>
      <c:valAx>
        <c:axId val="856808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2432"/>
        <c:crosses val="autoZero"/>
        <c:crossBetween val="midCat"/>
        <c:majorUnit val="5"/>
      </c:valAx>
      <c:valAx>
        <c:axId val="8568243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08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F25-440B-B90B-84CA51131E62}"/>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25-440B-B90B-84CA51131E6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EEF-43DB-961F-748A23EB3A49}"/>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25-440B-B90B-84CA51131E62}"/>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F25-440B-B90B-84CA51131E6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EF-43DB-961F-748A23EB3A49}"/>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F25-440B-B90B-84CA51131E62}"/>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F25-440B-B90B-84CA51131E62}"/>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EF-43DB-961F-748A23EB3A49}"/>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6487424"/>
        <c:axId val="86488960"/>
      </c:scatterChart>
      <c:valAx>
        <c:axId val="86487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8960"/>
        <c:crosses val="autoZero"/>
        <c:crossBetween val="midCat"/>
        <c:majorUnit val="5"/>
      </c:valAx>
      <c:valAx>
        <c:axId val="86488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4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107-4F0B-86BE-53A72ACBB72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D7-4D93-A2E1-A283DBF8F2A2}"/>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107-4F0B-86BE-53A72ACBB72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107-4F0B-86BE-53A72ACBB72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D7-4D93-A2E1-A283DBF8F2A2}"/>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107-4F0B-86BE-53A72ACBB72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0D7-4D93-A2E1-A283DBF8F2A2}"/>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554880"/>
        <c:axId val="86560768"/>
      </c:scatterChart>
      <c:valAx>
        <c:axId val="86554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768"/>
        <c:crosses val="autoZero"/>
        <c:crossBetween val="midCat"/>
        <c:majorUnit val="5"/>
      </c:valAx>
      <c:valAx>
        <c:axId val="865607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48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E8-4B7C-9377-C9C22AF6F6AE}"/>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C02-48B8-9D99-A0EC87BD7C2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E8-4B7C-9377-C9C22AF6F6AE}"/>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E8-4B7C-9377-C9C22AF6F6AE}"/>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C02-48B8-9D99-A0EC87BD7C2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9E8-4B7C-9377-C9C22AF6F6AE}"/>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C02-48B8-9D99-A0EC87BD7C2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9366528"/>
        <c:axId val="89368064"/>
      </c:scatterChart>
      <c:valAx>
        <c:axId val="89366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8064"/>
        <c:crosses val="autoZero"/>
        <c:crossBetween val="midCat"/>
        <c:majorUnit val="5"/>
      </c:valAx>
      <c:valAx>
        <c:axId val="89368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65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FB4-4D91-AC6F-FE0FC80A264A}"/>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FB4-4D91-AC6F-FE0FC80A264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5C2-4EA1-8F10-44FD3D65A395}"/>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FB4-4D91-AC6F-FE0FC80A264A}"/>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FB4-4D91-AC6F-FE0FC80A264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5C2-4EA1-8F10-44FD3D65A395}"/>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FB4-4D91-AC6F-FE0FC80A264A}"/>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FB4-4D91-AC6F-FE0FC80A264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5C2-4EA1-8F10-44FD3D65A395}"/>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0014464"/>
        <c:axId val="90016000"/>
      </c:scatterChart>
      <c:valAx>
        <c:axId val="90014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6000"/>
        <c:crosses val="autoZero"/>
        <c:crossBetween val="midCat"/>
        <c:majorUnit val="5"/>
      </c:valAx>
      <c:valAx>
        <c:axId val="90016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44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83.83</c:v>
                </c:pt>
                <c:pt idx="1">
                  <c:v>0</c:v>
                </c:pt>
                <c:pt idx="2">
                  <c:v>0</c:v>
                </c:pt>
                <c:pt idx="3">
                  <c:v>0</c:v>
                </c:pt>
                <c:pt idx="4">
                  <c:v>80.27</c:v>
                </c:pt>
                <c:pt idx="5">
                  <c:v>87.11</c:v>
                </c:pt>
              </c:numCache>
            </c:numRef>
          </c:val>
          <c:extLst xmlns:c16r2="http://schemas.microsoft.com/office/drawing/2015/06/chart">
            <c:ext xmlns:c16="http://schemas.microsoft.com/office/drawing/2014/chart" uri="{C3380CC4-5D6E-409C-BE32-E72D297353CC}">
              <c16:uniqueId val="{00000000-8947-4811-ACF1-BC9C5DE2D8DB}"/>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1.9468004430000001</c:v>
                </c:pt>
                <c:pt idx="1">
                  <c:v>95.297061540000001</c:v>
                </c:pt>
                <c:pt idx="2">
                  <c:v>83.911166019999996</c:v>
                </c:pt>
                <c:pt idx="3">
                  <c:v>0</c:v>
                </c:pt>
                <c:pt idx="4">
                  <c:v>0</c:v>
                </c:pt>
                <c:pt idx="5">
                  <c:v>0</c:v>
                </c:pt>
              </c:numCache>
            </c:numRef>
          </c:val>
          <c:extLst xmlns:c16r2="http://schemas.microsoft.com/office/drawing/2015/06/chart">
            <c:ext xmlns:c16="http://schemas.microsoft.com/office/drawing/2014/chart" uri="{C3380CC4-5D6E-409C-BE32-E72D297353CC}">
              <c16:uniqueId val="{00000001-8947-4811-ACF1-BC9C5DE2D8DB}"/>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14.223199559999999</c:v>
                </c:pt>
                <c:pt idx="1">
                  <c:v>4.7029384619999997</c:v>
                </c:pt>
                <c:pt idx="2">
                  <c:v>16.08883398</c:v>
                </c:pt>
                <c:pt idx="3">
                  <c:v>0</c:v>
                </c:pt>
                <c:pt idx="4">
                  <c:v>0</c:v>
                </c:pt>
                <c:pt idx="5">
                  <c:v>0</c:v>
                </c:pt>
              </c:numCache>
            </c:numRef>
          </c:val>
          <c:extLst xmlns:c16r2="http://schemas.microsoft.com/office/drawing/2015/06/chart">
            <c:ext xmlns:c16="http://schemas.microsoft.com/office/drawing/2014/chart" uri="{C3380CC4-5D6E-409C-BE32-E72D297353CC}">
              <c16:uniqueId val="{00000002-8947-4811-ACF1-BC9C5DE2D8DB}"/>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B9-4282-9B8A-C020C1AB4B2D}"/>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12B-4694-B950-3F0E241DA628}"/>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3B9-4282-9B8A-C020C1AB4B2D}"/>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B9-4282-9B8A-C020C1AB4B2D}"/>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12B-4694-B950-3F0E241DA628}"/>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3B9-4282-9B8A-C020C1AB4B2D}"/>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12B-4694-B950-3F0E241DA628}"/>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1404928"/>
        <c:axId val="91443584"/>
      </c:scatterChart>
      <c:valAx>
        <c:axId val="9140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43584"/>
        <c:crosses val="autoZero"/>
        <c:crossBetween val="midCat"/>
        <c:majorUnit val="5"/>
      </c:valAx>
      <c:valAx>
        <c:axId val="91443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4AE-48AC-81E6-5354F824025A}"/>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486-4CBB-A0BF-5767EDF76E9B}"/>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4AE-48AC-81E6-5354F824025A}"/>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4AE-48AC-81E6-5354F824025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486-4CBB-A0BF-5767EDF76E9B}"/>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4AE-48AC-81E6-5354F824025A}"/>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4AE-48AC-81E6-5354F824025A}"/>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486-4CBB-A0BF-5767EDF76E9B}"/>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926912"/>
        <c:axId val="91928448"/>
      </c:scatterChart>
      <c:valAx>
        <c:axId val="919269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8448"/>
        <c:crosses val="autoZero"/>
        <c:crossBetween val="midCat"/>
        <c:majorUnit val="5"/>
      </c:valAx>
      <c:valAx>
        <c:axId val="919284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269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E31-41DC-BA49-0615A3449928}"/>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86.517510040000005</c:v>
                </c:pt>
                <c:pt idx="1">
                  <c:v>97.742663660000005</c:v>
                </c:pt>
                <c:pt idx="2">
                  <c:v>82.874581140000004</c:v>
                </c:pt>
                <c:pt idx="3">
                  <c:v>0</c:v>
                </c:pt>
                <c:pt idx="4">
                  <c:v>0</c:v>
                </c:pt>
                <c:pt idx="5">
                  <c:v>0</c:v>
                </c:pt>
              </c:numCache>
            </c:numRef>
          </c:val>
          <c:extLst xmlns:c16r2="http://schemas.microsoft.com/office/drawing/2015/06/chart">
            <c:ext xmlns:c16="http://schemas.microsoft.com/office/drawing/2014/chart" uri="{C3380CC4-5D6E-409C-BE32-E72D297353CC}">
              <c16:uniqueId val="{00000001-2E31-41DC-BA49-0615A3449928}"/>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13.482489960000001</c:v>
                </c:pt>
                <c:pt idx="1">
                  <c:v>2.257336343</c:v>
                </c:pt>
                <c:pt idx="2">
                  <c:v>17.12541886</c:v>
                </c:pt>
                <c:pt idx="3">
                  <c:v>0</c:v>
                </c:pt>
                <c:pt idx="4">
                  <c:v>0</c:v>
                </c:pt>
                <c:pt idx="5">
                  <c:v>0</c:v>
                </c:pt>
              </c:numCache>
            </c:numRef>
          </c:val>
          <c:extLst xmlns:c16r2="http://schemas.microsoft.com/office/drawing/2015/06/chart">
            <c:ext xmlns:c16="http://schemas.microsoft.com/office/drawing/2014/chart" uri="{C3380CC4-5D6E-409C-BE32-E72D297353CC}">
              <c16:uniqueId val="{00000002-2E31-41DC-BA49-0615A3449928}"/>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B3A8-4DCA-9D29-58146094C2DF}"/>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A8-4DCA-9D29-58146094C2D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A8-4DCA-9D29-58146094C2D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1AD-4830-B28D-2F9E1256111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B3A8-4DCA-9D29-58146094C2DF}"/>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72.8</c:v>
                </c:pt>
                <c:pt idx="1">
                  <c:v>72.8</c:v>
                </c:pt>
                <c:pt idx="2">
                  <c:v>72.8</c:v>
                </c:pt>
                <c:pt idx="3">
                  <c:v>72.8</c:v>
                </c:pt>
                <c:pt idx="4">
                  <c:v>72.8</c:v>
                </c:pt>
                <c:pt idx="5">
                  <c:v>73.900000000000006</c:v>
                </c:pt>
                <c:pt idx="6">
                  <c:v>75</c:v>
                </c:pt>
                <c:pt idx="7">
                  <c:v>76.099999999999994</c:v>
                </c:pt>
                <c:pt idx="8">
                  <c:v>77.099999999999994</c:v>
                </c:pt>
                <c:pt idx="9">
                  <c:v>78.2</c:v>
                </c:pt>
                <c:pt idx="10">
                  <c:v>79.3</c:v>
                </c:pt>
                <c:pt idx="11">
                  <c:v>80.400000000000006</c:v>
                </c:pt>
                <c:pt idx="12">
                  <c:v>81.5</c:v>
                </c:pt>
                <c:pt idx="13">
                  <c:v>82.5</c:v>
                </c:pt>
                <c:pt idx="14">
                  <c:v>83.6</c:v>
                </c:pt>
                <c:pt idx="15">
                  <c:v>84.7</c:v>
                </c:pt>
                <c:pt idx="16">
                  <c:v>85.8</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8F3-4E47-AED2-8484130DB1D5}"/>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75</c:v>
                </c:pt>
                <c:pt idx="1">
                  <c:v>84.503832153226099</c:v>
                </c:pt>
                <c:pt idx="2">
                  <c:v>#N/A</c:v>
                </c:pt>
                <c:pt idx="3">
                  <c:v>85.950819672131161</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81.5</c:v>
                </c:pt>
                <c:pt idx="13">
                  <c:v>82.5</c:v>
                </c:pt>
                <c:pt idx="14">
                  <c:v>83.6</c:v>
                </c:pt>
                <c:pt idx="15">
                  <c:v>83.8</c:v>
                </c:pt>
                <c:pt idx="16">
                  <c:v>83.8</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3A8-4DCA-9D29-58146094C2DF}"/>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3A8-4DCA-9D29-58146094C2DF}"/>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1AD-4830-B28D-2F9E1256111C}"/>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83.83</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1897856"/>
        <c:axId val="91899776"/>
      </c:scatterChart>
      <c:valAx>
        <c:axId val="91897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9776"/>
        <c:crosses val="autoZero"/>
        <c:crossBetween val="midCat"/>
        <c:majorUnit val="5"/>
      </c:valAx>
      <c:valAx>
        <c:axId val="918997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189785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96.7</c:v>
                </c:pt>
                <c:pt idx="1">
                  <c:v>96.7</c:v>
                </c:pt>
                <c:pt idx="2">
                  <c:v>96.7</c:v>
                </c:pt>
                <c:pt idx="3">
                  <c:v>96.7</c:v>
                </c:pt>
                <c:pt idx="4">
                  <c:v>96.7</c:v>
                </c:pt>
                <c:pt idx="5">
                  <c:v>96.6</c:v>
                </c:pt>
                <c:pt idx="6">
                  <c:v>96.5</c:v>
                </c:pt>
                <c:pt idx="7">
                  <c:v>96.3</c:v>
                </c:pt>
                <c:pt idx="8">
                  <c:v>96.2</c:v>
                </c:pt>
                <c:pt idx="9">
                  <c:v>96.1</c:v>
                </c:pt>
                <c:pt idx="10">
                  <c:v>96</c:v>
                </c:pt>
                <c:pt idx="11">
                  <c:v>95.9</c:v>
                </c:pt>
                <c:pt idx="12">
                  <c:v>95.8</c:v>
                </c:pt>
                <c:pt idx="13">
                  <c:v>95.6</c:v>
                </c:pt>
                <c:pt idx="14">
                  <c:v>95.5</c:v>
                </c:pt>
                <c:pt idx="15">
                  <c:v>95.4</c:v>
                </c:pt>
                <c:pt idx="16">
                  <c:v>95.3</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FAFB-4878-9E63-5E393861E331}"/>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AFB-4878-9E63-5E393861E33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EE-4B07-BEB1-F38C5D2F880A}"/>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96.5</c:v>
                </c:pt>
                <c:pt idx="1">
                  <c:v>95.077720207253876</c:v>
                </c:pt>
                <c:pt idx="2">
                  <c:v>#N/A</c:v>
                </c:pt>
                <c:pt idx="3">
                  <c:v>95.59970674486803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AFB-4878-9E63-5E393861E331}"/>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AFB-4878-9E63-5E393861E33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EE-4B07-BEB1-F38C5D2F880A}"/>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FAFB-4878-9E63-5E393861E33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AFB-4878-9E63-5E393861E331}"/>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AFB-4878-9E63-5E393861E331}"/>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8EE-4B07-BEB1-F38C5D2F880A}"/>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FAFB-4878-9E63-5E393861E331}"/>
            </c:ext>
          </c:extLst>
        </c:ser>
        <c:dLbls>
          <c:showLegendKey val="0"/>
          <c:showVal val="0"/>
          <c:showCatName val="0"/>
          <c:showSerName val="0"/>
          <c:showPercent val="0"/>
          <c:showBubbleSize val="0"/>
        </c:dLbls>
        <c:axId val="121990528"/>
        <c:axId val="122289152"/>
      </c:scatterChart>
      <c:valAx>
        <c:axId val="121990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89152"/>
        <c:crosses val="autoZero"/>
        <c:crossBetween val="midCat"/>
        <c:majorUnit val="5"/>
      </c:valAx>
      <c:valAx>
        <c:axId val="122289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52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50.9</c:v>
                </c:pt>
                <c:pt idx="1">
                  <c:v>50.9</c:v>
                </c:pt>
                <c:pt idx="2">
                  <c:v>50.9</c:v>
                </c:pt>
                <c:pt idx="3">
                  <c:v>50.9</c:v>
                </c:pt>
                <c:pt idx="4">
                  <c:v>50.9</c:v>
                </c:pt>
                <c:pt idx="5">
                  <c:v>53.6</c:v>
                </c:pt>
                <c:pt idx="6">
                  <c:v>56.4</c:v>
                </c:pt>
                <c:pt idx="7">
                  <c:v>59.1</c:v>
                </c:pt>
                <c:pt idx="8">
                  <c:v>61.9</c:v>
                </c:pt>
                <c:pt idx="9">
                  <c:v>64.599999999999994</c:v>
                </c:pt>
                <c:pt idx="10">
                  <c:v>67.400000000000006</c:v>
                </c:pt>
                <c:pt idx="11">
                  <c:v>70.2</c:v>
                </c:pt>
                <c:pt idx="12">
                  <c:v>72.900000000000006</c:v>
                </c:pt>
                <c:pt idx="13">
                  <c:v>75.7</c:v>
                </c:pt>
                <c:pt idx="14">
                  <c:v>78.400000000000006</c:v>
                </c:pt>
                <c:pt idx="15">
                  <c:v>81.2</c:v>
                </c:pt>
                <c:pt idx="16">
                  <c:v>83.9</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E72-4F8A-BD09-11508FA1B05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4E72-4F8A-BD09-11508FA1B05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F57-47D4-92D3-B33BCE5A22E2}"/>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56.4</c:v>
                </c:pt>
                <c:pt idx="1">
                  <c:v>81.061107434370172</c:v>
                </c:pt>
                <c:pt idx="2">
                  <c:v>#N/A</c:v>
                </c:pt>
                <c:pt idx="3">
                  <c:v>83.999332146037403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E72-4F8A-BD09-11508FA1B05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E72-4F8A-BD09-11508FA1B05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F57-47D4-92D3-B33BCE5A22E2}"/>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4E72-4F8A-BD09-11508FA1B05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E72-4F8A-BD09-11508FA1B059}"/>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E72-4F8A-BD09-11508FA1B059}"/>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F57-47D4-92D3-B33BCE5A22E2}"/>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4E72-4F8A-BD09-11508FA1B059}"/>
            </c:ext>
          </c:extLst>
        </c:ser>
        <c:dLbls>
          <c:showLegendKey val="0"/>
          <c:showVal val="0"/>
          <c:showCatName val="0"/>
          <c:showSerName val="0"/>
          <c:showPercent val="0"/>
          <c:showBubbleSize val="0"/>
        </c:dLbls>
        <c:axId val="137925760"/>
        <c:axId val="138367744"/>
      </c:scatterChart>
      <c:valAx>
        <c:axId val="137925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67744"/>
        <c:crosses val="autoZero"/>
        <c:crossBetween val="midCat"/>
        <c:majorUnit val="5"/>
      </c:valAx>
      <c:valAx>
        <c:axId val="1383677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5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99DB-4AD0-8ABD-50BD5E36A92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9DB-4AD0-8ABD-50BD5E36A92B}"/>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9DB-4AD0-8ABD-50BD5E36A92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F15-440D-95FC-1A70FE04BC4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99DB-4AD0-8ABD-50BD5E36A92B}"/>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86.5</c:v>
                </c:pt>
                <c:pt idx="10">
                  <c:v>86.5</c:v>
                </c:pt>
                <c:pt idx="11">
                  <c:v>86.5</c:v>
                </c:pt>
                <c:pt idx="12">
                  <c:v>86.5</c:v>
                </c:pt>
                <c:pt idx="13">
                  <c:v>86.5</c:v>
                </c:pt>
                <c:pt idx="14">
                  <c:v>86.5</c:v>
                </c:pt>
                <c:pt idx="15">
                  <c:v>86.5</c:v>
                </c:pt>
                <c:pt idx="16">
                  <c:v>86.5</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E647-467C-8810-9DCFD3FD5331}"/>
                </c:ext>
              </c:extLst>
            </c:dLbl>
            <c:dLbl>
              <c:idx val="4"/>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86.526441687542871</c:v>
                </c:pt>
                <c:pt idx="2">
                  <c:v>#N/A</c:v>
                </c:pt>
                <c:pt idx="3">
                  <c:v>86.508578388724544</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9DB-4AD0-8ABD-50BD5E36A92B}"/>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9DB-4AD0-8ABD-50BD5E36A92B}"/>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F15-440D-95FC-1A70FE04BC41}"/>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90615552"/>
        <c:axId val="190617088"/>
      </c:scatterChart>
      <c:valAx>
        <c:axId val="1906155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7088"/>
        <c:crosses val="autoZero"/>
        <c:crossBetween val="midCat"/>
        <c:majorUnit val="5"/>
      </c:valAx>
      <c:valAx>
        <c:axId val="1906170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555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97.7</c:v>
                </c:pt>
                <c:pt idx="12">
                  <c:v>97.7</c:v>
                </c:pt>
                <c:pt idx="13">
                  <c:v>97.7</c:v>
                </c:pt>
                <c:pt idx="14">
                  <c:v>97.7</c:v>
                </c:pt>
                <c:pt idx="15">
                  <c:v>97.7</c:v>
                </c:pt>
                <c:pt idx="16">
                  <c:v>97.7</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C8D-43C5-AC62-42A37CCF8CF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C8D-43C5-AC62-42A37CCF8CF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84B-4AE5-A78C-4307918C38CD}"/>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97.742663656884872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C8D-43C5-AC62-42A37CCF8CF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C8D-43C5-AC62-42A37CCF8CF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C8D-43C5-AC62-42A37CCF8CF6}"/>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C8D-43C5-AC62-42A37CCF8CF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84B-4AE5-A78C-4307918C38CD}"/>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C8D-43C5-AC62-42A37CCF8CF6}"/>
            </c:ext>
          </c:extLst>
        </c:ser>
        <c:dLbls>
          <c:showLegendKey val="0"/>
          <c:showVal val="0"/>
          <c:showCatName val="0"/>
          <c:showSerName val="0"/>
          <c:showPercent val="0"/>
          <c:showBubbleSize val="0"/>
        </c:dLbls>
        <c:axId val="300070016"/>
        <c:axId val="300071936"/>
      </c:scatterChart>
      <c:valAx>
        <c:axId val="300070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936"/>
        <c:crosses val="autoZero"/>
        <c:crossBetween val="midCat"/>
        <c:majorUnit val="5"/>
      </c:valAx>
      <c:valAx>
        <c:axId val="300071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00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82.9</c:v>
                </c:pt>
                <c:pt idx="12">
                  <c:v>82.9</c:v>
                </c:pt>
                <c:pt idx="13">
                  <c:v>82.9</c:v>
                </c:pt>
                <c:pt idx="14">
                  <c:v>82.9</c:v>
                </c:pt>
                <c:pt idx="15">
                  <c:v>82.9</c:v>
                </c:pt>
                <c:pt idx="16">
                  <c:v>82.9</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EC7-4C03-B16A-CFF3B39FB2E4}"/>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6EC7-4C03-B16A-CFF3B39FB2E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399-4910-AB0C-22E5DB32C592}"/>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82.8745811393011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EC7-4C03-B16A-CFF3B39FB2E4}"/>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6EC7-4C03-B16A-CFF3B39FB2E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EC7-4C03-B16A-CFF3B39FB2E4}"/>
                </c:ext>
              </c:extLst>
            </c:dLbl>
            <c:dLbl>
              <c:idx val="1"/>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EC7-4C03-B16A-CFF3B39FB2E4}"/>
                </c:ext>
              </c:extLst>
            </c:dLbl>
            <c:dLbl>
              <c:idx val="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99-4910-AB0C-22E5DB32C592}"/>
                </c:ext>
              </c:extLst>
            </c:dLbl>
            <c:dLbl>
              <c:idx val="3"/>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4"/>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2015</c:v>
                </c:pt>
                <c:pt idx="2">
                  <c:v>2016</c:v>
                </c:pt>
                <c:pt idx="3">
                  <c:v>2016</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6EC7-4C03-B16A-CFF3B39FB2E4}"/>
            </c:ext>
          </c:extLst>
        </c:ser>
        <c:dLbls>
          <c:showLegendKey val="0"/>
          <c:showVal val="0"/>
          <c:showCatName val="0"/>
          <c:showSerName val="0"/>
          <c:showPercent val="0"/>
          <c:showBubbleSize val="0"/>
        </c:dLbls>
        <c:axId val="74564352"/>
        <c:axId val="74565888"/>
      </c:scatterChart>
      <c:valAx>
        <c:axId val="74564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5888"/>
        <c:crosses val="autoZero"/>
        <c:crossBetween val="midCat"/>
        <c:majorUnit val="5"/>
      </c:valAx>
      <c:valAx>
        <c:axId val="74565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43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8" customWidth="true"/>
    <col min="2" max="2" width="2.375" style="198" customWidth="true"/>
    <col min="3" max="3" width="58" style="198" customWidth="true"/>
    <col min="4" max="4" width="7.75" style="198" customWidth="true"/>
    <col min="5" max="16384" width="7.75" style="198"/>
  </cols>
  <sheetData>
    <row r="1" ht="44.1" customHeight="true" x14ac:dyDescent="0.25">
      <c r="A1" s="31"/>
      <c r="B1" s="32"/>
      <c r="C1" s="32"/>
      <c r="D1" s="32"/>
      <c r="E1" s="197"/>
      <c r="F1" s="197"/>
      <c r="G1" s="197"/>
      <c r="H1" s="197"/>
      <c r="I1" s="197"/>
      <c r="J1" s="197"/>
      <c r="K1" s="197"/>
      <c r="L1" s="197"/>
      <c r="M1" s="197"/>
      <c r="N1" s="197"/>
      <c r="O1" s="197"/>
      <c r="P1" s="197"/>
      <c r="Q1" s="197"/>
      <c r="R1" s="197"/>
    </row>
    <row r="2" ht="23.25" x14ac:dyDescent="0.35">
      <c r="A2" s="32"/>
      <c r="B2" s="32"/>
      <c r="C2" s="34"/>
      <c r="D2" s="32"/>
      <c r="E2" s="197"/>
      <c r="F2" s="197"/>
      <c r="G2" s="32"/>
      <c r="H2" s="197"/>
      <c r="I2" s="197"/>
      <c r="J2" s="197"/>
      <c r="K2" s="197"/>
      <c r="L2" s="197"/>
      <c r="M2" s="197"/>
      <c r="N2" s="197"/>
      <c r="O2" s="197"/>
      <c r="P2" s="197"/>
      <c r="Q2" s="197"/>
      <c r="R2" s="197"/>
    </row>
    <row r="3" ht="15" x14ac:dyDescent="0.2">
      <c r="A3" s="32"/>
      <c r="B3" s="32"/>
      <c r="C3" s="32"/>
      <c r="D3" s="32"/>
      <c r="F3" s="32"/>
      <c r="G3" s="32"/>
      <c r="H3" s="199"/>
      <c r="I3" s="199"/>
      <c r="J3" s="199"/>
      <c r="K3" s="199"/>
      <c r="L3" s="197"/>
      <c r="M3" s="197"/>
      <c r="N3" s="197"/>
      <c r="O3" s="197"/>
      <c r="P3" s="197"/>
      <c r="Q3" s="197"/>
      <c r="R3" s="197"/>
    </row>
    <row r="4" ht="40.5" x14ac:dyDescent="0.2">
      <c r="A4" s="32"/>
      <c r="B4" s="32"/>
      <c r="C4" s="200" t="s">
        <v>163</v>
      </c>
      <c r="D4" s="32"/>
      <c r="E4" s="201"/>
      <c r="F4" s="197"/>
      <c r="G4" s="32"/>
      <c r="H4" s="197"/>
      <c r="I4" s="197"/>
      <c r="J4" s="197"/>
      <c r="K4" s="197"/>
      <c r="L4" s="197"/>
      <c r="M4" s="197"/>
      <c r="N4" s="197"/>
      <c r="O4" s="197"/>
      <c r="P4" s="197"/>
      <c r="Q4" s="197"/>
      <c r="R4" s="197"/>
    </row>
    <row r="5" ht="20.25" x14ac:dyDescent="0.2">
      <c r="A5" s="32"/>
      <c r="B5" s="32"/>
      <c r="C5" s="200"/>
      <c r="D5" s="32"/>
      <c r="E5" s="201"/>
      <c r="F5" s="197"/>
      <c r="G5" s="32"/>
      <c r="H5" s="197"/>
      <c r="I5" s="197"/>
      <c r="J5" s="197"/>
      <c r="K5" s="197"/>
      <c r="L5" s="197"/>
      <c r="M5" s="197"/>
      <c r="N5" s="197"/>
      <c r="O5" s="197"/>
      <c r="P5" s="197"/>
      <c r="Q5" s="197"/>
      <c r="R5" s="197"/>
    </row>
    <row r="6" ht="15" x14ac:dyDescent="0.2">
      <c r="A6" s="32"/>
      <c r="B6" s="32"/>
      <c r="C6" s="35" t="s">
        <v>170</v>
      </c>
      <c r="D6" s="197"/>
      <c r="E6" s="197"/>
      <c r="F6" s="197"/>
      <c r="G6" s="197"/>
      <c r="H6" s="197"/>
      <c r="I6" s="197"/>
      <c r="J6" s="197"/>
      <c r="K6" s="197"/>
      <c r="L6" s="197"/>
      <c r="M6" s="197"/>
      <c r="N6" s="197"/>
      <c r="O6" s="197"/>
      <c r="P6" s="197"/>
      <c r="Q6" s="197"/>
      <c r="R6" s="197"/>
    </row>
    <row r="7" ht="26.25" x14ac:dyDescent="0.4">
      <c r="A7" s="32"/>
      <c r="B7" s="32"/>
      <c r="C7" s="202" t="str">
        <f>'Water Data'!C1</f>
        <v>El Salvador</v>
      </c>
      <c r="D7" s="197"/>
      <c r="E7" s="197"/>
      <c r="F7" s="197"/>
      <c r="G7" s="197"/>
      <c r="H7" s="197"/>
      <c r="I7" s="197"/>
      <c r="J7" s="197"/>
      <c r="K7" s="197"/>
      <c r="L7" s="197"/>
      <c r="M7" s="197"/>
      <c r="N7" s="197"/>
      <c r="O7" s="197"/>
      <c r="P7" s="197"/>
      <c r="Q7" s="197"/>
      <c r="R7" s="197"/>
    </row>
    <row r="8" ht="15" x14ac:dyDescent="0.2">
      <c r="A8" s="32"/>
      <c r="B8" s="32"/>
      <c r="C8" s="32"/>
      <c r="D8" s="197"/>
      <c r="E8" s="197"/>
      <c r="F8" s="197"/>
      <c r="G8" s="197"/>
      <c r="H8" s="197"/>
      <c r="I8" s="197"/>
      <c r="J8" s="197"/>
      <c r="K8" s="197"/>
      <c r="L8" s="197"/>
      <c r="M8" s="197"/>
      <c r="N8" s="197"/>
      <c r="O8" s="197"/>
      <c r="P8" s="197"/>
      <c r="Q8" s="197"/>
      <c r="R8" s="197"/>
    </row>
    <row r="9" ht="15" x14ac:dyDescent="0.2">
      <c r="A9" s="32"/>
      <c r="B9" s="32"/>
      <c r="C9" s="615" t="s">
        <v>239</v>
      </c>
      <c r="D9" s="197"/>
      <c r="E9" s="197"/>
      <c r="F9" s="197"/>
      <c r="G9" s="197"/>
      <c r="H9" s="197"/>
      <c r="I9" s="197"/>
      <c r="J9" s="197"/>
      <c r="K9" s="197"/>
      <c r="L9" s="197"/>
      <c r="M9" s="197"/>
      <c r="N9" s="197"/>
      <c r="O9" s="197"/>
      <c r="P9" s="197"/>
      <c r="Q9" s="197"/>
      <c r="R9" s="197"/>
    </row>
    <row r="10" ht="15" x14ac:dyDescent="0.2">
      <c r="A10" s="32"/>
      <c r="B10" s="32"/>
      <c r="C10" s="35"/>
      <c r="D10" s="197"/>
      <c r="E10" s="197"/>
      <c r="F10" s="197"/>
      <c r="G10" s="197"/>
      <c r="H10" s="197"/>
      <c r="I10" s="197"/>
      <c r="J10" s="197"/>
      <c r="K10" s="197"/>
      <c r="L10" s="197"/>
      <c r="M10" s="197"/>
      <c r="N10" s="197"/>
      <c r="O10" s="197"/>
      <c r="P10" s="197"/>
      <c r="Q10" s="197"/>
      <c r="R10" s="197"/>
    </row>
    <row r="11" ht="15.95" customHeight="true" x14ac:dyDescent="0.2">
      <c r="A11" s="32"/>
      <c r="C11" s="204" t="s">
        <v>33</v>
      </c>
      <c r="D11" s="205"/>
      <c r="E11" s="206"/>
      <c r="F11" s="205"/>
      <c r="G11" s="205"/>
      <c r="H11" s="197"/>
      <c r="I11" s="197"/>
      <c r="J11" s="197"/>
      <c r="K11" s="197"/>
      <c r="L11" s="197"/>
      <c r="M11" s="197"/>
      <c r="N11" s="197"/>
      <c r="O11" s="197"/>
      <c r="P11" s="197"/>
      <c r="Q11" s="197"/>
      <c r="R11" s="197"/>
    </row>
    <row r="12" ht="9" customHeight="true" x14ac:dyDescent="0.2">
      <c r="A12" s="32"/>
      <c r="B12" s="197"/>
      <c r="C12" s="207"/>
      <c r="D12" s="205"/>
      <c r="E12" s="206"/>
      <c r="F12" s="205"/>
      <c r="G12" s="205"/>
      <c r="H12" s="197"/>
      <c r="I12" s="197"/>
      <c r="J12" s="197"/>
      <c r="K12" s="197"/>
      <c r="L12" s="197"/>
      <c r="M12" s="197"/>
      <c r="N12" s="197"/>
      <c r="O12" s="197"/>
      <c r="P12" s="197"/>
      <c r="Q12" s="197"/>
      <c r="R12" s="197"/>
    </row>
    <row r="13" ht="24.95" customHeight="true" x14ac:dyDescent="0.25">
      <c r="A13" s="32"/>
      <c r="B13" s="197"/>
      <c r="C13" s="208" t="s">
        <v>164</v>
      </c>
      <c r="D13" s="205"/>
      <c r="E13" s="206"/>
      <c r="F13" s="205"/>
      <c r="G13" s="205"/>
      <c r="H13" s="197"/>
      <c r="I13" s="197"/>
      <c r="J13" s="197"/>
      <c r="K13" s="197"/>
      <c r="L13" s="197"/>
      <c r="M13" s="197"/>
      <c r="N13" s="197"/>
      <c r="O13" s="197"/>
      <c r="P13" s="197"/>
      <c r="Q13" s="197"/>
      <c r="R13" s="197"/>
    </row>
    <row r="14" ht="21.95" customHeight="true" x14ac:dyDescent="0.2">
      <c r="A14" s="32"/>
      <c r="B14" s="209"/>
      <c r="C14" s="210" t="s">
        <v>171</v>
      </c>
      <c r="D14" s="205"/>
      <c r="E14" s="206"/>
      <c r="F14" s="205"/>
      <c r="G14" s="205"/>
      <c r="H14" s="197"/>
      <c r="I14" s="197"/>
      <c r="J14" s="197"/>
      <c r="K14" s="197"/>
      <c r="L14" s="197"/>
      <c r="M14" s="197"/>
      <c r="N14" s="197"/>
      <c r="O14" s="197"/>
      <c r="P14" s="197"/>
      <c r="Q14" s="197"/>
      <c r="R14" s="197"/>
    </row>
    <row r="15" ht="15" x14ac:dyDescent="0.2">
      <c r="A15" s="32"/>
      <c r="B15" s="209"/>
      <c r="C15" s="242" t="s">
        <v>172</v>
      </c>
      <c r="D15" s="205"/>
      <c r="E15" s="206"/>
      <c r="F15" s="205"/>
      <c r="G15" s="205"/>
      <c r="H15" s="197"/>
      <c r="I15" s="197"/>
      <c r="J15" s="197"/>
      <c r="K15" s="197"/>
      <c r="L15" s="197"/>
      <c r="M15" s="197"/>
      <c r="N15" s="197"/>
      <c r="O15" s="197"/>
      <c r="P15" s="197"/>
      <c r="Q15" s="197"/>
      <c r="R15" s="197"/>
    </row>
    <row r="16" ht="15" x14ac:dyDescent="0.2">
      <c r="A16" s="32"/>
      <c r="B16" s="209"/>
      <c r="C16" s="210" t="s">
        <v>173</v>
      </c>
      <c r="D16" s="205"/>
      <c r="E16" s="206"/>
      <c r="F16" s="205"/>
      <c r="G16" s="205"/>
      <c r="H16" s="197"/>
      <c r="I16" s="197"/>
      <c r="J16" s="197"/>
      <c r="K16" s="197"/>
      <c r="L16" s="197"/>
      <c r="M16" s="197"/>
      <c r="N16" s="197"/>
      <c r="O16" s="197"/>
      <c r="P16" s="197"/>
      <c r="Q16" s="197"/>
      <c r="R16" s="197"/>
    </row>
    <row r="17" ht="26.1" customHeight="true" x14ac:dyDescent="0.2">
      <c r="A17" s="32"/>
      <c r="B17" s="206"/>
      <c r="C17" s="211"/>
      <c r="D17" s="205"/>
      <c r="E17" s="209"/>
      <c r="F17" s="205"/>
      <c r="G17" s="205"/>
      <c r="H17" s="197"/>
      <c r="I17" s="197"/>
      <c r="J17" s="197"/>
      <c r="K17" s="197"/>
      <c r="L17" s="197"/>
      <c r="M17" s="197"/>
      <c r="N17" s="197"/>
      <c r="O17" s="197"/>
      <c r="P17" s="197"/>
      <c r="Q17" s="197"/>
      <c r="R17" s="197"/>
    </row>
    <row r="18" ht="15.75" x14ac:dyDescent="0.25">
      <c r="A18" s="32"/>
      <c r="B18" s="206"/>
      <c r="C18" s="241" t="s">
        <v>34</v>
      </c>
      <c r="D18" s="205"/>
      <c r="E18" s="212"/>
      <c r="F18" s="205"/>
      <c r="G18" s="205"/>
      <c r="H18" s="197"/>
      <c r="I18" s="197"/>
      <c r="J18" s="197"/>
      <c r="K18" s="197"/>
      <c r="L18" s="197"/>
      <c r="M18" s="197"/>
      <c r="N18" s="197"/>
      <c r="O18" s="197"/>
      <c r="P18" s="197"/>
      <c r="Q18" s="197"/>
      <c r="R18" s="197"/>
    </row>
    <row r="19" ht="15" x14ac:dyDescent="0.2">
      <c r="A19" s="32"/>
      <c r="B19" s="206"/>
      <c r="C19" s="213" t="s">
        <v>165</v>
      </c>
      <c r="D19" s="205"/>
      <c r="E19" s="214"/>
      <c r="F19" s="205"/>
      <c r="G19" s="205"/>
      <c r="H19" s="197"/>
      <c r="I19" s="197"/>
      <c r="J19" s="197"/>
      <c r="K19" s="197"/>
      <c r="L19" s="197"/>
      <c r="M19" s="197"/>
      <c r="N19" s="197"/>
      <c r="O19" s="197"/>
      <c r="P19" s="197"/>
      <c r="Q19" s="197"/>
      <c r="R19" s="197"/>
    </row>
    <row r="20" ht="15" x14ac:dyDescent="0.2">
      <c r="A20" s="32"/>
      <c r="B20" s="206"/>
      <c r="C20" s="213" t="s">
        <v>166</v>
      </c>
      <c r="D20" s="205"/>
      <c r="E20" s="215"/>
      <c r="F20" s="205"/>
      <c r="G20" s="205"/>
      <c r="H20" s="197"/>
      <c r="I20" s="197"/>
      <c r="J20" s="197"/>
      <c r="K20" s="197"/>
      <c r="L20" s="197"/>
      <c r="M20" s="197"/>
      <c r="N20" s="197"/>
      <c r="O20" s="197"/>
      <c r="P20" s="197"/>
      <c r="Q20" s="197"/>
      <c r="R20" s="197"/>
    </row>
    <row r="21" ht="15" x14ac:dyDescent="0.2">
      <c r="A21" s="32"/>
      <c r="B21" s="206"/>
      <c r="C21" s="213" t="s">
        <v>167</v>
      </c>
      <c r="D21" s="205"/>
      <c r="E21" s="216"/>
      <c r="F21" s="205"/>
      <c r="G21" s="205"/>
      <c r="H21" s="197"/>
      <c r="I21" s="197"/>
      <c r="J21" s="197"/>
      <c r="K21" s="197"/>
      <c r="L21" s="197"/>
      <c r="M21" s="197"/>
      <c r="N21" s="197"/>
      <c r="O21" s="197"/>
      <c r="P21" s="197"/>
      <c r="Q21" s="197"/>
      <c r="R21" s="197"/>
    </row>
    <row r="22" ht="15" x14ac:dyDescent="0.2">
      <c r="A22" s="32"/>
      <c r="B22" s="206"/>
      <c r="C22" s="213" t="s">
        <v>168</v>
      </c>
      <c r="D22" s="205"/>
      <c r="E22" s="205"/>
      <c r="F22" s="205"/>
      <c r="G22" s="205"/>
      <c r="H22" s="197"/>
      <c r="I22" s="197"/>
      <c r="J22" s="197"/>
      <c r="K22" s="197"/>
      <c r="L22" s="197"/>
      <c r="M22" s="197"/>
      <c r="N22" s="197"/>
      <c r="O22" s="197"/>
      <c r="P22" s="197"/>
      <c r="Q22" s="197"/>
      <c r="R22" s="197"/>
    </row>
    <row r="23" ht="15" x14ac:dyDescent="0.2">
      <c r="A23" s="32"/>
      <c r="B23" s="206"/>
      <c r="C23" s="213" t="s">
        <v>169</v>
      </c>
      <c r="D23" s="205"/>
      <c r="E23" s="205"/>
      <c r="F23" s="205"/>
      <c r="G23" s="205"/>
      <c r="H23" s="197"/>
      <c r="I23" s="197"/>
      <c r="J23" s="197"/>
      <c r="K23" s="197"/>
      <c r="L23" s="197"/>
      <c r="M23" s="197"/>
      <c r="N23" s="197"/>
      <c r="O23" s="197"/>
      <c r="P23" s="197"/>
      <c r="Q23" s="197"/>
      <c r="R23" s="197"/>
    </row>
    <row r="24" ht="15" x14ac:dyDescent="0.2">
      <c r="A24" s="32"/>
      <c r="B24" s="206"/>
      <c r="C24" s="217"/>
      <c r="D24" s="205"/>
      <c r="E24" s="205"/>
      <c r="F24" s="205"/>
      <c r="G24" s="205"/>
      <c r="H24" s="197"/>
      <c r="I24" s="197"/>
      <c r="J24" s="197"/>
      <c r="K24" s="197"/>
      <c r="L24" s="197"/>
      <c r="M24" s="197"/>
      <c r="N24" s="197"/>
      <c r="O24" s="197"/>
      <c r="P24" s="197"/>
      <c r="Q24" s="197"/>
      <c r="R24" s="197"/>
    </row>
    <row r="25" ht="15.95" customHeight="true" x14ac:dyDescent="0.2">
      <c r="A25" s="218"/>
      <c r="B25" s="218"/>
      <c r="C25" s="219"/>
      <c r="D25" s="32"/>
      <c r="E25" s="197"/>
      <c r="F25" s="197"/>
      <c r="G25" s="197"/>
      <c r="H25" s="197"/>
      <c r="I25" s="197"/>
      <c r="J25" s="197"/>
      <c r="K25" s="197"/>
      <c r="L25" s="197"/>
      <c r="M25" s="197"/>
      <c r="N25" s="197"/>
      <c r="O25" s="197"/>
      <c r="P25" s="197"/>
      <c r="Q25" s="197"/>
      <c r="R25" s="197"/>
    </row>
    <row r="26" ht="23.25" x14ac:dyDescent="0.2">
      <c r="A26" s="218"/>
      <c r="B26" s="218"/>
      <c r="C26" s="218"/>
      <c r="D26" s="32"/>
      <c r="E26" s="197"/>
      <c r="F26" s="197"/>
      <c r="G26" s="197"/>
      <c r="H26" s="197"/>
      <c r="I26" s="197"/>
      <c r="J26" s="197"/>
      <c r="K26" s="197"/>
      <c r="L26" s="197"/>
      <c r="M26" s="197"/>
      <c r="N26" s="197"/>
      <c r="O26" s="197"/>
      <c r="P26" s="197"/>
      <c r="Q26" s="197"/>
      <c r="R26" s="197"/>
    </row>
    <row r="27" ht="15" x14ac:dyDescent="0.2">
      <c r="A27" s="220"/>
      <c r="B27" s="221"/>
      <c r="C27" s="222"/>
      <c r="D27" s="32"/>
      <c r="E27" s="197"/>
      <c r="F27" s="197"/>
      <c r="G27" s="197"/>
      <c r="H27" s="197"/>
      <c r="I27" s="197"/>
      <c r="J27" s="197"/>
      <c r="K27" s="197"/>
      <c r="L27" s="197"/>
      <c r="M27" s="197"/>
      <c r="N27" s="197"/>
      <c r="O27" s="197"/>
      <c r="P27" s="197"/>
      <c r="Q27" s="197"/>
      <c r="R27" s="197"/>
    </row>
    <row r="28" ht="15" x14ac:dyDescent="0.2">
      <c r="A28" s="220"/>
      <c r="B28" s="221"/>
      <c r="C28" s="223"/>
      <c r="D28" s="32"/>
      <c r="E28" s="197"/>
      <c r="F28" s="197"/>
      <c r="G28" s="197"/>
      <c r="H28" s="197"/>
      <c r="I28" s="197"/>
      <c r="J28" s="197"/>
      <c r="K28" s="197"/>
      <c r="L28" s="197"/>
      <c r="M28" s="197"/>
      <c r="N28" s="197"/>
      <c r="O28" s="197"/>
      <c r="P28" s="197"/>
      <c r="Q28" s="197"/>
      <c r="R28" s="197"/>
    </row>
    <row r="29" ht="15" x14ac:dyDescent="0.2">
      <c r="A29" s="220"/>
      <c r="B29" s="221"/>
      <c r="C29" s="224"/>
      <c r="D29" s="32"/>
      <c r="E29" s="197"/>
      <c r="F29" s="197"/>
      <c r="G29" s="197"/>
      <c r="H29" s="197"/>
      <c r="I29" s="197"/>
      <c r="J29" s="197"/>
      <c r="K29" s="197"/>
      <c r="L29" s="197"/>
      <c r="M29" s="197"/>
      <c r="N29" s="197"/>
      <c r="O29" s="197"/>
      <c r="P29" s="197"/>
      <c r="Q29" s="197"/>
      <c r="R29" s="197"/>
    </row>
    <row r="30" ht="15" x14ac:dyDescent="0.2">
      <c r="A30" s="220"/>
      <c r="B30" s="221"/>
      <c r="C30" s="224"/>
      <c r="D30" s="32"/>
      <c r="E30" s="197"/>
      <c r="F30" s="197"/>
      <c r="G30" s="197"/>
      <c r="H30" s="197"/>
      <c r="I30" s="197"/>
      <c r="J30" s="197"/>
      <c r="K30" s="197"/>
      <c r="L30" s="197"/>
      <c r="M30" s="197"/>
      <c r="N30" s="197"/>
      <c r="O30" s="197"/>
      <c r="P30" s="197"/>
      <c r="Q30" s="197"/>
      <c r="R30" s="197"/>
    </row>
    <row r="31" ht="15" x14ac:dyDescent="0.2">
      <c r="A31" s="220"/>
      <c r="B31" s="221"/>
      <c r="C31" s="224"/>
      <c r="D31" s="32"/>
      <c r="E31" s="197"/>
      <c r="F31" s="197"/>
      <c r="G31" s="197"/>
      <c r="H31" s="197"/>
      <c r="I31" s="197"/>
      <c r="J31" s="197"/>
      <c r="K31" s="197"/>
      <c r="L31" s="197"/>
      <c r="M31" s="197"/>
      <c r="N31" s="197"/>
      <c r="O31" s="197"/>
      <c r="P31" s="197"/>
      <c r="Q31" s="197"/>
      <c r="R31" s="197"/>
    </row>
    <row r="32" ht="15" x14ac:dyDescent="0.2">
      <c r="A32" s="220"/>
      <c r="B32" s="221"/>
      <c r="C32" s="224"/>
      <c r="D32" s="32"/>
      <c r="E32" s="197"/>
      <c r="F32" s="197"/>
      <c r="G32" s="197"/>
      <c r="H32" s="197"/>
      <c r="I32" s="197"/>
      <c r="J32" s="197"/>
      <c r="K32" s="197"/>
      <c r="L32" s="197"/>
      <c r="M32" s="197"/>
      <c r="N32" s="197"/>
      <c r="O32" s="197"/>
      <c r="P32" s="197"/>
      <c r="Q32" s="197"/>
      <c r="R32" s="197"/>
    </row>
    <row r="33" ht="15" x14ac:dyDescent="0.2">
      <c r="A33" s="220"/>
      <c r="B33" s="221"/>
      <c r="C33" s="224"/>
      <c r="D33" s="32"/>
      <c r="E33" s="197"/>
      <c r="F33" s="197"/>
      <c r="G33" s="197"/>
      <c r="H33" s="197"/>
      <c r="I33" s="197"/>
      <c r="J33" s="197"/>
      <c r="K33" s="197"/>
      <c r="L33" s="197"/>
      <c r="M33" s="197"/>
      <c r="N33" s="197"/>
      <c r="O33" s="197"/>
      <c r="P33" s="197"/>
      <c r="Q33" s="197"/>
      <c r="R33" s="197"/>
    </row>
    <row r="34" ht="15" x14ac:dyDescent="0.2">
      <c r="A34" s="220"/>
      <c r="B34" s="221"/>
      <c r="D34" s="32"/>
      <c r="E34" s="197"/>
      <c r="F34" s="197"/>
      <c r="G34" s="197"/>
      <c r="H34" s="197"/>
      <c r="I34" s="197"/>
      <c r="J34" s="197"/>
      <c r="K34" s="197"/>
      <c r="L34" s="197"/>
      <c r="M34" s="197"/>
      <c r="N34" s="197"/>
      <c r="O34" s="197"/>
      <c r="P34" s="197"/>
      <c r="Q34" s="197"/>
      <c r="R34" s="197"/>
    </row>
    <row r="35" ht="15" x14ac:dyDescent="0.2">
      <c r="A35" s="32"/>
      <c r="B35" s="32"/>
      <c r="C35" s="32"/>
      <c r="D35" s="32"/>
      <c r="E35" s="197"/>
      <c r="F35" s="197"/>
      <c r="G35" s="197"/>
      <c r="H35" s="197"/>
      <c r="I35" s="197"/>
      <c r="J35" s="197"/>
      <c r="K35" s="197"/>
      <c r="L35" s="197"/>
      <c r="M35" s="197"/>
      <c r="N35" s="197"/>
      <c r="O35" s="197"/>
      <c r="P35" s="197"/>
      <c r="Q35" s="197"/>
      <c r="R35" s="197"/>
    </row>
    <row r="36" ht="15" x14ac:dyDescent="0.2">
      <c r="A36" s="32"/>
      <c r="B36" s="32"/>
      <c r="C36" s="32"/>
      <c r="D36" s="32"/>
      <c r="E36" s="197"/>
      <c r="F36" s="197"/>
      <c r="G36" s="197"/>
      <c r="H36" s="197"/>
      <c r="I36" s="197"/>
      <c r="J36" s="197"/>
      <c r="K36" s="197"/>
      <c r="L36" s="197"/>
      <c r="M36" s="197"/>
      <c r="N36" s="197"/>
      <c r="O36" s="197"/>
      <c r="P36" s="197"/>
      <c r="Q36" s="197"/>
      <c r="R36" s="197"/>
    </row>
    <row r="37" ht="15" x14ac:dyDescent="0.2">
      <c r="A37" s="32"/>
      <c r="B37" s="32"/>
      <c r="C37" s="32"/>
      <c r="D37" s="32"/>
    </row>
    <row r="38" ht="15" x14ac:dyDescent="0.2">
      <c r="A38" s="32"/>
      <c r="B38" s="32"/>
      <c r="C38" s="32"/>
      <c r="D38" s="32"/>
    </row>
    <row r="39" ht="15" x14ac:dyDescent="0.2">
      <c r="A39" s="32"/>
      <c r="B39" s="32"/>
      <c r="C39" s="32"/>
      <c r="D39" s="32"/>
    </row>
    <row r="40" ht="15" x14ac:dyDescent="0.2">
      <c r="A40" s="32"/>
      <c r="B40" s="32"/>
      <c r="C40" s="32"/>
      <c r="D40" s="32"/>
    </row>
    <row r="46" x14ac:dyDescent="0.2">
      <c r="L46" s="22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8" customWidth="true"/>
    <col min="2" max="2" width="29.75" customWidth="true"/>
    <col min="3" max="8" width="7.875" customWidth="true"/>
    <col min="9" max="10" width="1.125" customWidth="true"/>
    <col min="11" max="11" width="24.625" style="318" customWidth="true"/>
    <col min="12" max="12" width="29.75" customWidth="true"/>
    <col min="13" max="18" width="7.875" customWidth="true"/>
    <col min="19" max="20" width="1.125" customWidth="true"/>
    <col min="21" max="21" width="24.625" style="318" customWidth="true"/>
    <col min="22" max="22" width="29.75" customWidth="true"/>
    <col min="23" max="28" width="7.875" customWidth="true"/>
    <col min="29" max="30" width="1.125" customWidth="true"/>
    <col min="31" max="31" width="24.625" style="318" customWidth="true"/>
    <col min="32" max="32" width="29.75" customWidth="true"/>
    <col min="33" max="38" width="7.875" customWidth="true"/>
    <col min="39" max="40" width="1.125" customWidth="true"/>
    <col min="41" max="41" width="24.625" style="318" customWidth="true"/>
    <col min="42" max="42" width="29.75" customWidth="true"/>
    <col min="43" max="48" width="7.875" customWidth="true"/>
    <col min="49" max="50" width="1.125" customWidth="true"/>
    <col min="51" max="51" width="24.625" style="318" customWidth="true"/>
    <col min="52" max="52" width="29.75" style="318" customWidth="true"/>
    <col min="53" max="58" width="7.875" customWidth="true"/>
    <col min="59" max="60" width="1.125" customWidth="true"/>
    <col min="61" max="61" width="24.625" style="318" customWidth="true"/>
    <col min="62" max="62" width="29.75" customWidth="true"/>
    <col min="63" max="68" width="7.875" customWidth="true"/>
    <col min="69" max="70" width="1.125" customWidth="true"/>
    <col min="71" max="71" width="24.625" style="318" customWidth="true"/>
    <col min="72" max="72" width="29.75" customWidth="true"/>
    <col min="73" max="78" width="7.875" customWidth="true"/>
    <col min="79" max="80" width="1.125" customWidth="true"/>
    <col min="81" max="81" width="24.625" style="318" customWidth="true"/>
    <col min="82" max="82" width="29.75" customWidth="true"/>
    <col min="83" max="88" width="7.875" customWidth="true"/>
    <col min="89" max="90" width="1.125" customWidth="true"/>
    <col min="91" max="91" width="24.625" style="318" customWidth="true"/>
    <col min="92" max="92" width="29.75" customWidth="true"/>
    <col min="93" max="98" width="7.875" customWidth="true"/>
    <col min="99" max="100" width="1.125" customWidth="true"/>
    <col min="101" max="101" width="24.625" style="318" customWidth="true"/>
    <col min="102" max="102" width="29.75" customWidth="true"/>
    <col min="103" max="108" width="7.875" customWidth="true"/>
    <col min="109" max="110" width="1.125" customWidth="true"/>
    <col min="111" max="111" width="24.625" style="318" customWidth="true"/>
    <col min="112" max="112" width="29.75" customWidth="true"/>
    <col min="113" max="118" width="7.875" customWidth="true"/>
    <col min="119" max="120" width="1.125" customWidth="true"/>
    <col min="121" max="121" width="24.625" style="318" customWidth="true"/>
    <col min="122" max="122" width="29.75" customWidth="true"/>
    <col min="123" max="128" width="7.875" customWidth="true"/>
    <col min="129" max="130" width="1.125" customWidth="true"/>
    <col min="131" max="131" width="24.625" style="318" customWidth="true"/>
    <col min="132" max="132" width="29.75" customWidth="true"/>
    <col min="133" max="138" width="7.875" customWidth="true"/>
    <col min="139" max="140" width="1.125" customWidth="true"/>
    <col min="141" max="141" width="24.625" style="318" customWidth="true"/>
    <col min="142" max="142" width="29.75" customWidth="true"/>
    <col min="143" max="148" width="7.875" customWidth="true"/>
    <col min="149" max="150" width="1.125" customWidth="true"/>
    <col min="151" max="151" width="24.625" style="318" customWidth="true"/>
    <col min="152" max="152" width="29.75" customWidth="true"/>
    <col min="153" max="158" width="7.875" customWidth="true"/>
    <col min="159" max="160" width="1.125" customWidth="true"/>
    <col min="161" max="161" width="24.625" style="318" customWidth="true"/>
    <col min="162" max="162" width="29.75" customWidth="true"/>
    <col min="163" max="168" width="7.875" customWidth="true"/>
    <col min="169" max="170" width="1.125" customWidth="true"/>
    <col min="171" max="171" width="24.625" style="318" customWidth="true"/>
    <col min="172" max="172" width="29.75" customWidth="true"/>
    <col min="173" max="178" width="7.875" customWidth="true"/>
    <col min="179" max="180" width="1.125" customWidth="true"/>
    <col min="181" max="181" width="24.625" style="318" customWidth="true"/>
    <col min="182" max="182" width="29.75" customWidth="true"/>
    <col min="183" max="188" width="7.875" customWidth="true"/>
    <col min="189" max="190" width="1.125" customWidth="true"/>
    <col min="191" max="191" width="24.625" style="318" customWidth="true"/>
    <col min="192" max="192" width="29.75" customWidth="true"/>
    <col min="193" max="198" width="7.875" customWidth="true"/>
    <col min="199" max="200" width="1.125" customWidth="true"/>
    <col min="201" max="201" width="24.625" style="318" customWidth="true"/>
    <col min="202" max="202" width="29.75" customWidth="true"/>
    <col min="203" max="208" width="7.875" customWidth="true"/>
    <col min="209" max="210" width="1.125" customWidth="true"/>
    <col min="211" max="211" width="24.625" style="318" customWidth="true"/>
    <col min="212" max="212" width="29.75" customWidth="true"/>
    <col min="213" max="218" width="7.875" customWidth="true"/>
    <col min="219" max="220" width="1.125" customWidth="true"/>
    <col min="221" max="221" width="24.625" style="318" customWidth="true"/>
    <col min="222" max="222" width="29.75" customWidth="true"/>
    <col min="223" max="228" width="7.875" customWidth="true"/>
    <col min="229" max="230" width="1.125" customWidth="true"/>
    <col min="231" max="231" width="24.625" style="318" customWidth="true"/>
    <col min="232" max="232" width="29.75" customWidth="true"/>
    <col min="233" max="238" width="7.875" customWidth="true"/>
    <col min="239" max="240" width="1.125" customWidth="true"/>
  </cols>
  <sheetData>
    <row r="1" ht="15.75" customHeight="true" x14ac:dyDescent="0.25">
      <c r="A1" s="355" t="s">
        <v>32</v>
      </c>
      <c r="B1" s="356" t="str">
        <f>'Water Data'!B1</f>
        <v>LLECE06</v>
      </c>
      <c r="C1" s="599" t="str">
        <f>'Water Data'!C1:H2</f>
        <v>El Salvador</v>
      </c>
      <c r="D1" s="600"/>
      <c r="E1" s="600"/>
      <c r="F1" s="600"/>
      <c r="G1" s="600"/>
      <c r="H1" s="601"/>
      <c r="I1" s="24"/>
      <c r="J1" s="24"/>
      <c r="K1" s="355" t="s">
        <v>32</v>
      </c>
      <c r="L1" s="424" t="str">
        <f>'Water Data'!L1</f>
        <v>EMIS15</v>
      </c>
      <c r="M1" s="599" t="str">
        <f>'Water Data'!M1:R2</f>
        <v>El Salvador</v>
      </c>
      <c r="N1" s="600"/>
      <c r="O1" s="600"/>
      <c r="P1" s="600"/>
      <c r="Q1" s="600"/>
      <c r="R1" s="601"/>
      <c r="S1" s="24"/>
      <c r="T1" s="24"/>
      <c r="U1" s="355" t="s">
        <v>32</v>
      </c>
      <c r="V1" s="442" t="str">
        <f>'Water Data'!V1</f>
        <v>UIS16</v>
      </c>
      <c r="W1" s="599" t="str">
        <f>'Water Data'!W1:AB2</f>
        <v>El Salvador</v>
      </c>
      <c r="X1" s="600"/>
      <c r="Y1" s="600"/>
      <c r="Z1" s="600"/>
      <c r="AA1" s="600"/>
      <c r="AB1" s="601"/>
      <c r="AC1" s="24"/>
      <c r="AD1" s="24"/>
      <c r="AE1" s="355" t="s">
        <v>32</v>
      </c>
      <c r="AF1" s="442" t="str">
        <f>'Water Data'!AF1</f>
        <v>EMIS16</v>
      </c>
      <c r="AG1" s="599" t="str">
        <f>'Water Data'!AG1:AL2</f>
        <v>El Salvador</v>
      </c>
      <c r="AH1" s="599"/>
      <c r="AI1" s="599"/>
      <c r="AJ1" s="599"/>
      <c r="AK1" s="599"/>
      <c r="AL1" s="607"/>
      <c r="AM1" s="24"/>
      <c r="AN1" s="24"/>
    </row>
    <row r="2" x14ac:dyDescent="0.25">
      <c r="A2" s="357" t="str">
        <f>'Water Data'!A2</f>
        <v>UNESCO LLECE SERCE </v>
      </c>
      <c r="B2" s="358"/>
      <c r="C2" s="602"/>
      <c r="D2" s="602"/>
      <c r="E2" s="602"/>
      <c r="F2" s="602"/>
      <c r="G2" s="602"/>
      <c r="H2" s="603"/>
      <c r="I2" s="11"/>
      <c r="J2" s="11"/>
      <c r="K2" s="357" t="str">
        <f>'Water Data'!K2</f>
        <v>Censo escolar año 2015, Boletin Estadisticos No. 24</v>
      </c>
      <c r="L2" s="358"/>
      <c r="M2" s="602"/>
      <c r="N2" s="602"/>
      <c r="O2" s="602"/>
      <c r="P2" s="602"/>
      <c r="Q2" s="602"/>
      <c r="R2" s="603"/>
      <c r="S2" s="11"/>
      <c r="T2" s="11"/>
      <c r="U2" s="357" t="str">
        <f>'Water Data'!U2</f>
        <v>UNESCO UIS (http://data.uis.unesco.org/)</v>
      </c>
      <c r="V2" s="358"/>
      <c r="W2" s="602"/>
      <c r="X2" s="602"/>
      <c r="Y2" s="602"/>
      <c r="Z2" s="602"/>
      <c r="AA2" s="602"/>
      <c r="AB2" s="603"/>
      <c r="AC2" s="11"/>
      <c r="AD2" s="11"/>
      <c r="AE2" s="357" t="str">
        <f>'Water Data'!AE2</f>
        <v>Censo escolar año 2016, Boletin Estadisticos No. 31</v>
      </c>
      <c r="AF2" s="358"/>
      <c r="AG2" s="608"/>
      <c r="AH2" s="608"/>
      <c r="AI2" s="608"/>
      <c r="AJ2" s="608"/>
      <c r="AK2" s="608"/>
      <c r="AL2" s="609"/>
      <c r="AM2" s="11"/>
      <c r="AN2" s="11"/>
    </row>
    <row r="3" x14ac:dyDescent="0.25">
      <c r="A3" s="359" t="str">
        <f>'Water Data'!A3</f>
        <v>Survey</v>
      </c>
      <c r="B3" s="360"/>
      <c r="C3" s="604">
        <f>'Water Data'!C3:H3</f>
        <v>2006</v>
      </c>
      <c r="D3" s="605"/>
      <c r="E3" s="605"/>
      <c r="F3" s="605"/>
      <c r="G3" s="605"/>
      <c r="H3" s="606"/>
      <c r="I3" s="11"/>
      <c r="J3" s="11"/>
      <c r="K3" s="359" t="str">
        <f>'Water Data'!K3</f>
        <v>EMIS</v>
      </c>
      <c r="L3" s="360"/>
      <c r="M3" s="604">
        <f>'Water Data'!M3:R3</f>
        <v>2015</v>
      </c>
      <c r="N3" s="605"/>
      <c r="O3" s="605"/>
      <c r="P3" s="605"/>
      <c r="Q3" s="605"/>
      <c r="R3" s="606"/>
      <c r="S3" s="11"/>
      <c r="T3" s="11"/>
      <c r="U3" s="359" t="str">
        <f>'Water Data'!U3</f>
        <v>Other</v>
      </c>
      <c r="V3" s="360"/>
      <c r="W3" s="604">
        <f>'Water Data'!W3:AB3</f>
        <v>2016</v>
      </c>
      <c r="X3" s="605"/>
      <c r="Y3" s="605"/>
      <c r="Z3" s="605"/>
      <c r="AA3" s="605"/>
      <c r="AB3" s="606"/>
      <c r="AC3" s="11"/>
      <c r="AD3" s="11"/>
      <c r="AE3" s="359" t="str">
        <f>'Water Data'!AE3</f>
        <v>EMIS</v>
      </c>
      <c r="AF3" s="360"/>
      <c r="AG3" s="604">
        <f>'Water Data'!AG3:AL3</f>
        <v>2016</v>
      </c>
      <c r="AH3" s="604"/>
      <c r="AI3" s="604"/>
      <c r="AJ3" s="604"/>
      <c r="AK3" s="604"/>
      <c r="AL3" s="610"/>
      <c r="AM3" s="11"/>
      <c r="AN3" s="11"/>
    </row>
    <row r="4" s="4" customFormat="true" ht="18" customHeight="true" x14ac:dyDescent="0.25">
      <c r="A4" s="361" t="s">
        <v>202</v>
      </c>
      <c r="B4" s="362" t="s">
        <v>28</v>
      </c>
      <c r="C4" s="363" t="s">
        <v>7</v>
      </c>
      <c r="D4" s="363" t="s">
        <v>1</v>
      </c>
      <c r="E4" s="363" t="s">
        <v>2</v>
      </c>
      <c r="F4" s="363" t="s">
        <v>16</v>
      </c>
      <c r="G4" s="363" t="s">
        <v>17</v>
      </c>
      <c r="H4" s="364" t="s">
        <v>18</v>
      </c>
      <c r="I4" s="25"/>
      <c r="J4" s="25"/>
      <c r="K4" s="361" t="s">
        <v>202</v>
      </c>
      <c r="L4" s="362" t="s">
        <v>28</v>
      </c>
      <c r="M4" s="363" t="s">
        <v>7</v>
      </c>
      <c r="N4" s="363" t="s">
        <v>1</v>
      </c>
      <c r="O4" s="363" t="s">
        <v>2</v>
      </c>
      <c r="P4" s="363" t="s">
        <v>16</v>
      </c>
      <c r="Q4" s="363" t="s">
        <v>17</v>
      </c>
      <c r="R4" s="364" t="s">
        <v>18</v>
      </c>
      <c r="S4" s="25"/>
      <c r="T4" s="25"/>
      <c r="U4" s="361" t="s">
        <v>202</v>
      </c>
      <c r="V4" s="362" t="s">
        <v>28</v>
      </c>
      <c r="W4" s="363" t="s">
        <v>7</v>
      </c>
      <c r="X4" s="363" t="s">
        <v>1</v>
      </c>
      <c r="Y4" s="363" t="s">
        <v>2</v>
      </c>
      <c r="Z4" s="363" t="s">
        <v>16</v>
      </c>
      <c r="AA4" s="363" t="s">
        <v>17</v>
      </c>
      <c r="AB4" s="364" t="s">
        <v>18</v>
      </c>
      <c r="AC4" s="25"/>
      <c r="AD4" s="25"/>
      <c r="AE4" s="361" t="s">
        <v>202</v>
      </c>
      <c r="AF4" s="362" t="s">
        <v>28</v>
      </c>
      <c r="AG4" s="363" t="s">
        <v>7</v>
      </c>
      <c r="AH4" s="363" t="s">
        <v>1</v>
      </c>
      <c r="AI4" s="363" t="s">
        <v>2</v>
      </c>
      <c r="AJ4" s="363" t="s">
        <v>16</v>
      </c>
      <c r="AK4" s="363" t="s">
        <v>17</v>
      </c>
      <c r="AL4" s="364" t="s">
        <v>18</v>
      </c>
      <c r="AM4" s="25"/>
      <c r="AN4" s="25"/>
      <c r="AO4" s="319"/>
      <c r="AY4" s="319"/>
      <c r="AZ4" s="319"/>
      <c r="BA4" s="425"/>
      <c r="BB4" s="425"/>
      <c r="BC4" s="425"/>
      <c r="BD4" s="425"/>
      <c r="BE4" s="425"/>
      <c r="BF4" s="425"/>
      <c r="BI4" s="319"/>
      <c r="BS4" s="319"/>
      <c r="CC4" s="319"/>
      <c r="CM4" s="319"/>
      <c r="CW4" s="319"/>
      <c r="DG4" s="319"/>
      <c r="DQ4" s="319"/>
      <c r="EA4" s="319"/>
      <c r="EK4" s="319"/>
      <c r="EU4" s="319"/>
      <c r="FE4" s="319"/>
      <c r="FO4" s="319"/>
      <c r="FY4" s="319"/>
      <c r="GI4" s="319"/>
      <c r="GS4" s="319"/>
      <c r="HC4" s="319"/>
      <c r="HM4" s="319"/>
      <c r="HW4" s="319"/>
    </row>
    <row r="5" s="4" customFormat="true" x14ac:dyDescent="0.25">
      <c r="A5" s="310"/>
      <c r="B5" s="165" t="s">
        <v>3</v>
      </c>
      <c r="C5" s="7"/>
      <c r="D5" s="7"/>
      <c r="E5" s="7"/>
      <c r="F5" s="7"/>
      <c r="G5" s="7"/>
      <c r="H5" s="27"/>
      <c r="I5" s="25"/>
      <c r="J5" s="25"/>
      <c r="K5" s="323"/>
      <c r="L5" s="165" t="s">
        <v>3</v>
      </c>
      <c r="M5" s="7"/>
      <c r="N5" s="7"/>
      <c r="O5" s="7"/>
      <c r="P5" s="7"/>
      <c r="Q5" s="7"/>
      <c r="R5" s="27"/>
      <c r="S5" s="25"/>
      <c r="T5" s="25"/>
      <c r="U5" s="323"/>
      <c r="V5" s="165" t="s">
        <v>3</v>
      </c>
      <c r="W5" s="7"/>
      <c r="X5" s="7"/>
      <c r="Y5" s="7"/>
      <c r="Z5" s="7"/>
      <c r="AA5" s="7"/>
      <c r="AB5" s="27"/>
      <c r="AC5" s="25"/>
      <c r="AD5" s="25"/>
      <c r="AE5" s="323"/>
      <c r="AF5" s="165" t="s">
        <v>3</v>
      </c>
      <c r="AG5" s="7"/>
      <c r="AH5" s="7"/>
      <c r="AI5" s="7"/>
      <c r="AJ5" s="7"/>
      <c r="AK5" s="7"/>
      <c r="AL5" s="27"/>
      <c r="AM5" s="25"/>
      <c r="AN5" s="25"/>
      <c r="AO5" s="319"/>
      <c r="AY5" s="319"/>
      <c r="AZ5" s="319"/>
      <c r="BA5" s="425"/>
      <c r="BB5" s="425"/>
      <c r="BC5" s="425"/>
      <c r="BD5" s="425"/>
      <c r="BE5" s="425"/>
      <c r="BF5" s="425"/>
      <c r="BI5" s="319"/>
      <c r="BS5" s="319"/>
      <c r="CC5" s="319"/>
      <c r="CM5" s="319"/>
      <c r="CW5" s="319"/>
      <c r="DG5" s="319"/>
      <c r="DQ5" s="319"/>
      <c r="EA5" s="319"/>
      <c r="EK5" s="319"/>
      <c r="EU5" s="319"/>
      <c r="FE5" s="319"/>
      <c r="FO5" s="319"/>
      <c r="FY5" s="319"/>
      <c r="GI5" s="319"/>
      <c r="GS5" s="319"/>
      <c r="HC5" s="319"/>
      <c r="HM5" s="319"/>
      <c r="HW5" s="319"/>
    </row>
    <row r="6" s="4" customFormat="true" x14ac:dyDescent="0.25">
      <c r="A6" s="310"/>
      <c r="B6" s="165" t="s">
        <v>25</v>
      </c>
      <c r="C6" s="7"/>
      <c r="D6" s="7"/>
      <c r="E6" s="7"/>
      <c r="F6" s="7"/>
      <c r="G6" s="7"/>
      <c r="H6" s="27"/>
      <c r="I6" s="25"/>
      <c r="J6" s="25"/>
      <c r="K6" s="323"/>
      <c r="L6" s="165" t="s">
        <v>25</v>
      </c>
      <c r="M6" s="7"/>
      <c r="N6" s="7"/>
      <c r="O6" s="7"/>
      <c r="P6" s="7"/>
      <c r="Q6" s="7"/>
      <c r="R6" s="27"/>
      <c r="S6" s="25"/>
      <c r="T6" s="25"/>
      <c r="U6" s="323"/>
      <c r="V6" s="165" t="s">
        <v>25</v>
      </c>
      <c r="W6" s="7"/>
      <c r="X6" s="7"/>
      <c r="Y6" s="7"/>
      <c r="Z6" s="7"/>
      <c r="AA6" s="7"/>
      <c r="AB6" s="27"/>
      <c r="AC6" s="25"/>
      <c r="AD6" s="25"/>
      <c r="AE6" s="323"/>
      <c r="AF6" s="165" t="s">
        <v>25</v>
      </c>
      <c r="AG6" s="7"/>
      <c r="AH6" s="7"/>
      <c r="AI6" s="7"/>
      <c r="AJ6" s="7"/>
      <c r="AK6" s="7"/>
      <c r="AL6" s="27"/>
      <c r="AM6" s="25"/>
      <c r="AN6" s="25"/>
      <c r="AO6" s="319"/>
      <c r="AY6" s="319"/>
      <c r="AZ6" s="319"/>
      <c r="BA6" s="425"/>
      <c r="BB6" s="425"/>
      <c r="BC6" s="425"/>
      <c r="BD6" s="425"/>
      <c r="BE6" s="425"/>
      <c r="BF6" s="425"/>
      <c r="BI6" s="319"/>
      <c r="BS6" s="319"/>
      <c r="CC6" s="319"/>
      <c r="CM6" s="319"/>
      <c r="CW6" s="319"/>
      <c r="DG6" s="319"/>
      <c r="DQ6" s="319"/>
      <c r="EA6" s="319"/>
      <c r="EK6" s="319"/>
      <c r="EU6" s="319"/>
      <c r="FE6" s="319"/>
      <c r="FO6" s="319"/>
      <c r="FY6" s="319"/>
      <c r="GI6" s="319"/>
      <c r="GS6" s="319"/>
      <c r="HC6" s="319"/>
      <c r="HM6" s="319"/>
      <c r="HW6" s="319"/>
    </row>
    <row r="7" s="4" customFormat="true" ht="15.6" hidden="true" customHeight="true" x14ac:dyDescent="0.25">
      <c r="A7" s="323"/>
      <c r="B7" s="166" t="s">
        <v>26</v>
      </c>
      <c r="C7" s="20"/>
      <c r="D7" s="7"/>
      <c r="E7" s="7"/>
      <c r="F7" s="7"/>
      <c r="G7" s="7"/>
      <c r="H7" s="27"/>
      <c r="I7" s="25"/>
      <c r="J7" s="25"/>
      <c r="K7" s="323"/>
      <c r="L7" s="166" t="s">
        <v>26</v>
      </c>
      <c r="M7" s="20"/>
      <c r="N7" s="7"/>
      <c r="O7" s="7"/>
      <c r="P7" s="7"/>
      <c r="Q7" s="7"/>
      <c r="R7" s="27"/>
      <c r="S7" s="25"/>
      <c r="T7" s="25"/>
      <c r="U7" s="323"/>
      <c r="V7" s="166" t="s">
        <v>26</v>
      </c>
      <c r="W7" s="20"/>
      <c r="X7" s="7"/>
      <c r="Y7" s="7"/>
      <c r="Z7" s="7"/>
      <c r="AA7" s="7"/>
      <c r="AB7" s="27"/>
      <c r="AC7" s="25"/>
      <c r="AD7" s="25"/>
      <c r="AE7" s="323"/>
      <c r="AF7" s="166" t="s">
        <v>26</v>
      </c>
      <c r="AG7" s="20"/>
      <c r="AH7" s="7"/>
      <c r="AI7" s="7"/>
      <c r="AJ7" s="7"/>
      <c r="AK7" s="7"/>
      <c r="AL7" s="27"/>
      <c r="AM7" s="25"/>
      <c r="AN7" s="25"/>
      <c r="AO7" s="319"/>
      <c r="AY7" s="319"/>
      <c r="AZ7" s="319"/>
      <c r="BA7" s="425"/>
      <c r="BB7" s="425"/>
      <c r="BC7" s="425"/>
      <c r="BD7" s="425"/>
      <c r="BE7" s="425"/>
      <c r="BF7" s="425"/>
      <c r="BI7" s="319"/>
      <c r="BS7" s="319"/>
      <c r="CC7" s="319"/>
      <c r="CM7" s="319"/>
      <c r="CW7" s="319"/>
      <c r="DG7" s="319"/>
      <c r="DQ7" s="319"/>
      <c r="EA7" s="319"/>
      <c r="EK7" s="319"/>
      <c r="EU7" s="319"/>
      <c r="FE7" s="319"/>
      <c r="FO7" s="319"/>
      <c r="FY7" s="319"/>
      <c r="GI7" s="319"/>
      <c r="GS7" s="319"/>
      <c r="HC7" s="319"/>
      <c r="HM7" s="319"/>
      <c r="HW7" s="319"/>
    </row>
    <row r="8" s="4" customFormat="true" x14ac:dyDescent="0.25">
      <c r="A8" s="310"/>
      <c r="B8" s="166" t="s">
        <v>160</v>
      </c>
      <c r="C8" s="150"/>
      <c r="D8" s="7"/>
      <c r="E8" s="7"/>
      <c r="F8" s="7"/>
      <c r="G8" s="7"/>
      <c r="H8" s="27"/>
      <c r="I8" s="25"/>
      <c r="J8" s="25"/>
      <c r="K8" s="310"/>
      <c r="L8" s="166" t="s">
        <v>160</v>
      </c>
      <c r="M8" s="150"/>
      <c r="N8" s="7"/>
      <c r="O8" s="7"/>
      <c r="P8" s="7"/>
      <c r="Q8" s="7"/>
      <c r="R8" s="27"/>
      <c r="S8" s="25"/>
      <c r="T8" s="25"/>
      <c r="U8" s="310"/>
      <c r="V8" s="166" t="s">
        <v>160</v>
      </c>
      <c r="W8" s="150"/>
      <c r="X8" s="7"/>
      <c r="Y8" s="7"/>
      <c r="Z8" s="7"/>
      <c r="AA8" s="7"/>
      <c r="AB8" s="27"/>
      <c r="AC8" s="25"/>
      <c r="AD8" s="25"/>
      <c r="AE8" s="310"/>
      <c r="AF8" s="166" t="s">
        <v>160</v>
      </c>
      <c r="AG8" s="150"/>
      <c r="AH8" s="7"/>
      <c r="AI8" s="7"/>
      <c r="AJ8" s="7"/>
      <c r="AK8" s="7"/>
      <c r="AL8" s="27"/>
      <c r="AM8" s="25"/>
      <c r="AN8" s="25"/>
      <c r="AO8" s="319"/>
      <c r="AY8" s="319"/>
      <c r="AZ8" s="319"/>
      <c r="BA8" s="425"/>
      <c r="BB8" s="425"/>
      <c r="BC8" s="425"/>
      <c r="BD8" s="425"/>
      <c r="BE8" s="425"/>
      <c r="BF8" s="425"/>
      <c r="BI8" s="319"/>
      <c r="BS8" s="319"/>
      <c r="CC8" s="319"/>
      <c r="CM8" s="319"/>
      <c r="CW8" s="319"/>
      <c r="DG8" s="319"/>
      <c r="DQ8" s="319"/>
      <c r="EA8" s="319"/>
      <c r="EK8" s="319"/>
      <c r="EU8" s="319"/>
      <c r="FE8" s="319"/>
      <c r="FO8" s="319"/>
      <c r="FY8" s="319"/>
      <c r="GI8" s="319"/>
      <c r="GS8" s="319"/>
      <c r="HC8" s="319"/>
      <c r="HM8" s="319"/>
      <c r="HW8" s="319"/>
    </row>
    <row r="9" s="4" customFormat="true" x14ac:dyDescent="0.25">
      <c r="A9" s="323"/>
      <c r="B9" s="166" t="s">
        <v>161</v>
      </c>
      <c r="C9" s="20"/>
      <c r="D9" s="7"/>
      <c r="E9" s="7"/>
      <c r="F9" s="7"/>
      <c r="G9" s="7"/>
      <c r="H9" s="27"/>
      <c r="I9" s="25"/>
      <c r="J9" s="25"/>
      <c r="K9" s="323"/>
      <c r="L9" s="166" t="s">
        <v>161</v>
      </c>
      <c r="M9" s="20"/>
      <c r="N9" s="7"/>
      <c r="O9" s="7"/>
      <c r="P9" s="7"/>
      <c r="Q9" s="7"/>
      <c r="R9" s="27"/>
      <c r="S9" s="25"/>
      <c r="T9" s="25"/>
      <c r="U9" s="323"/>
      <c r="V9" s="166" t="s">
        <v>161</v>
      </c>
      <c r="W9" s="20"/>
      <c r="X9" s="7"/>
      <c r="Y9" s="7"/>
      <c r="Z9" s="7"/>
      <c r="AA9" s="7"/>
      <c r="AB9" s="27"/>
      <c r="AC9" s="25"/>
      <c r="AD9" s="25"/>
      <c r="AE9" s="323"/>
      <c r="AF9" s="166" t="s">
        <v>161</v>
      </c>
      <c r="AG9" s="20"/>
      <c r="AH9" s="7"/>
      <c r="AI9" s="7"/>
      <c r="AJ9" s="7"/>
      <c r="AK9" s="7"/>
      <c r="AL9" s="27"/>
      <c r="AM9" s="25"/>
      <c r="AN9" s="25"/>
      <c r="AO9" s="319"/>
      <c r="AY9" s="319"/>
      <c r="AZ9" s="319"/>
      <c r="BA9" s="425"/>
      <c r="BB9" s="425"/>
      <c r="BC9" s="425"/>
      <c r="BD9" s="425"/>
      <c r="BE9" s="425"/>
      <c r="BF9" s="425"/>
      <c r="BI9" s="319"/>
      <c r="BS9" s="319"/>
      <c r="CC9" s="319"/>
      <c r="CM9" s="319"/>
      <c r="CW9" s="319"/>
      <c r="DG9" s="319"/>
      <c r="DQ9" s="319"/>
      <c r="EA9" s="319"/>
      <c r="EK9" s="319"/>
      <c r="EU9" s="319"/>
      <c r="FE9" s="319"/>
      <c r="FO9" s="319"/>
      <c r="FY9" s="319"/>
      <c r="GI9" s="319"/>
      <c r="GS9" s="319"/>
      <c r="HC9" s="319"/>
      <c r="HM9" s="319"/>
      <c r="HW9" s="319"/>
    </row>
    <row r="10" s="4" customFormat="true" x14ac:dyDescent="0.25">
      <c r="A10" s="310"/>
      <c r="B10" s="166" t="s">
        <v>205</v>
      </c>
      <c r="C10" s="20"/>
      <c r="D10" s="7"/>
      <c r="E10" s="7"/>
      <c r="F10" s="7"/>
      <c r="G10" s="7"/>
      <c r="H10" s="27"/>
      <c r="I10" s="25"/>
      <c r="J10" s="25"/>
      <c r="K10" s="310"/>
      <c r="L10" s="166" t="s">
        <v>205</v>
      </c>
      <c r="M10" s="20"/>
      <c r="N10" s="7"/>
      <c r="O10" s="7"/>
      <c r="P10" s="7"/>
      <c r="Q10" s="7"/>
      <c r="R10" s="27"/>
      <c r="S10" s="25"/>
      <c r="T10" s="25"/>
      <c r="U10" s="310"/>
      <c r="V10" s="166" t="s">
        <v>205</v>
      </c>
      <c r="W10" s="20"/>
      <c r="X10" s="7"/>
      <c r="Y10" s="7"/>
      <c r="Z10" s="7"/>
      <c r="AA10" s="7"/>
      <c r="AB10" s="27"/>
      <c r="AC10" s="25"/>
      <c r="AD10" s="25"/>
      <c r="AE10" s="310"/>
      <c r="AF10" s="166" t="s">
        <v>205</v>
      </c>
      <c r="AG10" s="20"/>
      <c r="AH10" s="7"/>
      <c r="AI10" s="7"/>
      <c r="AJ10" s="7"/>
      <c r="AK10" s="7"/>
      <c r="AL10" s="27"/>
      <c r="AM10" s="25"/>
      <c r="AN10" s="25"/>
      <c r="AO10" s="319"/>
      <c r="AY10" s="319"/>
      <c r="AZ10" s="319"/>
      <c r="BA10" s="425"/>
      <c r="BB10" s="425"/>
      <c r="BC10" s="425"/>
      <c r="BD10" s="425"/>
      <c r="BE10" s="425"/>
      <c r="BF10" s="425"/>
      <c r="BI10" s="319"/>
      <c r="BS10" s="319"/>
      <c r="CC10" s="319"/>
      <c r="CM10" s="319"/>
      <c r="CW10" s="319"/>
      <c r="DG10" s="319"/>
      <c r="DQ10" s="319"/>
      <c r="EA10" s="319"/>
      <c r="EK10" s="319"/>
      <c r="EU10" s="319"/>
      <c r="FE10" s="319"/>
      <c r="FO10" s="319"/>
      <c r="FY10" s="319"/>
      <c r="GI10" s="319"/>
      <c r="GS10" s="319"/>
      <c r="HC10" s="319"/>
      <c r="HM10" s="319"/>
      <c r="HW10" s="319"/>
    </row>
    <row r="11" s="2" customFormat="true" ht="86.45" customHeight="true" x14ac:dyDescent="0.25">
      <c r="A11" s="314" t="s">
        <v>12</v>
      </c>
      <c r="B11" s="578" t="s">
        <v>190</v>
      </c>
      <c r="C11" s="578"/>
      <c r="D11" s="578"/>
      <c r="E11" s="578"/>
      <c r="F11" s="578"/>
      <c r="G11" s="578"/>
      <c r="H11" s="579"/>
      <c r="I11" s="11"/>
      <c r="J11" s="11"/>
      <c r="K11" s="314" t="s">
        <v>12</v>
      </c>
      <c r="L11" s="574" t="s">
        <v>215</v>
      </c>
      <c r="M11" s="574"/>
      <c r="N11" s="574"/>
      <c r="O11" s="574"/>
      <c r="P11" s="574"/>
      <c r="Q11" s="574"/>
      <c r="R11" s="575"/>
      <c r="S11" s="11"/>
      <c r="T11" s="11"/>
      <c r="U11" s="314" t="s">
        <v>12</v>
      </c>
      <c r="V11" s="574" t="s">
        <v>215</v>
      </c>
      <c r="W11" s="574"/>
      <c r="X11" s="574"/>
      <c r="Y11" s="574"/>
      <c r="Z11" s="574"/>
      <c r="AA11" s="574"/>
      <c r="AB11" s="575"/>
      <c r="AC11" s="11"/>
      <c r="AD11" s="11"/>
      <c r="AE11" s="314" t="s">
        <v>12</v>
      </c>
      <c r="AF11" s="577" t="s">
        <v>215</v>
      </c>
      <c r="AG11" s="578"/>
      <c r="AH11" s="578"/>
      <c r="AI11" s="578"/>
      <c r="AJ11" s="578"/>
      <c r="AK11" s="578"/>
      <c r="AL11" s="579"/>
      <c r="AM11" s="11"/>
      <c r="AN11" s="11"/>
      <c r="AO11" s="322"/>
      <c r="AY11" s="322"/>
      <c r="AZ11" s="576"/>
      <c r="BA11" s="576"/>
      <c r="BB11" s="576"/>
      <c r="BC11" s="576"/>
      <c r="BD11" s="576"/>
      <c r="BE11" s="576"/>
      <c r="BF11" s="576"/>
      <c r="BI11" s="322"/>
      <c r="BS11" s="322"/>
      <c r="CC11" s="322"/>
      <c r="CM11" s="322"/>
      <c r="CW11" s="322"/>
      <c r="DG11" s="322"/>
      <c r="DQ11" s="322"/>
      <c r="EA11" s="322"/>
      <c r="EK11" s="322"/>
      <c r="EU11" s="322"/>
      <c r="FE11" s="322"/>
      <c r="FO11" s="322"/>
      <c r="FY11" s="322"/>
      <c r="GI11" s="322"/>
      <c r="GS11" s="322"/>
      <c r="HC11" s="322"/>
      <c r="HM11" s="322"/>
      <c r="HW11" s="322"/>
    </row>
    <row r="12" s="2" customFormat="true" ht="15.6" customHeight="true" x14ac:dyDescent="0.25">
      <c r="A12" s="314"/>
      <c r="B12" s="257" t="s">
        <v>139</v>
      </c>
      <c r="C12" s="90"/>
      <c r="D12" s="90"/>
      <c r="E12" s="90"/>
      <c r="F12" s="90"/>
      <c r="G12" s="90"/>
      <c r="H12" s="256"/>
      <c r="I12" s="11"/>
      <c r="J12" s="11"/>
      <c r="K12" s="314"/>
      <c r="L12" s="257" t="s">
        <v>139</v>
      </c>
      <c r="M12" s="421"/>
      <c r="N12" s="421"/>
      <c r="O12" s="421"/>
      <c r="P12" s="421"/>
      <c r="Q12" s="421"/>
      <c r="R12" s="422"/>
      <c r="S12" s="11"/>
      <c r="T12" s="11"/>
      <c r="U12" s="314"/>
      <c r="V12" s="257" t="s">
        <v>139</v>
      </c>
      <c r="W12" s="439"/>
      <c r="X12" s="439"/>
      <c r="Y12" s="439"/>
      <c r="Z12" s="439"/>
      <c r="AA12" s="439"/>
      <c r="AB12" s="440"/>
      <c r="AC12" s="11"/>
      <c r="AD12" s="11"/>
      <c r="AE12" s="314"/>
      <c r="AF12" s="257" t="s">
        <v>139</v>
      </c>
      <c r="AG12" s="439"/>
      <c r="AH12" s="439"/>
      <c r="AI12" s="439"/>
      <c r="AJ12" s="439"/>
      <c r="AK12" s="439"/>
      <c r="AL12" s="440"/>
      <c r="AM12" s="11"/>
      <c r="AN12" s="11"/>
      <c r="AO12" s="322"/>
      <c r="AY12" s="322"/>
      <c r="AZ12" s="322"/>
      <c r="BA12" s="428"/>
      <c r="BB12" s="428"/>
      <c r="BC12" s="428"/>
      <c r="BD12" s="428"/>
      <c r="BE12" s="428"/>
      <c r="BF12" s="428"/>
      <c r="BI12" s="322"/>
      <c r="BS12" s="322"/>
      <c r="CC12" s="322"/>
      <c r="CM12" s="322"/>
      <c r="CW12" s="322"/>
      <c r="DG12" s="322"/>
      <c r="DQ12" s="322"/>
      <c r="EA12" s="322"/>
      <c r="EK12" s="322"/>
      <c r="EU12" s="322"/>
      <c r="FE12" s="322"/>
      <c r="FO12" s="322"/>
      <c r="FY12" s="322"/>
      <c r="GI12" s="322"/>
      <c r="GS12" s="322"/>
      <c r="HC12" s="322"/>
      <c r="HM12" s="322"/>
      <c r="HW12" s="322"/>
    </row>
    <row r="13" s="2" customFormat="true" ht="15" customHeight="true" x14ac:dyDescent="0.25">
      <c r="A13" s="314"/>
      <c r="B13" s="257" t="s">
        <v>145</v>
      </c>
      <c r="C13" s="90"/>
      <c r="D13" s="90"/>
      <c r="E13" s="90"/>
      <c r="F13" s="90"/>
      <c r="G13" s="90"/>
      <c r="H13" s="255"/>
      <c r="I13" s="11"/>
      <c r="J13" s="11"/>
      <c r="K13" s="314"/>
      <c r="L13" s="257" t="s">
        <v>145</v>
      </c>
      <c r="M13" s="90"/>
      <c r="N13" s="90"/>
      <c r="O13" s="90"/>
      <c r="P13" s="90"/>
      <c r="Q13" s="90"/>
      <c r="R13" s="255"/>
      <c r="S13" s="11"/>
      <c r="T13" s="11"/>
      <c r="U13" s="314"/>
      <c r="V13" s="257" t="s">
        <v>145</v>
      </c>
      <c r="W13" s="90"/>
      <c r="X13" s="90"/>
      <c r="Y13" s="90"/>
      <c r="Z13" s="90"/>
      <c r="AA13" s="90"/>
      <c r="AB13" s="255"/>
      <c r="AC13" s="11"/>
      <c r="AD13" s="11"/>
      <c r="AE13" s="314"/>
      <c r="AF13" s="257" t="s">
        <v>145</v>
      </c>
      <c r="AG13" s="90"/>
      <c r="AH13" s="90"/>
      <c r="AI13" s="90"/>
      <c r="AJ13" s="90"/>
      <c r="AK13" s="90"/>
      <c r="AL13" s="255"/>
      <c r="AM13" s="11"/>
      <c r="AN13" s="11"/>
      <c r="AO13" s="322"/>
      <c r="AY13" s="322"/>
      <c r="AZ13" s="322"/>
      <c r="BA13" s="428"/>
      <c r="BB13" s="428"/>
      <c r="BC13" s="428"/>
      <c r="BD13" s="428"/>
      <c r="BE13" s="428"/>
      <c r="BF13" s="428"/>
      <c r="BI13" s="322"/>
      <c r="BS13" s="322"/>
      <c r="CC13" s="322"/>
      <c r="CM13" s="322"/>
      <c r="CW13" s="322"/>
      <c r="DG13" s="322"/>
      <c r="DQ13" s="322"/>
      <c r="EA13" s="322"/>
      <c r="EK13" s="322"/>
      <c r="EU13" s="322"/>
      <c r="FE13" s="322"/>
      <c r="FO13" s="322"/>
      <c r="FY13" s="322"/>
      <c r="GI13" s="322"/>
      <c r="GS13" s="322"/>
      <c r="HC13" s="322"/>
      <c r="HM13" s="322"/>
      <c r="HW13" s="322"/>
    </row>
    <row r="14" s="2" customFormat="true" ht="15" customHeight="true" x14ac:dyDescent="0.25">
      <c r="A14" s="314"/>
      <c r="B14" s="257" t="s">
        <v>116</v>
      </c>
      <c r="C14" s="90"/>
      <c r="D14" s="90"/>
      <c r="E14" s="90"/>
      <c r="F14" s="90"/>
      <c r="G14" s="90"/>
      <c r="H14" s="255"/>
      <c r="I14" s="11"/>
      <c r="J14" s="11"/>
      <c r="K14" s="314"/>
      <c r="L14" s="257" t="s">
        <v>116</v>
      </c>
      <c r="M14" s="90"/>
      <c r="N14" s="90"/>
      <c r="O14" s="90"/>
      <c r="P14" s="90"/>
      <c r="Q14" s="90"/>
      <c r="R14" s="255"/>
      <c r="S14" s="11"/>
      <c r="T14" s="11"/>
      <c r="U14" s="314"/>
      <c r="V14" s="257" t="s">
        <v>116</v>
      </c>
      <c r="W14" s="90"/>
      <c r="X14" s="90"/>
      <c r="Y14" s="90"/>
      <c r="Z14" s="90"/>
      <c r="AA14" s="90"/>
      <c r="AB14" s="255"/>
      <c r="AC14" s="11"/>
      <c r="AD14" s="11"/>
      <c r="AE14" s="314"/>
      <c r="AF14" s="257" t="s">
        <v>116</v>
      </c>
      <c r="AG14" s="90"/>
      <c r="AH14" s="90"/>
      <c r="AI14" s="90"/>
      <c r="AJ14" s="90"/>
      <c r="AK14" s="90"/>
      <c r="AL14" s="255"/>
      <c r="AM14" s="11"/>
      <c r="AN14" s="11"/>
      <c r="AO14" s="322"/>
      <c r="AY14" s="322"/>
      <c r="AZ14" s="322"/>
      <c r="BA14" s="428"/>
      <c r="BB14" s="428"/>
      <c r="BC14" s="428"/>
      <c r="BD14" s="428"/>
      <c r="BE14" s="428"/>
      <c r="BF14" s="428"/>
      <c r="BI14" s="322"/>
      <c r="BS14" s="322"/>
      <c r="CC14" s="322"/>
      <c r="CM14" s="322"/>
      <c r="CW14" s="322"/>
      <c r="DG14" s="322"/>
      <c r="DQ14" s="322"/>
      <c r="EA14" s="322"/>
      <c r="EK14" s="322"/>
      <c r="EU14" s="322"/>
      <c r="FE14" s="322"/>
      <c r="FO14" s="322"/>
      <c r="FY14" s="322"/>
      <c r="GI14" s="322"/>
      <c r="GS14" s="322"/>
      <c r="HC14" s="322"/>
      <c r="HM14" s="322"/>
      <c r="HW14" s="322"/>
    </row>
    <row r="15" ht="15.75" customHeight="true" x14ac:dyDescent="0.25">
      <c r="A15" s="315"/>
      <c r="B15" s="167" t="s">
        <v>23</v>
      </c>
      <c r="C15" s="10"/>
      <c r="D15" s="10"/>
      <c r="E15" s="10"/>
      <c r="F15" s="143"/>
      <c r="G15" s="144"/>
      <c r="H15" s="145"/>
      <c r="I15" s="11"/>
      <c r="J15" s="11"/>
      <c r="K15" s="315"/>
      <c r="L15" s="167" t="s">
        <v>23</v>
      </c>
      <c r="M15" s="10"/>
      <c r="N15" s="10"/>
      <c r="O15" s="10"/>
      <c r="P15" s="143"/>
      <c r="Q15" s="144"/>
      <c r="R15" s="145"/>
      <c r="S15" s="11"/>
      <c r="T15" s="11"/>
      <c r="U15" s="315"/>
      <c r="V15" s="167" t="s">
        <v>23</v>
      </c>
      <c r="W15" s="10"/>
      <c r="X15" s="10"/>
      <c r="Y15" s="10"/>
      <c r="Z15" s="143"/>
      <c r="AA15" s="144"/>
      <c r="AB15" s="145"/>
      <c r="AC15" s="11"/>
      <c r="AD15" s="11"/>
      <c r="AE15" s="315"/>
      <c r="AF15" s="167" t="s">
        <v>23</v>
      </c>
      <c r="AG15" s="10"/>
      <c r="AH15" s="10"/>
      <c r="AI15" s="10"/>
      <c r="AJ15" s="143"/>
      <c r="AK15" s="144"/>
      <c r="AL15" s="145"/>
      <c r="AM15" s="11"/>
      <c r="AN15" s="11"/>
      <c r="BA15" s="427"/>
      <c r="BB15" s="427"/>
      <c r="BC15" s="427"/>
      <c r="BD15" s="427"/>
      <c r="BE15" s="427"/>
      <c r="BF15" s="427"/>
    </row>
    <row r="16" ht="15.75" customHeight="true" thickBot="true" x14ac:dyDescent="0.3">
      <c r="A16" s="316"/>
      <c r="B16" s="168" t="s">
        <v>20</v>
      </c>
      <c r="C16" s="147"/>
      <c r="D16" s="147"/>
      <c r="E16" s="147"/>
      <c r="F16" s="147"/>
      <c r="G16" s="147"/>
      <c r="H16" s="148"/>
      <c r="I16" s="26"/>
      <c r="J16" s="26"/>
      <c r="K16" s="316"/>
      <c r="L16" s="168" t="s">
        <v>20</v>
      </c>
      <c r="M16" s="147"/>
      <c r="N16" s="435"/>
      <c r="O16" s="435"/>
      <c r="P16" s="436"/>
      <c r="Q16" s="435"/>
      <c r="R16" s="437"/>
      <c r="S16" s="26"/>
      <c r="T16" s="26"/>
      <c r="U16" s="316"/>
      <c r="V16" s="168" t="s">
        <v>20</v>
      </c>
      <c r="W16" s="147"/>
      <c r="X16" s="435"/>
      <c r="Y16" s="435"/>
      <c r="Z16" s="436"/>
      <c r="AA16" s="435"/>
      <c r="AB16" s="437"/>
      <c r="AC16" s="26"/>
      <c r="AD16" s="26"/>
      <c r="AE16" s="316"/>
      <c r="AF16" s="168" t="s">
        <v>20</v>
      </c>
      <c r="AG16" s="147"/>
      <c r="AH16" s="435"/>
      <c r="AI16" s="435"/>
      <c r="AJ16" s="436"/>
      <c r="AK16" s="435"/>
      <c r="AL16" s="437"/>
      <c r="AM16" s="26"/>
      <c r="AN16" s="26"/>
      <c r="BA16" s="427"/>
      <c r="BB16" s="427"/>
      <c r="BC16" s="427"/>
      <c r="BD16" s="427"/>
      <c r="BE16" s="427"/>
      <c r="BF16" s="427"/>
    </row>
    <row r="17" s="3" customFormat="true" x14ac:dyDescent="0.25">
      <c r="A17" s="317"/>
      <c r="K17" s="317"/>
      <c r="U17" s="317"/>
      <c r="AE17" s="317"/>
      <c r="AO17" s="317"/>
      <c r="AY17" s="317"/>
      <c r="AZ17" s="317"/>
      <c r="BI17" s="317"/>
      <c r="BS17" s="317"/>
      <c r="CC17" s="317"/>
      <c r="CM17" s="317"/>
      <c r="CW17" s="317"/>
      <c r="DG17" s="317"/>
      <c r="DQ17" s="317"/>
      <c r="EA17" s="317"/>
      <c r="EK17" s="317"/>
      <c r="EU17" s="317"/>
      <c r="FE17" s="317"/>
      <c r="FO17" s="317"/>
      <c r="FY17" s="317"/>
      <c r="GI17" s="317"/>
      <c r="GS17" s="317"/>
      <c r="HC17" s="317"/>
      <c r="HM17" s="317"/>
      <c r="HW17" s="317"/>
    </row>
    <row r="18" s="3" customFormat="true" x14ac:dyDescent="0.25">
      <c r="A18" s="317"/>
      <c r="K18" s="317"/>
      <c r="U18" s="317"/>
      <c r="AE18" s="317"/>
      <c r="AO18" s="317"/>
      <c r="AY18" s="317"/>
      <c r="AZ18" s="317"/>
      <c r="BI18" s="317"/>
      <c r="BS18" s="317"/>
      <c r="CC18" s="317"/>
      <c r="CM18" s="317"/>
      <c r="CW18" s="317"/>
      <c r="DG18" s="317"/>
      <c r="DQ18" s="317"/>
      <c r="EA18" s="317"/>
      <c r="EK18" s="317"/>
      <c r="EU18" s="317"/>
      <c r="FE18" s="317"/>
      <c r="FO18" s="317"/>
      <c r="FY18" s="317"/>
      <c r="GI18" s="317"/>
      <c r="GS18" s="317"/>
      <c r="HC18" s="317"/>
      <c r="HM18" s="317"/>
      <c r="HW18" s="317"/>
    </row>
    <row r="19" s="3" customFormat="true" x14ac:dyDescent="0.25">
      <c r="A19" s="317"/>
      <c r="K19" s="317"/>
      <c r="U19" s="317"/>
      <c r="AE19" s="317"/>
      <c r="AO19" s="317"/>
      <c r="AY19" s="317"/>
      <c r="AZ19" s="317"/>
      <c r="BI19" s="317"/>
      <c r="BS19" s="317"/>
      <c r="CC19" s="317"/>
      <c r="CM19" s="317"/>
      <c r="CW19" s="317"/>
      <c r="DG19" s="317"/>
      <c r="DQ19" s="317"/>
      <c r="EA19" s="317"/>
      <c r="EK19" s="317"/>
      <c r="EU19" s="317"/>
      <c r="FE19" s="317"/>
      <c r="FO19" s="317"/>
      <c r="FY19" s="317"/>
      <c r="GI19" s="317"/>
      <c r="GS19" s="317"/>
      <c r="HC19" s="317"/>
      <c r="HM19" s="317"/>
      <c r="HW19" s="317"/>
    </row>
    <row r="20" s="3" customFormat="true" x14ac:dyDescent="0.25">
      <c r="A20" s="317"/>
      <c r="K20" s="317"/>
      <c r="U20" s="317"/>
      <c r="AE20" s="317"/>
      <c r="AO20" s="317"/>
      <c r="AY20" s="317"/>
      <c r="AZ20" s="317"/>
      <c r="BI20" s="317"/>
      <c r="BS20" s="317"/>
      <c r="CC20" s="317"/>
      <c r="CM20" s="317"/>
      <c r="CW20" s="317"/>
      <c r="DG20" s="317"/>
      <c r="DQ20" s="317"/>
      <c r="EA20" s="317"/>
      <c r="EK20" s="317"/>
      <c r="EU20" s="317"/>
      <c r="FE20" s="317"/>
      <c r="FO20" s="317"/>
      <c r="FY20" s="317"/>
      <c r="GI20" s="317"/>
      <c r="GS20" s="317"/>
      <c r="HC20" s="317"/>
      <c r="HM20" s="317"/>
      <c r="HW20" s="317"/>
    </row>
    <row r="21" s="3" customFormat="true" x14ac:dyDescent="0.25">
      <c r="A21" s="317"/>
      <c r="K21" s="317"/>
      <c r="U21" s="317"/>
      <c r="AE21" s="317"/>
      <c r="AO21" s="317"/>
      <c r="AY21" s="317"/>
      <c r="AZ21" s="317"/>
      <c r="BI21" s="317"/>
      <c r="BS21" s="317"/>
      <c r="CC21" s="317"/>
      <c r="CM21" s="317"/>
      <c r="CW21" s="317"/>
      <c r="DG21" s="317"/>
      <c r="DQ21" s="317"/>
      <c r="EA21" s="317"/>
      <c r="EK21" s="317"/>
      <c r="EU21" s="317"/>
      <c r="FE21" s="317"/>
      <c r="FO21" s="317"/>
      <c r="FY21" s="317"/>
      <c r="GI21" s="317"/>
      <c r="GS21" s="317"/>
      <c r="HC21" s="317"/>
      <c r="HM21" s="317"/>
      <c r="HW21" s="317"/>
    </row>
    <row r="22" s="3" customFormat="true" x14ac:dyDescent="0.25">
      <c r="A22" s="317"/>
      <c r="K22" s="317"/>
      <c r="U22" s="317"/>
      <c r="AE22" s="317"/>
      <c r="AO22" s="317"/>
      <c r="AY22" s="317"/>
      <c r="AZ22" s="317"/>
      <c r="BI22" s="317"/>
      <c r="BS22" s="317"/>
      <c r="CC22" s="317"/>
      <c r="CM22" s="317"/>
      <c r="CW22" s="317"/>
      <c r="DG22" s="317"/>
      <c r="DQ22" s="317"/>
      <c r="EA22" s="317"/>
      <c r="EK22" s="317"/>
      <c r="EU22" s="317"/>
      <c r="FE22" s="317"/>
      <c r="FO22" s="317"/>
      <c r="FY22" s="317"/>
      <c r="GI22" s="317"/>
      <c r="GS22" s="317"/>
      <c r="HC22" s="317"/>
      <c r="HM22" s="317"/>
      <c r="HW22" s="317"/>
    </row>
    <row r="23" s="3" customFormat="true" x14ac:dyDescent="0.25">
      <c r="A23" s="317"/>
      <c r="K23" s="317"/>
      <c r="U23" s="317"/>
      <c r="AE23" s="317"/>
      <c r="AO23" s="317"/>
      <c r="AY23" s="317"/>
      <c r="AZ23" s="317"/>
      <c r="BI23" s="317"/>
      <c r="BS23" s="317"/>
      <c r="CC23" s="317"/>
      <c r="CM23" s="317"/>
      <c r="CW23" s="317"/>
      <c r="DG23" s="317"/>
      <c r="DQ23" s="317"/>
      <c r="EA23" s="317"/>
      <c r="EK23" s="317"/>
      <c r="EU23" s="317"/>
      <c r="FE23" s="317"/>
      <c r="FO23" s="317"/>
      <c r="FY23" s="317"/>
      <c r="GI23" s="317"/>
      <c r="GS23" s="317"/>
      <c r="HC23" s="317"/>
      <c r="HM23" s="317"/>
      <c r="HW23" s="317"/>
    </row>
    <row r="24" s="3" customFormat="true" x14ac:dyDescent="0.25">
      <c r="A24" s="317"/>
      <c r="K24" s="317"/>
      <c r="U24" s="317"/>
      <c r="AE24" s="317"/>
      <c r="AO24" s="317"/>
      <c r="AY24" s="317"/>
      <c r="AZ24" s="317"/>
      <c r="BI24" s="317"/>
      <c r="BS24" s="317"/>
      <c r="CC24" s="317"/>
      <c r="CM24" s="317"/>
      <c r="CW24" s="317"/>
      <c r="DG24" s="317"/>
      <c r="DQ24" s="317"/>
      <c r="EA24" s="317"/>
      <c r="EK24" s="317"/>
      <c r="EU24" s="317"/>
      <c r="FE24" s="317"/>
      <c r="FO24" s="317"/>
      <c r="FY24" s="317"/>
      <c r="GI24" s="317"/>
      <c r="GS24" s="317"/>
      <c r="HC24" s="317"/>
      <c r="HM24" s="317"/>
      <c r="HW24" s="317"/>
    </row>
    <row r="25" s="3" customFormat="true" x14ac:dyDescent="0.25">
      <c r="A25" s="317"/>
      <c r="K25" s="317"/>
      <c r="U25" s="317"/>
      <c r="AE25" s="317"/>
      <c r="AO25" s="317"/>
      <c r="AY25" s="317"/>
      <c r="AZ25" s="317"/>
      <c r="BI25" s="317"/>
      <c r="BS25" s="317"/>
      <c r="CC25" s="317"/>
      <c r="CM25" s="317"/>
      <c r="CW25" s="317"/>
      <c r="DG25" s="317"/>
      <c r="DQ25" s="317"/>
      <c r="EA25" s="317"/>
      <c r="EK25" s="317"/>
      <c r="EU25" s="317"/>
      <c r="FE25" s="317"/>
      <c r="FO25" s="317"/>
      <c r="FY25" s="317"/>
      <c r="GI25" s="317"/>
      <c r="GS25" s="317"/>
      <c r="HC25" s="317"/>
      <c r="HM25" s="317"/>
      <c r="HW25" s="317"/>
    </row>
    <row r="26" s="3" customFormat="true" x14ac:dyDescent="0.25">
      <c r="A26" s="317"/>
      <c r="K26" s="317"/>
      <c r="U26" s="317"/>
      <c r="AE26" s="317"/>
      <c r="AO26" s="317"/>
      <c r="AY26" s="317"/>
      <c r="AZ26" s="317"/>
      <c r="BI26" s="317"/>
      <c r="BS26" s="317"/>
      <c r="CC26" s="317"/>
      <c r="CM26" s="317"/>
      <c r="CW26" s="317"/>
      <c r="DG26" s="317"/>
      <c r="DQ26" s="317"/>
      <c r="EA26" s="317"/>
      <c r="EK26" s="317"/>
      <c r="EU26" s="317"/>
      <c r="FE26" s="317"/>
      <c r="FO26" s="317"/>
      <c r="FY26" s="317"/>
      <c r="GI26" s="317"/>
      <c r="GS26" s="317"/>
      <c r="HC26" s="317"/>
      <c r="HM26" s="317"/>
      <c r="HW26" s="317"/>
    </row>
    <row r="27" s="3" customFormat="true" x14ac:dyDescent="0.25">
      <c r="A27" s="317"/>
      <c r="K27" s="317"/>
      <c r="U27" s="317"/>
      <c r="AE27" s="317"/>
      <c r="AO27" s="317"/>
      <c r="AY27" s="317"/>
      <c r="AZ27" s="317"/>
      <c r="BI27" s="317"/>
      <c r="BS27" s="317"/>
      <c r="CC27" s="317"/>
      <c r="CM27" s="317"/>
      <c r="CW27" s="317"/>
      <c r="DG27" s="317"/>
      <c r="DQ27" s="317"/>
      <c r="EA27" s="317"/>
      <c r="EK27" s="317"/>
      <c r="EU27" s="317"/>
      <c r="FE27" s="317"/>
      <c r="FO27" s="317"/>
      <c r="FY27" s="317"/>
      <c r="GI27" s="317"/>
      <c r="GS27" s="317"/>
      <c r="HC27" s="317"/>
      <c r="HM27" s="317"/>
      <c r="HW27" s="317"/>
    </row>
    <row r="28" s="3" customFormat="true" x14ac:dyDescent="0.25">
      <c r="A28" s="317"/>
      <c r="K28" s="317"/>
      <c r="U28" s="317"/>
      <c r="AE28" s="317"/>
      <c r="AO28" s="317"/>
      <c r="AY28" s="317"/>
      <c r="AZ28" s="317"/>
      <c r="BI28" s="317"/>
      <c r="BS28" s="317"/>
      <c r="CC28" s="317"/>
      <c r="CM28" s="317"/>
      <c r="CW28" s="317"/>
      <c r="DG28" s="317"/>
      <c r="DQ28" s="317"/>
      <c r="EA28" s="317"/>
      <c r="EK28" s="317"/>
      <c r="EU28" s="317"/>
      <c r="FE28" s="317"/>
      <c r="FO28" s="317"/>
      <c r="FY28" s="317"/>
      <c r="GI28" s="317"/>
      <c r="GS28" s="317"/>
      <c r="HC28" s="317"/>
      <c r="HM28" s="317"/>
      <c r="HW28" s="317"/>
    </row>
    <row r="29" s="3" customFormat="true" x14ac:dyDescent="0.25">
      <c r="A29" s="317"/>
      <c r="K29" s="317"/>
      <c r="U29" s="317"/>
      <c r="AE29" s="317"/>
      <c r="AO29" s="317"/>
      <c r="AY29" s="317"/>
      <c r="AZ29" s="317"/>
      <c r="BI29" s="317"/>
      <c r="BS29" s="317"/>
      <c r="CC29" s="317"/>
      <c r="CM29" s="317"/>
      <c r="CW29" s="317"/>
      <c r="DG29" s="317"/>
      <c r="DQ29" s="317"/>
      <c r="EA29" s="317"/>
      <c r="EK29" s="317"/>
      <c r="EU29" s="317"/>
      <c r="FE29" s="317"/>
      <c r="FO29" s="317"/>
      <c r="FY29" s="317"/>
      <c r="GI29" s="317"/>
      <c r="GS29" s="317"/>
      <c r="HC29" s="317"/>
      <c r="HM29" s="317"/>
      <c r="HW29" s="317"/>
    </row>
    <row r="30" s="3" customFormat="true" x14ac:dyDescent="0.25">
      <c r="A30" s="317"/>
      <c r="K30" s="317"/>
      <c r="U30" s="317"/>
      <c r="AE30" s="317"/>
      <c r="AO30" s="317"/>
      <c r="AY30" s="317"/>
      <c r="AZ30" s="317"/>
      <c r="BI30" s="317"/>
      <c r="BS30" s="317"/>
      <c r="CC30" s="317"/>
      <c r="CM30" s="317"/>
      <c r="CW30" s="317"/>
      <c r="DG30" s="317"/>
      <c r="DQ30" s="317"/>
      <c r="EA30" s="317"/>
      <c r="EK30" s="317"/>
      <c r="EU30" s="317"/>
      <c r="FE30" s="317"/>
      <c r="FO30" s="317"/>
      <c r="FY30" s="317"/>
      <c r="GI30" s="317"/>
      <c r="GS30" s="317"/>
      <c r="HC30" s="317"/>
      <c r="HM30" s="317"/>
      <c r="HW30" s="317"/>
    </row>
    <row r="31" s="3" customFormat="true" x14ac:dyDescent="0.25">
      <c r="A31" s="317"/>
      <c r="K31" s="317"/>
      <c r="U31" s="317"/>
      <c r="AE31" s="317"/>
      <c r="AO31" s="317"/>
      <c r="AY31" s="317"/>
      <c r="AZ31" s="317"/>
      <c r="BI31" s="317"/>
      <c r="BS31" s="317"/>
      <c r="CC31" s="317"/>
      <c r="CM31" s="317"/>
      <c r="CW31" s="317"/>
      <c r="DG31" s="317"/>
      <c r="DQ31" s="317"/>
      <c r="EA31" s="317"/>
      <c r="EK31" s="317"/>
      <c r="EU31" s="317"/>
      <c r="FE31" s="317"/>
      <c r="FO31" s="317"/>
      <c r="FY31" s="317"/>
      <c r="GI31" s="317"/>
      <c r="GS31" s="317"/>
      <c r="HC31" s="317"/>
      <c r="HM31" s="317"/>
      <c r="HW31" s="317"/>
    </row>
    <row r="32" s="3" customFormat="true" x14ac:dyDescent="0.25">
      <c r="A32" s="317"/>
      <c r="K32" s="317"/>
      <c r="U32" s="317"/>
      <c r="AE32" s="317"/>
      <c r="AO32" s="317"/>
      <c r="AY32" s="317"/>
      <c r="AZ32" s="317"/>
      <c r="BI32" s="317"/>
      <c r="BS32" s="317"/>
      <c r="CC32" s="317"/>
      <c r="CM32" s="317"/>
      <c r="CW32" s="317"/>
      <c r="DG32" s="317"/>
      <c r="DQ32" s="317"/>
      <c r="EA32" s="317"/>
      <c r="EK32" s="317"/>
      <c r="EU32" s="317"/>
      <c r="FE32" s="317"/>
      <c r="FO32" s="317"/>
      <c r="FY32" s="317"/>
      <c r="GI32" s="317"/>
      <c r="GS32" s="317"/>
      <c r="HC32" s="317"/>
      <c r="HM32" s="317"/>
      <c r="HW32" s="317"/>
    </row>
    <row r="33" s="3" customFormat="true" x14ac:dyDescent="0.25">
      <c r="A33" s="317"/>
      <c r="K33" s="317"/>
      <c r="U33" s="317"/>
      <c r="AE33" s="317"/>
      <c r="AO33" s="317"/>
      <c r="AY33" s="317"/>
      <c r="AZ33" s="317"/>
      <c r="BI33" s="317"/>
      <c r="BS33" s="317"/>
      <c r="CC33" s="317"/>
      <c r="CM33" s="317"/>
      <c r="CW33" s="317"/>
      <c r="DG33" s="317"/>
      <c r="DQ33" s="317"/>
      <c r="EA33" s="317"/>
      <c r="EK33" s="317"/>
      <c r="EU33" s="317"/>
      <c r="FE33" s="317"/>
      <c r="FO33" s="317"/>
      <c r="FY33" s="317"/>
      <c r="GI33" s="317"/>
      <c r="GS33" s="317"/>
      <c r="HC33" s="317"/>
      <c r="HM33" s="317"/>
      <c r="HW33" s="317"/>
    </row>
    <row r="34" s="3" customFormat="true" x14ac:dyDescent="0.25">
      <c r="A34" s="317"/>
      <c r="K34" s="317"/>
      <c r="U34" s="317"/>
      <c r="AE34" s="317"/>
      <c r="AO34" s="317"/>
      <c r="AY34" s="317"/>
      <c r="AZ34" s="317"/>
      <c r="BI34" s="317"/>
      <c r="BS34" s="317"/>
      <c r="CC34" s="317"/>
      <c r="CM34" s="317"/>
      <c r="CW34" s="317"/>
      <c r="DG34" s="317"/>
      <c r="DQ34" s="317"/>
      <c r="EA34" s="317"/>
      <c r="EK34" s="317"/>
      <c r="EU34" s="317"/>
      <c r="FE34" s="317"/>
      <c r="FO34" s="317"/>
      <c r="FY34" s="317"/>
      <c r="GI34" s="317"/>
      <c r="GS34" s="317"/>
      <c r="HC34" s="317"/>
      <c r="HM34" s="317"/>
      <c r="HW34" s="317"/>
    </row>
    <row r="35" s="3" customFormat="true" x14ac:dyDescent="0.25">
      <c r="A35" s="317"/>
      <c r="K35" s="317"/>
      <c r="U35" s="317"/>
      <c r="AE35" s="317"/>
      <c r="AO35" s="317"/>
      <c r="AY35" s="317"/>
      <c r="AZ35" s="317"/>
      <c r="BI35" s="317"/>
      <c r="BS35" s="317"/>
      <c r="CC35" s="317"/>
      <c r="CM35" s="317"/>
      <c r="CW35" s="317"/>
      <c r="DG35" s="317"/>
      <c r="DQ35" s="317"/>
      <c r="EA35" s="317"/>
      <c r="EK35" s="317"/>
      <c r="EU35" s="317"/>
      <c r="FE35" s="317"/>
      <c r="FO35" s="317"/>
      <c r="FY35" s="317"/>
      <c r="GI35" s="317"/>
      <c r="GS35" s="317"/>
      <c r="HC35" s="317"/>
      <c r="HM35" s="317"/>
      <c r="HW35" s="317"/>
    </row>
    <row r="36" s="3" customFormat="true" x14ac:dyDescent="0.25">
      <c r="A36" s="317"/>
      <c r="K36" s="317"/>
      <c r="U36" s="317"/>
      <c r="AE36" s="317"/>
      <c r="AO36" s="317"/>
      <c r="AY36" s="317"/>
      <c r="AZ36" s="317"/>
      <c r="BI36" s="317"/>
      <c r="BS36" s="317"/>
      <c r="CC36" s="317"/>
      <c r="CM36" s="317"/>
      <c r="CW36" s="317"/>
      <c r="DG36" s="317"/>
      <c r="DQ36" s="317"/>
      <c r="EA36" s="317"/>
      <c r="EK36" s="317"/>
      <c r="EU36" s="317"/>
      <c r="FE36" s="317"/>
      <c r="FO36" s="317"/>
      <c r="FY36" s="317"/>
      <c r="GI36" s="317"/>
      <c r="GS36" s="317"/>
      <c r="HC36" s="317"/>
      <c r="HM36" s="317"/>
      <c r="HW36" s="317"/>
    </row>
    <row r="37" s="3" customFormat="true" x14ac:dyDescent="0.25">
      <c r="A37" s="317"/>
      <c r="K37" s="317"/>
      <c r="U37" s="317"/>
      <c r="AE37" s="317"/>
      <c r="AO37" s="317"/>
      <c r="AY37" s="317"/>
      <c r="AZ37" s="317"/>
      <c r="BI37" s="317"/>
      <c r="BS37" s="317"/>
      <c r="CC37" s="317"/>
      <c r="CM37" s="317"/>
      <c r="CW37" s="317"/>
      <c r="DG37" s="317"/>
      <c r="DQ37" s="317"/>
      <c r="EA37" s="317"/>
      <c r="EK37" s="317"/>
      <c r="EU37" s="317"/>
      <c r="FE37" s="317"/>
      <c r="FO37" s="317"/>
      <c r="FY37" s="317"/>
      <c r="GI37" s="317"/>
      <c r="GS37" s="317"/>
      <c r="HC37" s="317"/>
      <c r="HM37" s="317"/>
      <c r="HW37" s="317"/>
    </row>
    <row r="38" s="3" customFormat="true" x14ac:dyDescent="0.25">
      <c r="A38" s="317"/>
      <c r="K38" s="317"/>
      <c r="U38" s="317"/>
      <c r="AE38" s="317"/>
      <c r="AO38" s="317"/>
      <c r="AY38" s="317"/>
      <c r="AZ38" s="317"/>
      <c r="BI38" s="317"/>
      <c r="BS38" s="317"/>
      <c r="CC38" s="317"/>
      <c r="CM38" s="317"/>
      <c r="CW38" s="317"/>
      <c r="DG38" s="317"/>
      <c r="DQ38" s="317"/>
      <c r="EA38" s="317"/>
      <c r="EK38" s="317"/>
      <c r="EU38" s="317"/>
      <c r="FE38" s="317"/>
      <c r="FO38" s="317"/>
      <c r="FY38" s="317"/>
      <c r="GI38" s="317"/>
      <c r="GS38" s="317"/>
      <c r="HC38" s="317"/>
      <c r="HM38" s="317"/>
      <c r="HW38" s="317"/>
    </row>
    <row r="39" s="3" customFormat="true" x14ac:dyDescent="0.25">
      <c r="A39" s="317"/>
      <c r="K39" s="317"/>
      <c r="U39" s="317"/>
      <c r="AE39" s="317"/>
      <c r="AO39" s="317"/>
      <c r="AY39" s="317"/>
      <c r="AZ39" s="317"/>
      <c r="BI39" s="317"/>
      <c r="BS39" s="317"/>
      <c r="CC39" s="317"/>
      <c r="CM39" s="317"/>
      <c r="CW39" s="317"/>
      <c r="DG39" s="317"/>
      <c r="DQ39" s="317"/>
      <c r="EA39" s="317"/>
      <c r="EK39" s="317"/>
      <c r="EU39" s="317"/>
      <c r="FE39" s="317"/>
      <c r="FO39" s="317"/>
      <c r="FY39" s="317"/>
      <c r="GI39" s="317"/>
      <c r="GS39" s="317"/>
      <c r="HC39" s="317"/>
      <c r="HM39" s="317"/>
      <c r="HW39" s="317"/>
    </row>
    <row r="40" s="3" customFormat="true" x14ac:dyDescent="0.25">
      <c r="A40" s="317"/>
      <c r="K40" s="317"/>
      <c r="U40" s="317"/>
      <c r="AE40" s="317"/>
      <c r="AO40" s="317"/>
      <c r="AY40" s="317"/>
      <c r="AZ40" s="317"/>
      <c r="BI40" s="317"/>
      <c r="BS40" s="317"/>
      <c r="CC40" s="317"/>
      <c r="CM40" s="317"/>
      <c r="CW40" s="317"/>
      <c r="DG40" s="317"/>
      <c r="DQ40" s="317"/>
      <c r="EA40" s="317"/>
      <c r="EK40" s="317"/>
      <c r="EU40" s="317"/>
      <c r="FE40" s="317"/>
      <c r="FO40" s="317"/>
      <c r="FY40" s="317"/>
      <c r="GI40" s="317"/>
      <c r="GS40" s="317"/>
      <c r="HC40" s="317"/>
      <c r="HM40" s="317"/>
      <c r="HW40" s="317"/>
    </row>
    <row r="41" s="3" customFormat="true" x14ac:dyDescent="0.25">
      <c r="A41" s="317"/>
      <c r="K41" s="317"/>
      <c r="U41" s="317"/>
      <c r="AE41" s="317"/>
      <c r="AO41" s="317"/>
      <c r="AY41" s="317"/>
      <c r="AZ41" s="317"/>
      <c r="BI41" s="317"/>
      <c r="BS41" s="317"/>
      <c r="CC41" s="317"/>
      <c r="CM41" s="317"/>
      <c r="CW41" s="317"/>
      <c r="DG41" s="317"/>
      <c r="DQ41" s="317"/>
      <c r="EA41" s="317"/>
      <c r="EK41" s="317"/>
      <c r="EU41" s="317"/>
      <c r="FE41" s="317"/>
      <c r="FO41" s="317"/>
      <c r="FY41" s="317"/>
      <c r="GI41" s="317"/>
      <c r="GS41" s="317"/>
      <c r="HC41" s="317"/>
      <c r="HM41" s="317"/>
      <c r="HW41" s="317"/>
    </row>
    <row r="42" s="3" customFormat="true" x14ac:dyDescent="0.25">
      <c r="A42" s="317"/>
      <c r="K42" s="317"/>
      <c r="U42" s="317"/>
      <c r="AE42" s="317"/>
      <c r="AO42" s="317"/>
      <c r="AY42" s="317"/>
      <c r="AZ42" s="317"/>
      <c r="BI42" s="317"/>
      <c r="BS42" s="317"/>
      <c r="CC42" s="317"/>
      <c r="CM42" s="317"/>
      <c r="CW42" s="317"/>
      <c r="DG42" s="317"/>
      <c r="DQ42" s="317"/>
      <c r="EA42" s="317"/>
      <c r="EK42" s="317"/>
      <c r="EU42" s="317"/>
      <c r="FE42" s="317"/>
      <c r="FO42" s="317"/>
      <c r="FY42" s="317"/>
      <c r="GI42" s="317"/>
      <c r="GS42" s="317"/>
      <c r="HC42" s="317"/>
      <c r="HM42" s="317"/>
      <c r="HW42" s="317"/>
    </row>
    <row r="43" s="3" customFormat="true" x14ac:dyDescent="0.25">
      <c r="A43" s="317"/>
      <c r="K43" s="317"/>
      <c r="U43" s="317"/>
      <c r="AE43" s="317"/>
      <c r="AO43" s="317"/>
      <c r="AY43" s="317"/>
      <c r="AZ43" s="317"/>
      <c r="BI43" s="317"/>
      <c r="BS43" s="317"/>
      <c r="CC43" s="317"/>
      <c r="CM43" s="317"/>
      <c r="CW43" s="317"/>
      <c r="DG43" s="317"/>
      <c r="DQ43" s="317"/>
      <c r="EA43" s="317"/>
      <c r="EK43" s="317"/>
      <c r="EU43" s="317"/>
      <c r="FE43" s="317"/>
      <c r="FO43" s="317"/>
      <c r="FY43" s="317"/>
      <c r="GI43" s="317"/>
      <c r="GS43" s="317"/>
      <c r="HC43" s="317"/>
      <c r="HM43" s="317"/>
      <c r="HW43" s="317"/>
    </row>
    <row r="44" s="3" customFormat="true" x14ac:dyDescent="0.25">
      <c r="A44" s="317"/>
      <c r="K44" s="317"/>
      <c r="U44" s="317"/>
      <c r="AE44" s="317"/>
      <c r="AO44" s="317"/>
      <c r="AY44" s="317"/>
      <c r="AZ44" s="317"/>
      <c r="BI44" s="317"/>
      <c r="BS44" s="317"/>
      <c r="CC44" s="317"/>
      <c r="CM44" s="317"/>
      <c r="CW44" s="317"/>
      <c r="DG44" s="317"/>
      <c r="DQ44" s="317"/>
      <c r="EA44" s="317"/>
      <c r="EK44" s="317"/>
      <c r="EU44" s="317"/>
      <c r="FE44" s="317"/>
      <c r="FO44" s="317"/>
      <c r="FY44" s="317"/>
      <c r="GI44" s="317"/>
      <c r="GS44" s="317"/>
      <c r="HC44" s="317"/>
      <c r="HM44" s="317"/>
      <c r="HW44" s="317"/>
    </row>
    <row r="45" s="3" customFormat="true" x14ac:dyDescent="0.25">
      <c r="A45" s="317"/>
      <c r="K45" s="317"/>
      <c r="U45" s="317"/>
      <c r="AE45" s="317"/>
      <c r="AO45" s="317"/>
      <c r="AY45" s="317"/>
      <c r="AZ45" s="317"/>
      <c r="BI45" s="317"/>
      <c r="BS45" s="317"/>
      <c r="CC45" s="317"/>
      <c r="CM45" s="317"/>
      <c r="CW45" s="317"/>
      <c r="DG45" s="317"/>
      <c r="DQ45" s="317"/>
      <c r="EA45" s="317"/>
      <c r="EK45" s="317"/>
      <c r="EU45" s="317"/>
      <c r="FE45" s="317"/>
      <c r="FO45" s="317"/>
      <c r="FY45" s="317"/>
      <c r="GI45" s="317"/>
      <c r="GS45" s="317"/>
      <c r="HC45" s="317"/>
      <c r="HM45" s="317"/>
      <c r="HW45" s="317"/>
    </row>
    <row r="46" s="3" customFormat="true" x14ac:dyDescent="0.25">
      <c r="A46" s="317"/>
      <c r="K46" s="317"/>
      <c r="U46" s="317"/>
      <c r="AE46" s="317"/>
      <c r="AO46" s="317"/>
      <c r="AY46" s="317"/>
      <c r="AZ46" s="317"/>
      <c r="BI46" s="317"/>
      <c r="BS46" s="317"/>
      <c r="CC46" s="317"/>
      <c r="CM46" s="317"/>
      <c r="CW46" s="317"/>
      <c r="DG46" s="317"/>
      <c r="DQ46" s="317"/>
      <c r="EA46" s="317"/>
      <c r="EK46" s="317"/>
      <c r="EU46" s="317"/>
      <c r="FE46" s="317"/>
      <c r="FO46" s="317"/>
      <c r="FY46" s="317"/>
      <c r="GI46" s="317"/>
      <c r="GS46" s="317"/>
      <c r="HC46" s="317"/>
      <c r="HM46" s="317"/>
      <c r="HW46" s="317"/>
    </row>
    <row r="47" s="3" customFormat="true" x14ac:dyDescent="0.25">
      <c r="A47" s="317"/>
      <c r="K47" s="317"/>
      <c r="U47" s="317"/>
      <c r="AE47" s="317"/>
      <c r="AO47" s="317"/>
      <c r="AY47" s="317"/>
      <c r="AZ47" s="317"/>
      <c r="BI47" s="317"/>
      <c r="BS47" s="317"/>
      <c r="CC47" s="317"/>
      <c r="CM47" s="317"/>
      <c r="CW47" s="317"/>
      <c r="DG47" s="317"/>
      <c r="DQ47" s="317"/>
      <c r="EA47" s="317"/>
      <c r="EK47" s="317"/>
      <c r="EU47" s="317"/>
      <c r="FE47" s="317"/>
      <c r="FO47" s="317"/>
      <c r="FY47" s="317"/>
      <c r="GI47" s="317"/>
      <c r="GS47" s="317"/>
      <c r="HC47" s="317"/>
      <c r="HM47" s="317"/>
      <c r="HW47" s="317"/>
    </row>
    <row r="48" s="3" customFormat="true" x14ac:dyDescent="0.25">
      <c r="A48" s="317"/>
      <c r="K48" s="317"/>
      <c r="U48" s="317"/>
      <c r="AE48" s="317"/>
      <c r="AO48" s="317"/>
      <c r="AY48" s="317"/>
      <c r="AZ48" s="317"/>
      <c r="BI48" s="317"/>
      <c r="BS48" s="317"/>
      <c r="CC48" s="317"/>
      <c r="CM48" s="317"/>
      <c r="CW48" s="317"/>
      <c r="DG48" s="317"/>
      <c r="DQ48" s="317"/>
      <c r="EA48" s="317"/>
      <c r="EK48" s="317"/>
      <c r="EU48" s="317"/>
      <c r="FE48" s="317"/>
      <c r="FO48" s="317"/>
      <c r="FY48" s="317"/>
      <c r="GI48" s="317"/>
      <c r="GS48" s="317"/>
      <c r="HC48" s="317"/>
      <c r="HM48" s="317"/>
      <c r="HW48" s="317"/>
    </row>
    <row r="49" s="3" customFormat="true" x14ac:dyDescent="0.25">
      <c r="A49" s="317"/>
      <c r="K49" s="317"/>
      <c r="U49" s="317"/>
      <c r="AE49" s="317"/>
      <c r="AO49" s="317"/>
      <c r="AY49" s="317"/>
      <c r="AZ49" s="317"/>
      <c r="BI49" s="317"/>
      <c r="BS49" s="317"/>
      <c r="CC49" s="317"/>
      <c r="CM49" s="317"/>
      <c r="CW49" s="317"/>
      <c r="DG49" s="317"/>
      <c r="DQ49" s="317"/>
      <c r="EA49" s="317"/>
      <c r="EK49" s="317"/>
      <c r="EU49" s="317"/>
      <c r="FE49" s="317"/>
      <c r="FO49" s="317"/>
      <c r="FY49" s="317"/>
      <c r="GI49" s="317"/>
      <c r="GS49" s="317"/>
      <c r="HC49" s="317"/>
      <c r="HM49" s="317"/>
      <c r="HW49" s="317"/>
    </row>
    <row r="50" s="3" customFormat="true" x14ac:dyDescent="0.25">
      <c r="A50" s="317"/>
      <c r="K50" s="317"/>
      <c r="U50" s="317"/>
      <c r="AE50" s="317"/>
      <c r="AO50" s="317"/>
      <c r="AY50" s="317"/>
      <c r="AZ50" s="317"/>
      <c r="BI50" s="317"/>
      <c r="BS50" s="317"/>
      <c r="CC50" s="317"/>
      <c r="CM50" s="317"/>
      <c r="CW50" s="317"/>
      <c r="DG50" s="317"/>
      <c r="DQ50" s="317"/>
      <c r="EA50" s="317"/>
      <c r="EK50" s="317"/>
      <c r="EU50" s="317"/>
      <c r="FE50" s="317"/>
      <c r="FO50" s="317"/>
      <c r="FY50" s="317"/>
      <c r="GI50" s="317"/>
      <c r="GS50" s="317"/>
      <c r="HC50" s="317"/>
      <c r="HM50" s="317"/>
      <c r="HW50" s="317"/>
    </row>
    <row r="51" s="3" customFormat="true" x14ac:dyDescent="0.25">
      <c r="A51" s="317"/>
      <c r="K51" s="317"/>
      <c r="U51" s="317"/>
      <c r="AE51" s="317"/>
      <c r="AO51" s="317"/>
      <c r="AY51" s="317"/>
      <c r="AZ51" s="317"/>
      <c r="BI51" s="317"/>
      <c r="BS51" s="317"/>
      <c r="CC51" s="317"/>
      <c r="CM51" s="317"/>
      <c r="CW51" s="317"/>
      <c r="DG51" s="317"/>
      <c r="DQ51" s="317"/>
      <c r="EA51" s="317"/>
      <c r="EK51" s="317"/>
      <c r="EU51" s="317"/>
      <c r="FE51" s="317"/>
      <c r="FO51" s="317"/>
      <c r="FY51" s="317"/>
      <c r="GI51" s="317"/>
      <c r="GS51" s="317"/>
      <c r="HC51" s="317"/>
      <c r="HM51" s="317"/>
      <c r="HW51" s="317"/>
    </row>
    <row r="52" s="3" customFormat="true" x14ac:dyDescent="0.25">
      <c r="A52" s="317"/>
      <c r="K52" s="317"/>
      <c r="U52" s="317"/>
      <c r="AE52" s="317"/>
      <c r="AO52" s="317"/>
      <c r="AY52" s="317"/>
      <c r="AZ52" s="317"/>
      <c r="BI52" s="317"/>
      <c r="BS52" s="317"/>
      <c r="CC52" s="317"/>
      <c r="CM52" s="317"/>
      <c r="CW52" s="317"/>
      <c r="DG52" s="317"/>
      <c r="DQ52" s="317"/>
      <c r="EA52" s="317"/>
      <c r="EK52" s="317"/>
      <c r="EU52" s="317"/>
      <c r="FE52" s="317"/>
      <c r="FO52" s="317"/>
      <c r="FY52" s="317"/>
      <c r="GI52" s="317"/>
      <c r="GS52" s="317"/>
      <c r="HC52" s="317"/>
      <c r="HM52" s="317"/>
      <c r="HW52" s="317"/>
    </row>
    <row r="53" s="3" customFormat="true" x14ac:dyDescent="0.25">
      <c r="A53" s="317"/>
      <c r="K53" s="317"/>
      <c r="U53" s="317"/>
      <c r="AE53" s="317"/>
      <c r="AO53" s="317"/>
      <c r="AY53" s="317"/>
      <c r="AZ53" s="317"/>
      <c r="BI53" s="317"/>
      <c r="BS53" s="317"/>
      <c r="CC53" s="317"/>
      <c r="CM53" s="317"/>
      <c r="CW53" s="317"/>
      <c r="DG53" s="317"/>
      <c r="DQ53" s="317"/>
      <c r="EA53" s="317"/>
      <c r="EK53" s="317"/>
      <c r="EU53" s="317"/>
      <c r="FE53" s="317"/>
      <c r="FO53" s="317"/>
      <c r="FY53" s="317"/>
      <c r="GI53" s="317"/>
      <c r="GS53" s="317"/>
      <c r="HC53" s="317"/>
      <c r="HM53" s="317"/>
      <c r="HW53" s="317"/>
    </row>
    <row r="54" s="3" customFormat="true" x14ac:dyDescent="0.25">
      <c r="A54" s="317"/>
      <c r="K54" s="317"/>
      <c r="U54" s="317"/>
      <c r="AE54" s="317"/>
      <c r="AO54" s="317"/>
      <c r="AY54" s="317"/>
      <c r="AZ54" s="317"/>
      <c r="BI54" s="317"/>
      <c r="BS54" s="317"/>
      <c r="CC54" s="317"/>
      <c r="CM54" s="317"/>
      <c r="CW54" s="317"/>
      <c r="DG54" s="317"/>
      <c r="DQ54" s="317"/>
      <c r="EA54" s="317"/>
      <c r="EK54" s="317"/>
      <c r="EU54" s="317"/>
      <c r="FE54" s="317"/>
      <c r="FO54" s="317"/>
      <c r="FY54" s="317"/>
      <c r="GI54" s="317"/>
      <c r="GS54" s="317"/>
      <c r="HC54" s="317"/>
      <c r="HM54" s="317"/>
      <c r="HW54" s="317"/>
    </row>
    <row r="55" s="3" customFormat="true" x14ac:dyDescent="0.25">
      <c r="A55" s="317"/>
      <c r="K55" s="317"/>
      <c r="U55" s="317"/>
      <c r="AE55" s="317"/>
      <c r="AO55" s="317"/>
      <c r="AY55" s="317"/>
      <c r="AZ55" s="317"/>
      <c r="BI55" s="317"/>
      <c r="BS55" s="317"/>
      <c r="CC55" s="317"/>
      <c r="CM55" s="317"/>
      <c r="CW55" s="317"/>
      <c r="DG55" s="317"/>
      <c r="DQ55" s="317"/>
      <c r="EA55" s="317"/>
      <c r="EK55" s="317"/>
      <c r="EU55" s="317"/>
      <c r="FE55" s="317"/>
      <c r="FO55" s="317"/>
      <c r="FY55" s="317"/>
      <c r="GI55" s="317"/>
      <c r="GS55" s="317"/>
      <c r="HC55" s="317"/>
      <c r="HM55" s="317"/>
      <c r="HW55" s="317"/>
    </row>
    <row r="56" s="3" customFormat="true" x14ac:dyDescent="0.25">
      <c r="A56" s="317"/>
      <c r="K56" s="317"/>
      <c r="U56" s="317"/>
      <c r="AE56" s="317"/>
      <c r="AO56" s="317"/>
      <c r="AY56" s="317"/>
      <c r="AZ56" s="317"/>
      <c r="BI56" s="317"/>
      <c r="BS56" s="317"/>
      <c r="CC56" s="317"/>
      <c r="CM56" s="317"/>
      <c r="CW56" s="317"/>
      <c r="DG56" s="317"/>
      <c r="DQ56" s="317"/>
      <c r="EA56" s="317"/>
      <c r="EK56" s="317"/>
      <c r="EU56" s="317"/>
      <c r="FE56" s="317"/>
      <c r="FO56" s="317"/>
      <c r="FY56" s="317"/>
      <c r="GI56" s="317"/>
      <c r="GS56" s="317"/>
      <c r="HC56" s="317"/>
      <c r="HM56" s="317"/>
      <c r="HW56" s="317"/>
    </row>
    <row r="57" s="3" customFormat="true" x14ac:dyDescent="0.25">
      <c r="A57" s="317"/>
      <c r="K57" s="317"/>
      <c r="U57" s="317"/>
      <c r="AE57" s="317"/>
      <c r="AO57" s="317"/>
      <c r="AY57" s="317"/>
      <c r="AZ57" s="317"/>
      <c r="BI57" s="317"/>
      <c r="BS57" s="317"/>
      <c r="CC57" s="317"/>
      <c r="CM57" s="317"/>
      <c r="CW57" s="317"/>
      <c r="DG57" s="317"/>
      <c r="DQ57" s="317"/>
      <c r="EA57" s="317"/>
      <c r="EK57" s="317"/>
      <c r="EU57" s="317"/>
      <c r="FE57" s="317"/>
      <c r="FO57" s="317"/>
      <c r="FY57" s="317"/>
      <c r="GI57" s="317"/>
      <c r="GS57" s="317"/>
      <c r="HC57" s="317"/>
      <c r="HM57" s="317"/>
      <c r="HW57" s="317"/>
    </row>
    <row r="58" s="3" customFormat="true" x14ac:dyDescent="0.25">
      <c r="A58" s="317"/>
      <c r="K58" s="317"/>
      <c r="U58" s="317"/>
      <c r="AE58" s="317"/>
      <c r="AO58" s="317"/>
      <c r="AY58" s="317"/>
      <c r="AZ58" s="317"/>
      <c r="BI58" s="317"/>
      <c r="BS58" s="317"/>
      <c r="CC58" s="317"/>
      <c r="CM58" s="317"/>
      <c r="CW58" s="317"/>
      <c r="DG58" s="317"/>
      <c r="DQ58" s="317"/>
      <c r="EA58" s="317"/>
      <c r="EK58" s="317"/>
      <c r="EU58" s="317"/>
      <c r="FE58" s="317"/>
      <c r="FO58" s="317"/>
      <c r="FY58" s="317"/>
      <c r="GI58" s="317"/>
      <c r="GS58" s="317"/>
      <c r="HC58" s="317"/>
      <c r="HM58" s="317"/>
      <c r="HW58" s="317"/>
    </row>
    <row r="59" s="3" customFormat="true" x14ac:dyDescent="0.25">
      <c r="A59" s="317"/>
      <c r="K59" s="317"/>
      <c r="U59" s="317"/>
      <c r="AE59" s="317"/>
      <c r="AO59" s="317"/>
      <c r="AY59" s="317"/>
      <c r="AZ59" s="317"/>
      <c r="BI59" s="317"/>
      <c r="BS59" s="317"/>
      <c r="CC59" s="317"/>
      <c r="CM59" s="317"/>
      <c r="CW59" s="317"/>
      <c r="DG59" s="317"/>
      <c r="DQ59" s="317"/>
      <c r="EA59" s="317"/>
      <c r="EK59" s="317"/>
      <c r="EU59" s="317"/>
      <c r="FE59" s="317"/>
      <c r="FO59" s="317"/>
      <c r="FY59" s="317"/>
      <c r="GI59" s="317"/>
      <c r="GS59" s="317"/>
      <c r="HC59" s="317"/>
      <c r="HM59" s="317"/>
      <c r="HW59" s="317"/>
    </row>
    <row r="60" s="3" customFormat="true" x14ac:dyDescent="0.25">
      <c r="A60" s="317"/>
      <c r="K60" s="317"/>
      <c r="U60" s="317"/>
      <c r="AE60" s="317"/>
      <c r="AO60" s="317"/>
      <c r="AY60" s="317"/>
      <c r="AZ60" s="317"/>
      <c r="BI60" s="317"/>
      <c r="BS60" s="317"/>
      <c r="CC60" s="317"/>
      <c r="CM60" s="317"/>
      <c r="CW60" s="317"/>
      <c r="DG60" s="317"/>
      <c r="DQ60" s="317"/>
      <c r="EA60" s="317"/>
      <c r="EK60" s="317"/>
      <c r="EU60" s="317"/>
      <c r="FE60" s="317"/>
      <c r="FO60" s="317"/>
      <c r="FY60" s="317"/>
      <c r="GI60" s="317"/>
      <c r="GS60" s="317"/>
      <c r="HC60" s="317"/>
      <c r="HM60" s="317"/>
      <c r="HW60" s="317"/>
    </row>
    <row r="61" s="3" customFormat="true" x14ac:dyDescent="0.25">
      <c r="A61" s="317"/>
      <c r="K61" s="317"/>
      <c r="U61" s="317"/>
      <c r="AE61" s="317"/>
      <c r="AO61" s="317"/>
      <c r="AY61" s="317"/>
      <c r="AZ61" s="317"/>
      <c r="BI61" s="317"/>
      <c r="BS61" s="317"/>
      <c r="CC61" s="317"/>
      <c r="CM61" s="317"/>
      <c r="CW61" s="317"/>
      <c r="DG61" s="317"/>
      <c r="DQ61" s="317"/>
      <c r="EA61" s="317"/>
      <c r="EK61" s="317"/>
      <c r="EU61" s="317"/>
      <c r="FE61" s="317"/>
      <c r="FO61" s="317"/>
      <c r="FY61" s="317"/>
      <c r="GI61" s="317"/>
      <c r="GS61" s="317"/>
      <c r="HC61" s="317"/>
      <c r="HM61" s="317"/>
      <c r="HW61" s="317"/>
    </row>
    <row r="62" s="3" customFormat="true" x14ac:dyDescent="0.25">
      <c r="A62" s="317"/>
      <c r="K62" s="317"/>
      <c r="U62" s="317"/>
      <c r="AE62" s="317"/>
      <c r="AO62" s="317"/>
      <c r="AY62" s="317"/>
      <c r="AZ62" s="317"/>
      <c r="BI62" s="317"/>
      <c r="BS62" s="317"/>
      <c r="CC62" s="317"/>
      <c r="CM62" s="317"/>
      <c r="CW62" s="317"/>
      <c r="DG62" s="317"/>
      <c r="DQ62" s="317"/>
      <c r="EA62" s="317"/>
      <c r="EK62" s="317"/>
      <c r="EU62" s="317"/>
      <c r="FE62" s="317"/>
      <c r="FO62" s="317"/>
      <c r="FY62" s="317"/>
      <c r="GI62" s="317"/>
      <c r="GS62" s="317"/>
      <c r="HC62" s="317"/>
      <c r="HM62" s="317"/>
      <c r="HW62" s="317"/>
    </row>
    <row r="63" s="3" customFormat="true" x14ac:dyDescent="0.25">
      <c r="A63" s="317"/>
      <c r="K63" s="317"/>
      <c r="U63" s="317"/>
      <c r="AE63" s="317"/>
      <c r="AO63" s="317"/>
      <c r="AY63" s="317"/>
      <c r="AZ63" s="317"/>
      <c r="BI63" s="317"/>
      <c r="BS63" s="317"/>
      <c r="CC63" s="317"/>
      <c r="CM63" s="317"/>
      <c r="CW63" s="317"/>
      <c r="DG63" s="317"/>
      <c r="DQ63" s="317"/>
      <c r="EA63" s="317"/>
      <c r="EK63" s="317"/>
      <c r="EU63" s="317"/>
      <c r="FE63" s="317"/>
      <c r="FO63" s="317"/>
      <c r="FY63" s="317"/>
      <c r="GI63" s="317"/>
      <c r="GS63" s="317"/>
      <c r="HC63" s="317"/>
      <c r="HM63" s="317"/>
      <c r="HW63" s="317"/>
    </row>
    <row r="64" s="3" customFormat="true" x14ac:dyDescent="0.25">
      <c r="A64" s="317"/>
      <c r="K64" s="317"/>
      <c r="U64" s="317"/>
      <c r="AE64" s="317"/>
      <c r="AO64" s="317"/>
      <c r="AY64" s="317"/>
      <c r="AZ64" s="317"/>
      <c r="BI64" s="317"/>
      <c r="BS64" s="317"/>
      <c r="CC64" s="317"/>
      <c r="CM64" s="317"/>
      <c r="CW64" s="317"/>
      <c r="DG64" s="317"/>
      <c r="DQ64" s="317"/>
      <c r="EA64" s="317"/>
      <c r="EK64" s="317"/>
      <c r="EU64" s="317"/>
      <c r="FE64" s="317"/>
      <c r="FO64" s="317"/>
      <c r="FY64" s="317"/>
      <c r="GI64" s="317"/>
      <c r="GS64" s="317"/>
      <c r="HC64" s="317"/>
      <c r="HM64" s="317"/>
      <c r="HW64" s="317"/>
    </row>
    <row r="65" s="3" customFormat="true" x14ac:dyDescent="0.25">
      <c r="A65" s="317"/>
      <c r="K65" s="317"/>
      <c r="U65" s="317"/>
      <c r="AE65" s="317"/>
      <c r="AO65" s="317"/>
      <c r="AY65" s="317"/>
      <c r="AZ65" s="317"/>
      <c r="BI65" s="317"/>
      <c r="BS65" s="317"/>
      <c r="CC65" s="317"/>
      <c r="CM65" s="317"/>
      <c r="CW65" s="317"/>
      <c r="DG65" s="317"/>
      <c r="DQ65" s="317"/>
      <c r="EA65" s="317"/>
      <c r="EK65" s="317"/>
      <c r="EU65" s="317"/>
      <c r="FE65" s="317"/>
      <c r="FO65" s="317"/>
      <c r="FY65" s="317"/>
      <c r="GI65" s="317"/>
      <c r="GS65" s="317"/>
      <c r="HC65" s="317"/>
      <c r="HM65" s="317"/>
      <c r="HW65" s="317"/>
    </row>
    <row r="66" s="3" customFormat="true" x14ac:dyDescent="0.25">
      <c r="A66" s="317"/>
      <c r="K66" s="317"/>
      <c r="U66" s="317"/>
      <c r="AE66" s="317"/>
      <c r="AO66" s="317"/>
      <c r="AY66" s="317"/>
      <c r="AZ66" s="317"/>
      <c r="BI66" s="317"/>
      <c r="BS66" s="317"/>
      <c r="CC66" s="317"/>
      <c r="CM66" s="317"/>
      <c r="CW66" s="317"/>
      <c r="DG66" s="317"/>
      <c r="DQ66" s="317"/>
      <c r="EA66" s="317"/>
      <c r="EK66" s="317"/>
      <c r="EU66" s="317"/>
      <c r="FE66" s="317"/>
      <c r="FO66" s="317"/>
      <c r="FY66" s="317"/>
      <c r="GI66" s="317"/>
      <c r="GS66" s="317"/>
      <c r="HC66" s="317"/>
      <c r="HM66" s="317"/>
      <c r="HW66" s="317"/>
    </row>
    <row r="67" s="3" customFormat="true" x14ac:dyDescent="0.25">
      <c r="A67" s="317"/>
      <c r="K67" s="317"/>
      <c r="U67" s="317"/>
      <c r="AE67" s="317"/>
      <c r="AO67" s="317"/>
      <c r="AY67" s="317"/>
      <c r="AZ67" s="317"/>
      <c r="BI67" s="317"/>
      <c r="BS67" s="317"/>
      <c r="CC67" s="317"/>
      <c r="CM67" s="317"/>
      <c r="CW67" s="317"/>
      <c r="DG67" s="317"/>
      <c r="DQ67" s="317"/>
      <c r="EA67" s="317"/>
      <c r="EK67" s="317"/>
      <c r="EU67" s="317"/>
      <c r="FE67" s="317"/>
      <c r="FO67" s="317"/>
      <c r="FY67" s="317"/>
      <c r="GI67" s="317"/>
      <c r="GS67" s="317"/>
      <c r="HC67" s="317"/>
      <c r="HM67" s="317"/>
      <c r="HW67" s="317"/>
    </row>
    <row r="68" s="3" customFormat="true" x14ac:dyDescent="0.25">
      <c r="A68" s="317"/>
      <c r="K68" s="317"/>
      <c r="U68" s="317"/>
      <c r="AE68" s="317"/>
      <c r="AO68" s="317"/>
      <c r="AY68" s="317"/>
      <c r="AZ68" s="317"/>
      <c r="BI68" s="317"/>
      <c r="BS68" s="317"/>
      <c r="CC68" s="317"/>
      <c r="CM68" s="317"/>
      <c r="CW68" s="317"/>
      <c r="DG68" s="317"/>
      <c r="DQ68" s="317"/>
      <c r="EA68" s="317"/>
      <c r="EK68" s="317"/>
      <c r="EU68" s="317"/>
      <c r="FE68" s="317"/>
      <c r="FO68" s="317"/>
      <c r="FY68" s="317"/>
      <c r="GI68" s="317"/>
      <c r="GS68" s="317"/>
      <c r="HC68" s="317"/>
      <c r="HM68" s="317"/>
      <c r="HW68" s="317"/>
    </row>
    <row r="69" s="3" customFormat="true" x14ac:dyDescent="0.25">
      <c r="A69" s="317"/>
      <c r="K69" s="317"/>
      <c r="U69" s="317"/>
      <c r="AE69" s="317"/>
      <c r="AO69" s="317"/>
      <c r="AY69" s="317"/>
      <c r="AZ69" s="317"/>
      <c r="BI69" s="317"/>
      <c r="BS69" s="317"/>
      <c r="CC69" s="317"/>
      <c r="CM69" s="317"/>
      <c r="CW69" s="317"/>
      <c r="DG69" s="317"/>
      <c r="DQ69" s="317"/>
      <c r="EA69" s="317"/>
      <c r="EK69" s="317"/>
      <c r="EU69" s="317"/>
      <c r="FE69" s="317"/>
      <c r="FO69" s="317"/>
      <c r="FY69" s="317"/>
      <c r="GI69" s="317"/>
      <c r="GS69" s="317"/>
      <c r="HC69" s="317"/>
      <c r="HM69" s="317"/>
      <c r="HW69" s="317"/>
    </row>
    <row r="70" s="3" customFormat="true" x14ac:dyDescent="0.25">
      <c r="A70" s="317"/>
      <c r="K70" s="317"/>
      <c r="U70" s="317"/>
      <c r="AE70" s="317"/>
      <c r="AO70" s="317"/>
      <c r="AY70" s="317"/>
      <c r="AZ70" s="317"/>
      <c r="BI70" s="317"/>
      <c r="BS70" s="317"/>
      <c r="CC70" s="317"/>
      <c r="CM70" s="317"/>
      <c r="CW70" s="317"/>
      <c r="DG70" s="317"/>
      <c r="DQ70" s="317"/>
      <c r="EA70" s="317"/>
      <c r="EK70" s="317"/>
      <c r="EU70" s="317"/>
      <c r="FE70" s="317"/>
      <c r="FO70" s="317"/>
      <c r="FY70" s="317"/>
      <c r="GI70" s="317"/>
      <c r="GS70" s="317"/>
      <c r="HC70" s="317"/>
      <c r="HM70" s="317"/>
      <c r="HW70" s="317"/>
    </row>
    <row r="71" s="3" customFormat="true" x14ac:dyDescent="0.25">
      <c r="A71" s="317"/>
      <c r="K71" s="317"/>
      <c r="U71" s="317"/>
      <c r="AE71" s="317"/>
      <c r="AO71" s="317"/>
      <c r="AY71" s="317"/>
      <c r="AZ71" s="317"/>
      <c r="BI71" s="317"/>
      <c r="BS71" s="317"/>
      <c r="CC71" s="317"/>
      <c r="CM71" s="317"/>
      <c r="CW71" s="317"/>
      <c r="DG71" s="317"/>
      <c r="DQ71" s="317"/>
      <c r="EA71" s="317"/>
      <c r="EK71" s="317"/>
      <c r="EU71" s="317"/>
      <c r="FE71" s="317"/>
      <c r="FO71" s="317"/>
      <c r="FY71" s="317"/>
      <c r="GI71" s="317"/>
      <c r="GS71" s="317"/>
      <c r="HC71" s="317"/>
      <c r="HM71" s="317"/>
      <c r="HW71" s="317"/>
    </row>
    <row r="72" s="3" customFormat="true" x14ac:dyDescent="0.25">
      <c r="A72" s="317"/>
      <c r="K72" s="317"/>
      <c r="U72" s="317"/>
      <c r="AE72" s="317"/>
      <c r="AO72" s="317"/>
      <c r="AY72" s="317"/>
      <c r="AZ72" s="317"/>
      <c r="BI72" s="317"/>
      <c r="BS72" s="317"/>
      <c r="CC72" s="317"/>
      <c r="CM72" s="317"/>
      <c r="CW72" s="317"/>
      <c r="DG72" s="317"/>
      <c r="DQ72" s="317"/>
      <c r="EA72" s="317"/>
      <c r="EK72" s="317"/>
      <c r="EU72" s="317"/>
      <c r="FE72" s="317"/>
      <c r="FO72" s="317"/>
      <c r="FY72" s="317"/>
      <c r="GI72" s="317"/>
      <c r="GS72" s="317"/>
      <c r="HC72" s="317"/>
      <c r="HM72" s="317"/>
      <c r="HW72" s="317"/>
    </row>
    <row r="73" s="3" customFormat="true" x14ac:dyDescent="0.25">
      <c r="A73" s="317"/>
      <c r="K73" s="317"/>
      <c r="U73" s="317"/>
      <c r="AE73" s="317"/>
      <c r="AO73" s="317"/>
      <c r="AY73" s="317"/>
      <c r="AZ73" s="317"/>
      <c r="BI73" s="317"/>
      <c r="BS73" s="317"/>
      <c r="CC73" s="317"/>
      <c r="CM73" s="317"/>
      <c r="CW73" s="317"/>
      <c r="DG73" s="317"/>
      <c r="DQ73" s="317"/>
      <c r="EA73" s="317"/>
      <c r="EK73" s="317"/>
      <c r="EU73" s="317"/>
      <c r="FE73" s="317"/>
      <c r="FO73" s="317"/>
      <c r="FY73" s="317"/>
      <c r="GI73" s="317"/>
      <c r="GS73" s="317"/>
      <c r="HC73" s="317"/>
      <c r="HM73" s="317"/>
      <c r="HW73" s="317"/>
    </row>
    <row r="74" s="3" customFormat="true" x14ac:dyDescent="0.25">
      <c r="A74" s="317"/>
      <c r="K74" s="317"/>
      <c r="U74" s="317"/>
      <c r="AE74" s="317"/>
      <c r="AO74" s="317"/>
      <c r="AY74" s="317"/>
      <c r="AZ74" s="317"/>
      <c r="BI74" s="317"/>
      <c r="BS74" s="317"/>
      <c r="CC74" s="317"/>
      <c r="CM74" s="317"/>
      <c r="CW74" s="317"/>
      <c r="DG74" s="317"/>
      <c r="DQ74" s="317"/>
      <c r="EA74" s="317"/>
      <c r="EK74" s="317"/>
      <c r="EU74" s="317"/>
      <c r="FE74" s="317"/>
      <c r="FO74" s="317"/>
      <c r="FY74" s="317"/>
      <c r="GI74" s="317"/>
      <c r="GS74" s="317"/>
      <c r="HC74" s="317"/>
      <c r="HM74" s="317"/>
      <c r="HW74" s="317"/>
    </row>
    <row r="75" s="3" customFormat="true" x14ac:dyDescent="0.25">
      <c r="A75" s="317"/>
      <c r="K75" s="317"/>
      <c r="U75" s="317"/>
      <c r="AE75" s="317"/>
      <c r="AO75" s="317"/>
      <c r="AY75" s="317"/>
      <c r="AZ75" s="317"/>
      <c r="BI75" s="317"/>
      <c r="BS75" s="317"/>
      <c r="CC75" s="317"/>
      <c r="CM75" s="317"/>
      <c r="CW75" s="317"/>
      <c r="DG75" s="317"/>
      <c r="DQ75" s="317"/>
      <c r="EA75" s="317"/>
      <c r="EK75" s="317"/>
      <c r="EU75" s="317"/>
      <c r="FE75" s="317"/>
      <c r="FO75" s="317"/>
      <c r="FY75" s="317"/>
      <c r="GI75" s="317"/>
      <c r="GS75" s="317"/>
      <c r="HC75" s="317"/>
      <c r="HM75" s="317"/>
      <c r="HW75" s="317"/>
    </row>
    <row r="76" s="3" customFormat="true" x14ac:dyDescent="0.25">
      <c r="A76" s="317"/>
      <c r="K76" s="317"/>
      <c r="U76" s="317"/>
      <c r="AE76" s="317"/>
      <c r="AO76" s="317"/>
      <c r="AY76" s="317"/>
      <c r="AZ76" s="317"/>
      <c r="BI76" s="317"/>
      <c r="BS76" s="317"/>
      <c r="CC76" s="317"/>
      <c r="CM76" s="317"/>
      <c r="CW76" s="317"/>
      <c r="DG76" s="317"/>
      <c r="DQ76" s="317"/>
      <c r="EA76" s="317"/>
      <c r="EK76" s="317"/>
      <c r="EU76" s="317"/>
      <c r="FE76" s="317"/>
      <c r="FO76" s="317"/>
      <c r="FY76" s="317"/>
      <c r="GI76" s="317"/>
      <c r="GS76" s="317"/>
      <c r="HC76" s="317"/>
      <c r="HM76" s="317"/>
      <c r="HW76" s="317"/>
    </row>
    <row r="77" s="3" customFormat="true" x14ac:dyDescent="0.25">
      <c r="A77" s="317"/>
      <c r="K77" s="317"/>
      <c r="U77" s="317"/>
      <c r="AE77" s="317"/>
      <c r="AO77" s="317"/>
      <c r="AY77" s="317"/>
      <c r="AZ77" s="317"/>
      <c r="BI77" s="317"/>
      <c r="BS77" s="317"/>
      <c r="CC77" s="317"/>
      <c r="CM77" s="317"/>
      <c r="CW77" s="317"/>
      <c r="DG77" s="317"/>
      <c r="DQ77" s="317"/>
      <c r="EA77" s="317"/>
      <c r="EK77" s="317"/>
      <c r="EU77" s="317"/>
      <c r="FE77" s="317"/>
      <c r="FO77" s="317"/>
      <c r="FY77" s="317"/>
      <c r="GI77" s="317"/>
      <c r="GS77" s="317"/>
      <c r="HC77" s="317"/>
      <c r="HM77" s="317"/>
      <c r="HW77" s="317"/>
    </row>
    <row r="78" s="3" customFormat="true" x14ac:dyDescent="0.25">
      <c r="A78" s="317"/>
      <c r="K78" s="317"/>
      <c r="U78" s="317"/>
      <c r="AE78" s="317"/>
      <c r="AO78" s="317"/>
      <c r="AY78" s="317"/>
      <c r="AZ78" s="317"/>
      <c r="BI78" s="317"/>
      <c r="BS78" s="317"/>
      <c r="CC78" s="317"/>
      <c r="CM78" s="317"/>
      <c r="CW78" s="317"/>
      <c r="DG78" s="317"/>
      <c r="DQ78" s="317"/>
      <c r="EA78" s="317"/>
      <c r="EK78" s="317"/>
      <c r="EU78" s="317"/>
      <c r="FE78" s="317"/>
      <c r="FO78" s="317"/>
      <c r="FY78" s="317"/>
      <c r="GI78" s="317"/>
      <c r="GS78" s="317"/>
      <c r="HC78" s="317"/>
      <c r="HM78" s="317"/>
      <c r="HW78" s="317"/>
    </row>
    <row r="79" s="3" customFormat="true" x14ac:dyDescent="0.25">
      <c r="A79" s="317"/>
      <c r="K79" s="317"/>
      <c r="U79" s="317"/>
      <c r="AE79" s="317"/>
      <c r="AO79" s="317"/>
      <c r="AY79" s="317"/>
      <c r="AZ79" s="317"/>
      <c r="BI79" s="317"/>
      <c r="BS79" s="317"/>
      <c r="CC79" s="317"/>
      <c r="CM79" s="317"/>
      <c r="CW79" s="317"/>
      <c r="DG79" s="317"/>
      <c r="DQ79" s="317"/>
      <c r="EA79" s="317"/>
      <c r="EK79" s="317"/>
      <c r="EU79" s="317"/>
      <c r="FE79" s="317"/>
      <c r="FO79" s="317"/>
      <c r="FY79" s="317"/>
      <c r="GI79" s="317"/>
      <c r="GS79" s="317"/>
      <c r="HC79" s="317"/>
      <c r="HM79" s="317"/>
      <c r="HW79" s="317"/>
    </row>
    <row r="80" s="3" customFormat="true" x14ac:dyDescent="0.25">
      <c r="A80" s="317"/>
      <c r="K80" s="317"/>
      <c r="U80" s="317"/>
      <c r="AE80" s="317"/>
      <c r="AO80" s="317"/>
      <c r="AY80" s="317"/>
      <c r="AZ80" s="317"/>
      <c r="BI80" s="317"/>
      <c r="BS80" s="317"/>
      <c r="CC80" s="317"/>
      <c r="CM80" s="317"/>
      <c r="CW80" s="317"/>
      <c r="DG80" s="317"/>
      <c r="DQ80" s="317"/>
      <c r="EA80" s="317"/>
      <c r="EK80" s="317"/>
      <c r="EU80" s="317"/>
      <c r="FE80" s="317"/>
      <c r="FO80" s="317"/>
      <c r="FY80" s="317"/>
      <c r="GI80" s="317"/>
      <c r="GS80" s="317"/>
      <c r="HC80" s="317"/>
      <c r="HM80" s="317"/>
      <c r="HW80" s="317"/>
    </row>
    <row r="81" s="3" customFormat="true" x14ac:dyDescent="0.25">
      <c r="A81" s="317"/>
      <c r="K81" s="317"/>
      <c r="U81" s="317"/>
      <c r="AE81" s="317"/>
      <c r="AO81" s="317"/>
      <c r="AY81" s="317"/>
      <c r="AZ81" s="317"/>
      <c r="BI81" s="317"/>
      <c r="BS81" s="317"/>
      <c r="CC81" s="317"/>
      <c r="CM81" s="317"/>
      <c r="CW81" s="317"/>
      <c r="DG81" s="317"/>
      <c r="DQ81" s="317"/>
      <c r="EA81" s="317"/>
      <c r="EK81" s="317"/>
      <c r="EU81" s="317"/>
      <c r="FE81" s="317"/>
      <c r="FO81" s="317"/>
      <c r="FY81" s="317"/>
      <c r="GI81" s="317"/>
      <c r="GS81" s="317"/>
      <c r="HC81" s="317"/>
      <c r="HM81" s="317"/>
      <c r="HW81" s="317"/>
    </row>
    <row r="82" s="3" customFormat="true" x14ac:dyDescent="0.25">
      <c r="A82" s="317"/>
      <c r="K82" s="317"/>
      <c r="U82" s="317"/>
      <c r="AE82" s="317"/>
      <c r="AO82" s="317"/>
      <c r="AY82" s="317"/>
      <c r="AZ82" s="317"/>
      <c r="BI82" s="317"/>
      <c r="BS82" s="317"/>
      <c r="CC82" s="317"/>
      <c r="CM82" s="317"/>
      <c r="CW82" s="317"/>
      <c r="DG82" s="317"/>
      <c r="DQ82" s="317"/>
      <c r="EA82" s="317"/>
      <c r="EK82" s="317"/>
      <c r="EU82" s="317"/>
      <c r="FE82" s="317"/>
      <c r="FO82" s="317"/>
      <c r="FY82" s="317"/>
      <c r="GI82" s="317"/>
      <c r="GS82" s="317"/>
      <c r="HC82" s="317"/>
      <c r="HM82" s="317"/>
      <c r="HW82" s="317"/>
    </row>
    <row r="83" s="3" customFormat="true" x14ac:dyDescent="0.25">
      <c r="A83" s="317"/>
      <c r="K83" s="317"/>
      <c r="U83" s="317"/>
      <c r="AE83" s="317"/>
      <c r="AO83" s="317"/>
      <c r="AY83" s="317"/>
      <c r="AZ83" s="317"/>
      <c r="BI83" s="317"/>
      <c r="BS83" s="317"/>
      <c r="CC83" s="317"/>
      <c r="CM83" s="317"/>
      <c r="CW83" s="317"/>
      <c r="DG83" s="317"/>
      <c r="DQ83" s="317"/>
      <c r="EA83" s="317"/>
      <c r="EK83" s="317"/>
      <c r="EU83" s="317"/>
      <c r="FE83" s="317"/>
      <c r="FO83" s="317"/>
      <c r="FY83" s="317"/>
      <c r="GI83" s="317"/>
      <c r="GS83" s="317"/>
      <c r="HC83" s="317"/>
      <c r="HM83" s="317"/>
      <c r="HW83" s="317"/>
    </row>
    <row r="84" s="3" customFormat="true" x14ac:dyDescent="0.25">
      <c r="A84" s="317"/>
      <c r="K84" s="317"/>
      <c r="U84" s="317"/>
      <c r="AE84" s="317"/>
      <c r="AO84" s="317"/>
      <c r="AY84" s="317"/>
      <c r="AZ84" s="317"/>
      <c r="BI84" s="317"/>
      <c r="BS84" s="317"/>
      <c r="CC84" s="317"/>
      <c r="CM84" s="317"/>
      <c r="CW84" s="317"/>
      <c r="DG84" s="317"/>
      <c r="DQ84" s="317"/>
      <c r="EA84" s="317"/>
      <c r="EK84" s="317"/>
      <c r="EU84" s="317"/>
      <c r="FE84" s="317"/>
      <c r="FO84" s="317"/>
      <c r="FY84" s="317"/>
      <c r="GI84" s="317"/>
      <c r="GS84" s="317"/>
      <c r="HC84" s="317"/>
      <c r="HM84" s="317"/>
      <c r="HW84" s="317"/>
    </row>
    <row r="85" s="3" customFormat="true" x14ac:dyDescent="0.25">
      <c r="A85" s="317"/>
      <c r="K85" s="317"/>
      <c r="U85" s="317"/>
      <c r="AE85" s="317"/>
      <c r="AO85" s="317"/>
      <c r="AY85" s="317"/>
      <c r="AZ85" s="317"/>
      <c r="BI85" s="317"/>
      <c r="BS85" s="317"/>
      <c r="CC85" s="317"/>
      <c r="CM85" s="317"/>
      <c r="CW85" s="317"/>
      <c r="DG85" s="317"/>
      <c r="DQ85" s="317"/>
      <c r="EA85" s="317"/>
      <c r="EK85" s="317"/>
      <c r="EU85" s="317"/>
      <c r="FE85" s="317"/>
      <c r="FO85" s="317"/>
      <c r="FY85" s="317"/>
      <c r="GI85" s="317"/>
      <c r="GS85" s="317"/>
      <c r="HC85" s="317"/>
      <c r="HM85" s="317"/>
      <c r="HW85" s="317"/>
    </row>
    <row r="86" s="3" customFormat="true" x14ac:dyDescent="0.25">
      <c r="A86" s="317"/>
      <c r="K86" s="317"/>
      <c r="U86" s="317"/>
      <c r="AE86" s="317"/>
      <c r="AO86" s="317"/>
      <c r="AY86" s="317"/>
      <c r="AZ86" s="317"/>
      <c r="BI86" s="317"/>
      <c r="BS86" s="317"/>
      <c r="CC86" s="317"/>
      <c r="CM86" s="317"/>
      <c r="CW86" s="317"/>
      <c r="DG86" s="317"/>
      <c r="DQ86" s="317"/>
      <c r="EA86" s="317"/>
      <c r="EK86" s="317"/>
      <c r="EU86" s="317"/>
      <c r="FE86" s="317"/>
      <c r="FO86" s="317"/>
      <c r="FY86" s="317"/>
      <c r="GI86" s="317"/>
      <c r="GS86" s="317"/>
      <c r="HC86" s="317"/>
      <c r="HM86" s="317"/>
      <c r="HW86" s="317"/>
    </row>
    <row r="87" s="3" customFormat="true" x14ac:dyDescent="0.25">
      <c r="A87" s="317"/>
      <c r="K87" s="317"/>
      <c r="U87" s="317"/>
      <c r="AE87" s="317"/>
      <c r="AO87" s="317"/>
      <c r="AY87" s="317"/>
      <c r="AZ87" s="317"/>
      <c r="BI87" s="317"/>
      <c r="BS87" s="317"/>
      <c r="CC87" s="317"/>
      <c r="CM87" s="317"/>
      <c r="CW87" s="317"/>
      <c r="DG87" s="317"/>
      <c r="DQ87" s="317"/>
      <c r="EA87" s="317"/>
      <c r="EK87" s="317"/>
      <c r="EU87" s="317"/>
      <c r="FE87" s="317"/>
      <c r="FO87" s="317"/>
      <c r="FY87" s="317"/>
      <c r="GI87" s="317"/>
      <c r="GS87" s="317"/>
      <c r="HC87" s="317"/>
      <c r="HM87" s="317"/>
      <c r="HW87" s="317"/>
    </row>
    <row r="88" s="3" customFormat="true" x14ac:dyDescent="0.25">
      <c r="A88" s="317"/>
      <c r="K88" s="317"/>
      <c r="U88" s="317"/>
      <c r="AE88" s="317"/>
      <c r="AO88" s="317"/>
      <c r="AY88" s="317"/>
      <c r="AZ88" s="317"/>
      <c r="BI88" s="317"/>
      <c r="BS88" s="317"/>
      <c r="CC88" s="317"/>
      <c r="CM88" s="317"/>
      <c r="CW88" s="317"/>
      <c r="DG88" s="317"/>
      <c r="DQ88" s="317"/>
      <c r="EA88" s="317"/>
      <c r="EK88" s="317"/>
      <c r="EU88" s="317"/>
      <c r="FE88" s="317"/>
      <c r="FO88" s="317"/>
      <c r="FY88" s="317"/>
      <c r="GI88" s="317"/>
      <c r="GS88" s="317"/>
      <c r="HC88" s="317"/>
      <c r="HM88" s="317"/>
      <c r="HW88" s="317"/>
    </row>
    <row r="89" s="3" customFormat="true" x14ac:dyDescent="0.25">
      <c r="A89" s="317"/>
      <c r="K89" s="317"/>
      <c r="U89" s="317"/>
      <c r="AE89" s="317"/>
      <c r="AO89" s="317"/>
      <c r="AY89" s="317"/>
      <c r="AZ89" s="317"/>
      <c r="BI89" s="317"/>
      <c r="BS89" s="317"/>
      <c r="CC89" s="317"/>
      <c r="CM89" s="317"/>
      <c r="CW89" s="317"/>
      <c r="DG89" s="317"/>
      <c r="DQ89" s="317"/>
      <c r="EA89" s="317"/>
      <c r="EK89" s="317"/>
      <c r="EU89" s="317"/>
      <c r="FE89" s="317"/>
      <c r="FO89" s="317"/>
      <c r="FY89" s="317"/>
      <c r="GI89" s="317"/>
      <c r="GS89" s="317"/>
      <c r="HC89" s="317"/>
      <c r="HM89" s="317"/>
      <c r="HW89" s="317"/>
    </row>
    <row r="90" s="3" customFormat="true" x14ac:dyDescent="0.25">
      <c r="A90" s="317"/>
      <c r="K90" s="317"/>
      <c r="U90" s="317"/>
      <c r="AE90" s="317"/>
      <c r="AO90" s="317"/>
      <c r="AY90" s="317"/>
      <c r="AZ90" s="317"/>
      <c r="BI90" s="317"/>
      <c r="BS90" s="317"/>
      <c r="CC90" s="317"/>
      <c r="CM90" s="317"/>
      <c r="CW90" s="317"/>
      <c r="DG90" s="317"/>
      <c r="DQ90" s="317"/>
      <c r="EA90" s="317"/>
      <c r="EK90" s="317"/>
      <c r="EU90" s="317"/>
      <c r="FE90" s="317"/>
      <c r="FO90" s="317"/>
      <c r="FY90" s="317"/>
      <c r="GI90" s="317"/>
      <c r="GS90" s="317"/>
      <c r="HC90" s="317"/>
      <c r="HM90" s="317"/>
      <c r="HW90" s="317"/>
    </row>
    <row r="91" s="3" customFormat="true" x14ac:dyDescent="0.25">
      <c r="A91" s="317"/>
      <c r="K91" s="317"/>
      <c r="U91" s="317"/>
      <c r="AE91" s="317"/>
      <c r="AO91" s="317"/>
      <c r="AY91" s="317"/>
      <c r="AZ91" s="317"/>
      <c r="BI91" s="317"/>
      <c r="BS91" s="317"/>
      <c r="CC91" s="317"/>
      <c r="CM91" s="317"/>
      <c r="CW91" s="317"/>
      <c r="DG91" s="317"/>
      <c r="DQ91" s="317"/>
      <c r="EA91" s="317"/>
      <c r="EK91" s="317"/>
      <c r="EU91" s="317"/>
      <c r="FE91" s="317"/>
      <c r="FO91" s="317"/>
      <c r="FY91" s="317"/>
      <c r="GI91" s="317"/>
      <c r="GS91" s="317"/>
      <c r="HC91" s="317"/>
      <c r="HM91" s="317"/>
      <c r="HW91" s="317"/>
    </row>
    <row r="92" s="3" customFormat="true" x14ac:dyDescent="0.25">
      <c r="A92" s="317"/>
      <c r="K92" s="317"/>
      <c r="U92" s="317"/>
      <c r="AE92" s="317"/>
      <c r="AO92" s="317"/>
      <c r="AY92" s="317"/>
      <c r="AZ92" s="317"/>
      <c r="BI92" s="317"/>
      <c r="BS92" s="317"/>
      <c r="CC92" s="317"/>
      <c r="CM92" s="317"/>
      <c r="CW92" s="317"/>
      <c r="DG92" s="317"/>
      <c r="DQ92" s="317"/>
      <c r="EA92" s="317"/>
      <c r="EK92" s="317"/>
      <c r="EU92" s="317"/>
      <c r="FE92" s="317"/>
      <c r="FO92" s="317"/>
      <c r="FY92" s="317"/>
      <c r="GI92" s="317"/>
      <c r="GS92" s="317"/>
      <c r="HC92" s="317"/>
      <c r="HM92" s="317"/>
      <c r="HW92" s="317"/>
    </row>
    <row r="93" s="3" customFormat="true" x14ac:dyDescent="0.25">
      <c r="A93" s="317"/>
      <c r="K93" s="317"/>
      <c r="U93" s="317"/>
      <c r="AE93" s="317"/>
      <c r="AO93" s="317"/>
      <c r="AY93" s="317"/>
      <c r="AZ93" s="317"/>
      <c r="BI93" s="317"/>
      <c r="BS93" s="317"/>
      <c r="CC93" s="317"/>
      <c r="CM93" s="317"/>
      <c r="CW93" s="317"/>
      <c r="DG93" s="317"/>
      <c r="DQ93" s="317"/>
      <c r="EA93" s="317"/>
      <c r="EK93" s="317"/>
      <c r="EU93" s="317"/>
      <c r="FE93" s="317"/>
      <c r="FO93" s="317"/>
      <c r="FY93" s="317"/>
      <c r="GI93" s="317"/>
      <c r="GS93" s="317"/>
      <c r="HC93" s="317"/>
      <c r="HM93" s="317"/>
      <c r="HW93" s="317"/>
    </row>
    <row r="94" s="3" customFormat="true" x14ac:dyDescent="0.25">
      <c r="A94" s="317"/>
      <c r="K94" s="317"/>
      <c r="U94" s="317"/>
      <c r="AE94" s="317"/>
      <c r="AO94" s="317"/>
      <c r="AY94" s="317"/>
      <c r="AZ94" s="317"/>
      <c r="BI94" s="317"/>
      <c r="BS94" s="317"/>
      <c r="CC94" s="317"/>
      <c r="CM94" s="317"/>
      <c r="CW94" s="317"/>
      <c r="DG94" s="317"/>
      <c r="DQ94" s="317"/>
      <c r="EA94" s="317"/>
      <c r="EK94" s="317"/>
      <c r="EU94" s="317"/>
      <c r="FE94" s="317"/>
      <c r="FO94" s="317"/>
      <c r="FY94" s="317"/>
      <c r="GI94" s="317"/>
      <c r="GS94" s="317"/>
      <c r="HC94" s="317"/>
      <c r="HM94" s="317"/>
      <c r="HW94" s="317"/>
    </row>
    <row r="95" s="3" customFormat="true" x14ac:dyDescent="0.25">
      <c r="A95" s="317"/>
      <c r="K95" s="317"/>
      <c r="U95" s="317"/>
      <c r="AE95" s="317"/>
      <c r="AO95" s="317"/>
      <c r="AY95" s="317"/>
      <c r="AZ95" s="317"/>
      <c r="BI95" s="317"/>
      <c r="BS95" s="317"/>
      <c r="CC95" s="317"/>
      <c r="CM95" s="317"/>
      <c r="CW95" s="317"/>
      <c r="DG95" s="317"/>
      <c r="DQ95" s="317"/>
      <c r="EA95" s="317"/>
      <c r="EK95" s="317"/>
      <c r="EU95" s="317"/>
      <c r="FE95" s="317"/>
      <c r="FO95" s="317"/>
      <c r="FY95" s="317"/>
      <c r="GI95" s="317"/>
      <c r="GS95" s="317"/>
      <c r="HC95" s="317"/>
      <c r="HM95" s="317"/>
      <c r="HW95" s="317"/>
    </row>
    <row r="96" s="3" customFormat="true" x14ac:dyDescent="0.25">
      <c r="A96" s="317"/>
      <c r="K96" s="317"/>
      <c r="U96" s="317"/>
      <c r="AE96" s="317"/>
      <c r="AO96" s="317"/>
      <c r="AY96" s="317"/>
      <c r="AZ96" s="317"/>
      <c r="BI96" s="317"/>
      <c r="BS96" s="317"/>
      <c r="CC96" s="317"/>
      <c r="CM96" s="317"/>
      <c r="CW96" s="317"/>
      <c r="DG96" s="317"/>
      <c r="DQ96" s="317"/>
      <c r="EA96" s="317"/>
      <c r="EK96" s="317"/>
      <c r="EU96" s="317"/>
      <c r="FE96" s="317"/>
      <c r="FO96" s="317"/>
      <c r="FY96" s="317"/>
      <c r="GI96" s="317"/>
      <c r="GS96" s="317"/>
      <c r="HC96" s="317"/>
      <c r="HM96" s="317"/>
      <c r="HW96" s="317"/>
    </row>
    <row r="97" s="3" customFormat="true" x14ac:dyDescent="0.25">
      <c r="A97" s="317"/>
      <c r="K97" s="317"/>
      <c r="U97" s="317"/>
      <c r="AE97" s="317"/>
      <c r="AO97" s="317"/>
      <c r="AY97" s="317"/>
      <c r="AZ97" s="317"/>
      <c r="BI97" s="317"/>
      <c r="BS97" s="317"/>
      <c r="CC97" s="317"/>
      <c r="CM97" s="317"/>
      <c r="CW97" s="317"/>
      <c r="DG97" s="317"/>
      <c r="DQ97" s="317"/>
      <c r="EA97" s="317"/>
      <c r="EK97" s="317"/>
      <c r="EU97" s="317"/>
      <c r="FE97" s="317"/>
      <c r="FO97" s="317"/>
      <c r="FY97" s="317"/>
      <c r="GI97" s="317"/>
      <c r="GS97" s="317"/>
      <c r="HC97" s="317"/>
      <c r="HM97" s="317"/>
      <c r="HW97" s="317"/>
    </row>
    <row r="98" s="3" customFormat="true" x14ac:dyDescent="0.25">
      <c r="A98" s="317"/>
      <c r="K98" s="317"/>
      <c r="U98" s="317"/>
      <c r="AE98" s="317"/>
      <c r="AO98" s="317"/>
      <c r="AY98" s="317"/>
      <c r="AZ98" s="317"/>
      <c r="BI98" s="317"/>
      <c r="BS98" s="317"/>
      <c r="CC98" s="317"/>
      <c r="CM98" s="317"/>
      <c r="CW98" s="317"/>
      <c r="DG98" s="317"/>
      <c r="DQ98" s="317"/>
      <c r="EA98" s="317"/>
      <c r="EK98" s="317"/>
      <c r="EU98" s="317"/>
      <c r="FE98" s="317"/>
      <c r="FO98" s="317"/>
      <c r="FY98" s="317"/>
      <c r="GI98" s="317"/>
      <c r="GS98" s="317"/>
      <c r="HC98" s="317"/>
      <c r="HM98" s="317"/>
      <c r="HW98" s="317"/>
    </row>
    <row r="99" s="3" customFormat="true" x14ac:dyDescent="0.25">
      <c r="A99" s="317"/>
      <c r="K99" s="317"/>
      <c r="U99" s="317"/>
      <c r="AE99" s="317"/>
      <c r="AO99" s="317"/>
      <c r="AY99" s="317"/>
      <c r="AZ99" s="317"/>
      <c r="BI99" s="317"/>
      <c r="BS99" s="317"/>
      <c r="CC99" s="317"/>
      <c r="CM99" s="317"/>
      <c r="CW99" s="317"/>
      <c r="DG99" s="317"/>
      <c r="DQ99" s="317"/>
      <c r="EA99" s="317"/>
      <c r="EK99" s="317"/>
      <c r="EU99" s="317"/>
      <c r="FE99" s="317"/>
      <c r="FO99" s="317"/>
      <c r="FY99" s="317"/>
      <c r="GI99" s="317"/>
      <c r="GS99" s="317"/>
      <c r="HC99" s="317"/>
      <c r="HM99" s="317"/>
      <c r="HW99" s="317"/>
    </row>
    <row r="100" s="3" customFormat="true" x14ac:dyDescent="0.25">
      <c r="A100" s="317"/>
      <c r="K100" s="317"/>
      <c r="U100" s="317"/>
      <c r="AE100" s="317"/>
      <c r="AO100" s="317"/>
      <c r="AY100" s="317"/>
      <c r="AZ100" s="317"/>
      <c r="BI100" s="317"/>
      <c r="BS100" s="317"/>
      <c r="CC100" s="317"/>
      <c r="CM100" s="317"/>
      <c r="CW100" s="317"/>
      <c r="DG100" s="317"/>
      <c r="DQ100" s="317"/>
      <c r="EA100" s="317"/>
      <c r="EK100" s="317"/>
      <c r="EU100" s="317"/>
      <c r="FE100" s="317"/>
      <c r="FO100" s="317"/>
      <c r="FY100" s="317"/>
      <c r="GI100" s="317"/>
      <c r="GS100" s="317"/>
      <c r="HC100" s="317"/>
      <c r="HM100" s="317"/>
      <c r="HW100" s="317"/>
    </row>
    <row r="101" s="3" customFormat="true" x14ac:dyDescent="0.25">
      <c r="A101" s="317"/>
      <c r="K101" s="317"/>
      <c r="U101" s="317"/>
      <c r="AE101" s="317"/>
      <c r="AO101" s="317"/>
      <c r="AY101" s="317"/>
      <c r="AZ101" s="317"/>
      <c r="BI101" s="317"/>
      <c r="BS101" s="317"/>
      <c r="CC101" s="317"/>
      <c r="CM101" s="317"/>
      <c r="CW101" s="317"/>
      <c r="DG101" s="317"/>
      <c r="DQ101" s="317"/>
      <c r="EA101" s="317"/>
      <c r="EK101" s="317"/>
      <c r="EU101" s="317"/>
      <c r="FE101" s="317"/>
      <c r="FO101" s="317"/>
      <c r="FY101" s="317"/>
      <c r="GI101" s="317"/>
      <c r="GS101" s="317"/>
      <c r="HC101" s="317"/>
      <c r="HM101" s="317"/>
      <c r="HW101" s="317"/>
    </row>
    <row r="102" s="3" customFormat="true" x14ac:dyDescent="0.25">
      <c r="A102" s="317"/>
      <c r="K102" s="317"/>
      <c r="U102" s="317"/>
      <c r="AE102" s="317"/>
      <c r="AO102" s="317"/>
      <c r="AY102" s="317"/>
      <c r="AZ102" s="317"/>
      <c r="BI102" s="317"/>
      <c r="BS102" s="317"/>
      <c r="CC102" s="317"/>
      <c r="CM102" s="317"/>
      <c r="CW102" s="317"/>
      <c r="DG102" s="317"/>
      <c r="DQ102" s="317"/>
      <c r="EA102" s="317"/>
      <c r="EK102" s="317"/>
      <c r="EU102" s="317"/>
      <c r="FE102" s="317"/>
      <c r="FO102" s="317"/>
      <c r="FY102" s="317"/>
      <c r="GI102" s="317"/>
      <c r="GS102" s="317"/>
      <c r="HC102" s="317"/>
      <c r="HM102" s="317"/>
      <c r="HW102" s="317"/>
    </row>
    <row r="103" s="3" customFormat="true" x14ac:dyDescent="0.25">
      <c r="A103" s="317"/>
      <c r="K103" s="317"/>
      <c r="U103" s="317"/>
      <c r="AE103" s="317"/>
      <c r="AO103" s="317"/>
      <c r="AY103" s="317"/>
      <c r="AZ103" s="317"/>
      <c r="BI103" s="317"/>
      <c r="BS103" s="317"/>
      <c r="CC103" s="317"/>
      <c r="CM103" s="317"/>
      <c r="CW103" s="317"/>
      <c r="DG103" s="317"/>
      <c r="DQ103" s="317"/>
      <c r="EA103" s="317"/>
      <c r="EK103" s="317"/>
      <c r="EU103" s="317"/>
      <c r="FE103" s="317"/>
      <c r="FO103" s="317"/>
      <c r="FY103" s="317"/>
      <c r="GI103" s="317"/>
      <c r="GS103" s="317"/>
      <c r="HC103" s="317"/>
      <c r="HM103" s="317"/>
      <c r="HW103" s="317"/>
    </row>
    <row r="104" s="3" customFormat="true" x14ac:dyDescent="0.25">
      <c r="A104" s="317"/>
      <c r="K104" s="317"/>
      <c r="U104" s="317"/>
      <c r="AE104" s="317"/>
      <c r="AO104" s="317"/>
      <c r="AY104" s="317"/>
      <c r="AZ104" s="317"/>
      <c r="BI104" s="317"/>
      <c r="BS104" s="317"/>
      <c r="CC104" s="317"/>
      <c r="CM104" s="317"/>
      <c r="CW104" s="317"/>
      <c r="DG104" s="317"/>
      <c r="DQ104" s="317"/>
      <c r="EA104" s="317"/>
      <c r="EK104" s="317"/>
      <c r="EU104" s="317"/>
      <c r="FE104" s="317"/>
      <c r="FO104" s="317"/>
      <c r="FY104" s="317"/>
      <c r="GI104" s="317"/>
      <c r="GS104" s="317"/>
      <c r="HC104" s="317"/>
      <c r="HM104" s="317"/>
      <c r="HW104" s="317"/>
    </row>
    <row r="105" s="3" customFormat="true" x14ac:dyDescent="0.25">
      <c r="A105" s="317"/>
      <c r="K105" s="317"/>
      <c r="U105" s="317"/>
      <c r="AE105" s="317"/>
      <c r="AO105" s="317"/>
      <c r="AY105" s="317"/>
      <c r="AZ105" s="317"/>
      <c r="BI105" s="317"/>
      <c r="BS105" s="317"/>
      <c r="CC105" s="317"/>
      <c r="CM105" s="317"/>
      <c r="CW105" s="317"/>
      <c r="DG105" s="317"/>
      <c r="DQ105" s="317"/>
      <c r="EA105" s="317"/>
      <c r="EK105" s="317"/>
      <c r="EU105" s="317"/>
      <c r="FE105" s="317"/>
      <c r="FO105" s="317"/>
      <c r="FY105" s="317"/>
      <c r="GI105" s="317"/>
      <c r="GS105" s="317"/>
      <c r="HC105" s="317"/>
      <c r="HM105" s="317"/>
      <c r="HW105" s="317"/>
    </row>
    <row r="106" s="3" customFormat="true" x14ac:dyDescent="0.25">
      <c r="A106" s="317"/>
      <c r="K106" s="317"/>
      <c r="U106" s="317"/>
      <c r="AE106" s="317"/>
      <c r="AO106" s="317"/>
      <c r="AY106" s="317"/>
      <c r="AZ106" s="317"/>
      <c r="BI106" s="317"/>
      <c r="BS106" s="317"/>
      <c r="CC106" s="317"/>
      <c r="CM106" s="317"/>
      <c r="CW106" s="317"/>
      <c r="DG106" s="317"/>
      <c r="DQ106" s="317"/>
      <c r="EA106" s="317"/>
      <c r="EK106" s="317"/>
      <c r="EU106" s="317"/>
      <c r="FE106" s="317"/>
      <c r="FO106" s="317"/>
      <c r="FY106" s="317"/>
      <c r="GI106" s="317"/>
      <c r="GS106" s="317"/>
      <c r="HC106" s="317"/>
      <c r="HM106" s="317"/>
      <c r="HW106" s="317"/>
    </row>
    <row r="107" s="3" customFormat="true" x14ac:dyDescent="0.25">
      <c r="A107" s="317"/>
      <c r="K107" s="317"/>
      <c r="U107" s="317"/>
      <c r="AE107" s="317"/>
      <c r="AO107" s="317"/>
      <c r="AY107" s="317"/>
      <c r="AZ107" s="317"/>
      <c r="BI107" s="317"/>
      <c r="BS107" s="317"/>
      <c r="CC107" s="317"/>
      <c r="CM107" s="317"/>
      <c r="CW107" s="317"/>
      <c r="DG107" s="317"/>
      <c r="DQ107" s="317"/>
      <c r="EA107" s="317"/>
      <c r="EK107" s="317"/>
      <c r="EU107" s="317"/>
      <c r="FE107" s="317"/>
      <c r="FO107" s="317"/>
      <c r="FY107" s="317"/>
      <c r="GI107" s="317"/>
      <c r="GS107" s="317"/>
      <c r="HC107" s="317"/>
      <c r="HM107" s="317"/>
      <c r="HW107" s="317"/>
    </row>
    <row r="108" s="3" customFormat="true" x14ac:dyDescent="0.25">
      <c r="A108" s="317"/>
      <c r="K108" s="317"/>
      <c r="U108" s="317"/>
      <c r="AE108" s="317"/>
      <c r="AO108" s="317"/>
      <c r="AY108" s="317"/>
      <c r="AZ108" s="317"/>
      <c r="BI108" s="317"/>
      <c r="BS108" s="317"/>
      <c r="CC108" s="317"/>
      <c r="CM108" s="317"/>
      <c r="CW108" s="317"/>
      <c r="DG108" s="317"/>
      <c r="DQ108" s="317"/>
      <c r="EA108" s="317"/>
      <c r="EK108" s="317"/>
      <c r="EU108" s="317"/>
      <c r="FE108" s="317"/>
      <c r="FO108" s="317"/>
      <c r="FY108" s="317"/>
      <c r="GI108" s="317"/>
      <c r="GS108" s="317"/>
      <c r="HC108" s="317"/>
      <c r="HM108" s="317"/>
      <c r="HW108" s="317"/>
    </row>
    <row r="109" s="3" customFormat="true" x14ac:dyDescent="0.25">
      <c r="A109" s="317"/>
      <c r="K109" s="317"/>
      <c r="U109" s="317"/>
      <c r="AE109" s="317"/>
      <c r="AO109" s="317"/>
      <c r="AY109" s="317"/>
      <c r="AZ109" s="317"/>
      <c r="BI109" s="317"/>
      <c r="BS109" s="317"/>
      <c r="CC109" s="317"/>
      <c r="CM109" s="317"/>
      <c r="CW109" s="317"/>
      <c r="DG109" s="317"/>
      <c r="DQ109" s="317"/>
      <c r="EA109" s="317"/>
      <c r="EK109" s="317"/>
      <c r="EU109" s="317"/>
      <c r="FE109" s="317"/>
      <c r="FO109" s="317"/>
      <c r="FY109" s="317"/>
      <c r="GI109" s="317"/>
      <c r="GS109" s="317"/>
      <c r="HC109" s="317"/>
      <c r="HM109" s="317"/>
      <c r="HW109" s="317"/>
    </row>
    <row r="110" s="3" customFormat="true" x14ac:dyDescent="0.25">
      <c r="A110" s="317"/>
      <c r="K110" s="317"/>
      <c r="U110" s="317"/>
      <c r="AE110" s="317"/>
      <c r="AO110" s="317"/>
      <c r="AY110" s="317"/>
      <c r="AZ110" s="317"/>
      <c r="BI110" s="317"/>
      <c r="BS110" s="317"/>
      <c r="CC110" s="317"/>
      <c r="CM110" s="317"/>
      <c r="CW110" s="317"/>
      <c r="DG110" s="317"/>
      <c r="DQ110" s="317"/>
      <c r="EA110" s="317"/>
      <c r="EK110" s="317"/>
      <c r="EU110" s="317"/>
      <c r="FE110" s="317"/>
      <c r="FO110" s="317"/>
      <c r="FY110" s="317"/>
      <c r="GI110" s="317"/>
      <c r="GS110" s="317"/>
      <c r="HC110" s="317"/>
      <c r="HM110" s="317"/>
      <c r="HW110" s="317"/>
    </row>
    <row r="111" s="3" customFormat="true" x14ac:dyDescent="0.25">
      <c r="A111" s="317"/>
      <c r="K111" s="317"/>
      <c r="U111" s="317"/>
      <c r="AE111" s="317"/>
      <c r="AO111" s="317"/>
      <c r="AY111" s="317"/>
      <c r="AZ111" s="317"/>
      <c r="BI111" s="317"/>
      <c r="BS111" s="317"/>
      <c r="CC111" s="317"/>
      <c r="CM111" s="317"/>
      <c r="CW111" s="317"/>
      <c r="DG111" s="317"/>
      <c r="DQ111" s="317"/>
      <c r="EA111" s="317"/>
      <c r="EK111" s="317"/>
      <c r="EU111" s="317"/>
      <c r="FE111" s="317"/>
      <c r="FO111" s="317"/>
      <c r="FY111" s="317"/>
      <c r="GI111" s="317"/>
      <c r="GS111" s="317"/>
      <c r="HC111" s="317"/>
      <c r="HM111" s="317"/>
      <c r="HW111" s="317"/>
    </row>
    <row r="112" s="3" customFormat="true" x14ac:dyDescent="0.25">
      <c r="A112" s="317"/>
      <c r="K112" s="317"/>
      <c r="U112" s="317"/>
      <c r="AE112" s="317"/>
      <c r="AO112" s="317"/>
      <c r="AY112" s="317"/>
      <c r="AZ112" s="317"/>
      <c r="BI112" s="317"/>
      <c r="BS112" s="317"/>
      <c r="CC112" s="317"/>
      <c r="CM112" s="317"/>
      <c r="CW112" s="317"/>
      <c r="DG112" s="317"/>
      <c r="DQ112" s="317"/>
      <c r="EA112" s="317"/>
      <c r="EK112" s="317"/>
      <c r="EU112" s="317"/>
      <c r="FE112" s="317"/>
      <c r="FO112" s="317"/>
      <c r="FY112" s="317"/>
      <c r="GI112" s="317"/>
      <c r="GS112" s="317"/>
      <c r="HC112" s="317"/>
      <c r="HM112" s="317"/>
      <c r="HW112" s="317"/>
    </row>
    <row r="113" s="3" customFormat="true" x14ac:dyDescent="0.25">
      <c r="A113" s="317"/>
      <c r="K113" s="317"/>
      <c r="U113" s="317"/>
      <c r="AE113" s="317"/>
      <c r="AO113" s="317"/>
      <c r="AY113" s="317"/>
      <c r="AZ113" s="317"/>
      <c r="BI113" s="317"/>
      <c r="BS113" s="317"/>
      <c r="CC113" s="317"/>
      <c r="CM113" s="317"/>
      <c r="CW113" s="317"/>
      <c r="DG113" s="317"/>
      <c r="DQ113" s="317"/>
      <c r="EA113" s="317"/>
      <c r="EK113" s="317"/>
      <c r="EU113" s="317"/>
      <c r="FE113" s="317"/>
      <c r="FO113" s="317"/>
      <c r="FY113" s="317"/>
      <c r="GI113" s="317"/>
      <c r="GS113" s="317"/>
      <c r="HC113" s="317"/>
      <c r="HM113" s="317"/>
      <c r="HW113" s="317"/>
    </row>
    <row r="114" s="3" customFormat="true" x14ac:dyDescent="0.25">
      <c r="A114" s="317"/>
      <c r="K114" s="317"/>
      <c r="U114" s="317"/>
      <c r="AE114" s="317"/>
      <c r="AO114" s="317"/>
      <c r="AY114" s="317"/>
      <c r="AZ114" s="317"/>
      <c r="BI114" s="317"/>
      <c r="BS114" s="317"/>
      <c r="CC114" s="317"/>
      <c r="CM114" s="317"/>
      <c r="CW114" s="317"/>
      <c r="DG114" s="317"/>
      <c r="DQ114" s="317"/>
      <c r="EA114" s="317"/>
      <c r="EK114" s="317"/>
      <c r="EU114" s="317"/>
      <c r="FE114" s="317"/>
      <c r="FO114" s="317"/>
      <c r="FY114" s="317"/>
      <c r="GI114" s="317"/>
      <c r="GS114" s="317"/>
      <c r="HC114" s="317"/>
      <c r="HM114" s="317"/>
      <c r="HW114" s="317"/>
    </row>
    <row r="115" s="3" customFormat="true" x14ac:dyDescent="0.25">
      <c r="A115" s="317"/>
      <c r="K115" s="317"/>
      <c r="U115" s="317"/>
      <c r="AE115" s="317"/>
      <c r="AO115" s="317"/>
      <c r="AY115" s="317"/>
      <c r="AZ115" s="317"/>
      <c r="BI115" s="317"/>
      <c r="BS115" s="317"/>
      <c r="CC115" s="317"/>
      <c r="CM115" s="317"/>
      <c r="CW115" s="317"/>
      <c r="DG115" s="317"/>
      <c r="DQ115" s="317"/>
      <c r="EA115" s="317"/>
      <c r="EK115" s="317"/>
      <c r="EU115" s="317"/>
      <c r="FE115" s="317"/>
      <c r="FO115" s="317"/>
      <c r="FY115" s="317"/>
      <c r="GI115" s="317"/>
      <c r="GS115" s="317"/>
      <c r="HC115" s="317"/>
      <c r="HM115" s="317"/>
      <c r="HW115" s="317"/>
    </row>
    <row r="116" s="3" customFormat="true" x14ac:dyDescent="0.25">
      <c r="A116" s="317"/>
      <c r="K116" s="317"/>
      <c r="U116" s="317"/>
      <c r="AE116" s="317"/>
      <c r="AO116" s="317"/>
      <c r="AY116" s="317"/>
      <c r="AZ116" s="317"/>
      <c r="BI116" s="317"/>
      <c r="BS116" s="317"/>
      <c r="CC116" s="317"/>
      <c r="CM116" s="317"/>
      <c r="CW116" s="317"/>
      <c r="DG116" s="317"/>
      <c r="DQ116" s="317"/>
      <c r="EA116" s="317"/>
      <c r="EK116" s="317"/>
      <c r="EU116" s="317"/>
      <c r="FE116" s="317"/>
      <c r="FO116" s="317"/>
      <c r="FY116" s="317"/>
      <c r="GI116" s="317"/>
      <c r="GS116" s="317"/>
      <c r="HC116" s="317"/>
      <c r="HM116" s="317"/>
      <c r="HW116" s="317"/>
    </row>
    <row r="117" s="3" customFormat="true" x14ac:dyDescent="0.25">
      <c r="A117" s="317"/>
      <c r="K117" s="317"/>
      <c r="U117" s="317"/>
      <c r="AE117" s="317"/>
      <c r="AO117" s="317"/>
      <c r="AY117" s="317"/>
      <c r="AZ117" s="317"/>
      <c r="BI117" s="317"/>
      <c r="BS117" s="317"/>
      <c r="CC117" s="317"/>
      <c r="CM117" s="317"/>
      <c r="CW117" s="317"/>
      <c r="DG117" s="317"/>
      <c r="DQ117" s="317"/>
      <c r="EA117" s="317"/>
      <c r="EK117" s="317"/>
      <c r="EU117" s="317"/>
      <c r="FE117" s="317"/>
      <c r="FO117" s="317"/>
      <c r="FY117" s="317"/>
      <c r="GI117" s="317"/>
      <c r="GS117" s="317"/>
      <c r="HC117" s="317"/>
      <c r="HM117" s="317"/>
      <c r="HW117" s="317"/>
    </row>
    <row r="118" s="3" customFormat="true" x14ac:dyDescent="0.25">
      <c r="A118" s="317"/>
      <c r="K118" s="317"/>
      <c r="U118" s="317"/>
      <c r="AE118" s="317"/>
      <c r="AO118" s="317"/>
      <c r="AY118" s="317"/>
      <c r="AZ118" s="317"/>
      <c r="BI118" s="317"/>
      <c r="BS118" s="317"/>
      <c r="CC118" s="317"/>
      <c r="CM118" s="317"/>
      <c r="CW118" s="317"/>
      <c r="DG118" s="317"/>
      <c r="DQ118" s="317"/>
      <c r="EA118" s="317"/>
      <c r="EK118" s="317"/>
      <c r="EU118" s="317"/>
      <c r="FE118" s="317"/>
      <c r="FO118" s="317"/>
      <c r="FY118" s="317"/>
      <c r="GI118" s="317"/>
      <c r="GS118" s="317"/>
      <c r="HC118" s="317"/>
      <c r="HM118" s="317"/>
      <c r="HW118" s="317"/>
    </row>
    <row r="119" s="3" customFormat="true" x14ac:dyDescent="0.25">
      <c r="A119" s="317"/>
      <c r="K119" s="317"/>
      <c r="U119" s="317"/>
      <c r="AE119" s="317"/>
      <c r="AO119" s="317"/>
      <c r="AY119" s="317"/>
      <c r="AZ119" s="317"/>
      <c r="BI119" s="317"/>
      <c r="BS119" s="317"/>
      <c r="CC119" s="317"/>
      <c r="CM119" s="317"/>
      <c r="CW119" s="317"/>
      <c r="DG119" s="317"/>
      <c r="DQ119" s="317"/>
      <c r="EA119" s="317"/>
      <c r="EK119" s="317"/>
      <c r="EU119" s="317"/>
      <c r="FE119" s="317"/>
      <c r="FO119" s="317"/>
      <c r="FY119" s="317"/>
      <c r="GI119" s="317"/>
      <c r="GS119" s="317"/>
      <c r="HC119" s="317"/>
      <c r="HM119" s="317"/>
      <c r="HW119" s="317"/>
    </row>
    <row r="120" s="3" customFormat="true" x14ac:dyDescent="0.25">
      <c r="A120" s="317"/>
      <c r="K120" s="317"/>
      <c r="U120" s="317"/>
      <c r="AE120" s="317"/>
      <c r="AO120" s="317"/>
      <c r="AY120" s="317"/>
      <c r="AZ120" s="317"/>
      <c r="BI120" s="317"/>
      <c r="BS120" s="317"/>
      <c r="CC120" s="317"/>
      <c r="CM120" s="317"/>
      <c r="CW120" s="317"/>
      <c r="DG120" s="317"/>
      <c r="DQ120" s="317"/>
      <c r="EA120" s="317"/>
      <c r="EK120" s="317"/>
      <c r="EU120" s="317"/>
      <c r="FE120" s="317"/>
      <c r="FO120" s="317"/>
      <c r="FY120" s="317"/>
      <c r="GI120" s="317"/>
      <c r="GS120" s="317"/>
      <c r="HC120" s="317"/>
      <c r="HM120" s="317"/>
      <c r="HW120" s="317"/>
    </row>
    <row r="121" s="3" customFormat="true" x14ac:dyDescent="0.25">
      <c r="A121" s="317"/>
      <c r="K121" s="317"/>
      <c r="U121" s="317"/>
      <c r="AE121" s="317"/>
      <c r="AO121" s="317"/>
      <c r="AY121" s="317"/>
      <c r="AZ121" s="317"/>
      <c r="BI121" s="317"/>
      <c r="BS121" s="317"/>
      <c r="CC121" s="317"/>
      <c r="CM121" s="317"/>
      <c r="CW121" s="317"/>
      <c r="DG121" s="317"/>
      <c r="DQ121" s="317"/>
      <c r="EA121" s="317"/>
      <c r="EK121" s="317"/>
      <c r="EU121" s="317"/>
      <c r="FE121" s="317"/>
      <c r="FO121" s="317"/>
      <c r="FY121" s="317"/>
      <c r="GI121" s="317"/>
      <c r="GS121" s="317"/>
      <c r="HC121" s="317"/>
      <c r="HM121" s="317"/>
      <c r="HW121" s="317"/>
    </row>
    <row r="122" s="3" customFormat="true" x14ac:dyDescent="0.25">
      <c r="A122" s="317"/>
      <c r="K122" s="317"/>
      <c r="U122" s="317"/>
      <c r="AE122" s="317"/>
      <c r="AO122" s="317"/>
      <c r="AY122" s="317"/>
      <c r="AZ122" s="317"/>
      <c r="BI122" s="317"/>
      <c r="BS122" s="317"/>
      <c r="CC122" s="317"/>
      <c r="CM122" s="317"/>
      <c r="CW122" s="317"/>
      <c r="DG122" s="317"/>
      <c r="DQ122" s="317"/>
      <c r="EA122" s="317"/>
      <c r="EK122" s="317"/>
      <c r="EU122" s="317"/>
      <c r="FE122" s="317"/>
      <c r="FO122" s="317"/>
      <c r="FY122" s="317"/>
      <c r="GI122" s="317"/>
      <c r="GS122" s="317"/>
      <c r="HC122" s="317"/>
      <c r="HM122" s="317"/>
      <c r="HW122" s="317"/>
    </row>
    <row r="123" s="3" customFormat="true" x14ac:dyDescent="0.25">
      <c r="A123" s="317"/>
      <c r="K123" s="317"/>
      <c r="U123" s="317"/>
      <c r="AE123" s="317"/>
      <c r="AO123" s="317"/>
      <c r="AY123" s="317"/>
      <c r="AZ123" s="317"/>
      <c r="BI123" s="317"/>
      <c r="BS123" s="317"/>
      <c r="CC123" s="317"/>
      <c r="CM123" s="317"/>
      <c r="CW123" s="317"/>
      <c r="DG123" s="317"/>
      <c r="DQ123" s="317"/>
      <c r="EA123" s="317"/>
      <c r="EK123" s="317"/>
      <c r="EU123" s="317"/>
      <c r="FE123" s="317"/>
      <c r="FO123" s="317"/>
      <c r="FY123" s="317"/>
      <c r="GI123" s="317"/>
      <c r="GS123" s="317"/>
      <c r="HC123" s="317"/>
      <c r="HM123" s="317"/>
      <c r="HW123" s="317"/>
    </row>
    <row r="124" s="3" customFormat="true" x14ac:dyDescent="0.25">
      <c r="A124" s="317"/>
      <c r="K124" s="317"/>
      <c r="U124" s="317"/>
      <c r="AE124" s="317"/>
      <c r="AO124" s="317"/>
      <c r="AY124" s="317"/>
      <c r="AZ124" s="317"/>
      <c r="BI124" s="317"/>
      <c r="BS124" s="317"/>
      <c r="CC124" s="317"/>
      <c r="CM124" s="317"/>
      <c r="CW124" s="317"/>
      <c r="DG124" s="317"/>
      <c r="DQ124" s="317"/>
      <c r="EA124" s="317"/>
      <c r="EK124" s="317"/>
      <c r="EU124" s="317"/>
      <c r="FE124" s="317"/>
      <c r="FO124" s="317"/>
      <c r="FY124" s="317"/>
      <c r="GI124" s="317"/>
      <c r="GS124" s="317"/>
      <c r="HC124" s="317"/>
      <c r="HM124" s="317"/>
      <c r="HW124" s="317"/>
    </row>
    <row r="125" s="3" customFormat="true" x14ac:dyDescent="0.25">
      <c r="A125" s="317"/>
      <c r="K125" s="317"/>
      <c r="U125" s="317"/>
      <c r="AE125" s="317"/>
      <c r="AO125" s="317"/>
      <c r="AY125" s="317"/>
      <c r="AZ125" s="317"/>
      <c r="BI125" s="317"/>
      <c r="BS125" s="317"/>
      <c r="CC125" s="317"/>
      <c r="CM125" s="317"/>
      <c r="CW125" s="317"/>
      <c r="DG125" s="317"/>
      <c r="DQ125" s="317"/>
      <c r="EA125" s="317"/>
      <c r="EK125" s="317"/>
      <c r="EU125" s="317"/>
      <c r="FE125" s="317"/>
      <c r="FO125" s="317"/>
      <c r="FY125" s="317"/>
      <c r="GI125" s="317"/>
      <c r="GS125" s="317"/>
      <c r="HC125" s="317"/>
      <c r="HM125" s="317"/>
      <c r="HW125" s="317"/>
    </row>
    <row r="126" s="3" customFormat="true" x14ac:dyDescent="0.25">
      <c r="A126" s="317"/>
      <c r="K126" s="317"/>
      <c r="U126" s="317"/>
      <c r="AE126" s="317"/>
      <c r="AO126" s="317"/>
      <c r="AY126" s="317"/>
      <c r="AZ126" s="317"/>
      <c r="BI126" s="317"/>
      <c r="BS126" s="317"/>
      <c r="CC126" s="317"/>
      <c r="CM126" s="317"/>
      <c r="CW126" s="317"/>
      <c r="DG126" s="317"/>
      <c r="DQ126" s="317"/>
      <c r="EA126" s="317"/>
      <c r="EK126" s="317"/>
      <c r="EU126" s="317"/>
      <c r="FE126" s="317"/>
      <c r="FO126" s="317"/>
      <c r="FY126" s="317"/>
      <c r="GI126" s="317"/>
      <c r="GS126" s="317"/>
      <c r="HC126" s="317"/>
      <c r="HM126" s="317"/>
      <c r="HW126" s="317"/>
    </row>
    <row r="127" s="3" customFormat="true" x14ac:dyDescent="0.25">
      <c r="A127" s="317"/>
      <c r="K127" s="317"/>
      <c r="U127" s="317"/>
      <c r="AE127" s="317"/>
      <c r="AO127" s="317"/>
      <c r="AY127" s="317"/>
      <c r="AZ127" s="317"/>
      <c r="BI127" s="317"/>
      <c r="BS127" s="317"/>
      <c r="CC127" s="317"/>
      <c r="CM127" s="317"/>
      <c r="CW127" s="317"/>
      <c r="DG127" s="317"/>
      <c r="DQ127" s="317"/>
      <c r="EA127" s="317"/>
      <c r="EK127" s="317"/>
      <c r="EU127" s="317"/>
      <c r="FE127" s="317"/>
      <c r="FO127" s="317"/>
      <c r="FY127" s="317"/>
      <c r="GI127" s="317"/>
      <c r="GS127" s="317"/>
      <c r="HC127" s="317"/>
      <c r="HM127" s="317"/>
      <c r="HW127" s="317"/>
    </row>
    <row r="128" s="3" customFormat="true" x14ac:dyDescent="0.25">
      <c r="A128" s="317"/>
      <c r="K128" s="317"/>
      <c r="U128" s="317"/>
      <c r="AE128" s="317"/>
      <c r="AO128" s="317"/>
      <c r="AY128" s="317"/>
      <c r="AZ128" s="317"/>
      <c r="BI128" s="317"/>
      <c r="BS128" s="317"/>
      <c r="CC128" s="317"/>
      <c r="CM128" s="317"/>
      <c r="CW128" s="317"/>
      <c r="DG128" s="317"/>
      <c r="DQ128" s="317"/>
      <c r="EA128" s="317"/>
      <c r="EK128" s="317"/>
      <c r="EU128" s="317"/>
      <c r="FE128" s="317"/>
      <c r="FO128" s="317"/>
      <c r="FY128" s="317"/>
      <c r="GI128" s="317"/>
      <c r="GS128" s="317"/>
      <c r="HC128" s="317"/>
      <c r="HM128" s="317"/>
      <c r="HW128" s="317"/>
    </row>
    <row r="129" s="3" customFormat="true" x14ac:dyDescent="0.25">
      <c r="A129" s="317"/>
      <c r="K129" s="317"/>
      <c r="U129" s="317"/>
      <c r="AE129" s="317"/>
      <c r="AO129" s="317"/>
      <c r="AY129" s="317"/>
      <c r="AZ129" s="317"/>
      <c r="BI129" s="317"/>
      <c r="BS129" s="317"/>
      <c r="CC129" s="317"/>
      <c r="CM129" s="317"/>
      <c r="CW129" s="317"/>
      <c r="DG129" s="317"/>
      <c r="DQ129" s="317"/>
      <c r="EA129" s="317"/>
      <c r="EK129" s="317"/>
      <c r="EU129" s="317"/>
      <c r="FE129" s="317"/>
      <c r="FO129" s="317"/>
      <c r="FY129" s="317"/>
      <c r="GI129" s="317"/>
      <c r="GS129" s="317"/>
      <c r="HC129" s="317"/>
      <c r="HM129" s="317"/>
      <c r="HW129" s="317"/>
    </row>
    <row r="130" s="3" customFormat="true" x14ac:dyDescent="0.25">
      <c r="A130" s="317"/>
      <c r="K130" s="317"/>
      <c r="U130" s="317"/>
      <c r="AE130" s="317"/>
      <c r="AO130" s="317"/>
      <c r="AY130" s="317"/>
      <c r="AZ130" s="317"/>
      <c r="BI130" s="317"/>
      <c r="BS130" s="317"/>
      <c r="CC130" s="317"/>
      <c r="CM130" s="317"/>
      <c r="CW130" s="317"/>
      <c r="DG130" s="317"/>
      <c r="DQ130" s="317"/>
      <c r="EA130" s="317"/>
      <c r="EK130" s="317"/>
      <c r="EU130" s="317"/>
      <c r="FE130" s="317"/>
      <c r="FO130" s="317"/>
      <c r="FY130" s="317"/>
      <c r="GI130" s="317"/>
      <c r="GS130" s="317"/>
      <c r="HC130" s="317"/>
      <c r="HM130" s="317"/>
      <c r="HW130" s="317"/>
    </row>
    <row r="131" s="3" customFormat="true" x14ac:dyDescent="0.25">
      <c r="A131" s="317"/>
      <c r="K131" s="317"/>
      <c r="U131" s="317"/>
      <c r="AE131" s="317"/>
      <c r="AO131" s="317"/>
      <c r="AY131" s="317"/>
      <c r="AZ131" s="317"/>
      <c r="BI131" s="317"/>
      <c r="BS131" s="317"/>
      <c r="CC131" s="317"/>
      <c r="CM131" s="317"/>
      <c r="CW131" s="317"/>
      <c r="DG131" s="317"/>
      <c r="DQ131" s="317"/>
      <c r="EA131" s="317"/>
      <c r="EK131" s="317"/>
      <c r="EU131" s="317"/>
      <c r="FE131" s="317"/>
      <c r="FO131" s="317"/>
      <c r="FY131" s="317"/>
      <c r="GI131" s="317"/>
      <c r="GS131" s="317"/>
      <c r="HC131" s="317"/>
      <c r="HM131" s="317"/>
      <c r="HW131" s="317"/>
    </row>
    <row r="132" s="3" customFormat="true" x14ac:dyDescent="0.25">
      <c r="A132" s="317"/>
      <c r="K132" s="317"/>
      <c r="U132" s="317"/>
      <c r="AE132" s="317"/>
      <c r="AO132" s="317"/>
      <c r="AY132" s="317"/>
      <c r="AZ132" s="317"/>
      <c r="BI132" s="317"/>
      <c r="BS132" s="317"/>
      <c r="CC132" s="317"/>
      <c r="CM132" s="317"/>
      <c r="CW132" s="317"/>
      <c r="DG132" s="317"/>
      <c r="DQ132" s="317"/>
      <c r="EA132" s="317"/>
      <c r="EK132" s="317"/>
      <c r="EU132" s="317"/>
      <c r="FE132" s="317"/>
      <c r="FO132" s="317"/>
      <c r="FY132" s="317"/>
      <c r="GI132" s="317"/>
      <c r="GS132" s="317"/>
      <c r="HC132" s="317"/>
      <c r="HM132" s="317"/>
      <c r="HW132" s="317"/>
    </row>
    <row r="133" s="3" customFormat="true" x14ac:dyDescent="0.25">
      <c r="A133" s="317"/>
      <c r="K133" s="317"/>
      <c r="U133" s="317"/>
      <c r="AE133" s="317"/>
      <c r="AO133" s="317"/>
      <c r="AY133" s="317"/>
      <c r="AZ133" s="317"/>
      <c r="BI133" s="317"/>
      <c r="BS133" s="317"/>
      <c r="CC133" s="317"/>
      <c r="CM133" s="317"/>
      <c r="CW133" s="317"/>
      <c r="DG133" s="317"/>
      <c r="DQ133" s="317"/>
      <c r="EA133" s="317"/>
      <c r="EK133" s="317"/>
      <c r="EU133" s="317"/>
      <c r="FE133" s="317"/>
      <c r="FO133" s="317"/>
      <c r="FY133" s="317"/>
      <c r="GI133" s="317"/>
      <c r="GS133" s="317"/>
      <c r="HC133" s="317"/>
      <c r="HM133" s="317"/>
      <c r="HW133" s="317"/>
    </row>
    <row r="134" s="3" customFormat="true" x14ac:dyDescent="0.25">
      <c r="A134" s="317"/>
      <c r="K134" s="317"/>
      <c r="U134" s="317"/>
      <c r="AE134" s="317"/>
      <c r="AO134" s="317"/>
      <c r="AY134" s="317"/>
      <c r="AZ134" s="317"/>
      <c r="BI134" s="317"/>
      <c r="BS134" s="317"/>
      <c r="CC134" s="317"/>
      <c r="CM134" s="317"/>
      <c r="CW134" s="317"/>
      <c r="DG134" s="317"/>
      <c r="DQ134" s="317"/>
      <c r="EA134" s="317"/>
      <c r="EK134" s="317"/>
      <c r="EU134" s="317"/>
      <c r="FE134" s="317"/>
      <c r="FO134" s="317"/>
      <c r="FY134" s="317"/>
      <c r="GI134" s="317"/>
      <c r="GS134" s="317"/>
      <c r="HC134" s="317"/>
      <c r="HM134" s="317"/>
      <c r="HW134" s="317"/>
    </row>
    <row r="135" s="3" customFormat="true" x14ac:dyDescent="0.25">
      <c r="A135" s="317"/>
      <c r="K135" s="317"/>
      <c r="U135" s="317"/>
      <c r="AE135" s="317"/>
      <c r="AO135" s="317"/>
      <c r="AY135" s="317"/>
      <c r="AZ135" s="317"/>
      <c r="BI135" s="317"/>
      <c r="BS135" s="317"/>
      <c r="CC135" s="317"/>
      <c r="CM135" s="317"/>
      <c r="CW135" s="317"/>
      <c r="DG135" s="317"/>
      <c r="DQ135" s="317"/>
      <c r="EA135" s="317"/>
      <c r="EK135" s="317"/>
      <c r="EU135" s="317"/>
      <c r="FE135" s="317"/>
      <c r="FO135" s="317"/>
      <c r="FY135" s="317"/>
      <c r="GI135" s="317"/>
      <c r="GS135" s="317"/>
      <c r="HC135" s="317"/>
      <c r="HM135" s="317"/>
      <c r="HW135" s="317"/>
    </row>
    <row r="136" s="3" customFormat="true" x14ac:dyDescent="0.25">
      <c r="A136" s="317"/>
      <c r="K136" s="317"/>
      <c r="U136" s="317"/>
      <c r="AE136" s="317"/>
      <c r="AO136" s="317"/>
      <c r="AY136" s="317"/>
      <c r="AZ136" s="317"/>
      <c r="BI136" s="317"/>
      <c r="BS136" s="317"/>
      <c r="CC136" s="317"/>
      <c r="CM136" s="317"/>
      <c r="CW136" s="317"/>
      <c r="DG136" s="317"/>
      <c r="DQ136" s="317"/>
      <c r="EA136" s="317"/>
      <c r="EK136" s="317"/>
      <c r="EU136" s="317"/>
      <c r="FE136" s="317"/>
      <c r="FO136" s="317"/>
      <c r="FY136" s="317"/>
      <c r="GI136" s="317"/>
      <c r="GS136" s="317"/>
      <c r="HC136" s="317"/>
      <c r="HM136" s="317"/>
      <c r="HW136" s="317"/>
    </row>
    <row r="137" s="3" customFormat="true" x14ac:dyDescent="0.25">
      <c r="A137" s="317"/>
      <c r="K137" s="317"/>
      <c r="U137" s="317"/>
      <c r="AE137" s="317"/>
      <c r="AO137" s="317"/>
      <c r="AY137" s="317"/>
      <c r="AZ137" s="317"/>
      <c r="BI137" s="317"/>
      <c r="BS137" s="317"/>
      <c r="CC137" s="317"/>
      <c r="CM137" s="317"/>
      <c r="CW137" s="317"/>
      <c r="DG137" s="317"/>
      <c r="DQ137" s="317"/>
      <c r="EA137" s="317"/>
      <c r="EK137" s="317"/>
      <c r="EU137" s="317"/>
      <c r="FE137" s="317"/>
      <c r="FO137" s="317"/>
      <c r="FY137" s="317"/>
      <c r="GI137" s="317"/>
      <c r="GS137" s="317"/>
      <c r="HC137" s="317"/>
      <c r="HM137" s="317"/>
      <c r="HW137" s="317"/>
    </row>
    <row r="138" s="3" customFormat="true" x14ac:dyDescent="0.25">
      <c r="A138" s="317"/>
      <c r="K138" s="317"/>
      <c r="U138" s="317"/>
      <c r="AE138" s="317"/>
      <c r="AO138" s="317"/>
      <c r="AY138" s="317"/>
      <c r="AZ138" s="317"/>
      <c r="BI138" s="317"/>
      <c r="BS138" s="317"/>
      <c r="CC138" s="317"/>
      <c r="CM138" s="317"/>
      <c r="CW138" s="317"/>
      <c r="DG138" s="317"/>
      <c r="DQ138" s="317"/>
      <c r="EA138" s="317"/>
      <c r="EK138" s="317"/>
      <c r="EU138" s="317"/>
      <c r="FE138" s="317"/>
      <c r="FO138" s="317"/>
      <c r="FY138" s="317"/>
      <c r="GI138" s="317"/>
      <c r="GS138" s="317"/>
      <c r="HC138" s="317"/>
      <c r="HM138" s="317"/>
      <c r="HW138" s="317"/>
    </row>
    <row r="139" s="3" customFormat="true" x14ac:dyDescent="0.25">
      <c r="A139" s="317"/>
      <c r="K139" s="317"/>
      <c r="U139" s="317"/>
      <c r="AE139" s="317"/>
      <c r="AO139" s="317"/>
      <c r="AY139" s="317"/>
      <c r="AZ139" s="317"/>
      <c r="BI139" s="317"/>
      <c r="BS139" s="317"/>
      <c r="CC139" s="317"/>
      <c r="CM139" s="317"/>
      <c r="CW139" s="317"/>
      <c r="DG139" s="317"/>
      <c r="DQ139" s="317"/>
      <c r="EA139" s="317"/>
      <c r="EK139" s="317"/>
      <c r="EU139" s="317"/>
      <c r="FE139" s="317"/>
      <c r="FO139" s="317"/>
      <c r="FY139" s="317"/>
      <c r="GI139" s="317"/>
      <c r="GS139" s="317"/>
      <c r="HC139" s="317"/>
      <c r="HM139" s="317"/>
      <c r="HW139" s="317"/>
    </row>
    <row r="140" s="3" customFormat="true" x14ac:dyDescent="0.25">
      <c r="A140" s="317"/>
      <c r="K140" s="317"/>
      <c r="U140" s="317"/>
      <c r="AE140" s="317"/>
      <c r="AO140" s="317"/>
      <c r="AY140" s="317"/>
      <c r="AZ140" s="317"/>
      <c r="BI140" s="317"/>
      <c r="BS140" s="317"/>
      <c r="CC140" s="317"/>
      <c r="CM140" s="317"/>
      <c r="CW140" s="317"/>
      <c r="DG140" s="317"/>
      <c r="DQ140" s="317"/>
      <c r="EA140" s="317"/>
      <c r="EK140" s="317"/>
      <c r="EU140" s="317"/>
      <c r="FE140" s="317"/>
      <c r="FO140" s="317"/>
      <c r="FY140" s="317"/>
      <c r="GI140" s="317"/>
      <c r="GS140" s="317"/>
      <c r="HC140" s="317"/>
      <c r="HM140" s="317"/>
      <c r="HW140" s="317"/>
    </row>
    <row r="141" s="3" customFormat="true" x14ac:dyDescent="0.25">
      <c r="A141" s="317"/>
      <c r="K141" s="317"/>
      <c r="U141" s="317"/>
      <c r="AE141" s="317"/>
      <c r="AO141" s="317"/>
      <c r="AY141" s="317"/>
      <c r="AZ141" s="317"/>
      <c r="BI141" s="317"/>
      <c r="BS141" s="317"/>
      <c r="CC141" s="317"/>
      <c r="CM141" s="317"/>
      <c r="CW141" s="317"/>
      <c r="DG141" s="317"/>
      <c r="DQ141" s="317"/>
      <c r="EA141" s="317"/>
      <c r="EK141" s="317"/>
      <c r="EU141" s="317"/>
      <c r="FE141" s="317"/>
      <c r="FO141" s="317"/>
      <c r="FY141" s="317"/>
      <c r="GI141" s="317"/>
      <c r="GS141" s="317"/>
      <c r="HC141" s="317"/>
      <c r="HM141" s="317"/>
      <c r="HW141" s="317"/>
    </row>
    <row r="142" s="3" customFormat="true" x14ac:dyDescent="0.25">
      <c r="A142" s="317"/>
      <c r="K142" s="317"/>
      <c r="U142" s="317"/>
      <c r="AE142" s="317"/>
      <c r="AO142" s="317"/>
      <c r="AY142" s="317"/>
      <c r="AZ142" s="317"/>
      <c r="BI142" s="317"/>
      <c r="BS142" s="317"/>
      <c r="CC142" s="317"/>
      <c r="CM142" s="317"/>
      <c r="CW142" s="317"/>
      <c r="DG142" s="317"/>
      <c r="DQ142" s="317"/>
      <c r="EA142" s="317"/>
      <c r="EK142" s="317"/>
      <c r="EU142" s="317"/>
      <c r="FE142" s="317"/>
      <c r="FO142" s="317"/>
      <c r="FY142" s="317"/>
      <c r="GI142" s="317"/>
      <c r="GS142" s="317"/>
      <c r="HC142" s="317"/>
      <c r="HM142" s="317"/>
      <c r="HW142" s="317"/>
    </row>
    <row r="143" s="3" customFormat="true" x14ac:dyDescent="0.25">
      <c r="A143" s="317"/>
      <c r="K143" s="317"/>
      <c r="U143" s="317"/>
      <c r="AE143" s="317"/>
      <c r="AO143" s="317"/>
      <c r="AY143" s="317"/>
      <c r="AZ143" s="317"/>
      <c r="BI143" s="317"/>
      <c r="BS143" s="317"/>
      <c r="CC143" s="317"/>
      <c r="CM143" s="317"/>
      <c r="CW143" s="317"/>
      <c r="DG143" s="317"/>
      <c r="DQ143" s="317"/>
      <c r="EA143" s="317"/>
      <c r="EK143" s="317"/>
      <c r="EU143" s="317"/>
      <c r="FE143" s="317"/>
      <c r="FO143" s="317"/>
      <c r="FY143" s="317"/>
      <c r="GI143" s="317"/>
      <c r="GS143" s="317"/>
      <c r="HC143" s="317"/>
      <c r="HM143" s="317"/>
      <c r="HW143" s="317"/>
    </row>
    <row r="144" s="3" customFormat="true" x14ac:dyDescent="0.25">
      <c r="A144" s="317"/>
      <c r="K144" s="317"/>
      <c r="U144" s="317"/>
      <c r="AE144" s="317"/>
      <c r="AO144" s="317"/>
      <c r="AY144" s="317"/>
      <c r="AZ144" s="317"/>
      <c r="BI144" s="317"/>
      <c r="BS144" s="317"/>
      <c r="CC144" s="317"/>
      <c r="CM144" s="317"/>
      <c r="CW144" s="317"/>
      <c r="DG144" s="317"/>
      <c r="DQ144" s="317"/>
      <c r="EA144" s="317"/>
      <c r="EK144" s="317"/>
      <c r="EU144" s="317"/>
      <c r="FE144" s="317"/>
      <c r="FO144" s="317"/>
      <c r="FY144" s="317"/>
      <c r="GI144" s="317"/>
      <c r="GS144" s="317"/>
      <c r="HC144" s="317"/>
      <c r="HM144" s="317"/>
      <c r="HW144" s="317"/>
    </row>
    <row r="145" s="3" customFormat="true" x14ac:dyDescent="0.25">
      <c r="A145" s="317"/>
      <c r="K145" s="317"/>
      <c r="U145" s="317"/>
      <c r="AE145" s="317"/>
      <c r="AO145" s="317"/>
      <c r="AY145" s="317"/>
      <c r="AZ145" s="317"/>
      <c r="BI145" s="317"/>
      <c r="BS145" s="317"/>
      <c r="CC145" s="317"/>
      <c r="CM145" s="317"/>
      <c r="CW145" s="317"/>
      <c r="DG145" s="317"/>
      <c r="DQ145" s="317"/>
      <c r="EA145" s="317"/>
      <c r="EK145" s="317"/>
      <c r="EU145" s="317"/>
      <c r="FE145" s="317"/>
      <c r="FO145" s="317"/>
      <c r="FY145" s="317"/>
      <c r="GI145" s="317"/>
      <c r="GS145" s="317"/>
      <c r="HC145" s="317"/>
      <c r="HM145" s="317"/>
      <c r="HW145" s="317"/>
    </row>
    <row r="146" s="3" customFormat="true" x14ac:dyDescent="0.25">
      <c r="A146" s="317"/>
      <c r="K146" s="317"/>
      <c r="U146" s="317"/>
      <c r="AE146" s="317"/>
      <c r="AO146" s="317"/>
      <c r="AY146" s="317"/>
      <c r="AZ146" s="317"/>
      <c r="BI146" s="317"/>
      <c r="BS146" s="317"/>
      <c r="CC146" s="317"/>
      <c r="CM146" s="317"/>
      <c r="CW146" s="317"/>
      <c r="DG146" s="317"/>
      <c r="DQ146" s="317"/>
      <c r="EA146" s="317"/>
      <c r="EK146" s="317"/>
      <c r="EU146" s="317"/>
      <c r="FE146" s="317"/>
      <c r="FO146" s="317"/>
      <c r="FY146" s="317"/>
      <c r="GI146" s="317"/>
      <c r="GS146" s="317"/>
      <c r="HC146" s="317"/>
      <c r="HM146" s="317"/>
      <c r="HW146" s="317"/>
    </row>
    <row r="147" s="3" customFormat="true" x14ac:dyDescent="0.25">
      <c r="A147" s="317"/>
      <c r="K147" s="317"/>
      <c r="U147" s="317"/>
      <c r="AE147" s="317"/>
      <c r="AO147" s="317"/>
      <c r="AY147" s="317"/>
      <c r="AZ147" s="317"/>
      <c r="BI147" s="317"/>
      <c r="BS147" s="317"/>
      <c r="CC147" s="317"/>
      <c r="CM147" s="317"/>
      <c r="CW147" s="317"/>
      <c r="DG147" s="317"/>
      <c r="DQ147" s="317"/>
      <c r="EA147" s="317"/>
      <c r="EK147" s="317"/>
      <c r="EU147" s="317"/>
      <c r="FE147" s="317"/>
      <c r="FO147" s="317"/>
      <c r="FY147" s="317"/>
      <c r="GI147" s="317"/>
      <c r="GS147" s="317"/>
      <c r="HC147" s="317"/>
      <c r="HM147" s="317"/>
      <c r="HW147" s="317"/>
    </row>
    <row r="148" s="3" customFormat="true" x14ac:dyDescent="0.25">
      <c r="A148" s="317"/>
      <c r="K148" s="317"/>
      <c r="U148" s="317"/>
      <c r="AE148" s="317"/>
      <c r="AO148" s="317"/>
      <c r="AY148" s="317"/>
      <c r="AZ148" s="317"/>
      <c r="BI148" s="317"/>
      <c r="BS148" s="317"/>
      <c r="CC148" s="317"/>
      <c r="CM148" s="317"/>
      <c r="CW148" s="317"/>
      <c r="DG148" s="317"/>
      <c r="DQ148" s="317"/>
      <c r="EA148" s="317"/>
      <c r="EK148" s="317"/>
      <c r="EU148" s="317"/>
      <c r="FE148" s="317"/>
      <c r="FO148" s="317"/>
      <c r="FY148" s="317"/>
      <c r="GI148" s="317"/>
      <c r="GS148" s="317"/>
      <c r="HC148" s="317"/>
      <c r="HM148" s="317"/>
      <c r="HW148" s="317"/>
    </row>
    <row r="149" s="3" customFormat="true" x14ac:dyDescent="0.25">
      <c r="A149" s="317"/>
      <c r="K149" s="317"/>
      <c r="U149" s="317"/>
      <c r="AE149" s="317"/>
      <c r="AO149" s="317"/>
      <c r="AY149" s="317"/>
      <c r="AZ149" s="317"/>
      <c r="BI149" s="317"/>
      <c r="BS149" s="317"/>
      <c r="CC149" s="317"/>
      <c r="CM149" s="317"/>
      <c r="CW149" s="317"/>
      <c r="DG149" s="317"/>
      <c r="DQ149" s="317"/>
      <c r="EA149" s="317"/>
      <c r="EK149" s="317"/>
      <c r="EU149" s="317"/>
      <c r="FE149" s="317"/>
      <c r="FO149" s="317"/>
      <c r="FY149" s="317"/>
      <c r="GI149" s="317"/>
      <c r="GS149" s="317"/>
      <c r="HC149" s="317"/>
      <c r="HM149" s="317"/>
      <c r="HW149" s="317"/>
    </row>
    <row r="150" s="3" customFormat="true" x14ac:dyDescent="0.25">
      <c r="A150" s="317"/>
      <c r="K150" s="317"/>
      <c r="U150" s="317"/>
      <c r="AE150" s="317"/>
      <c r="AO150" s="317"/>
      <c r="AY150" s="317"/>
      <c r="AZ150" s="317"/>
      <c r="BI150" s="317"/>
      <c r="BS150" s="317"/>
      <c r="CC150" s="317"/>
      <c r="CM150" s="317"/>
      <c r="CW150" s="317"/>
      <c r="DG150" s="317"/>
      <c r="DQ150" s="317"/>
      <c r="EA150" s="317"/>
      <c r="EK150" s="317"/>
      <c r="EU150" s="317"/>
      <c r="FE150" s="317"/>
      <c r="FO150" s="317"/>
      <c r="FY150" s="317"/>
      <c r="GI150" s="317"/>
      <c r="GS150" s="317"/>
      <c r="HC150" s="317"/>
      <c r="HM150" s="317"/>
      <c r="HW150" s="317"/>
    </row>
    <row r="151" s="3" customFormat="true" x14ac:dyDescent="0.25">
      <c r="A151" s="317"/>
      <c r="K151" s="317"/>
      <c r="U151" s="317"/>
      <c r="AE151" s="317"/>
      <c r="AO151" s="317"/>
      <c r="AY151" s="317"/>
      <c r="AZ151" s="317"/>
      <c r="BI151" s="317"/>
      <c r="BS151" s="317"/>
      <c r="CC151" s="317"/>
      <c r="CM151" s="317"/>
      <c r="CW151" s="317"/>
      <c r="DG151" s="317"/>
      <c r="DQ151" s="317"/>
      <c r="EA151" s="317"/>
      <c r="EK151" s="317"/>
      <c r="EU151" s="317"/>
      <c r="FE151" s="317"/>
      <c r="FO151" s="317"/>
      <c r="FY151" s="317"/>
      <c r="GI151" s="317"/>
      <c r="GS151" s="317"/>
      <c r="HC151" s="317"/>
      <c r="HM151" s="317"/>
      <c r="HW151" s="317"/>
    </row>
    <row r="152" s="3" customFormat="true" x14ac:dyDescent="0.25">
      <c r="A152" s="317"/>
      <c r="K152" s="317"/>
      <c r="U152" s="317"/>
      <c r="AE152" s="317"/>
      <c r="AO152" s="317"/>
      <c r="AY152" s="317"/>
      <c r="AZ152" s="317"/>
      <c r="BI152" s="317"/>
      <c r="BS152" s="317"/>
      <c r="CC152" s="317"/>
      <c r="CM152" s="317"/>
      <c r="CW152" s="317"/>
      <c r="DG152" s="317"/>
      <c r="DQ152" s="317"/>
      <c r="EA152" s="317"/>
      <c r="EK152" s="317"/>
      <c r="EU152" s="317"/>
      <c r="FE152" s="317"/>
      <c r="FO152" s="317"/>
      <c r="FY152" s="317"/>
      <c r="GI152" s="317"/>
      <c r="GS152" s="317"/>
      <c r="HC152" s="317"/>
      <c r="HM152" s="317"/>
      <c r="HW152" s="317"/>
    </row>
    <row r="153" s="3" customFormat="true" x14ac:dyDescent="0.25">
      <c r="A153" s="317"/>
      <c r="K153" s="317"/>
      <c r="U153" s="317"/>
      <c r="AE153" s="317"/>
      <c r="AO153" s="317"/>
      <c r="AY153" s="317"/>
      <c r="AZ153" s="317"/>
      <c r="BI153" s="317"/>
      <c r="BS153" s="317"/>
      <c r="CC153" s="317"/>
      <c r="CM153" s="317"/>
      <c r="CW153" s="317"/>
      <c r="DG153" s="317"/>
      <c r="DQ153" s="317"/>
      <c r="EA153" s="317"/>
      <c r="EK153" s="317"/>
      <c r="EU153" s="317"/>
      <c r="FE153" s="317"/>
      <c r="FO153" s="317"/>
      <c r="FY153" s="317"/>
      <c r="GI153" s="317"/>
      <c r="GS153" s="317"/>
      <c r="HC153" s="317"/>
      <c r="HM153" s="317"/>
      <c r="HW153" s="317"/>
    </row>
    <row r="154" s="3" customFormat="true" x14ac:dyDescent="0.25">
      <c r="A154" s="317"/>
      <c r="K154" s="317"/>
      <c r="U154" s="317"/>
      <c r="AE154" s="317"/>
      <c r="AO154" s="317"/>
      <c r="AY154" s="317"/>
      <c r="AZ154" s="317"/>
      <c r="BI154" s="317"/>
      <c r="BS154" s="317"/>
      <c r="CC154" s="317"/>
      <c r="CM154" s="317"/>
      <c r="CW154" s="317"/>
      <c r="DG154" s="317"/>
      <c r="DQ154" s="317"/>
      <c r="EA154" s="317"/>
      <c r="EK154" s="317"/>
      <c r="EU154" s="317"/>
      <c r="FE154" s="317"/>
      <c r="FO154" s="317"/>
      <c r="FY154" s="317"/>
      <c r="GI154" s="317"/>
      <c r="GS154" s="317"/>
      <c r="HC154" s="317"/>
      <c r="HM154" s="317"/>
      <c r="HW154" s="317"/>
    </row>
    <row r="155" s="3" customFormat="true" x14ac:dyDescent="0.25">
      <c r="A155" s="317"/>
      <c r="K155" s="317"/>
      <c r="U155" s="317"/>
      <c r="AE155" s="317"/>
      <c r="AO155" s="317"/>
      <c r="AY155" s="317"/>
      <c r="AZ155" s="317"/>
      <c r="BI155" s="317"/>
      <c r="BS155" s="317"/>
      <c r="CC155" s="317"/>
      <c r="CM155" s="317"/>
      <c r="CW155" s="317"/>
      <c r="DG155" s="317"/>
      <c r="DQ155" s="317"/>
      <c r="EA155" s="317"/>
      <c r="EK155" s="317"/>
      <c r="EU155" s="317"/>
      <c r="FE155" s="317"/>
      <c r="FO155" s="317"/>
      <c r="FY155" s="317"/>
      <c r="GI155" s="317"/>
      <c r="GS155" s="317"/>
      <c r="HC155" s="317"/>
      <c r="HM155" s="317"/>
      <c r="HW155" s="317"/>
    </row>
    <row r="156" s="3" customFormat="true" x14ac:dyDescent="0.25">
      <c r="A156" s="317"/>
      <c r="K156" s="317"/>
      <c r="U156" s="317"/>
      <c r="AE156" s="317"/>
      <c r="AO156" s="317"/>
      <c r="AY156" s="317"/>
      <c r="AZ156" s="317"/>
      <c r="BI156" s="317"/>
      <c r="BS156" s="317"/>
      <c r="CC156" s="317"/>
      <c r="CM156" s="317"/>
      <c r="CW156" s="317"/>
      <c r="DG156" s="317"/>
      <c r="DQ156" s="317"/>
      <c r="EA156" s="317"/>
      <c r="EK156" s="317"/>
      <c r="EU156" s="317"/>
      <c r="FE156" s="317"/>
      <c r="FO156" s="317"/>
      <c r="FY156" s="317"/>
      <c r="GI156" s="317"/>
      <c r="GS156" s="317"/>
      <c r="HC156" s="317"/>
      <c r="HM156" s="317"/>
      <c r="HW156" s="317"/>
    </row>
    <row r="157" s="3" customFormat="true" x14ac:dyDescent="0.25">
      <c r="A157" s="317"/>
      <c r="K157" s="317"/>
      <c r="U157" s="317"/>
      <c r="AE157" s="317"/>
      <c r="AO157" s="317"/>
      <c r="AY157" s="317"/>
      <c r="AZ157" s="317"/>
      <c r="BI157" s="317"/>
      <c r="BS157" s="317"/>
      <c r="CC157" s="317"/>
      <c r="CM157" s="317"/>
      <c r="CW157" s="317"/>
      <c r="DG157" s="317"/>
      <c r="DQ157" s="317"/>
      <c r="EA157" s="317"/>
      <c r="EK157" s="317"/>
      <c r="EU157" s="317"/>
      <c r="FE157" s="317"/>
      <c r="FO157" s="317"/>
      <c r="FY157" s="317"/>
      <c r="GI157" s="317"/>
      <c r="GS157" s="317"/>
      <c r="HC157" s="317"/>
      <c r="HM157" s="317"/>
      <c r="HW157" s="317"/>
    </row>
    <row r="158" s="3" customFormat="true" x14ac:dyDescent="0.25">
      <c r="A158" s="317"/>
      <c r="K158" s="317"/>
      <c r="U158" s="317"/>
      <c r="AE158" s="317"/>
      <c r="AO158" s="317"/>
      <c r="AY158" s="317"/>
      <c r="AZ158" s="317"/>
      <c r="BI158" s="317"/>
      <c r="BS158" s="317"/>
      <c r="CC158" s="317"/>
      <c r="CM158" s="317"/>
      <c r="CW158" s="317"/>
      <c r="DG158" s="317"/>
      <c r="DQ158" s="317"/>
      <c r="EA158" s="317"/>
      <c r="EK158" s="317"/>
      <c r="EU158" s="317"/>
      <c r="FE158" s="317"/>
      <c r="FO158" s="317"/>
      <c r="FY158" s="317"/>
      <c r="GI158" s="317"/>
      <c r="GS158" s="317"/>
      <c r="HC158" s="317"/>
      <c r="HM158" s="317"/>
      <c r="HW158" s="317"/>
    </row>
    <row r="159" s="3" customFormat="true" x14ac:dyDescent="0.25">
      <c r="A159" s="317"/>
      <c r="K159" s="317"/>
      <c r="U159" s="317"/>
      <c r="AE159" s="317"/>
      <c r="AO159" s="317"/>
      <c r="AY159" s="317"/>
      <c r="AZ159" s="317"/>
      <c r="BI159" s="317"/>
      <c r="BS159" s="317"/>
      <c r="CC159" s="317"/>
      <c r="CM159" s="317"/>
      <c r="CW159" s="317"/>
      <c r="DG159" s="317"/>
      <c r="DQ159" s="317"/>
      <c r="EA159" s="317"/>
      <c r="EK159" s="317"/>
      <c r="EU159" s="317"/>
      <c r="FE159" s="317"/>
      <c r="FO159" s="317"/>
      <c r="FY159" s="317"/>
      <c r="GI159" s="317"/>
      <c r="GS159" s="317"/>
      <c r="HC159" s="317"/>
      <c r="HM159" s="317"/>
      <c r="HW159" s="317"/>
    </row>
    <row r="160" s="3" customFormat="true" x14ac:dyDescent="0.25">
      <c r="A160" s="317"/>
      <c r="K160" s="317"/>
      <c r="U160" s="317"/>
      <c r="AE160" s="317"/>
      <c r="AO160" s="317"/>
      <c r="AY160" s="317"/>
      <c r="AZ160" s="317"/>
      <c r="BI160" s="317"/>
      <c r="BS160" s="317"/>
      <c r="CC160" s="317"/>
      <c r="CM160" s="317"/>
      <c r="CW160" s="317"/>
      <c r="DG160" s="317"/>
      <c r="DQ160" s="317"/>
      <c r="EA160" s="317"/>
      <c r="EK160" s="317"/>
      <c r="EU160" s="317"/>
      <c r="FE160" s="317"/>
      <c r="FO160" s="317"/>
      <c r="FY160" s="317"/>
      <c r="GI160" s="317"/>
      <c r="GS160" s="317"/>
      <c r="HC160" s="317"/>
      <c r="HM160" s="317"/>
      <c r="HW160" s="317"/>
    </row>
    <row r="161" s="3" customFormat="true" x14ac:dyDescent="0.25">
      <c r="A161" s="317"/>
      <c r="K161" s="317"/>
      <c r="U161" s="317"/>
      <c r="AE161" s="317"/>
      <c r="AO161" s="317"/>
      <c r="AY161" s="317"/>
      <c r="AZ161" s="317"/>
      <c r="BI161" s="317"/>
      <c r="BS161" s="317"/>
      <c r="CC161" s="317"/>
      <c r="CM161" s="317"/>
      <c r="CW161" s="317"/>
      <c r="DG161" s="317"/>
      <c r="DQ161" s="317"/>
      <c r="EA161" s="317"/>
      <c r="EK161" s="317"/>
      <c r="EU161" s="317"/>
      <c r="FE161" s="317"/>
      <c r="FO161" s="317"/>
      <c r="FY161" s="317"/>
      <c r="GI161" s="317"/>
      <c r="GS161" s="317"/>
      <c r="HC161" s="317"/>
      <c r="HM161" s="317"/>
      <c r="HW161" s="317"/>
    </row>
    <row r="162" s="3" customFormat="true" x14ac:dyDescent="0.25">
      <c r="A162" s="317"/>
      <c r="K162" s="317"/>
      <c r="U162" s="317"/>
      <c r="AE162" s="317"/>
      <c r="AO162" s="317"/>
      <c r="AY162" s="317"/>
      <c r="AZ162" s="317"/>
      <c r="BI162" s="317"/>
      <c r="BS162" s="317"/>
      <c r="CC162" s="317"/>
      <c r="CM162" s="317"/>
      <c r="CW162" s="317"/>
      <c r="DG162" s="317"/>
      <c r="DQ162" s="317"/>
      <c r="EA162" s="317"/>
      <c r="EK162" s="317"/>
      <c r="EU162" s="317"/>
      <c r="FE162" s="317"/>
      <c r="FO162" s="317"/>
      <c r="FY162" s="317"/>
      <c r="GI162" s="317"/>
      <c r="GS162" s="317"/>
      <c r="HC162" s="317"/>
      <c r="HM162" s="317"/>
      <c r="HW162" s="317"/>
    </row>
    <row r="163" s="3" customFormat="true" x14ac:dyDescent="0.25">
      <c r="A163" s="317"/>
      <c r="K163" s="317"/>
      <c r="U163" s="317"/>
      <c r="AE163" s="317"/>
      <c r="AO163" s="317"/>
      <c r="AY163" s="317"/>
      <c r="AZ163" s="317"/>
      <c r="BI163" s="317"/>
      <c r="BS163" s="317"/>
      <c r="CC163" s="317"/>
      <c r="CM163" s="317"/>
      <c r="CW163" s="317"/>
      <c r="DG163" s="317"/>
      <c r="DQ163" s="317"/>
      <c r="EA163" s="317"/>
      <c r="EK163" s="317"/>
      <c r="EU163" s="317"/>
      <c r="FE163" s="317"/>
      <c r="FO163" s="317"/>
      <c r="FY163" s="317"/>
      <c r="GI163" s="317"/>
      <c r="GS163" s="317"/>
      <c r="HC163" s="317"/>
      <c r="HM163" s="317"/>
      <c r="HW163" s="317"/>
    </row>
    <row r="164" s="3" customFormat="true" x14ac:dyDescent="0.25">
      <c r="A164" s="317"/>
      <c r="K164" s="317"/>
      <c r="U164" s="317"/>
      <c r="AE164" s="317"/>
      <c r="AO164" s="317"/>
      <c r="AY164" s="317"/>
      <c r="AZ164" s="317"/>
      <c r="BI164" s="317"/>
      <c r="BS164" s="317"/>
      <c r="CC164" s="317"/>
      <c r="CM164" s="317"/>
      <c r="CW164" s="317"/>
      <c r="DG164" s="317"/>
      <c r="DQ164" s="317"/>
      <c r="EA164" s="317"/>
      <c r="EK164" s="317"/>
      <c r="EU164" s="317"/>
      <c r="FE164" s="317"/>
      <c r="FO164" s="317"/>
      <c r="FY164" s="317"/>
      <c r="GI164" s="317"/>
      <c r="GS164" s="317"/>
      <c r="HC164" s="317"/>
      <c r="HM164" s="317"/>
      <c r="HW164" s="317"/>
    </row>
    <row r="165" s="3" customFormat="true" x14ac:dyDescent="0.25">
      <c r="A165" s="317"/>
      <c r="K165" s="317"/>
      <c r="U165" s="317"/>
      <c r="AE165" s="317"/>
      <c r="AO165" s="317"/>
      <c r="AY165" s="317"/>
      <c r="AZ165" s="317"/>
      <c r="BI165" s="317"/>
      <c r="BS165" s="317"/>
      <c r="CC165" s="317"/>
      <c r="CM165" s="317"/>
      <c r="CW165" s="317"/>
      <c r="DG165" s="317"/>
      <c r="DQ165" s="317"/>
      <c r="EA165" s="317"/>
      <c r="EK165" s="317"/>
      <c r="EU165" s="317"/>
      <c r="FE165" s="317"/>
      <c r="FO165" s="317"/>
      <c r="FY165" s="317"/>
      <c r="GI165" s="317"/>
      <c r="GS165" s="317"/>
      <c r="HC165" s="317"/>
      <c r="HM165" s="317"/>
      <c r="HW165" s="317"/>
    </row>
    <row r="166" s="3" customFormat="true" x14ac:dyDescent="0.25">
      <c r="A166" s="317"/>
      <c r="K166" s="317"/>
      <c r="U166" s="317"/>
      <c r="AE166" s="317"/>
      <c r="AO166" s="317"/>
      <c r="AY166" s="317"/>
      <c r="AZ166" s="317"/>
      <c r="BI166" s="317"/>
      <c r="BS166" s="317"/>
      <c r="CC166" s="317"/>
      <c r="CM166" s="317"/>
      <c r="CW166" s="317"/>
      <c r="DG166" s="317"/>
      <c r="DQ166" s="317"/>
      <c r="EA166" s="317"/>
      <c r="EK166" s="317"/>
      <c r="EU166" s="317"/>
      <c r="FE166" s="317"/>
      <c r="FO166" s="317"/>
      <c r="FY166" s="317"/>
      <c r="GI166" s="317"/>
      <c r="GS166" s="317"/>
      <c r="HC166" s="317"/>
      <c r="HM166" s="317"/>
      <c r="HW166" s="317"/>
    </row>
    <row r="167" s="3" customFormat="true" x14ac:dyDescent="0.25">
      <c r="A167" s="317"/>
      <c r="K167" s="317"/>
      <c r="U167" s="317"/>
      <c r="AE167" s="317"/>
      <c r="AO167" s="317"/>
      <c r="AY167" s="317"/>
      <c r="AZ167" s="317"/>
      <c r="BI167" s="317"/>
      <c r="BS167" s="317"/>
      <c r="CC167" s="317"/>
      <c r="CM167" s="317"/>
      <c r="CW167" s="317"/>
      <c r="DG167" s="317"/>
      <c r="DQ167" s="317"/>
      <c r="EA167" s="317"/>
      <c r="EK167" s="317"/>
      <c r="EU167" s="317"/>
      <c r="FE167" s="317"/>
      <c r="FO167" s="317"/>
      <c r="FY167" s="317"/>
      <c r="GI167" s="317"/>
      <c r="GS167" s="317"/>
      <c r="HC167" s="317"/>
      <c r="HM167" s="317"/>
      <c r="HW167" s="317"/>
    </row>
    <row r="168" s="3" customFormat="true" x14ac:dyDescent="0.25">
      <c r="A168" s="317"/>
      <c r="K168" s="317"/>
      <c r="U168" s="317"/>
      <c r="AE168" s="317"/>
      <c r="AO168" s="317"/>
      <c r="AY168" s="317"/>
      <c r="AZ168" s="317"/>
      <c r="BI168" s="317"/>
      <c r="BS168" s="317"/>
      <c r="CC168" s="317"/>
      <c r="CM168" s="317"/>
      <c r="CW168" s="317"/>
      <c r="DG168" s="317"/>
      <c r="DQ168" s="317"/>
      <c r="EA168" s="317"/>
      <c r="EK168" s="317"/>
      <c r="EU168" s="317"/>
      <c r="FE168" s="317"/>
      <c r="FO168" s="317"/>
      <c r="FY168" s="317"/>
      <c r="GI168" s="317"/>
      <c r="GS168" s="317"/>
      <c r="HC168" s="317"/>
      <c r="HM168" s="317"/>
      <c r="HW168" s="317"/>
    </row>
    <row r="169" s="3" customFormat="true" x14ac:dyDescent="0.25">
      <c r="A169" s="317"/>
      <c r="K169" s="317"/>
      <c r="U169" s="317"/>
      <c r="AE169" s="317"/>
      <c r="AO169" s="317"/>
      <c r="AY169" s="317"/>
      <c r="AZ169" s="317"/>
      <c r="BI169" s="317"/>
      <c r="BS169" s="317"/>
      <c r="CC169" s="317"/>
      <c r="CM169" s="317"/>
      <c r="CW169" s="317"/>
      <c r="DG169" s="317"/>
      <c r="DQ169" s="317"/>
      <c r="EA169" s="317"/>
      <c r="EK169" s="317"/>
      <c r="EU169" s="317"/>
      <c r="FE169" s="317"/>
      <c r="FO169" s="317"/>
      <c r="FY169" s="317"/>
      <c r="GI169" s="317"/>
      <c r="GS169" s="317"/>
      <c r="HC169" s="317"/>
      <c r="HM169" s="317"/>
      <c r="HW169" s="317"/>
    </row>
    <row r="170" s="3" customFormat="true" x14ac:dyDescent="0.25">
      <c r="A170" s="317"/>
      <c r="K170" s="317"/>
      <c r="U170" s="317"/>
      <c r="AE170" s="317"/>
      <c r="AO170" s="317"/>
      <c r="AY170" s="317"/>
      <c r="AZ170" s="317"/>
      <c r="BI170" s="317"/>
      <c r="BS170" s="317"/>
      <c r="CC170" s="317"/>
      <c r="CM170" s="317"/>
      <c r="CW170" s="317"/>
      <c r="DG170" s="317"/>
      <c r="DQ170" s="317"/>
      <c r="EA170" s="317"/>
      <c r="EK170" s="317"/>
      <c r="EU170" s="317"/>
      <c r="FE170" s="317"/>
      <c r="FO170" s="317"/>
      <c r="FY170" s="317"/>
      <c r="GI170" s="317"/>
      <c r="GS170" s="317"/>
      <c r="HC170" s="317"/>
      <c r="HM170" s="317"/>
      <c r="HW170" s="317"/>
    </row>
    <row r="171" s="3" customFormat="true" x14ac:dyDescent="0.25">
      <c r="A171" s="317"/>
      <c r="K171" s="317"/>
      <c r="U171" s="317"/>
      <c r="AE171" s="317"/>
      <c r="AO171" s="317"/>
      <c r="AY171" s="317"/>
      <c r="AZ171" s="317"/>
      <c r="BI171" s="317"/>
      <c r="BS171" s="317"/>
      <c r="CC171" s="317"/>
      <c r="CM171" s="317"/>
      <c r="CW171" s="317"/>
      <c r="DG171" s="317"/>
      <c r="DQ171" s="317"/>
      <c r="EA171" s="317"/>
      <c r="EK171" s="317"/>
      <c r="EU171" s="317"/>
      <c r="FE171" s="317"/>
      <c r="FO171" s="317"/>
      <c r="FY171" s="317"/>
      <c r="GI171" s="317"/>
      <c r="GS171" s="317"/>
      <c r="HC171" s="317"/>
      <c r="HM171" s="317"/>
      <c r="HW171" s="317"/>
    </row>
    <row r="172" s="3" customFormat="true" x14ac:dyDescent="0.25">
      <c r="A172" s="317"/>
      <c r="K172" s="317"/>
      <c r="U172" s="317"/>
      <c r="AE172" s="317"/>
      <c r="AO172" s="317"/>
      <c r="AY172" s="317"/>
      <c r="AZ172" s="317"/>
      <c r="BI172" s="317"/>
      <c r="BS172" s="317"/>
      <c r="CC172" s="317"/>
      <c r="CM172" s="317"/>
      <c r="CW172" s="317"/>
      <c r="DG172" s="317"/>
      <c r="DQ172" s="317"/>
      <c r="EA172" s="317"/>
      <c r="EK172" s="317"/>
      <c r="EU172" s="317"/>
      <c r="FE172" s="317"/>
      <c r="FO172" s="317"/>
      <c r="FY172" s="317"/>
      <c r="GI172" s="317"/>
      <c r="GS172" s="317"/>
      <c r="HC172" s="317"/>
      <c r="HM172" s="317"/>
      <c r="HW172" s="317"/>
    </row>
    <row r="173" s="3" customFormat="true" x14ac:dyDescent="0.25">
      <c r="A173" s="317"/>
      <c r="K173" s="317"/>
      <c r="U173" s="317"/>
      <c r="AE173" s="317"/>
      <c r="AO173" s="317"/>
      <c r="AY173" s="317"/>
      <c r="AZ173" s="317"/>
      <c r="BI173" s="317"/>
      <c r="BS173" s="317"/>
      <c r="CC173" s="317"/>
      <c r="CM173" s="317"/>
      <c r="CW173" s="317"/>
      <c r="DG173" s="317"/>
      <c r="DQ173" s="317"/>
      <c r="EA173" s="317"/>
      <c r="EK173" s="317"/>
      <c r="EU173" s="317"/>
      <c r="FE173" s="317"/>
      <c r="FO173" s="317"/>
      <c r="FY173" s="317"/>
      <c r="GI173" s="317"/>
      <c r="GS173" s="317"/>
      <c r="HC173" s="317"/>
      <c r="HM173" s="317"/>
      <c r="HW173" s="317"/>
    </row>
    <row r="174" s="3" customFormat="true" x14ac:dyDescent="0.25">
      <c r="A174" s="317"/>
      <c r="K174" s="317"/>
      <c r="U174" s="317"/>
      <c r="AE174" s="317"/>
      <c r="AO174" s="317"/>
      <c r="AY174" s="317"/>
      <c r="AZ174" s="317"/>
      <c r="BI174" s="317"/>
      <c r="BS174" s="317"/>
      <c r="CC174" s="317"/>
      <c r="CM174" s="317"/>
      <c r="CW174" s="317"/>
      <c r="DG174" s="317"/>
      <c r="DQ174" s="317"/>
      <c r="EA174" s="317"/>
      <c r="EK174" s="317"/>
      <c r="EU174" s="317"/>
      <c r="FE174" s="317"/>
      <c r="FO174" s="317"/>
      <c r="FY174" s="317"/>
      <c r="GI174" s="317"/>
      <c r="GS174" s="317"/>
      <c r="HC174" s="317"/>
      <c r="HM174" s="317"/>
      <c r="HW174" s="317"/>
    </row>
    <row r="175" s="3" customFormat="true" x14ac:dyDescent="0.25">
      <c r="A175" s="317"/>
      <c r="K175" s="317"/>
      <c r="U175" s="317"/>
      <c r="AE175" s="317"/>
      <c r="AO175" s="317"/>
      <c r="AY175" s="317"/>
      <c r="AZ175" s="317"/>
      <c r="BI175" s="317"/>
      <c r="BS175" s="317"/>
      <c r="CC175" s="317"/>
      <c r="CM175" s="317"/>
      <c r="CW175" s="317"/>
      <c r="DG175" s="317"/>
      <c r="DQ175" s="317"/>
      <c r="EA175" s="317"/>
      <c r="EK175" s="317"/>
      <c r="EU175" s="317"/>
      <c r="FE175" s="317"/>
      <c r="FO175" s="317"/>
      <c r="FY175" s="317"/>
      <c r="GI175" s="317"/>
      <c r="GS175" s="317"/>
      <c r="HC175" s="317"/>
      <c r="HM175" s="317"/>
      <c r="HW175" s="317"/>
    </row>
    <row r="176" s="3" customFormat="true" x14ac:dyDescent="0.25">
      <c r="A176" s="317"/>
      <c r="K176" s="317"/>
      <c r="U176" s="317"/>
      <c r="AE176" s="317"/>
      <c r="AO176" s="317"/>
      <c r="AY176" s="317"/>
      <c r="AZ176" s="317"/>
      <c r="BI176" s="317"/>
      <c r="BS176" s="317"/>
      <c r="CC176" s="317"/>
      <c r="CM176" s="317"/>
      <c r="CW176" s="317"/>
      <c r="DG176" s="317"/>
      <c r="DQ176" s="317"/>
      <c r="EA176" s="317"/>
      <c r="EK176" s="317"/>
      <c r="EU176" s="317"/>
      <c r="FE176" s="317"/>
      <c r="FO176" s="317"/>
      <c r="FY176" s="317"/>
      <c r="GI176" s="317"/>
      <c r="GS176" s="317"/>
      <c r="HC176" s="317"/>
      <c r="HM176" s="317"/>
      <c r="HW176" s="317"/>
    </row>
    <row r="177" s="3" customFormat="true" x14ac:dyDescent="0.25">
      <c r="A177" s="317"/>
      <c r="K177" s="317"/>
      <c r="U177" s="317"/>
      <c r="AE177" s="317"/>
      <c r="AO177" s="317"/>
      <c r="AY177" s="317"/>
      <c r="AZ177" s="317"/>
      <c r="BI177" s="317"/>
      <c r="BS177" s="317"/>
      <c r="CC177" s="317"/>
      <c r="CM177" s="317"/>
      <c r="CW177" s="317"/>
      <c r="DG177" s="317"/>
      <c r="DQ177" s="317"/>
      <c r="EA177" s="317"/>
      <c r="EK177" s="317"/>
      <c r="EU177" s="317"/>
      <c r="FE177" s="317"/>
      <c r="FO177" s="317"/>
      <c r="FY177" s="317"/>
      <c r="GI177" s="317"/>
      <c r="GS177" s="317"/>
      <c r="HC177" s="317"/>
      <c r="HM177" s="317"/>
      <c r="HW177" s="317"/>
    </row>
    <row r="178" s="3" customFormat="true" x14ac:dyDescent="0.25">
      <c r="A178" s="317"/>
      <c r="K178" s="317"/>
      <c r="U178" s="317"/>
      <c r="AE178" s="317"/>
      <c r="AO178" s="317"/>
      <c r="AY178" s="317"/>
      <c r="AZ178" s="317"/>
      <c r="BI178" s="317"/>
      <c r="BS178" s="317"/>
      <c r="CC178" s="317"/>
      <c r="CM178" s="317"/>
      <c r="CW178" s="317"/>
      <c r="DG178" s="317"/>
      <c r="DQ178" s="317"/>
      <c r="EA178" s="317"/>
      <c r="EK178" s="317"/>
      <c r="EU178" s="317"/>
      <c r="FE178" s="317"/>
      <c r="FO178" s="317"/>
      <c r="FY178" s="317"/>
      <c r="GI178" s="317"/>
      <c r="GS178" s="317"/>
      <c r="HC178" s="317"/>
      <c r="HM178" s="317"/>
      <c r="HW178" s="317"/>
    </row>
    <row r="179" s="3" customFormat="true" x14ac:dyDescent="0.25">
      <c r="A179" s="317"/>
      <c r="K179" s="317"/>
      <c r="U179" s="317"/>
      <c r="AE179" s="317"/>
      <c r="AO179" s="317"/>
      <c r="AY179" s="317"/>
      <c r="AZ179" s="317"/>
      <c r="BI179" s="317"/>
      <c r="BS179" s="317"/>
      <c r="CC179" s="317"/>
      <c r="CM179" s="317"/>
      <c r="CW179" s="317"/>
      <c r="DG179" s="317"/>
      <c r="DQ179" s="317"/>
      <c r="EA179" s="317"/>
      <c r="EK179" s="317"/>
      <c r="EU179" s="317"/>
      <c r="FE179" s="317"/>
      <c r="FO179" s="317"/>
      <c r="FY179" s="317"/>
      <c r="GI179" s="317"/>
      <c r="GS179" s="317"/>
      <c r="HC179" s="317"/>
      <c r="HM179" s="317"/>
      <c r="HW179" s="317"/>
    </row>
    <row r="180" s="3" customFormat="true" x14ac:dyDescent="0.25">
      <c r="A180" s="317"/>
      <c r="K180" s="317"/>
      <c r="U180" s="317"/>
      <c r="AE180" s="317"/>
      <c r="AO180" s="317"/>
      <c r="AY180" s="317"/>
      <c r="AZ180" s="317"/>
      <c r="BI180" s="317"/>
      <c r="BS180" s="317"/>
      <c r="CC180" s="317"/>
      <c r="CM180" s="317"/>
      <c r="CW180" s="317"/>
      <c r="DG180" s="317"/>
      <c r="DQ180" s="317"/>
      <c r="EA180" s="317"/>
      <c r="EK180" s="317"/>
      <c r="EU180" s="317"/>
      <c r="FE180" s="317"/>
      <c r="FO180" s="317"/>
      <c r="FY180" s="317"/>
      <c r="GI180" s="317"/>
      <c r="GS180" s="317"/>
      <c r="HC180" s="317"/>
      <c r="HM180" s="317"/>
      <c r="HW180" s="317"/>
    </row>
    <row r="181" s="3" customFormat="true" x14ac:dyDescent="0.25">
      <c r="A181" s="317"/>
      <c r="K181" s="317"/>
      <c r="U181" s="317"/>
      <c r="AE181" s="317"/>
      <c r="AO181" s="317"/>
      <c r="AY181" s="317"/>
      <c r="AZ181" s="317"/>
      <c r="BI181" s="317"/>
      <c r="BS181" s="317"/>
      <c r="CC181" s="317"/>
      <c r="CM181" s="317"/>
      <c r="CW181" s="317"/>
      <c r="DG181" s="317"/>
      <c r="DQ181" s="317"/>
      <c r="EA181" s="317"/>
      <c r="EK181" s="317"/>
      <c r="EU181" s="317"/>
      <c r="FE181" s="317"/>
      <c r="FO181" s="317"/>
      <c r="FY181" s="317"/>
      <c r="GI181" s="317"/>
      <c r="GS181" s="317"/>
      <c r="HC181" s="317"/>
      <c r="HM181" s="317"/>
      <c r="HW181" s="317"/>
    </row>
    <row r="182" s="3" customFormat="true" x14ac:dyDescent="0.25">
      <c r="A182" s="317"/>
      <c r="K182" s="317"/>
      <c r="U182" s="317"/>
      <c r="AE182" s="317"/>
      <c r="AO182" s="317"/>
      <c r="AY182" s="317"/>
      <c r="AZ182" s="317"/>
      <c r="BI182" s="317"/>
      <c r="BS182" s="317"/>
      <c r="CC182" s="317"/>
      <c r="CM182" s="317"/>
      <c r="CW182" s="317"/>
      <c r="DG182" s="317"/>
      <c r="DQ182" s="317"/>
      <c r="EA182" s="317"/>
      <c r="EK182" s="317"/>
      <c r="EU182" s="317"/>
      <c r="FE182" s="317"/>
      <c r="FO182" s="317"/>
      <c r="FY182" s="317"/>
      <c r="GI182" s="317"/>
      <c r="GS182" s="317"/>
      <c r="HC182" s="317"/>
      <c r="HM182" s="317"/>
      <c r="HW182" s="317"/>
    </row>
    <row r="183" s="3" customFormat="true" x14ac:dyDescent="0.25">
      <c r="A183" s="317"/>
      <c r="K183" s="317"/>
      <c r="U183" s="317"/>
      <c r="AE183" s="317"/>
      <c r="AO183" s="317"/>
      <c r="AY183" s="317"/>
      <c r="AZ183" s="317"/>
      <c r="BI183" s="317"/>
      <c r="BS183" s="317"/>
      <c r="CC183" s="317"/>
      <c r="CM183" s="317"/>
      <c r="CW183" s="317"/>
      <c r="DG183" s="317"/>
      <c r="DQ183" s="317"/>
      <c r="EA183" s="317"/>
      <c r="EK183" s="317"/>
      <c r="EU183" s="317"/>
      <c r="FE183" s="317"/>
      <c r="FO183" s="317"/>
      <c r="FY183" s="317"/>
      <c r="GI183" s="317"/>
      <c r="GS183" s="317"/>
      <c r="HC183" s="317"/>
      <c r="HM183" s="317"/>
      <c r="HW183" s="317"/>
    </row>
    <row r="184" s="3" customFormat="true" x14ac:dyDescent="0.25">
      <c r="A184" s="317"/>
      <c r="K184" s="317"/>
      <c r="U184" s="317"/>
      <c r="AE184" s="317"/>
      <c r="AO184" s="317"/>
      <c r="AY184" s="317"/>
      <c r="AZ184" s="317"/>
      <c r="BI184" s="317"/>
      <c r="BS184" s="317"/>
      <c r="CC184" s="317"/>
      <c r="CM184" s="317"/>
      <c r="CW184" s="317"/>
      <c r="DG184" s="317"/>
      <c r="DQ184" s="317"/>
      <c r="EA184" s="317"/>
      <c r="EK184" s="317"/>
      <c r="EU184" s="317"/>
      <c r="FE184" s="317"/>
      <c r="FO184" s="317"/>
      <c r="FY184" s="317"/>
      <c r="GI184" s="317"/>
      <c r="GS184" s="317"/>
      <c r="HC184" s="317"/>
      <c r="HM184" s="317"/>
      <c r="HW184" s="317"/>
    </row>
    <row r="185" s="3" customFormat="true" x14ac:dyDescent="0.25">
      <c r="A185" s="317"/>
      <c r="K185" s="317"/>
      <c r="U185" s="317"/>
      <c r="AE185" s="317"/>
      <c r="AO185" s="317"/>
      <c r="AY185" s="317"/>
      <c r="AZ185" s="317"/>
      <c r="BI185" s="317"/>
      <c r="BS185" s="317"/>
      <c r="CC185" s="317"/>
      <c r="CM185" s="317"/>
      <c r="CW185" s="317"/>
      <c r="DG185" s="317"/>
      <c r="DQ185" s="317"/>
      <c r="EA185" s="317"/>
      <c r="EK185" s="317"/>
      <c r="EU185" s="317"/>
      <c r="FE185" s="317"/>
      <c r="FO185" s="317"/>
      <c r="FY185" s="317"/>
      <c r="GI185" s="317"/>
      <c r="GS185" s="317"/>
      <c r="HC185" s="317"/>
      <c r="HM185" s="317"/>
      <c r="HW185" s="317"/>
    </row>
    <row r="186" s="3" customFormat="true" x14ac:dyDescent="0.25">
      <c r="A186" s="317"/>
      <c r="K186" s="317"/>
      <c r="U186" s="317"/>
      <c r="AE186" s="317"/>
      <c r="AO186" s="317"/>
      <c r="AY186" s="317"/>
      <c r="AZ186" s="317"/>
      <c r="BI186" s="317"/>
      <c r="BS186" s="317"/>
      <c r="CC186" s="317"/>
      <c r="CM186" s="317"/>
      <c r="CW186" s="317"/>
      <c r="DG186" s="317"/>
      <c r="DQ186" s="317"/>
      <c r="EA186" s="317"/>
      <c r="EK186" s="317"/>
      <c r="EU186" s="317"/>
      <c r="FE186" s="317"/>
      <c r="FO186" s="317"/>
      <c r="FY186" s="317"/>
      <c r="GI186" s="317"/>
      <c r="GS186" s="317"/>
      <c r="HC186" s="317"/>
      <c r="HM186" s="317"/>
      <c r="HW186" s="317"/>
    </row>
    <row r="187" s="3" customFormat="true" x14ac:dyDescent="0.25">
      <c r="A187" s="317"/>
      <c r="K187" s="317"/>
      <c r="U187" s="317"/>
      <c r="AE187" s="317"/>
      <c r="AO187" s="317"/>
      <c r="AY187" s="317"/>
      <c r="AZ187" s="317"/>
      <c r="BI187" s="317"/>
      <c r="BS187" s="317"/>
      <c r="CC187" s="317"/>
      <c r="CM187" s="317"/>
      <c r="CW187" s="317"/>
      <c r="DG187" s="317"/>
      <c r="DQ187" s="317"/>
      <c r="EA187" s="317"/>
      <c r="EK187" s="317"/>
      <c r="EU187" s="317"/>
      <c r="FE187" s="317"/>
      <c r="FO187" s="317"/>
      <c r="FY187" s="317"/>
      <c r="GI187" s="317"/>
      <c r="GS187" s="317"/>
      <c r="HC187" s="317"/>
      <c r="HM187" s="317"/>
      <c r="HW187" s="317"/>
    </row>
    <row r="188" s="3" customFormat="true" x14ac:dyDescent="0.25">
      <c r="A188" s="317"/>
      <c r="K188" s="317"/>
      <c r="U188" s="317"/>
      <c r="AE188" s="317"/>
      <c r="AO188" s="317"/>
      <c r="AY188" s="317"/>
      <c r="AZ188" s="317"/>
      <c r="BI188" s="317"/>
      <c r="BS188" s="317"/>
      <c r="CC188" s="317"/>
      <c r="CM188" s="317"/>
      <c r="CW188" s="317"/>
      <c r="DG188" s="317"/>
      <c r="DQ188" s="317"/>
      <c r="EA188" s="317"/>
      <c r="EK188" s="317"/>
      <c r="EU188" s="317"/>
      <c r="FE188" s="317"/>
      <c r="FO188" s="317"/>
      <c r="FY188" s="317"/>
      <c r="GI188" s="317"/>
      <c r="GS188" s="317"/>
      <c r="HC188" s="317"/>
      <c r="HM188" s="317"/>
      <c r="HW188" s="317"/>
    </row>
    <row r="189" s="3" customFormat="true" x14ac:dyDescent="0.25">
      <c r="A189" s="317"/>
      <c r="K189" s="317"/>
      <c r="U189" s="317"/>
      <c r="AE189" s="317"/>
      <c r="AO189" s="317"/>
      <c r="AY189" s="317"/>
      <c r="AZ189" s="317"/>
      <c r="BI189" s="317"/>
      <c r="BS189" s="317"/>
      <c r="CC189" s="317"/>
      <c r="CM189" s="317"/>
      <c r="CW189" s="317"/>
      <c r="DG189" s="317"/>
      <c r="DQ189" s="317"/>
      <c r="EA189" s="317"/>
      <c r="EK189" s="317"/>
      <c r="EU189" s="317"/>
      <c r="FE189" s="317"/>
      <c r="FO189" s="317"/>
      <c r="FY189" s="317"/>
      <c r="GI189" s="317"/>
      <c r="GS189" s="317"/>
      <c r="HC189" s="317"/>
      <c r="HM189" s="317"/>
      <c r="HW189" s="317"/>
    </row>
    <row r="190" s="3" customFormat="true" x14ac:dyDescent="0.25">
      <c r="A190" s="317"/>
      <c r="K190" s="317"/>
      <c r="U190" s="317"/>
      <c r="AE190" s="317"/>
      <c r="AO190" s="317"/>
      <c r="AY190" s="317"/>
      <c r="AZ190" s="317"/>
      <c r="BI190" s="317"/>
      <c r="BS190" s="317"/>
      <c r="CC190" s="317"/>
      <c r="CM190" s="317"/>
      <c r="CW190" s="317"/>
      <c r="DG190" s="317"/>
      <c r="DQ190" s="317"/>
      <c r="EA190" s="317"/>
      <c r="EK190" s="317"/>
      <c r="EU190" s="317"/>
      <c r="FE190" s="317"/>
      <c r="FO190" s="317"/>
      <c r="FY190" s="317"/>
      <c r="GI190" s="317"/>
      <c r="GS190" s="317"/>
      <c r="HC190" s="317"/>
      <c r="HM190" s="317"/>
      <c r="HW190" s="317"/>
    </row>
    <row r="191" s="3" customFormat="true" x14ac:dyDescent="0.25">
      <c r="A191" s="317"/>
      <c r="K191" s="317"/>
      <c r="U191" s="317"/>
      <c r="AE191" s="317"/>
      <c r="AO191" s="317"/>
      <c r="AY191" s="317"/>
      <c r="AZ191" s="317"/>
      <c r="BI191" s="317"/>
      <c r="BS191" s="317"/>
      <c r="CC191" s="317"/>
      <c r="CM191" s="317"/>
      <c r="CW191" s="317"/>
      <c r="DG191" s="317"/>
      <c r="DQ191" s="317"/>
      <c r="EA191" s="317"/>
      <c r="EK191" s="317"/>
      <c r="EU191" s="317"/>
      <c r="FE191" s="317"/>
      <c r="FO191" s="317"/>
      <c r="FY191" s="317"/>
      <c r="GI191" s="317"/>
      <c r="GS191" s="317"/>
      <c r="HC191" s="317"/>
      <c r="HM191" s="317"/>
      <c r="HW191" s="317"/>
    </row>
    <row r="192" s="3" customFormat="true" x14ac:dyDescent="0.25">
      <c r="A192" s="317"/>
      <c r="K192" s="317"/>
      <c r="U192" s="317"/>
      <c r="AE192" s="317"/>
      <c r="AO192" s="317"/>
      <c r="AY192" s="317"/>
      <c r="AZ192" s="317"/>
      <c r="BI192" s="317"/>
      <c r="BS192" s="317"/>
      <c r="CC192" s="317"/>
      <c r="CM192" s="317"/>
      <c r="CW192" s="317"/>
      <c r="DG192" s="317"/>
      <c r="DQ192" s="317"/>
      <c r="EA192" s="317"/>
      <c r="EK192" s="317"/>
      <c r="EU192" s="317"/>
      <c r="FE192" s="317"/>
      <c r="FO192" s="317"/>
      <c r="FY192" s="317"/>
      <c r="GI192" s="317"/>
      <c r="GS192" s="317"/>
      <c r="HC192" s="317"/>
      <c r="HM192" s="317"/>
      <c r="HW192" s="317"/>
    </row>
    <row r="193" s="3" customFormat="true" x14ac:dyDescent="0.25">
      <c r="A193" s="317"/>
      <c r="K193" s="317"/>
      <c r="U193" s="317"/>
      <c r="AE193" s="317"/>
      <c r="AO193" s="317"/>
      <c r="AY193" s="317"/>
      <c r="AZ193" s="317"/>
      <c r="BI193" s="317"/>
      <c r="BS193" s="317"/>
      <c r="CC193" s="317"/>
      <c r="CM193" s="317"/>
      <c r="CW193" s="317"/>
      <c r="DG193" s="317"/>
      <c r="DQ193" s="317"/>
      <c r="EA193" s="317"/>
      <c r="EK193" s="317"/>
      <c r="EU193" s="317"/>
      <c r="FE193" s="317"/>
      <c r="FO193" s="317"/>
      <c r="FY193" s="317"/>
      <c r="GI193" s="317"/>
      <c r="GS193" s="317"/>
      <c r="HC193" s="317"/>
      <c r="HM193" s="317"/>
      <c r="HW193" s="317"/>
    </row>
    <row r="194" s="3" customFormat="true" x14ac:dyDescent="0.25">
      <c r="A194" s="317"/>
      <c r="K194" s="317"/>
      <c r="U194" s="317"/>
      <c r="AE194" s="317"/>
      <c r="AO194" s="317"/>
      <c r="AY194" s="317"/>
      <c r="AZ194" s="317"/>
      <c r="BI194" s="317"/>
      <c r="BS194" s="317"/>
      <c r="CC194" s="317"/>
      <c r="CM194" s="317"/>
      <c r="CW194" s="317"/>
      <c r="DG194" s="317"/>
      <c r="DQ194" s="317"/>
      <c r="EA194" s="317"/>
      <c r="EK194" s="317"/>
      <c r="EU194" s="317"/>
      <c r="FE194" s="317"/>
      <c r="FO194" s="317"/>
      <c r="FY194" s="317"/>
      <c r="GI194" s="317"/>
      <c r="GS194" s="317"/>
      <c r="HC194" s="317"/>
      <c r="HM194" s="317"/>
      <c r="HW194" s="317"/>
    </row>
    <row r="195" s="3" customFormat="true" x14ac:dyDescent="0.25">
      <c r="A195" s="317"/>
      <c r="K195" s="317"/>
      <c r="U195" s="317"/>
      <c r="AE195" s="317"/>
      <c r="AO195" s="317"/>
      <c r="AY195" s="317"/>
      <c r="AZ195" s="317"/>
      <c r="BI195" s="317"/>
      <c r="BS195" s="317"/>
      <c r="CC195" s="317"/>
      <c r="CM195" s="317"/>
      <c r="CW195" s="317"/>
      <c r="DG195" s="317"/>
      <c r="DQ195" s="317"/>
      <c r="EA195" s="317"/>
      <c r="EK195" s="317"/>
      <c r="EU195" s="317"/>
      <c r="FE195" s="317"/>
      <c r="FO195" s="317"/>
      <c r="FY195" s="317"/>
      <c r="GI195" s="317"/>
      <c r="GS195" s="317"/>
      <c r="HC195" s="317"/>
      <c r="HM195" s="317"/>
      <c r="HW195" s="317"/>
    </row>
    <row r="196" s="3" customFormat="true" x14ac:dyDescent="0.25">
      <c r="A196" s="317"/>
      <c r="K196" s="317"/>
      <c r="U196" s="317"/>
      <c r="AE196" s="317"/>
      <c r="AO196" s="317"/>
      <c r="AY196" s="317"/>
      <c r="AZ196" s="317"/>
      <c r="BI196" s="317"/>
      <c r="BS196" s="317"/>
      <c r="CC196" s="317"/>
      <c r="CM196" s="317"/>
      <c r="CW196" s="317"/>
      <c r="DG196" s="317"/>
      <c r="DQ196" s="317"/>
      <c r="EA196" s="317"/>
      <c r="EK196" s="317"/>
      <c r="EU196" s="317"/>
      <c r="FE196" s="317"/>
      <c r="FO196" s="317"/>
      <c r="FY196" s="317"/>
      <c r="GI196" s="317"/>
      <c r="GS196" s="317"/>
      <c r="HC196" s="317"/>
      <c r="HM196" s="317"/>
      <c r="HW196" s="317"/>
    </row>
    <row r="197" s="3" customFormat="true" x14ac:dyDescent="0.25">
      <c r="A197" s="317"/>
      <c r="K197" s="317"/>
      <c r="U197" s="317"/>
      <c r="AE197" s="317"/>
      <c r="AO197" s="317"/>
      <c r="AY197" s="317"/>
      <c r="AZ197" s="317"/>
      <c r="BI197" s="317"/>
      <c r="BS197" s="317"/>
      <c r="CC197" s="317"/>
      <c r="CM197" s="317"/>
      <c r="CW197" s="317"/>
      <c r="DG197" s="317"/>
      <c r="DQ197" s="317"/>
      <c r="EA197" s="317"/>
      <c r="EK197" s="317"/>
      <c r="EU197" s="317"/>
      <c r="FE197" s="317"/>
      <c r="FO197" s="317"/>
      <c r="FY197" s="317"/>
      <c r="GI197" s="317"/>
      <c r="GS197" s="317"/>
      <c r="HC197" s="317"/>
      <c r="HM197" s="317"/>
      <c r="HW197" s="317"/>
    </row>
    <row r="198" s="3" customFormat="true" x14ac:dyDescent="0.25">
      <c r="A198" s="317"/>
      <c r="K198" s="317"/>
      <c r="U198" s="317"/>
      <c r="AE198" s="317"/>
      <c r="AO198" s="317"/>
      <c r="AY198" s="317"/>
      <c r="AZ198" s="317"/>
      <c r="BI198" s="317"/>
      <c r="BS198" s="317"/>
      <c r="CC198" s="317"/>
      <c r="CM198" s="317"/>
      <c r="CW198" s="317"/>
      <c r="DG198" s="317"/>
      <c r="DQ198" s="317"/>
      <c r="EA198" s="317"/>
      <c r="EK198" s="317"/>
      <c r="EU198" s="317"/>
      <c r="FE198" s="317"/>
      <c r="FO198" s="317"/>
      <c r="FY198" s="317"/>
      <c r="GI198" s="317"/>
      <c r="GS198" s="317"/>
      <c r="HC198" s="317"/>
      <c r="HM198" s="317"/>
      <c r="HW198" s="317"/>
    </row>
    <row r="199" s="3" customFormat="true" x14ac:dyDescent="0.25">
      <c r="A199" s="317"/>
      <c r="K199" s="317"/>
      <c r="U199" s="317"/>
      <c r="AE199" s="317"/>
      <c r="AO199" s="317"/>
      <c r="AY199" s="317"/>
      <c r="AZ199" s="317"/>
      <c r="BI199" s="317"/>
      <c r="BS199" s="317"/>
      <c r="CC199" s="317"/>
      <c r="CM199" s="317"/>
      <c r="CW199" s="317"/>
      <c r="DG199" s="317"/>
      <c r="DQ199" s="317"/>
      <c r="EA199" s="317"/>
      <c r="EK199" s="317"/>
      <c r="EU199" s="317"/>
      <c r="FE199" s="317"/>
      <c r="FO199" s="317"/>
      <c r="FY199" s="317"/>
      <c r="GI199" s="317"/>
      <c r="GS199" s="317"/>
      <c r="HC199" s="317"/>
      <c r="HM199" s="317"/>
      <c r="HW199" s="317"/>
    </row>
    <row r="200" s="3" customFormat="true" x14ac:dyDescent="0.25">
      <c r="A200" s="317"/>
      <c r="K200" s="317"/>
      <c r="U200" s="317"/>
      <c r="AE200" s="317"/>
      <c r="AO200" s="317"/>
      <c r="AY200" s="317"/>
      <c r="AZ200" s="317"/>
      <c r="BI200" s="317"/>
      <c r="BS200" s="317"/>
      <c r="CC200" s="317"/>
      <c r="CM200" s="317"/>
      <c r="CW200" s="317"/>
      <c r="DG200" s="317"/>
      <c r="DQ200" s="317"/>
      <c r="EA200" s="317"/>
      <c r="EK200" s="317"/>
      <c r="EU200" s="317"/>
      <c r="FE200" s="317"/>
      <c r="FO200" s="317"/>
      <c r="FY200" s="317"/>
      <c r="GI200" s="317"/>
      <c r="GS200" s="317"/>
      <c r="HC200" s="317"/>
      <c r="HM200" s="317"/>
      <c r="HW200" s="317"/>
    </row>
    <row r="201" s="3" customFormat="true" x14ac:dyDescent="0.25">
      <c r="A201" s="317"/>
      <c r="K201" s="317"/>
      <c r="U201" s="317"/>
      <c r="AE201" s="317"/>
      <c r="AO201" s="317"/>
      <c r="AY201" s="317"/>
      <c r="AZ201" s="317"/>
      <c r="BI201" s="317"/>
      <c r="BS201" s="317"/>
      <c r="CC201" s="317"/>
      <c r="CM201" s="317"/>
      <c r="CW201" s="317"/>
      <c r="DG201" s="317"/>
      <c r="DQ201" s="317"/>
      <c r="EA201" s="317"/>
      <c r="EK201" s="317"/>
      <c r="EU201" s="317"/>
      <c r="FE201" s="317"/>
      <c r="FO201" s="317"/>
      <c r="FY201" s="317"/>
      <c r="GI201" s="317"/>
      <c r="GS201" s="317"/>
      <c r="HC201" s="317"/>
      <c r="HM201" s="317"/>
      <c r="HW201" s="317"/>
    </row>
    <row r="202" s="3" customFormat="true" x14ac:dyDescent="0.25">
      <c r="A202" s="317"/>
      <c r="K202" s="317"/>
      <c r="U202" s="317"/>
      <c r="AE202" s="317"/>
      <c r="AO202" s="317"/>
      <c r="AY202" s="317"/>
      <c r="AZ202" s="317"/>
      <c r="BI202" s="317"/>
      <c r="BS202" s="317"/>
      <c r="CC202" s="317"/>
      <c r="CM202" s="317"/>
      <c r="CW202" s="317"/>
      <c r="DG202" s="317"/>
      <c r="DQ202" s="317"/>
      <c r="EA202" s="317"/>
      <c r="EK202" s="317"/>
      <c r="EU202" s="317"/>
      <c r="FE202" s="317"/>
      <c r="FO202" s="317"/>
      <c r="FY202" s="317"/>
      <c r="GI202" s="317"/>
      <c r="GS202" s="317"/>
      <c r="HC202" s="317"/>
      <c r="HM202" s="317"/>
      <c r="HW202" s="317"/>
    </row>
    <row r="203" s="3" customFormat="true" x14ac:dyDescent="0.25">
      <c r="A203" s="317"/>
      <c r="K203" s="317"/>
      <c r="U203" s="317"/>
      <c r="AE203" s="317"/>
      <c r="AO203" s="317"/>
      <c r="AY203" s="317"/>
      <c r="AZ203" s="317"/>
      <c r="BI203" s="317"/>
      <c r="BS203" s="317"/>
      <c r="CC203" s="317"/>
      <c r="CM203" s="317"/>
      <c r="CW203" s="317"/>
      <c r="DG203" s="317"/>
      <c r="DQ203" s="317"/>
      <c r="EA203" s="317"/>
      <c r="EK203" s="317"/>
      <c r="EU203" s="317"/>
      <c r="FE203" s="317"/>
      <c r="FO203" s="317"/>
      <c r="FY203" s="317"/>
      <c r="GI203" s="317"/>
      <c r="GS203" s="317"/>
      <c r="HC203" s="317"/>
      <c r="HM203" s="317"/>
      <c r="HW203" s="317"/>
    </row>
    <row r="204" s="3" customFormat="true" x14ac:dyDescent="0.25">
      <c r="A204" s="317"/>
      <c r="K204" s="317"/>
      <c r="U204" s="317"/>
      <c r="AE204" s="317"/>
      <c r="AO204" s="317"/>
      <c r="AY204" s="317"/>
      <c r="AZ204" s="317"/>
      <c r="BI204" s="317"/>
      <c r="BS204" s="317"/>
      <c r="CC204" s="317"/>
      <c r="CM204" s="317"/>
      <c r="CW204" s="317"/>
      <c r="DG204" s="317"/>
      <c r="DQ204" s="317"/>
      <c r="EA204" s="317"/>
      <c r="EK204" s="317"/>
      <c r="EU204" s="317"/>
      <c r="FE204" s="317"/>
      <c r="FO204" s="317"/>
      <c r="FY204" s="317"/>
      <c r="GI204" s="317"/>
      <c r="GS204" s="317"/>
      <c r="HC204" s="317"/>
      <c r="HM204" s="317"/>
      <c r="HW204" s="317"/>
    </row>
    <row r="205" s="3" customFormat="true" x14ac:dyDescent="0.25">
      <c r="A205" s="317"/>
      <c r="K205" s="317"/>
      <c r="U205" s="317"/>
      <c r="AE205" s="317"/>
      <c r="AO205" s="317"/>
      <c r="AY205" s="317"/>
      <c r="AZ205" s="317"/>
      <c r="BI205" s="317"/>
      <c r="BS205" s="317"/>
      <c r="CC205" s="317"/>
      <c r="CM205" s="317"/>
      <c r="CW205" s="317"/>
      <c r="DG205" s="317"/>
      <c r="DQ205" s="317"/>
      <c r="EA205" s="317"/>
      <c r="EK205" s="317"/>
      <c r="EU205" s="317"/>
      <c r="FE205" s="317"/>
      <c r="FO205" s="317"/>
      <c r="FY205" s="317"/>
      <c r="GI205" s="317"/>
      <c r="GS205" s="317"/>
      <c r="HC205" s="317"/>
      <c r="HM205" s="317"/>
      <c r="HW205" s="317"/>
    </row>
    <row r="206" s="3" customFormat="true" x14ac:dyDescent="0.25">
      <c r="A206" s="317"/>
      <c r="K206" s="317"/>
      <c r="U206" s="317"/>
      <c r="AE206" s="317"/>
      <c r="AO206" s="317"/>
      <c r="AY206" s="317"/>
      <c r="AZ206" s="317"/>
      <c r="BI206" s="317"/>
      <c r="BS206" s="317"/>
      <c r="CC206" s="317"/>
      <c r="CM206" s="317"/>
      <c r="CW206" s="317"/>
      <c r="DG206" s="317"/>
      <c r="DQ206" s="317"/>
      <c r="EA206" s="317"/>
      <c r="EK206" s="317"/>
      <c r="EU206" s="317"/>
      <c r="FE206" s="317"/>
      <c r="FO206" s="317"/>
      <c r="FY206" s="317"/>
      <c r="GI206" s="317"/>
      <c r="GS206" s="317"/>
      <c r="HC206" s="317"/>
      <c r="HM206" s="317"/>
      <c r="HW206" s="317"/>
    </row>
    <row r="207" s="3" customFormat="true" x14ac:dyDescent="0.25">
      <c r="A207" s="317"/>
      <c r="K207" s="317"/>
      <c r="U207" s="317"/>
      <c r="AE207" s="317"/>
      <c r="AO207" s="317"/>
      <c r="AY207" s="317"/>
      <c r="AZ207" s="317"/>
      <c r="BI207" s="317"/>
      <c r="BS207" s="317"/>
      <c r="CC207" s="317"/>
      <c r="CM207" s="317"/>
      <c r="CW207" s="317"/>
      <c r="DG207" s="317"/>
      <c r="DQ207" s="317"/>
      <c r="EA207" s="317"/>
      <c r="EK207" s="317"/>
      <c r="EU207" s="317"/>
      <c r="FE207" s="317"/>
      <c r="FO207" s="317"/>
      <c r="FY207" s="317"/>
      <c r="GI207" s="317"/>
      <c r="GS207" s="317"/>
      <c r="HC207" s="317"/>
      <c r="HM207" s="317"/>
      <c r="HW207" s="317"/>
    </row>
    <row r="208" s="3" customFormat="true" x14ac:dyDescent="0.25">
      <c r="A208" s="317"/>
      <c r="K208" s="317"/>
      <c r="U208" s="317"/>
      <c r="AE208" s="317"/>
      <c r="AO208" s="317"/>
      <c r="AY208" s="317"/>
      <c r="AZ208" s="317"/>
      <c r="BI208" s="317"/>
      <c r="BS208" s="317"/>
      <c r="CC208" s="317"/>
      <c r="CM208" s="317"/>
      <c r="CW208" s="317"/>
      <c r="DG208" s="317"/>
      <c r="DQ208" s="317"/>
      <c r="EA208" s="317"/>
      <c r="EK208" s="317"/>
      <c r="EU208" s="317"/>
      <c r="FE208" s="317"/>
      <c r="FO208" s="317"/>
      <c r="FY208" s="317"/>
      <c r="GI208" s="317"/>
      <c r="GS208" s="317"/>
      <c r="HC208" s="317"/>
      <c r="HM208" s="317"/>
      <c r="HW208" s="317"/>
    </row>
    <row r="209" s="3" customFormat="true" x14ac:dyDescent="0.25">
      <c r="A209" s="317"/>
      <c r="K209" s="317"/>
      <c r="U209" s="317"/>
      <c r="AE209" s="317"/>
      <c r="AO209" s="317"/>
      <c r="AY209" s="317"/>
      <c r="AZ209" s="317"/>
      <c r="BI209" s="317"/>
      <c r="BS209" s="317"/>
      <c r="CC209" s="317"/>
      <c r="CM209" s="317"/>
      <c r="CW209" s="317"/>
      <c r="DG209" s="317"/>
      <c r="DQ209" s="317"/>
      <c r="EA209" s="317"/>
      <c r="EK209" s="317"/>
      <c r="EU209" s="317"/>
      <c r="FE209" s="317"/>
      <c r="FO209" s="317"/>
      <c r="FY209" s="317"/>
      <c r="GI209" s="317"/>
      <c r="GS209" s="317"/>
      <c r="HC209" s="317"/>
      <c r="HM209" s="317"/>
      <c r="HW209" s="317"/>
    </row>
    <row r="210" s="3" customFormat="true" x14ac:dyDescent="0.25">
      <c r="A210" s="317"/>
      <c r="K210" s="317"/>
      <c r="U210" s="317"/>
      <c r="AE210" s="317"/>
      <c r="AO210" s="317"/>
      <c r="AY210" s="317"/>
      <c r="AZ210" s="317"/>
      <c r="BI210" s="317"/>
      <c r="BS210" s="317"/>
      <c r="CC210" s="317"/>
      <c r="CM210" s="317"/>
      <c r="CW210" s="317"/>
      <c r="DG210" s="317"/>
      <c r="DQ210" s="317"/>
      <c r="EA210" s="317"/>
      <c r="EK210" s="317"/>
      <c r="EU210" s="317"/>
      <c r="FE210" s="317"/>
      <c r="FO210" s="317"/>
      <c r="FY210" s="317"/>
      <c r="GI210" s="317"/>
      <c r="GS210" s="317"/>
      <c r="HC210" s="317"/>
      <c r="HM210" s="317"/>
      <c r="HW210" s="317"/>
    </row>
    <row r="211" s="3" customFormat="true" x14ac:dyDescent="0.25">
      <c r="A211" s="317"/>
      <c r="K211" s="317"/>
      <c r="U211" s="317"/>
      <c r="AE211" s="317"/>
      <c r="AO211" s="317"/>
      <c r="AY211" s="317"/>
      <c r="AZ211" s="317"/>
      <c r="BI211" s="317"/>
      <c r="BS211" s="317"/>
      <c r="CC211" s="317"/>
      <c r="CM211" s="317"/>
      <c r="CW211" s="317"/>
      <c r="DG211" s="317"/>
      <c r="DQ211" s="317"/>
      <c r="EA211" s="317"/>
      <c r="EK211" s="317"/>
      <c r="EU211" s="317"/>
      <c r="FE211" s="317"/>
      <c r="FO211" s="317"/>
      <c r="FY211" s="317"/>
      <c r="GI211" s="317"/>
      <c r="GS211" s="317"/>
      <c r="HC211" s="317"/>
      <c r="HM211" s="317"/>
      <c r="HW211" s="317"/>
    </row>
    <row r="212" s="3" customFormat="true" x14ac:dyDescent="0.25">
      <c r="A212" s="317"/>
      <c r="K212" s="317"/>
      <c r="U212" s="317"/>
      <c r="AE212" s="317"/>
      <c r="AO212" s="317"/>
      <c r="AY212" s="317"/>
      <c r="AZ212" s="317"/>
      <c r="BI212" s="317"/>
      <c r="BS212" s="317"/>
      <c r="CC212" s="317"/>
      <c r="CM212" s="317"/>
      <c r="CW212" s="317"/>
      <c r="DG212" s="317"/>
      <c r="DQ212" s="317"/>
      <c r="EA212" s="317"/>
      <c r="EK212" s="317"/>
      <c r="EU212" s="317"/>
      <c r="FE212" s="317"/>
      <c r="FO212" s="317"/>
      <c r="FY212" s="317"/>
      <c r="GI212" s="317"/>
      <c r="GS212" s="317"/>
      <c r="HC212" s="317"/>
      <c r="HM212" s="317"/>
      <c r="HW212" s="317"/>
    </row>
    <row r="213" s="3" customFormat="true" x14ac:dyDescent="0.25">
      <c r="A213" s="317"/>
      <c r="K213" s="317"/>
      <c r="U213" s="317"/>
      <c r="AE213" s="317"/>
      <c r="AO213" s="317"/>
      <c r="AY213" s="317"/>
      <c r="AZ213" s="317"/>
      <c r="BI213" s="317"/>
      <c r="BS213" s="317"/>
      <c r="CC213" s="317"/>
      <c r="CM213" s="317"/>
      <c r="CW213" s="317"/>
      <c r="DG213" s="317"/>
      <c r="DQ213" s="317"/>
      <c r="EA213" s="317"/>
      <c r="EK213" s="317"/>
      <c r="EU213" s="317"/>
      <c r="FE213" s="317"/>
      <c r="FO213" s="317"/>
      <c r="FY213" s="317"/>
      <c r="GI213" s="317"/>
      <c r="GS213" s="317"/>
      <c r="HC213" s="317"/>
      <c r="HM213" s="317"/>
      <c r="HW213" s="317"/>
    </row>
    <row r="214" s="3" customFormat="true" x14ac:dyDescent="0.25">
      <c r="A214" s="317"/>
      <c r="K214" s="317"/>
      <c r="U214" s="317"/>
      <c r="AE214" s="317"/>
      <c r="AO214" s="317"/>
      <c r="AY214" s="317"/>
      <c r="AZ214" s="317"/>
      <c r="BI214" s="317"/>
      <c r="BS214" s="317"/>
      <c r="CC214" s="317"/>
      <c r="CM214" s="317"/>
      <c r="CW214" s="317"/>
      <c r="DG214" s="317"/>
      <c r="DQ214" s="317"/>
      <c r="EA214" s="317"/>
      <c r="EK214" s="317"/>
      <c r="EU214" s="317"/>
      <c r="FE214" s="317"/>
      <c r="FO214" s="317"/>
      <c r="FY214" s="317"/>
      <c r="GI214" s="317"/>
      <c r="GS214" s="317"/>
      <c r="HC214" s="317"/>
      <c r="HM214" s="317"/>
      <c r="HW214" s="317"/>
    </row>
    <row r="215" s="3" customFormat="true" x14ac:dyDescent="0.25">
      <c r="A215" s="317"/>
      <c r="K215" s="317"/>
      <c r="U215" s="317"/>
      <c r="AE215" s="317"/>
      <c r="AO215" s="317"/>
      <c r="AY215" s="317"/>
      <c r="AZ215" s="317"/>
      <c r="BI215" s="317"/>
      <c r="BS215" s="317"/>
      <c r="CC215" s="317"/>
      <c r="CM215" s="317"/>
      <c r="CW215" s="317"/>
      <c r="DG215" s="317"/>
      <c r="DQ215" s="317"/>
      <c r="EA215" s="317"/>
      <c r="EK215" s="317"/>
      <c r="EU215" s="317"/>
      <c r="FE215" s="317"/>
      <c r="FO215" s="317"/>
      <c r="FY215" s="317"/>
      <c r="GI215" s="317"/>
      <c r="GS215" s="317"/>
      <c r="HC215" s="317"/>
      <c r="HM215" s="317"/>
      <c r="HW215" s="317"/>
    </row>
    <row r="216" s="3" customFormat="true" x14ac:dyDescent="0.25">
      <c r="A216" s="317"/>
      <c r="K216" s="317"/>
      <c r="U216" s="317"/>
      <c r="AE216" s="317"/>
      <c r="AO216" s="317"/>
      <c r="AY216" s="317"/>
      <c r="AZ216" s="317"/>
      <c r="BI216" s="317"/>
      <c r="BS216" s="317"/>
      <c r="CC216" s="317"/>
      <c r="CM216" s="317"/>
      <c r="CW216" s="317"/>
      <c r="DG216" s="317"/>
      <c r="DQ216" s="317"/>
      <c r="EA216" s="317"/>
      <c r="EK216" s="317"/>
      <c r="EU216" s="317"/>
      <c r="FE216" s="317"/>
      <c r="FO216" s="317"/>
      <c r="FY216" s="317"/>
      <c r="GI216" s="317"/>
      <c r="GS216" s="317"/>
      <c r="HC216" s="317"/>
      <c r="HM216" s="317"/>
      <c r="HW216" s="317"/>
    </row>
    <row r="217" s="3" customFormat="true" x14ac:dyDescent="0.25">
      <c r="A217" s="317"/>
      <c r="K217" s="317"/>
      <c r="U217" s="317"/>
      <c r="AE217" s="317"/>
      <c r="AO217" s="317"/>
      <c r="AY217" s="317"/>
      <c r="AZ217" s="317"/>
      <c r="BI217" s="317"/>
      <c r="BS217" s="317"/>
      <c r="CC217" s="317"/>
      <c r="CM217" s="317"/>
      <c r="CW217" s="317"/>
      <c r="DG217" s="317"/>
      <c r="DQ217" s="317"/>
      <c r="EA217" s="317"/>
      <c r="EK217" s="317"/>
      <c r="EU217" s="317"/>
      <c r="FE217" s="317"/>
      <c r="FO217" s="317"/>
      <c r="FY217" s="317"/>
      <c r="GI217" s="317"/>
      <c r="GS217" s="317"/>
      <c r="HC217" s="317"/>
      <c r="HM217" s="317"/>
      <c r="HW217" s="317"/>
    </row>
    <row r="218" s="3" customFormat="true" x14ac:dyDescent="0.25">
      <c r="A218" s="317"/>
      <c r="K218" s="317"/>
      <c r="U218" s="317"/>
      <c r="AE218" s="317"/>
      <c r="AO218" s="317"/>
      <c r="AY218" s="317"/>
      <c r="AZ218" s="317"/>
      <c r="BI218" s="317"/>
      <c r="BS218" s="317"/>
      <c r="CC218" s="317"/>
      <c r="CM218" s="317"/>
      <c r="CW218" s="317"/>
      <c r="DG218" s="317"/>
      <c r="DQ218" s="317"/>
      <c r="EA218" s="317"/>
      <c r="EK218" s="317"/>
      <c r="EU218" s="317"/>
      <c r="FE218" s="317"/>
      <c r="FO218" s="317"/>
      <c r="FY218" s="317"/>
      <c r="GI218" s="317"/>
      <c r="GS218" s="317"/>
      <c r="HC218" s="317"/>
      <c r="HM218" s="317"/>
      <c r="HW218" s="317"/>
    </row>
    <row r="219" s="3" customFormat="true" x14ac:dyDescent="0.25">
      <c r="A219" s="317"/>
      <c r="K219" s="317"/>
      <c r="U219" s="317"/>
      <c r="AE219" s="317"/>
      <c r="AO219" s="317"/>
      <c r="AY219" s="317"/>
      <c r="AZ219" s="317"/>
      <c r="BI219" s="317"/>
      <c r="BS219" s="317"/>
      <c r="CC219" s="317"/>
      <c r="CM219" s="317"/>
      <c r="CW219" s="317"/>
      <c r="DG219" s="317"/>
      <c r="DQ219" s="317"/>
      <c r="EA219" s="317"/>
      <c r="EK219" s="317"/>
      <c r="EU219" s="317"/>
      <c r="FE219" s="317"/>
      <c r="FO219" s="317"/>
      <c r="FY219" s="317"/>
      <c r="GI219" s="317"/>
      <c r="GS219" s="317"/>
      <c r="HC219" s="317"/>
      <c r="HM219" s="317"/>
      <c r="HW219" s="317"/>
    </row>
    <row r="220" s="3" customFormat="true" x14ac:dyDescent="0.25">
      <c r="A220" s="317"/>
      <c r="K220" s="317"/>
      <c r="U220" s="317"/>
      <c r="AE220" s="317"/>
      <c r="AO220" s="317"/>
      <c r="AY220" s="317"/>
      <c r="AZ220" s="317"/>
      <c r="BI220" s="317"/>
      <c r="BS220" s="317"/>
      <c r="CC220" s="317"/>
      <c r="CM220" s="317"/>
      <c r="CW220" s="317"/>
      <c r="DG220" s="317"/>
      <c r="DQ220" s="317"/>
      <c r="EA220" s="317"/>
      <c r="EK220" s="317"/>
      <c r="EU220" s="317"/>
      <c r="FE220" s="317"/>
      <c r="FO220" s="317"/>
      <c r="FY220" s="317"/>
      <c r="GI220" s="317"/>
      <c r="GS220" s="317"/>
      <c r="HC220" s="317"/>
      <c r="HM220" s="317"/>
      <c r="HW220" s="317"/>
    </row>
    <row r="221" s="3" customFormat="true" x14ac:dyDescent="0.25">
      <c r="A221" s="317"/>
      <c r="K221" s="317"/>
      <c r="U221" s="317"/>
      <c r="AE221" s="317"/>
      <c r="AO221" s="317"/>
      <c r="AY221" s="317"/>
      <c r="AZ221" s="317"/>
      <c r="BI221" s="317"/>
      <c r="BS221" s="317"/>
      <c r="CC221" s="317"/>
      <c r="CM221" s="317"/>
      <c r="CW221" s="317"/>
      <c r="DG221" s="317"/>
      <c r="DQ221" s="317"/>
      <c r="EA221" s="317"/>
      <c r="EK221" s="317"/>
      <c r="EU221" s="317"/>
      <c r="FE221" s="317"/>
      <c r="FO221" s="317"/>
      <c r="FY221" s="317"/>
      <c r="GI221" s="317"/>
      <c r="GS221" s="317"/>
      <c r="HC221" s="317"/>
      <c r="HM221" s="317"/>
      <c r="HW221" s="317"/>
    </row>
    <row r="222" s="3" customFormat="true" x14ac:dyDescent="0.25">
      <c r="A222" s="317"/>
      <c r="K222" s="317"/>
      <c r="U222" s="317"/>
      <c r="AE222" s="317"/>
      <c r="AO222" s="317"/>
      <c r="AY222" s="317"/>
      <c r="AZ222" s="317"/>
      <c r="BI222" s="317"/>
      <c r="BS222" s="317"/>
      <c r="CC222" s="317"/>
      <c r="CM222" s="317"/>
      <c r="CW222" s="317"/>
      <c r="DG222" s="317"/>
      <c r="DQ222" s="317"/>
      <c r="EA222" s="317"/>
      <c r="EK222" s="317"/>
      <c r="EU222" s="317"/>
      <c r="FE222" s="317"/>
      <c r="FO222" s="317"/>
      <c r="FY222" s="317"/>
      <c r="GI222" s="317"/>
      <c r="GS222" s="317"/>
      <c r="HC222" s="317"/>
      <c r="HM222" s="317"/>
      <c r="HW222" s="317"/>
    </row>
    <row r="223" s="3" customFormat="true" x14ac:dyDescent="0.25">
      <c r="A223" s="317"/>
      <c r="K223" s="317"/>
      <c r="U223" s="317"/>
      <c r="AE223" s="317"/>
      <c r="AO223" s="317"/>
      <c r="AY223" s="317"/>
      <c r="AZ223" s="317"/>
      <c r="BI223" s="317"/>
      <c r="BS223" s="317"/>
      <c r="CC223" s="317"/>
      <c r="CM223" s="317"/>
      <c r="CW223" s="317"/>
      <c r="DG223" s="317"/>
      <c r="DQ223" s="317"/>
      <c r="EA223" s="317"/>
      <c r="EK223" s="317"/>
      <c r="EU223" s="317"/>
      <c r="FE223" s="317"/>
      <c r="FO223" s="317"/>
      <c r="FY223" s="317"/>
      <c r="GI223" s="317"/>
      <c r="GS223" s="317"/>
      <c r="HC223" s="317"/>
      <c r="HM223" s="317"/>
      <c r="HW223" s="317"/>
    </row>
    <row r="224" s="3" customFormat="true" x14ac:dyDescent="0.25">
      <c r="A224" s="317"/>
      <c r="K224" s="317"/>
      <c r="U224" s="317"/>
      <c r="AE224" s="317"/>
      <c r="AO224" s="317"/>
      <c r="AY224" s="317"/>
      <c r="AZ224" s="317"/>
      <c r="BI224" s="317"/>
      <c r="BS224" s="317"/>
      <c r="CC224" s="317"/>
      <c r="CM224" s="317"/>
      <c r="CW224" s="317"/>
      <c r="DG224" s="317"/>
      <c r="DQ224" s="317"/>
      <c r="EA224" s="317"/>
      <c r="EK224" s="317"/>
      <c r="EU224" s="317"/>
      <c r="FE224" s="317"/>
      <c r="FO224" s="317"/>
      <c r="FY224" s="317"/>
      <c r="GI224" s="317"/>
      <c r="GS224" s="317"/>
      <c r="HC224" s="317"/>
      <c r="HM224" s="317"/>
      <c r="HW224" s="317"/>
    </row>
    <row r="225" s="3" customFormat="true" x14ac:dyDescent="0.25">
      <c r="A225" s="317"/>
      <c r="K225" s="317"/>
      <c r="U225" s="317"/>
      <c r="AE225" s="317"/>
      <c r="AO225" s="317"/>
      <c r="AY225" s="317"/>
      <c r="AZ225" s="317"/>
      <c r="BI225" s="317"/>
      <c r="BS225" s="317"/>
      <c r="CC225" s="317"/>
      <c r="CM225" s="317"/>
      <c r="CW225" s="317"/>
      <c r="DG225" s="317"/>
      <c r="DQ225" s="317"/>
      <c r="EA225" s="317"/>
      <c r="EK225" s="317"/>
      <c r="EU225" s="317"/>
      <c r="FE225" s="317"/>
      <c r="FO225" s="317"/>
      <c r="FY225" s="317"/>
      <c r="GI225" s="317"/>
      <c r="GS225" s="317"/>
      <c r="HC225" s="317"/>
      <c r="HM225" s="317"/>
      <c r="HW225" s="317"/>
    </row>
    <row r="226" s="3" customFormat="true" x14ac:dyDescent="0.25">
      <c r="A226" s="317"/>
      <c r="K226" s="317"/>
      <c r="U226" s="317"/>
      <c r="AE226" s="317"/>
      <c r="AO226" s="317"/>
      <c r="AY226" s="317"/>
      <c r="AZ226" s="317"/>
      <c r="BI226" s="317"/>
      <c r="BS226" s="317"/>
      <c r="CC226" s="317"/>
      <c r="CM226" s="317"/>
      <c r="CW226" s="317"/>
      <c r="DG226" s="317"/>
      <c r="DQ226" s="317"/>
      <c r="EA226" s="317"/>
      <c r="EK226" s="317"/>
      <c r="EU226" s="317"/>
      <c r="FE226" s="317"/>
      <c r="FO226" s="317"/>
      <c r="FY226" s="317"/>
      <c r="GI226" s="317"/>
      <c r="GS226" s="317"/>
      <c r="HC226" s="317"/>
      <c r="HM226" s="317"/>
      <c r="HW226" s="317"/>
    </row>
    <row r="227" s="3" customFormat="true" x14ac:dyDescent="0.25">
      <c r="A227" s="317"/>
      <c r="K227" s="317"/>
      <c r="U227" s="317"/>
      <c r="AE227" s="317"/>
      <c r="AO227" s="317"/>
      <c r="AY227" s="317"/>
      <c r="AZ227" s="317"/>
      <c r="BI227" s="317"/>
      <c r="BS227" s="317"/>
      <c r="CC227" s="317"/>
      <c r="CM227" s="317"/>
      <c r="CW227" s="317"/>
      <c r="DG227" s="317"/>
      <c r="DQ227" s="317"/>
      <c r="EA227" s="317"/>
      <c r="EK227" s="317"/>
      <c r="EU227" s="317"/>
      <c r="FE227" s="317"/>
      <c r="FO227" s="317"/>
      <c r="FY227" s="317"/>
      <c r="GI227" s="317"/>
      <c r="GS227" s="317"/>
      <c r="HC227" s="317"/>
      <c r="HM227" s="317"/>
      <c r="HW227" s="317"/>
    </row>
    <row r="228" s="3" customFormat="true" x14ac:dyDescent="0.25">
      <c r="A228" s="317"/>
      <c r="K228" s="317"/>
      <c r="U228" s="317"/>
      <c r="AE228" s="317"/>
      <c r="AO228" s="317"/>
      <c r="AY228" s="317"/>
      <c r="AZ228" s="317"/>
      <c r="BI228" s="317"/>
      <c r="BS228" s="317"/>
      <c r="CC228" s="317"/>
      <c r="CM228" s="317"/>
      <c r="CW228" s="317"/>
      <c r="DG228" s="317"/>
      <c r="DQ228" s="317"/>
      <c r="EA228" s="317"/>
      <c r="EK228" s="317"/>
      <c r="EU228" s="317"/>
      <c r="FE228" s="317"/>
      <c r="FO228" s="317"/>
      <c r="FY228" s="317"/>
      <c r="GI228" s="317"/>
      <c r="GS228" s="317"/>
      <c r="HC228" s="317"/>
      <c r="HM228" s="317"/>
      <c r="HW228" s="317"/>
    </row>
    <row r="229" s="3" customFormat="true" x14ac:dyDescent="0.25">
      <c r="A229" s="317"/>
      <c r="K229" s="317"/>
      <c r="U229" s="317"/>
      <c r="AE229" s="317"/>
      <c r="AO229" s="317"/>
      <c r="AY229" s="317"/>
      <c r="AZ229" s="317"/>
      <c r="BI229" s="317"/>
      <c r="BS229" s="317"/>
      <c r="CC229" s="317"/>
      <c r="CM229" s="317"/>
      <c r="CW229" s="317"/>
      <c r="DG229" s="317"/>
      <c r="DQ229" s="317"/>
      <c r="EA229" s="317"/>
      <c r="EK229" s="317"/>
      <c r="EU229" s="317"/>
      <c r="FE229" s="317"/>
      <c r="FO229" s="317"/>
      <c r="FY229" s="317"/>
      <c r="GI229" s="317"/>
      <c r="GS229" s="317"/>
      <c r="HC229" s="317"/>
      <c r="HM229" s="317"/>
      <c r="HW229" s="317"/>
    </row>
    <row r="230" s="3" customFormat="true" x14ac:dyDescent="0.25">
      <c r="A230" s="317"/>
      <c r="K230" s="317"/>
      <c r="U230" s="317"/>
      <c r="AE230" s="317"/>
      <c r="AO230" s="317"/>
      <c r="AY230" s="317"/>
      <c r="AZ230" s="317"/>
      <c r="BI230" s="317"/>
      <c r="BS230" s="317"/>
      <c r="CC230" s="317"/>
      <c r="CM230" s="317"/>
      <c r="CW230" s="317"/>
      <c r="DG230" s="317"/>
      <c r="DQ230" s="317"/>
      <c r="EA230" s="317"/>
      <c r="EK230" s="317"/>
      <c r="EU230" s="317"/>
      <c r="FE230" s="317"/>
      <c r="FO230" s="317"/>
      <c r="FY230" s="317"/>
      <c r="GI230" s="317"/>
      <c r="GS230" s="317"/>
      <c r="HC230" s="317"/>
      <c r="HM230" s="317"/>
      <c r="HW230" s="317"/>
    </row>
    <row r="231" s="3" customFormat="true" x14ac:dyDescent="0.25">
      <c r="A231" s="317"/>
      <c r="K231" s="317"/>
      <c r="U231" s="317"/>
      <c r="AE231" s="317"/>
      <c r="AO231" s="317"/>
      <c r="AY231" s="317"/>
      <c r="AZ231" s="317"/>
      <c r="BI231" s="317"/>
      <c r="BS231" s="317"/>
      <c r="CC231" s="317"/>
      <c r="CM231" s="317"/>
      <c r="CW231" s="317"/>
      <c r="DG231" s="317"/>
      <c r="DQ231" s="317"/>
      <c r="EA231" s="317"/>
      <c r="EK231" s="317"/>
      <c r="EU231" s="317"/>
      <c r="FE231" s="317"/>
      <c r="FO231" s="317"/>
      <c r="FY231" s="317"/>
      <c r="GI231" s="317"/>
      <c r="GS231" s="317"/>
      <c r="HC231" s="317"/>
      <c r="HM231" s="317"/>
      <c r="HW231" s="317"/>
    </row>
    <row r="232" s="3" customFormat="true" x14ac:dyDescent="0.25">
      <c r="A232" s="317"/>
      <c r="K232" s="317"/>
      <c r="U232" s="317"/>
      <c r="AE232" s="317"/>
      <c r="AO232" s="317"/>
      <c r="AY232" s="317"/>
      <c r="AZ232" s="317"/>
      <c r="BI232" s="317"/>
      <c r="BS232" s="317"/>
      <c r="CC232" s="317"/>
      <c r="CM232" s="317"/>
      <c r="CW232" s="317"/>
      <c r="DG232" s="317"/>
      <c r="DQ232" s="317"/>
      <c r="EA232" s="317"/>
      <c r="EK232" s="317"/>
      <c r="EU232" s="317"/>
      <c r="FE232" s="317"/>
      <c r="FO232" s="317"/>
      <c r="FY232" s="317"/>
      <c r="GI232" s="317"/>
      <c r="GS232" s="317"/>
      <c r="HC232" s="317"/>
      <c r="HM232" s="317"/>
      <c r="HW232" s="317"/>
    </row>
    <row r="233" s="3" customFormat="true" x14ac:dyDescent="0.25">
      <c r="A233" s="317"/>
      <c r="K233" s="317"/>
      <c r="U233" s="317"/>
      <c r="AE233" s="317"/>
      <c r="AO233" s="317"/>
      <c r="AY233" s="317"/>
      <c r="AZ233" s="317"/>
      <c r="BI233" s="317"/>
      <c r="BS233" s="317"/>
      <c r="CC233" s="317"/>
      <c r="CM233" s="317"/>
      <c r="CW233" s="317"/>
      <c r="DG233" s="317"/>
      <c r="DQ233" s="317"/>
      <c r="EA233" s="317"/>
      <c r="EK233" s="317"/>
      <c r="EU233" s="317"/>
      <c r="FE233" s="317"/>
      <c r="FO233" s="317"/>
      <c r="FY233" s="317"/>
      <c r="GI233" s="317"/>
      <c r="GS233" s="317"/>
      <c r="HC233" s="317"/>
      <c r="HM233" s="317"/>
      <c r="HW233" s="317"/>
    </row>
    <row r="234" s="3" customFormat="true" x14ac:dyDescent="0.25">
      <c r="A234" s="317"/>
      <c r="K234" s="317"/>
      <c r="U234" s="317"/>
      <c r="AE234" s="317"/>
      <c r="AO234" s="317"/>
      <c r="AY234" s="317"/>
      <c r="AZ234" s="317"/>
      <c r="BI234" s="317"/>
      <c r="BS234" s="317"/>
      <c r="CC234" s="317"/>
      <c r="CM234" s="317"/>
      <c r="CW234" s="317"/>
      <c r="DG234" s="317"/>
      <c r="DQ234" s="317"/>
      <c r="EA234" s="317"/>
      <c r="EK234" s="317"/>
      <c r="EU234" s="317"/>
      <c r="FE234" s="317"/>
      <c r="FO234" s="317"/>
      <c r="FY234" s="317"/>
      <c r="GI234" s="317"/>
      <c r="GS234" s="317"/>
      <c r="HC234" s="317"/>
      <c r="HM234" s="317"/>
      <c r="HW234" s="317"/>
    </row>
    <row r="235" s="3" customFormat="true" x14ac:dyDescent="0.25">
      <c r="A235" s="317"/>
      <c r="K235" s="317"/>
      <c r="U235" s="317"/>
      <c r="AE235" s="317"/>
      <c r="AO235" s="317"/>
      <c r="AY235" s="317"/>
      <c r="AZ235" s="317"/>
      <c r="BI235" s="317"/>
      <c r="BS235" s="317"/>
      <c r="CC235" s="317"/>
      <c r="CM235" s="317"/>
      <c r="CW235" s="317"/>
      <c r="DG235" s="317"/>
      <c r="DQ235" s="317"/>
      <c r="EA235" s="317"/>
      <c r="EK235" s="317"/>
      <c r="EU235" s="317"/>
      <c r="FE235" s="317"/>
      <c r="FO235" s="317"/>
      <c r="FY235" s="317"/>
      <c r="GI235" s="317"/>
      <c r="GS235" s="317"/>
      <c r="HC235" s="317"/>
      <c r="HM235" s="317"/>
      <c r="HW235" s="317"/>
    </row>
    <row r="236" s="3" customFormat="true" x14ac:dyDescent="0.25">
      <c r="A236" s="317"/>
      <c r="K236" s="317"/>
      <c r="U236" s="317"/>
      <c r="AE236" s="317"/>
      <c r="AO236" s="317"/>
      <c r="AY236" s="317"/>
      <c r="AZ236" s="317"/>
      <c r="BI236" s="317"/>
      <c r="BS236" s="317"/>
      <c r="CC236" s="317"/>
      <c r="CM236" s="317"/>
      <c r="CW236" s="317"/>
      <c r="DG236" s="317"/>
      <c r="DQ236" s="317"/>
      <c r="EA236" s="317"/>
      <c r="EK236" s="317"/>
      <c r="EU236" s="317"/>
      <c r="FE236" s="317"/>
      <c r="FO236" s="317"/>
      <c r="FY236" s="317"/>
      <c r="GI236" s="317"/>
      <c r="GS236" s="317"/>
      <c r="HC236" s="317"/>
      <c r="HM236" s="317"/>
      <c r="HW236" s="317"/>
    </row>
    <row r="237" s="3" customFormat="true" x14ac:dyDescent="0.25">
      <c r="A237" s="317"/>
      <c r="K237" s="317"/>
      <c r="U237" s="317"/>
      <c r="AE237" s="317"/>
      <c r="AO237" s="317"/>
      <c r="AY237" s="317"/>
      <c r="AZ237" s="317"/>
      <c r="BI237" s="317"/>
      <c r="BS237" s="317"/>
      <c r="CC237" s="317"/>
      <c r="CM237" s="317"/>
      <c r="CW237" s="317"/>
      <c r="DG237" s="317"/>
      <c r="DQ237" s="317"/>
      <c r="EA237" s="317"/>
      <c r="EK237" s="317"/>
      <c r="EU237" s="317"/>
      <c r="FE237" s="317"/>
      <c r="FO237" s="317"/>
      <c r="FY237" s="317"/>
      <c r="GI237" s="317"/>
      <c r="GS237" s="317"/>
      <c r="HC237" s="317"/>
      <c r="HM237" s="317"/>
      <c r="HW237" s="317"/>
    </row>
    <row r="238" s="3" customFormat="true" x14ac:dyDescent="0.25">
      <c r="A238" s="317"/>
      <c r="K238" s="317"/>
      <c r="U238" s="317"/>
      <c r="AE238" s="317"/>
      <c r="AO238" s="317"/>
      <c r="AY238" s="317"/>
      <c r="AZ238" s="317"/>
      <c r="BI238" s="317"/>
      <c r="BS238" s="317"/>
      <c r="CC238" s="317"/>
      <c r="CM238" s="317"/>
      <c r="CW238" s="317"/>
      <c r="DG238" s="317"/>
      <c r="DQ238" s="317"/>
      <c r="EA238" s="317"/>
      <c r="EK238" s="317"/>
      <c r="EU238" s="317"/>
      <c r="FE238" s="317"/>
      <c r="FO238" s="317"/>
      <c r="FY238" s="317"/>
      <c r="GI238" s="317"/>
      <c r="GS238" s="317"/>
      <c r="HC238" s="317"/>
      <c r="HM238" s="317"/>
      <c r="HW238" s="317"/>
    </row>
    <row r="239" s="3" customFormat="true" x14ac:dyDescent="0.25">
      <c r="A239" s="317"/>
      <c r="K239" s="317"/>
      <c r="U239" s="317"/>
      <c r="AE239" s="317"/>
      <c r="AO239" s="317"/>
      <c r="AY239" s="317"/>
      <c r="AZ239" s="317"/>
      <c r="BI239" s="317"/>
      <c r="BS239" s="317"/>
      <c r="CC239" s="317"/>
      <c r="CM239" s="317"/>
      <c r="CW239" s="317"/>
      <c r="DG239" s="317"/>
      <c r="DQ239" s="317"/>
      <c r="EA239" s="317"/>
      <c r="EK239" s="317"/>
      <c r="EU239" s="317"/>
      <c r="FE239" s="317"/>
      <c r="FO239" s="317"/>
      <c r="FY239" s="317"/>
      <c r="GI239" s="317"/>
      <c r="GS239" s="317"/>
      <c r="HC239" s="317"/>
      <c r="HM239" s="317"/>
      <c r="HW239" s="317"/>
    </row>
    <row r="240" s="3" customFormat="true" x14ac:dyDescent="0.25">
      <c r="A240" s="317"/>
      <c r="K240" s="317"/>
      <c r="U240" s="317"/>
      <c r="AE240" s="317"/>
      <c r="AO240" s="317"/>
      <c r="AY240" s="317"/>
      <c r="AZ240" s="317"/>
      <c r="BI240" s="317"/>
      <c r="BS240" s="317"/>
      <c r="CC240" s="317"/>
      <c r="CM240" s="317"/>
      <c r="CW240" s="317"/>
      <c r="DG240" s="317"/>
      <c r="DQ240" s="317"/>
      <c r="EA240" s="317"/>
      <c r="EK240" s="317"/>
      <c r="EU240" s="317"/>
      <c r="FE240" s="317"/>
      <c r="FO240" s="317"/>
      <c r="FY240" s="317"/>
      <c r="GI240" s="317"/>
      <c r="GS240" s="317"/>
      <c r="HC240" s="317"/>
      <c r="HM240" s="317"/>
      <c r="HW240" s="317"/>
    </row>
    <row r="241" s="3" customFormat="true" x14ac:dyDescent="0.25">
      <c r="A241" s="317"/>
      <c r="K241" s="317"/>
      <c r="U241" s="317"/>
      <c r="AE241" s="317"/>
      <c r="AO241" s="317"/>
      <c r="AY241" s="317"/>
      <c r="AZ241" s="317"/>
      <c r="BI241" s="317"/>
      <c r="BS241" s="317"/>
      <c r="CC241" s="317"/>
      <c r="CM241" s="317"/>
      <c r="CW241" s="317"/>
      <c r="DG241" s="317"/>
      <c r="DQ241" s="317"/>
      <c r="EA241" s="317"/>
      <c r="EK241" s="317"/>
      <c r="EU241" s="317"/>
      <c r="FE241" s="317"/>
      <c r="FO241" s="317"/>
      <c r="FY241" s="317"/>
      <c r="GI241" s="317"/>
      <c r="GS241" s="317"/>
      <c r="HC241" s="317"/>
      <c r="HM241" s="317"/>
      <c r="HW241" s="317"/>
    </row>
    <row r="242" s="3" customFormat="true" x14ac:dyDescent="0.25">
      <c r="A242" s="317"/>
      <c r="K242" s="317"/>
      <c r="U242" s="317"/>
      <c r="AE242" s="317"/>
      <c r="AO242" s="317"/>
      <c r="AY242" s="317"/>
      <c r="AZ242" s="317"/>
      <c r="BI242" s="317"/>
      <c r="BS242" s="317"/>
      <c r="CC242" s="317"/>
      <c r="CM242" s="317"/>
      <c r="CW242" s="317"/>
      <c r="DG242" s="317"/>
      <c r="DQ242" s="317"/>
      <c r="EA242" s="317"/>
      <c r="EK242" s="317"/>
      <c r="EU242" s="317"/>
      <c r="FE242" s="317"/>
      <c r="FO242" s="317"/>
      <c r="FY242" s="317"/>
      <c r="GI242" s="317"/>
      <c r="GS242" s="317"/>
      <c r="HC242" s="317"/>
      <c r="HM242" s="317"/>
      <c r="HW242" s="317"/>
    </row>
    <row r="243" s="3" customFormat="true" x14ac:dyDescent="0.25">
      <c r="A243" s="317"/>
      <c r="K243" s="317"/>
      <c r="U243" s="317"/>
      <c r="AE243" s="317"/>
      <c r="AO243" s="317"/>
      <c r="AY243" s="317"/>
      <c r="AZ243" s="317"/>
      <c r="BI243" s="317"/>
      <c r="BS243" s="317"/>
      <c r="CC243" s="317"/>
      <c r="CM243" s="317"/>
      <c r="CW243" s="317"/>
      <c r="DG243" s="317"/>
      <c r="DQ243" s="317"/>
      <c r="EA243" s="317"/>
      <c r="EK243" s="317"/>
      <c r="EU243" s="317"/>
      <c r="FE243" s="317"/>
      <c r="FO243" s="317"/>
      <c r="FY243" s="317"/>
      <c r="GI243" s="317"/>
      <c r="GS243" s="317"/>
      <c r="HC243" s="317"/>
      <c r="HM243" s="317"/>
      <c r="HW243" s="317"/>
    </row>
    <row r="244" s="3" customFormat="true" x14ac:dyDescent="0.25">
      <c r="A244" s="317"/>
      <c r="K244" s="317"/>
      <c r="U244" s="317"/>
      <c r="AE244" s="317"/>
      <c r="AO244" s="317"/>
      <c r="AY244" s="317"/>
      <c r="AZ244" s="317"/>
      <c r="BI244" s="317"/>
      <c r="BS244" s="317"/>
      <c r="CC244" s="317"/>
      <c r="CM244" s="317"/>
      <c r="CW244" s="317"/>
      <c r="DG244" s="317"/>
      <c r="DQ244" s="317"/>
      <c r="EA244" s="317"/>
      <c r="EK244" s="317"/>
      <c r="EU244" s="317"/>
      <c r="FE244" s="317"/>
      <c r="FO244" s="317"/>
      <c r="FY244" s="317"/>
      <c r="GI244" s="317"/>
      <c r="GS244" s="317"/>
      <c r="HC244" s="317"/>
      <c r="HM244" s="317"/>
      <c r="HW244" s="317"/>
    </row>
    <row r="245" s="3" customFormat="true" x14ac:dyDescent="0.25">
      <c r="A245" s="317"/>
      <c r="K245" s="317"/>
      <c r="U245" s="317"/>
      <c r="AE245" s="317"/>
      <c r="AO245" s="317"/>
      <c r="AY245" s="317"/>
      <c r="AZ245" s="317"/>
      <c r="BI245" s="317"/>
      <c r="BS245" s="317"/>
      <c r="CC245" s="317"/>
      <c r="CM245" s="317"/>
      <c r="CW245" s="317"/>
      <c r="DG245" s="317"/>
      <c r="DQ245" s="317"/>
      <c r="EA245" s="317"/>
      <c r="EK245" s="317"/>
      <c r="EU245" s="317"/>
      <c r="FE245" s="317"/>
      <c r="FO245" s="317"/>
      <c r="FY245" s="317"/>
      <c r="GI245" s="317"/>
      <c r="GS245" s="317"/>
      <c r="HC245" s="317"/>
      <c r="HM245" s="317"/>
      <c r="HW245" s="317"/>
    </row>
    <row r="246" s="3" customFormat="true" x14ac:dyDescent="0.25">
      <c r="A246" s="317"/>
      <c r="K246" s="317"/>
      <c r="U246" s="317"/>
      <c r="AE246" s="317"/>
      <c r="AO246" s="317"/>
      <c r="AY246" s="317"/>
      <c r="AZ246" s="317"/>
      <c r="BI246" s="317"/>
      <c r="BS246" s="317"/>
      <c r="CC246" s="317"/>
      <c r="CM246" s="317"/>
      <c r="CW246" s="317"/>
      <c r="DG246" s="317"/>
      <c r="DQ246" s="317"/>
      <c r="EA246" s="317"/>
      <c r="EK246" s="317"/>
      <c r="EU246" s="317"/>
      <c r="FE246" s="317"/>
      <c r="FO246" s="317"/>
      <c r="FY246" s="317"/>
      <c r="GI246" s="317"/>
      <c r="GS246" s="317"/>
      <c r="HC246" s="317"/>
      <c r="HM246" s="317"/>
      <c r="HW246" s="317"/>
    </row>
    <row r="247" s="3" customFormat="true" x14ac:dyDescent="0.25">
      <c r="A247" s="317"/>
      <c r="K247" s="317"/>
      <c r="U247" s="317"/>
      <c r="AE247" s="317"/>
      <c r="AO247" s="317"/>
      <c r="AY247" s="317"/>
      <c r="AZ247" s="317"/>
      <c r="BI247" s="317"/>
      <c r="BS247" s="317"/>
      <c r="CC247" s="317"/>
      <c r="CM247" s="317"/>
      <c r="CW247" s="317"/>
      <c r="DG247" s="317"/>
      <c r="DQ247" s="317"/>
      <c r="EA247" s="317"/>
      <c r="EK247" s="317"/>
      <c r="EU247" s="317"/>
      <c r="FE247" s="317"/>
      <c r="FO247" s="317"/>
      <c r="FY247" s="317"/>
      <c r="GI247" s="317"/>
      <c r="GS247" s="317"/>
      <c r="HC247" s="317"/>
      <c r="HM247" s="317"/>
      <c r="HW247" s="317"/>
    </row>
    <row r="248" s="3" customFormat="true" x14ac:dyDescent="0.25">
      <c r="A248" s="317"/>
      <c r="K248" s="317"/>
      <c r="U248" s="317"/>
      <c r="AE248" s="317"/>
      <c r="AO248" s="317"/>
      <c r="AY248" s="317"/>
      <c r="AZ248" s="317"/>
      <c r="BI248" s="317"/>
      <c r="BS248" s="317"/>
      <c r="CC248" s="317"/>
      <c r="CM248" s="317"/>
      <c r="CW248" s="317"/>
      <c r="DG248" s="317"/>
      <c r="DQ248" s="317"/>
      <c r="EA248" s="317"/>
      <c r="EK248" s="317"/>
      <c r="EU248" s="317"/>
      <c r="FE248" s="317"/>
      <c r="FO248" s="317"/>
      <c r="FY248" s="317"/>
      <c r="GI248" s="317"/>
      <c r="GS248" s="317"/>
      <c r="HC248" s="317"/>
      <c r="HM248" s="317"/>
      <c r="HW248" s="317"/>
    </row>
    <row r="249" s="3" customFormat="true" x14ac:dyDescent="0.25">
      <c r="A249" s="317"/>
      <c r="K249" s="317"/>
      <c r="U249" s="317"/>
      <c r="AE249" s="317"/>
      <c r="AO249" s="317"/>
      <c r="AY249" s="317"/>
      <c r="AZ249" s="317"/>
      <c r="BI249" s="317"/>
      <c r="BS249" s="317"/>
      <c r="CC249" s="317"/>
      <c r="CM249" s="317"/>
      <c r="CW249" s="317"/>
      <c r="DG249" s="317"/>
      <c r="DQ249" s="317"/>
      <c r="EA249" s="317"/>
      <c r="EK249" s="317"/>
      <c r="EU249" s="317"/>
      <c r="FE249" s="317"/>
      <c r="FO249" s="317"/>
      <c r="FY249" s="317"/>
      <c r="GI249" s="317"/>
      <c r="GS249" s="317"/>
      <c r="HC249" s="317"/>
      <c r="HM249" s="317"/>
      <c r="HW249" s="317"/>
    </row>
    <row r="250" s="3" customFormat="true" x14ac:dyDescent="0.25">
      <c r="A250" s="317"/>
      <c r="K250" s="317"/>
      <c r="U250" s="317"/>
      <c r="AE250" s="317"/>
      <c r="AO250" s="317"/>
      <c r="AY250" s="317"/>
      <c r="AZ250" s="317"/>
      <c r="BI250" s="317"/>
      <c r="BS250" s="317"/>
      <c r="CC250" s="317"/>
      <c r="CM250" s="317"/>
      <c r="CW250" s="317"/>
      <c r="DG250" s="317"/>
      <c r="DQ250" s="317"/>
      <c r="EA250" s="317"/>
      <c r="EK250" s="317"/>
      <c r="EU250" s="317"/>
      <c r="FE250" s="317"/>
      <c r="FO250" s="317"/>
      <c r="FY250" s="317"/>
      <c r="GI250" s="317"/>
      <c r="GS250" s="317"/>
      <c r="HC250" s="317"/>
      <c r="HM250" s="317"/>
      <c r="HW250" s="317"/>
    </row>
    <row r="251" s="3" customFormat="true" x14ac:dyDescent="0.25">
      <c r="A251" s="317"/>
      <c r="K251" s="317"/>
      <c r="U251" s="317"/>
      <c r="AE251" s="317"/>
      <c r="AO251" s="317"/>
      <c r="AY251" s="317"/>
      <c r="AZ251" s="317"/>
      <c r="BI251" s="317"/>
      <c r="BS251" s="317"/>
      <c r="CC251" s="317"/>
      <c r="CM251" s="317"/>
      <c r="CW251" s="317"/>
      <c r="DG251" s="317"/>
      <c r="DQ251" s="317"/>
      <c r="EA251" s="317"/>
      <c r="EK251" s="317"/>
      <c r="EU251" s="317"/>
      <c r="FE251" s="317"/>
      <c r="FO251" s="317"/>
      <c r="FY251" s="317"/>
      <c r="GI251" s="317"/>
      <c r="GS251" s="317"/>
      <c r="HC251" s="317"/>
      <c r="HM251" s="317"/>
      <c r="HW251" s="317"/>
    </row>
    <row r="252" s="3" customFormat="true" x14ac:dyDescent="0.25">
      <c r="A252" s="317"/>
      <c r="K252" s="317"/>
      <c r="U252" s="317"/>
      <c r="AE252" s="317"/>
      <c r="AO252" s="317"/>
      <c r="AY252" s="317"/>
      <c r="AZ252" s="317"/>
      <c r="BI252" s="317"/>
      <c r="BS252" s="317"/>
      <c r="CC252" s="317"/>
      <c r="CM252" s="317"/>
      <c r="CW252" s="317"/>
      <c r="DG252" s="317"/>
      <c r="DQ252" s="317"/>
      <c r="EA252" s="317"/>
      <c r="EK252" s="317"/>
      <c r="EU252" s="317"/>
      <c r="FE252" s="317"/>
      <c r="FO252" s="317"/>
      <c r="FY252" s="317"/>
      <c r="GI252" s="317"/>
      <c r="GS252" s="317"/>
      <c r="HC252" s="317"/>
      <c r="HM252" s="317"/>
      <c r="HW252" s="317"/>
    </row>
    <row r="253" s="3" customFormat="true" x14ac:dyDescent="0.25">
      <c r="A253" s="317"/>
      <c r="K253" s="317"/>
      <c r="U253" s="317"/>
      <c r="AE253" s="317"/>
      <c r="AO253" s="317"/>
      <c r="AY253" s="317"/>
      <c r="AZ253" s="317"/>
      <c r="BI253" s="317"/>
      <c r="BS253" s="317"/>
      <c r="CC253" s="317"/>
      <c r="CM253" s="317"/>
      <c r="CW253" s="317"/>
      <c r="DG253" s="317"/>
      <c r="DQ253" s="317"/>
      <c r="EA253" s="317"/>
      <c r="EK253" s="317"/>
      <c r="EU253" s="317"/>
      <c r="FE253" s="317"/>
      <c r="FO253" s="317"/>
      <c r="FY253" s="317"/>
      <c r="GI253" s="317"/>
      <c r="GS253" s="317"/>
      <c r="HC253" s="317"/>
      <c r="HM253" s="317"/>
      <c r="HW253" s="317"/>
    </row>
    <row r="254" s="3" customFormat="true" x14ac:dyDescent="0.25">
      <c r="A254" s="317"/>
      <c r="K254" s="317"/>
      <c r="U254" s="317"/>
      <c r="AE254" s="317"/>
      <c r="AO254" s="317"/>
      <c r="AY254" s="317"/>
      <c r="AZ254" s="317"/>
      <c r="BI254" s="317"/>
      <c r="BS254" s="317"/>
      <c r="CC254" s="317"/>
      <c r="CM254" s="317"/>
      <c r="CW254" s="317"/>
      <c r="DG254" s="317"/>
      <c r="DQ254" s="317"/>
      <c r="EA254" s="317"/>
      <c r="EK254" s="317"/>
      <c r="EU254" s="317"/>
      <c r="FE254" s="317"/>
      <c r="FO254" s="317"/>
      <c r="FY254" s="317"/>
      <c r="GI254" s="317"/>
      <c r="GS254" s="317"/>
      <c r="HC254" s="317"/>
      <c r="HM254" s="317"/>
      <c r="HW254" s="317"/>
    </row>
    <row r="255" s="3" customFormat="true" x14ac:dyDescent="0.25">
      <c r="A255" s="317"/>
      <c r="K255" s="317"/>
      <c r="U255" s="317"/>
      <c r="AE255" s="317"/>
      <c r="AO255" s="317"/>
      <c r="AY255" s="317"/>
      <c r="AZ255" s="317"/>
      <c r="BI255" s="317"/>
      <c r="BS255" s="317"/>
      <c r="CC255" s="317"/>
      <c r="CM255" s="317"/>
      <c r="CW255" s="317"/>
      <c r="DG255" s="317"/>
      <c r="DQ255" s="317"/>
      <c r="EA255" s="317"/>
      <c r="EK255" s="317"/>
      <c r="EU255" s="317"/>
      <c r="FE255" s="317"/>
      <c r="FO255" s="317"/>
      <c r="FY255" s="317"/>
      <c r="GI255" s="317"/>
      <c r="GS255" s="317"/>
      <c r="HC255" s="317"/>
      <c r="HM255" s="317"/>
      <c r="HW255" s="317"/>
    </row>
    <row r="256" s="3" customFormat="true" x14ac:dyDescent="0.25">
      <c r="A256" s="317"/>
      <c r="K256" s="317"/>
      <c r="U256" s="317"/>
      <c r="AE256" s="317"/>
      <c r="AO256" s="317"/>
      <c r="AY256" s="317"/>
      <c r="AZ256" s="317"/>
      <c r="BI256" s="317"/>
      <c r="BS256" s="317"/>
      <c r="CC256" s="317"/>
      <c r="CM256" s="317"/>
      <c r="CW256" s="317"/>
      <c r="DG256" s="317"/>
      <c r="DQ256" s="317"/>
      <c r="EA256" s="317"/>
      <c r="EK256" s="317"/>
      <c r="EU256" s="317"/>
      <c r="FE256" s="317"/>
      <c r="FO256" s="317"/>
      <c r="FY256" s="317"/>
      <c r="GI256" s="317"/>
      <c r="GS256" s="317"/>
      <c r="HC256" s="317"/>
      <c r="HM256" s="317"/>
      <c r="HW256" s="317"/>
    </row>
    <row r="257" s="3" customFormat="true" x14ac:dyDescent="0.25">
      <c r="A257" s="317"/>
      <c r="K257" s="317"/>
      <c r="U257" s="317"/>
      <c r="AE257" s="317"/>
      <c r="AO257" s="317"/>
      <c r="AY257" s="317"/>
      <c r="AZ257" s="317"/>
      <c r="BI257" s="317"/>
      <c r="BS257" s="317"/>
      <c r="CC257" s="317"/>
      <c r="CM257" s="317"/>
      <c r="CW257" s="317"/>
      <c r="DG257" s="317"/>
      <c r="DQ257" s="317"/>
      <c r="EA257" s="317"/>
      <c r="EK257" s="317"/>
      <c r="EU257" s="317"/>
      <c r="FE257" s="317"/>
      <c r="FO257" s="317"/>
      <c r="FY257" s="317"/>
      <c r="GI257" s="317"/>
      <c r="GS257" s="317"/>
      <c r="HC257" s="317"/>
      <c r="HM257" s="317"/>
      <c r="HW257" s="317"/>
    </row>
    <row r="258" s="3" customFormat="true" x14ac:dyDescent="0.25">
      <c r="A258" s="317"/>
      <c r="K258" s="317"/>
      <c r="U258" s="317"/>
      <c r="AE258" s="317"/>
      <c r="AO258" s="317"/>
      <c r="AY258" s="317"/>
      <c r="AZ258" s="317"/>
      <c r="BI258" s="317"/>
      <c r="BS258" s="317"/>
      <c r="CC258" s="317"/>
      <c r="CM258" s="317"/>
      <c r="CW258" s="317"/>
      <c r="DG258" s="317"/>
      <c r="DQ258" s="317"/>
      <c r="EA258" s="317"/>
      <c r="EK258" s="317"/>
      <c r="EU258" s="317"/>
      <c r="FE258" s="317"/>
      <c r="FO258" s="317"/>
      <c r="FY258" s="317"/>
      <c r="GI258" s="317"/>
      <c r="GS258" s="317"/>
      <c r="HC258" s="317"/>
      <c r="HM258" s="317"/>
      <c r="HW258" s="317"/>
    </row>
    <row r="259" s="3" customFormat="true" x14ac:dyDescent="0.25">
      <c r="A259" s="317"/>
      <c r="K259" s="317"/>
      <c r="U259" s="317"/>
      <c r="AE259" s="317"/>
      <c r="AO259" s="317"/>
      <c r="AY259" s="317"/>
      <c r="AZ259" s="317"/>
      <c r="BI259" s="317"/>
      <c r="BS259" s="317"/>
      <c r="CC259" s="317"/>
      <c r="CM259" s="317"/>
      <c r="CW259" s="317"/>
      <c r="DG259" s="317"/>
      <c r="DQ259" s="317"/>
      <c r="EA259" s="317"/>
      <c r="EK259" s="317"/>
      <c r="EU259" s="317"/>
      <c r="FE259" s="317"/>
      <c r="FO259" s="317"/>
      <c r="FY259" s="317"/>
      <c r="GI259" s="317"/>
      <c r="GS259" s="317"/>
      <c r="HC259" s="317"/>
      <c r="HM259" s="317"/>
      <c r="HW259" s="317"/>
    </row>
    <row r="260" s="3" customFormat="true" x14ac:dyDescent="0.25">
      <c r="A260" s="317"/>
      <c r="K260" s="317"/>
      <c r="U260" s="317"/>
      <c r="AE260" s="317"/>
      <c r="AO260" s="317"/>
      <c r="AY260" s="317"/>
      <c r="AZ260" s="317"/>
      <c r="BI260" s="317"/>
      <c r="BS260" s="317"/>
      <c r="CC260" s="317"/>
      <c r="CM260" s="317"/>
      <c r="CW260" s="317"/>
      <c r="DG260" s="317"/>
      <c r="DQ260" s="317"/>
      <c r="EA260" s="317"/>
      <c r="EK260" s="317"/>
      <c r="EU260" s="317"/>
      <c r="FE260" s="317"/>
      <c r="FO260" s="317"/>
      <c r="FY260" s="317"/>
      <c r="GI260" s="317"/>
      <c r="GS260" s="317"/>
      <c r="HC260" s="317"/>
      <c r="HM260" s="317"/>
      <c r="HW260" s="317"/>
    </row>
    <row r="261" s="3" customFormat="true" x14ac:dyDescent="0.25">
      <c r="A261" s="317"/>
      <c r="K261" s="317"/>
      <c r="U261" s="317"/>
      <c r="AE261" s="317"/>
      <c r="AO261" s="317"/>
      <c r="AY261" s="317"/>
      <c r="AZ261" s="317"/>
      <c r="BI261" s="317"/>
      <c r="BS261" s="317"/>
      <c r="CC261" s="317"/>
      <c r="CM261" s="317"/>
      <c r="CW261" s="317"/>
      <c r="DG261" s="317"/>
      <c r="DQ261" s="317"/>
      <c r="EA261" s="317"/>
      <c r="EK261" s="317"/>
      <c r="EU261" s="317"/>
      <c r="FE261" s="317"/>
      <c r="FO261" s="317"/>
      <c r="FY261" s="317"/>
      <c r="GI261" s="317"/>
      <c r="GS261" s="317"/>
      <c r="HC261" s="317"/>
      <c r="HM261" s="317"/>
      <c r="HW261" s="317"/>
    </row>
    <row r="262" s="3" customFormat="true" x14ac:dyDescent="0.25">
      <c r="A262" s="317"/>
      <c r="K262" s="317"/>
      <c r="U262" s="317"/>
      <c r="AE262" s="317"/>
      <c r="AO262" s="317"/>
      <c r="AY262" s="317"/>
      <c r="AZ262" s="317"/>
      <c r="BI262" s="317"/>
      <c r="BS262" s="317"/>
      <c r="CC262" s="317"/>
      <c r="CM262" s="317"/>
      <c r="CW262" s="317"/>
      <c r="DG262" s="317"/>
      <c r="DQ262" s="317"/>
      <c r="EA262" s="317"/>
      <c r="EK262" s="317"/>
      <c r="EU262" s="317"/>
      <c r="FE262" s="317"/>
      <c r="FO262" s="317"/>
      <c r="FY262" s="317"/>
      <c r="GI262" s="317"/>
      <c r="GS262" s="317"/>
      <c r="HC262" s="317"/>
      <c r="HM262" s="317"/>
      <c r="HW262" s="317"/>
    </row>
    <row r="263" s="3" customFormat="true" x14ac:dyDescent="0.25">
      <c r="A263" s="317"/>
      <c r="K263" s="317"/>
      <c r="U263" s="317"/>
      <c r="AE263" s="317"/>
      <c r="AO263" s="317"/>
      <c r="AY263" s="317"/>
      <c r="AZ263" s="317"/>
      <c r="BI263" s="317"/>
      <c r="BS263" s="317"/>
      <c r="CC263" s="317"/>
      <c r="CM263" s="317"/>
      <c r="CW263" s="317"/>
      <c r="DG263" s="317"/>
      <c r="DQ263" s="317"/>
      <c r="EA263" s="317"/>
      <c r="EK263" s="317"/>
      <c r="EU263" s="317"/>
      <c r="FE263" s="317"/>
      <c r="FO263" s="317"/>
      <c r="FY263" s="317"/>
      <c r="GI263" s="317"/>
      <c r="GS263" s="317"/>
      <c r="HC263" s="317"/>
      <c r="HM263" s="317"/>
      <c r="HW263" s="317"/>
    </row>
    <row r="264" s="3" customFormat="true" x14ac:dyDescent="0.25">
      <c r="A264" s="317"/>
      <c r="K264" s="317"/>
      <c r="U264" s="317"/>
      <c r="AE264" s="317"/>
      <c r="AO264" s="317"/>
      <c r="AY264" s="317"/>
      <c r="AZ264" s="317"/>
      <c r="BI264" s="317"/>
      <c r="BS264" s="317"/>
      <c r="CC264" s="317"/>
      <c r="CM264" s="317"/>
      <c r="CW264" s="317"/>
      <c r="DG264" s="317"/>
      <c r="DQ264" s="317"/>
      <c r="EA264" s="317"/>
      <c r="EK264" s="317"/>
      <c r="EU264" s="317"/>
      <c r="FE264" s="317"/>
      <c r="FO264" s="317"/>
      <c r="FY264" s="317"/>
      <c r="GI264" s="317"/>
      <c r="GS264" s="317"/>
      <c r="HC264" s="317"/>
      <c r="HM264" s="317"/>
      <c r="HW264" s="317"/>
    </row>
    <row r="265" s="3" customFormat="true" x14ac:dyDescent="0.25">
      <c r="A265" s="317"/>
      <c r="K265" s="317"/>
      <c r="U265" s="317"/>
      <c r="AE265" s="317"/>
      <c r="AO265" s="317"/>
      <c r="AY265" s="317"/>
      <c r="AZ265" s="317"/>
      <c r="BI265" s="317"/>
      <c r="BS265" s="317"/>
      <c r="CC265" s="317"/>
      <c r="CM265" s="317"/>
      <c r="CW265" s="317"/>
      <c r="DG265" s="317"/>
      <c r="DQ265" s="317"/>
      <c r="EA265" s="317"/>
      <c r="EK265" s="317"/>
      <c r="EU265" s="317"/>
      <c r="FE265" s="317"/>
      <c r="FO265" s="317"/>
      <c r="FY265" s="317"/>
      <c r="GI265" s="317"/>
      <c r="GS265" s="317"/>
      <c r="HC265" s="317"/>
      <c r="HM265" s="317"/>
      <c r="HW265" s="317"/>
    </row>
    <row r="266" s="3" customFormat="true" x14ac:dyDescent="0.25">
      <c r="A266" s="317"/>
      <c r="K266" s="317"/>
      <c r="U266" s="317"/>
      <c r="AE266" s="317"/>
      <c r="AO266" s="317"/>
      <c r="AY266" s="317"/>
      <c r="AZ266" s="317"/>
      <c r="BI266" s="317"/>
      <c r="BS266" s="317"/>
      <c r="CC266" s="317"/>
      <c r="CM266" s="317"/>
      <c r="CW266" s="317"/>
      <c r="DG266" s="317"/>
      <c r="DQ266" s="317"/>
      <c r="EA266" s="317"/>
      <c r="EK266" s="317"/>
      <c r="EU266" s="317"/>
      <c r="FE266" s="317"/>
      <c r="FO266" s="317"/>
      <c r="FY266" s="317"/>
      <c r="GI266" s="317"/>
      <c r="GS266" s="317"/>
      <c r="HC266" s="317"/>
      <c r="HM266" s="317"/>
      <c r="HW266" s="317"/>
    </row>
    <row r="267" s="3" customFormat="true" x14ac:dyDescent="0.25">
      <c r="A267" s="317"/>
      <c r="K267" s="317"/>
      <c r="U267" s="317"/>
      <c r="AE267" s="317"/>
      <c r="AO267" s="317"/>
      <c r="AY267" s="317"/>
      <c r="AZ267" s="317"/>
      <c r="BI267" s="317"/>
      <c r="BS267" s="317"/>
      <c r="CC267" s="317"/>
      <c r="CM267" s="317"/>
      <c r="CW267" s="317"/>
      <c r="DG267" s="317"/>
      <c r="DQ267" s="317"/>
      <c r="EA267" s="317"/>
      <c r="EK267" s="317"/>
      <c r="EU267" s="317"/>
      <c r="FE267" s="317"/>
      <c r="FO267" s="317"/>
      <c r="FY267" s="317"/>
      <c r="GI267" s="317"/>
      <c r="GS267" s="317"/>
      <c r="HC267" s="317"/>
      <c r="HM267" s="317"/>
      <c r="HW267" s="317"/>
    </row>
    <row r="268" s="3" customFormat="true" x14ac:dyDescent="0.25">
      <c r="A268" s="317"/>
      <c r="K268" s="317"/>
      <c r="U268" s="317"/>
      <c r="AE268" s="317"/>
      <c r="AO268" s="317"/>
      <c r="AY268" s="317"/>
      <c r="AZ268" s="317"/>
      <c r="BI268" s="317"/>
      <c r="BS268" s="317"/>
      <c r="CC268" s="317"/>
      <c r="CM268" s="317"/>
      <c r="CW268" s="317"/>
      <c r="DG268" s="317"/>
      <c r="DQ268" s="317"/>
      <c r="EA268" s="317"/>
      <c r="EK268" s="317"/>
      <c r="EU268" s="317"/>
      <c r="FE268" s="317"/>
      <c r="FO268" s="317"/>
      <c r="FY268" s="317"/>
      <c r="GI268" s="317"/>
      <c r="GS268" s="317"/>
      <c r="HC268" s="317"/>
      <c r="HM268" s="317"/>
      <c r="HW268" s="317"/>
    </row>
    <row r="269" s="3" customFormat="true" x14ac:dyDescent="0.25">
      <c r="A269" s="317"/>
      <c r="K269" s="317"/>
      <c r="U269" s="317"/>
      <c r="AE269" s="317"/>
      <c r="AO269" s="317"/>
      <c r="AY269" s="317"/>
      <c r="AZ269" s="317"/>
      <c r="BI269" s="317"/>
      <c r="BS269" s="317"/>
      <c r="CC269" s="317"/>
      <c r="CM269" s="317"/>
      <c r="CW269" s="317"/>
      <c r="DG269" s="317"/>
      <c r="DQ269" s="317"/>
      <c r="EA269" s="317"/>
      <c r="EK269" s="317"/>
      <c r="EU269" s="317"/>
      <c r="FE269" s="317"/>
      <c r="FO269" s="317"/>
      <c r="FY269" s="317"/>
      <c r="GI269" s="317"/>
      <c r="GS269" s="317"/>
      <c r="HC269" s="317"/>
      <c r="HM269" s="317"/>
      <c r="HW269" s="317"/>
    </row>
    <row r="270" s="3" customFormat="true" x14ac:dyDescent="0.25">
      <c r="A270" s="317"/>
      <c r="K270" s="317"/>
      <c r="U270" s="317"/>
      <c r="AE270" s="317"/>
      <c r="AO270" s="317"/>
      <c r="AY270" s="317"/>
      <c r="AZ270" s="317"/>
      <c r="BI270" s="317"/>
      <c r="BS270" s="317"/>
      <c r="CC270" s="317"/>
      <c r="CM270" s="317"/>
      <c r="CW270" s="317"/>
      <c r="DG270" s="317"/>
      <c r="DQ270" s="317"/>
      <c r="EA270" s="317"/>
      <c r="EK270" s="317"/>
      <c r="EU270" s="317"/>
      <c r="FE270" s="317"/>
      <c r="FO270" s="317"/>
      <c r="FY270" s="317"/>
      <c r="GI270" s="317"/>
      <c r="GS270" s="317"/>
      <c r="HC270" s="317"/>
      <c r="HM270" s="317"/>
      <c r="HW270" s="317"/>
    </row>
    <row r="271" s="3" customFormat="true" x14ac:dyDescent="0.25">
      <c r="A271" s="317"/>
      <c r="K271" s="317"/>
      <c r="U271" s="317"/>
      <c r="AE271" s="317"/>
      <c r="AO271" s="317"/>
      <c r="AY271" s="317"/>
      <c r="AZ271" s="317"/>
      <c r="BI271" s="317"/>
      <c r="BS271" s="317"/>
      <c r="CC271" s="317"/>
      <c r="CM271" s="317"/>
      <c r="CW271" s="317"/>
      <c r="DG271" s="317"/>
      <c r="DQ271" s="317"/>
      <c r="EA271" s="317"/>
      <c r="EK271" s="317"/>
      <c r="EU271" s="317"/>
      <c r="FE271" s="317"/>
      <c r="FO271" s="317"/>
      <c r="FY271" s="317"/>
      <c r="GI271" s="317"/>
      <c r="GS271" s="317"/>
      <c r="HC271" s="317"/>
      <c r="HM271" s="317"/>
      <c r="HW271" s="317"/>
    </row>
    <row r="272" s="3" customFormat="true" x14ac:dyDescent="0.25">
      <c r="A272" s="317"/>
      <c r="K272" s="317"/>
      <c r="U272" s="317"/>
      <c r="AE272" s="317"/>
      <c r="AO272" s="317"/>
      <c r="AY272" s="317"/>
      <c r="AZ272" s="317"/>
      <c r="BI272" s="317"/>
      <c r="BS272" s="317"/>
      <c r="CC272" s="317"/>
      <c r="CM272" s="317"/>
      <c r="CW272" s="317"/>
      <c r="DG272" s="317"/>
      <c r="DQ272" s="317"/>
      <c r="EA272" s="317"/>
      <c r="EK272" s="317"/>
      <c r="EU272" s="317"/>
      <c r="FE272" s="317"/>
      <c r="FO272" s="317"/>
      <c r="FY272" s="317"/>
      <c r="GI272" s="317"/>
      <c r="GS272" s="317"/>
      <c r="HC272" s="317"/>
      <c r="HM272" s="317"/>
      <c r="HW272" s="317"/>
    </row>
    <row r="273" s="3" customFormat="true" x14ac:dyDescent="0.25">
      <c r="A273" s="317"/>
      <c r="K273" s="317"/>
      <c r="U273" s="317"/>
      <c r="AE273" s="317"/>
      <c r="AO273" s="317"/>
      <c r="AY273" s="317"/>
      <c r="AZ273" s="317"/>
      <c r="BI273" s="317"/>
      <c r="BS273" s="317"/>
      <c r="CC273" s="317"/>
      <c r="CM273" s="317"/>
      <c r="CW273" s="317"/>
      <c r="DG273" s="317"/>
      <c r="DQ273" s="317"/>
      <c r="EA273" s="317"/>
      <c r="EK273" s="317"/>
      <c r="EU273" s="317"/>
      <c r="FE273" s="317"/>
      <c r="FO273" s="317"/>
      <c r="FY273" s="317"/>
      <c r="GI273" s="317"/>
      <c r="GS273" s="317"/>
      <c r="HC273" s="317"/>
      <c r="HM273" s="317"/>
      <c r="HW273" s="317"/>
    </row>
    <row r="274" s="3" customFormat="true" x14ac:dyDescent="0.25">
      <c r="A274" s="317"/>
      <c r="K274" s="317"/>
      <c r="U274" s="317"/>
      <c r="AE274" s="317"/>
      <c r="AO274" s="317"/>
      <c r="AY274" s="317"/>
      <c r="AZ274" s="317"/>
      <c r="BI274" s="317"/>
      <c r="BS274" s="317"/>
      <c r="CC274" s="317"/>
      <c r="CM274" s="317"/>
      <c r="CW274" s="317"/>
      <c r="DG274" s="317"/>
      <c r="DQ274" s="317"/>
      <c r="EA274" s="317"/>
      <c r="EK274" s="317"/>
      <c r="EU274" s="317"/>
      <c r="FE274" s="317"/>
      <c r="FO274" s="317"/>
      <c r="FY274" s="317"/>
      <c r="GI274" s="317"/>
      <c r="GS274" s="317"/>
      <c r="HC274" s="317"/>
      <c r="HM274" s="317"/>
      <c r="HW274" s="317"/>
    </row>
    <row r="275" s="3" customFormat="true" x14ac:dyDescent="0.25">
      <c r="A275" s="317"/>
      <c r="K275" s="317"/>
      <c r="U275" s="317"/>
      <c r="AE275" s="317"/>
      <c r="AO275" s="317"/>
      <c r="AY275" s="317"/>
      <c r="AZ275" s="317"/>
      <c r="BI275" s="317"/>
      <c r="BS275" s="317"/>
      <c r="CC275" s="317"/>
      <c r="CM275" s="317"/>
      <c r="CW275" s="317"/>
      <c r="DG275" s="317"/>
      <c r="DQ275" s="317"/>
      <c r="EA275" s="317"/>
      <c r="EK275" s="317"/>
      <c r="EU275" s="317"/>
      <c r="FE275" s="317"/>
      <c r="FO275" s="317"/>
      <c r="FY275" s="317"/>
      <c r="GI275" s="317"/>
      <c r="GS275" s="317"/>
      <c r="HC275" s="317"/>
      <c r="HM275" s="317"/>
      <c r="HW275" s="317"/>
    </row>
    <row r="276" s="3" customFormat="true" x14ac:dyDescent="0.25">
      <c r="A276" s="317"/>
      <c r="K276" s="317"/>
      <c r="U276" s="317"/>
      <c r="AE276" s="317"/>
      <c r="AO276" s="317"/>
      <c r="AY276" s="317"/>
      <c r="AZ276" s="317"/>
      <c r="BI276" s="317"/>
      <c r="BS276" s="317"/>
      <c r="CC276" s="317"/>
      <c r="CM276" s="317"/>
      <c r="CW276" s="317"/>
      <c r="DG276" s="317"/>
      <c r="DQ276" s="317"/>
      <c r="EA276" s="317"/>
      <c r="EK276" s="317"/>
      <c r="EU276" s="317"/>
      <c r="FE276" s="317"/>
      <c r="FO276" s="317"/>
      <c r="FY276" s="317"/>
      <c r="GI276" s="317"/>
      <c r="GS276" s="317"/>
      <c r="HC276" s="317"/>
      <c r="HM276" s="317"/>
      <c r="HW276" s="317"/>
    </row>
    <row r="277" s="3" customFormat="true" x14ac:dyDescent="0.25">
      <c r="A277" s="317"/>
      <c r="K277" s="317"/>
      <c r="U277" s="317"/>
      <c r="AE277" s="317"/>
      <c r="AO277" s="317"/>
      <c r="AY277" s="317"/>
      <c r="AZ277" s="317"/>
      <c r="BI277" s="317"/>
      <c r="BS277" s="317"/>
      <c r="CC277" s="317"/>
      <c r="CM277" s="317"/>
      <c r="CW277" s="317"/>
      <c r="DG277" s="317"/>
      <c r="DQ277" s="317"/>
      <c r="EA277" s="317"/>
      <c r="EK277" s="317"/>
      <c r="EU277" s="317"/>
      <c r="FE277" s="317"/>
      <c r="FO277" s="317"/>
      <c r="FY277" s="317"/>
      <c r="GI277" s="317"/>
      <c r="GS277" s="317"/>
      <c r="HC277" s="317"/>
      <c r="HM277" s="317"/>
      <c r="HW277" s="317"/>
    </row>
    <row r="278" s="3" customFormat="true" x14ac:dyDescent="0.25">
      <c r="A278" s="317"/>
      <c r="K278" s="317"/>
      <c r="U278" s="317"/>
      <c r="AE278" s="317"/>
      <c r="AO278" s="317"/>
      <c r="AY278" s="317"/>
      <c r="AZ278" s="317"/>
      <c r="BI278" s="317"/>
      <c r="BS278" s="317"/>
      <c r="CC278" s="317"/>
      <c r="CM278" s="317"/>
      <c r="CW278" s="317"/>
      <c r="DG278" s="317"/>
      <c r="DQ278" s="317"/>
      <c r="EA278" s="317"/>
      <c r="EK278" s="317"/>
      <c r="EU278" s="317"/>
      <c r="FE278" s="317"/>
      <c r="FO278" s="317"/>
      <c r="FY278" s="317"/>
      <c r="GI278" s="317"/>
      <c r="GS278" s="317"/>
      <c r="HC278" s="317"/>
      <c r="HM278" s="317"/>
      <c r="HW278" s="317"/>
    </row>
    <row r="279" s="3" customFormat="true" x14ac:dyDescent="0.25">
      <c r="A279" s="317"/>
      <c r="K279" s="317"/>
      <c r="U279" s="317"/>
      <c r="AE279" s="317"/>
      <c r="AO279" s="317"/>
      <c r="AY279" s="317"/>
      <c r="AZ279" s="317"/>
      <c r="BI279" s="317"/>
      <c r="BS279" s="317"/>
      <c r="CC279" s="317"/>
      <c r="CM279" s="317"/>
      <c r="CW279" s="317"/>
      <c r="DG279" s="317"/>
      <c r="DQ279" s="317"/>
      <c r="EA279" s="317"/>
      <c r="EK279" s="317"/>
      <c r="EU279" s="317"/>
      <c r="FE279" s="317"/>
      <c r="FO279" s="317"/>
      <c r="FY279" s="317"/>
      <c r="GI279" s="317"/>
      <c r="GS279" s="317"/>
      <c r="HC279" s="317"/>
      <c r="HM279" s="317"/>
      <c r="HW279" s="317"/>
    </row>
    <row r="280" s="3" customFormat="true" x14ac:dyDescent="0.25">
      <c r="A280" s="317"/>
      <c r="K280" s="317"/>
      <c r="U280" s="317"/>
      <c r="AE280" s="317"/>
      <c r="AO280" s="317"/>
      <c r="AY280" s="317"/>
      <c r="AZ280" s="317"/>
      <c r="BI280" s="317"/>
      <c r="BS280" s="317"/>
      <c r="CC280" s="317"/>
      <c r="CM280" s="317"/>
      <c r="CW280" s="317"/>
      <c r="DG280" s="317"/>
      <c r="DQ280" s="317"/>
      <c r="EA280" s="317"/>
      <c r="EK280" s="317"/>
      <c r="EU280" s="317"/>
      <c r="FE280" s="317"/>
      <c r="FO280" s="317"/>
      <c r="FY280" s="317"/>
      <c r="GI280" s="317"/>
      <c r="GS280" s="317"/>
      <c r="HC280" s="317"/>
      <c r="HM280" s="317"/>
      <c r="HW280" s="317"/>
    </row>
    <row r="281" s="3" customFormat="true" x14ac:dyDescent="0.25">
      <c r="A281" s="317"/>
      <c r="K281" s="317"/>
      <c r="U281" s="317"/>
      <c r="AE281" s="317"/>
      <c r="AO281" s="317"/>
      <c r="AY281" s="317"/>
      <c r="AZ281" s="317"/>
      <c r="BI281" s="317"/>
      <c r="BS281" s="317"/>
      <c r="CC281" s="317"/>
      <c r="CM281" s="317"/>
      <c r="CW281" s="317"/>
      <c r="DG281" s="317"/>
      <c r="DQ281" s="317"/>
      <c r="EA281" s="317"/>
      <c r="EK281" s="317"/>
      <c r="EU281" s="317"/>
      <c r="FE281" s="317"/>
      <c r="FO281" s="317"/>
      <c r="FY281" s="317"/>
      <c r="GI281" s="317"/>
      <c r="GS281" s="317"/>
      <c r="HC281" s="317"/>
      <c r="HM281" s="317"/>
      <c r="HW281" s="317"/>
    </row>
    <row r="282" s="3" customFormat="true" x14ac:dyDescent="0.25">
      <c r="A282" s="317"/>
      <c r="K282" s="317"/>
      <c r="U282" s="317"/>
      <c r="AE282" s="317"/>
      <c r="AO282" s="317"/>
      <c r="AY282" s="317"/>
      <c r="AZ282" s="317"/>
      <c r="BI282" s="317"/>
      <c r="BS282" s="317"/>
      <c r="CC282" s="317"/>
      <c r="CM282" s="317"/>
      <c r="CW282" s="317"/>
      <c r="DG282" s="317"/>
      <c r="DQ282" s="317"/>
      <c r="EA282" s="317"/>
      <c r="EK282" s="317"/>
      <c r="EU282" s="317"/>
      <c r="FE282" s="317"/>
      <c r="FO282" s="317"/>
      <c r="FY282" s="317"/>
      <c r="GI282" s="317"/>
      <c r="GS282" s="317"/>
      <c r="HC282" s="317"/>
      <c r="HM282" s="317"/>
      <c r="HW282" s="317"/>
    </row>
    <row r="283" s="3" customFormat="true" x14ac:dyDescent="0.25">
      <c r="A283" s="317"/>
      <c r="K283" s="317"/>
      <c r="U283" s="317"/>
      <c r="AE283" s="317"/>
      <c r="AO283" s="317"/>
      <c r="AY283" s="317"/>
      <c r="AZ283" s="317"/>
      <c r="BI283" s="317"/>
      <c r="BS283" s="317"/>
      <c r="CC283" s="317"/>
      <c r="CM283" s="317"/>
      <c r="CW283" s="317"/>
      <c r="DG283" s="317"/>
      <c r="DQ283" s="317"/>
      <c r="EA283" s="317"/>
      <c r="EK283" s="317"/>
      <c r="EU283" s="317"/>
      <c r="FE283" s="317"/>
      <c r="FO283" s="317"/>
      <c r="FY283" s="317"/>
      <c r="GI283" s="317"/>
      <c r="GS283" s="317"/>
      <c r="HC283" s="317"/>
      <c r="HM283" s="317"/>
      <c r="HW283" s="317"/>
    </row>
    <row r="284" s="3" customFormat="true" x14ac:dyDescent="0.25">
      <c r="A284" s="317"/>
      <c r="K284" s="317"/>
      <c r="U284" s="317"/>
      <c r="AE284" s="317"/>
      <c r="AO284" s="317"/>
      <c r="AY284" s="317"/>
      <c r="AZ284" s="317"/>
      <c r="BI284" s="317"/>
      <c r="BS284" s="317"/>
      <c r="CC284" s="317"/>
      <c r="CM284" s="317"/>
      <c r="CW284" s="317"/>
      <c r="DG284" s="317"/>
      <c r="DQ284" s="317"/>
      <c r="EA284" s="317"/>
      <c r="EK284" s="317"/>
      <c r="EU284" s="317"/>
      <c r="FE284" s="317"/>
      <c r="FO284" s="317"/>
      <c r="FY284" s="317"/>
      <c r="GI284" s="317"/>
      <c r="GS284" s="317"/>
      <c r="HC284" s="317"/>
      <c r="HM284" s="317"/>
      <c r="HW284" s="317"/>
    </row>
    <row r="285" s="3" customFormat="true" x14ac:dyDescent="0.25">
      <c r="A285" s="317"/>
      <c r="K285" s="317"/>
      <c r="U285" s="317"/>
      <c r="AE285" s="317"/>
      <c r="AO285" s="317"/>
      <c r="AY285" s="317"/>
      <c r="AZ285" s="317"/>
      <c r="BI285" s="317"/>
      <c r="BS285" s="317"/>
      <c r="CC285" s="317"/>
      <c r="CM285" s="317"/>
      <c r="CW285" s="317"/>
      <c r="DG285" s="317"/>
      <c r="DQ285" s="317"/>
      <c r="EA285" s="317"/>
      <c r="EK285" s="317"/>
      <c r="EU285" s="317"/>
      <c r="FE285" s="317"/>
      <c r="FO285" s="317"/>
      <c r="FY285" s="317"/>
      <c r="GI285" s="317"/>
      <c r="GS285" s="317"/>
      <c r="HC285" s="317"/>
      <c r="HM285" s="317"/>
      <c r="HW285" s="317"/>
    </row>
    <row r="286" s="3" customFormat="true" x14ac:dyDescent="0.25">
      <c r="A286" s="317"/>
      <c r="K286" s="317"/>
      <c r="U286" s="317"/>
      <c r="AE286" s="317"/>
      <c r="AO286" s="317"/>
      <c r="AY286" s="317"/>
      <c r="AZ286" s="317"/>
      <c r="BI286" s="317"/>
      <c r="BS286" s="317"/>
      <c r="CC286" s="317"/>
      <c r="CM286" s="317"/>
      <c r="CW286" s="317"/>
      <c r="DG286" s="317"/>
      <c r="DQ286" s="317"/>
      <c r="EA286" s="317"/>
      <c r="EK286" s="317"/>
      <c r="EU286" s="317"/>
      <c r="FE286" s="317"/>
      <c r="FO286" s="317"/>
      <c r="FY286" s="317"/>
      <c r="GI286" s="317"/>
      <c r="GS286" s="317"/>
      <c r="HC286" s="317"/>
      <c r="HM286" s="317"/>
      <c r="HW286" s="317"/>
    </row>
    <row r="287" s="3" customFormat="true" x14ac:dyDescent="0.25">
      <c r="A287" s="317"/>
      <c r="K287" s="317"/>
      <c r="U287" s="317"/>
      <c r="AE287" s="317"/>
      <c r="AO287" s="317"/>
      <c r="AY287" s="317"/>
      <c r="AZ287" s="317"/>
      <c r="BI287" s="317"/>
      <c r="BS287" s="317"/>
      <c r="CC287" s="317"/>
      <c r="CM287" s="317"/>
      <c r="CW287" s="317"/>
      <c r="DG287" s="317"/>
      <c r="DQ287" s="317"/>
      <c r="EA287" s="317"/>
      <c r="EK287" s="317"/>
      <c r="EU287" s="317"/>
      <c r="FE287" s="317"/>
      <c r="FO287" s="317"/>
      <c r="FY287" s="317"/>
      <c r="GI287" s="317"/>
      <c r="GS287" s="317"/>
      <c r="HC287" s="317"/>
      <c r="HM287" s="317"/>
      <c r="HW287" s="317"/>
    </row>
    <row r="288" s="3" customFormat="true" x14ac:dyDescent="0.25">
      <c r="A288" s="317"/>
      <c r="K288" s="317"/>
      <c r="U288" s="317"/>
      <c r="AE288" s="317"/>
      <c r="AO288" s="317"/>
      <c r="AY288" s="317"/>
      <c r="AZ288" s="317"/>
      <c r="BI288" s="317"/>
      <c r="BS288" s="317"/>
      <c r="CC288" s="317"/>
      <c r="CM288" s="317"/>
      <c r="CW288" s="317"/>
      <c r="DG288" s="317"/>
      <c r="DQ288" s="317"/>
      <c r="EA288" s="317"/>
      <c r="EK288" s="317"/>
      <c r="EU288" s="317"/>
      <c r="FE288" s="317"/>
      <c r="FO288" s="317"/>
      <c r="FY288" s="317"/>
      <c r="GI288" s="317"/>
      <c r="GS288" s="317"/>
      <c r="HC288" s="317"/>
      <c r="HM288" s="317"/>
      <c r="HW288" s="317"/>
    </row>
    <row r="289" s="3" customFormat="true" x14ac:dyDescent="0.25">
      <c r="A289" s="317"/>
      <c r="K289" s="317"/>
      <c r="U289" s="317"/>
      <c r="AE289" s="317"/>
      <c r="AO289" s="317"/>
      <c r="AY289" s="317"/>
      <c r="AZ289" s="317"/>
      <c r="BI289" s="317"/>
      <c r="BS289" s="317"/>
      <c r="CC289" s="317"/>
      <c r="CM289" s="317"/>
      <c r="CW289" s="317"/>
      <c r="DG289" s="317"/>
      <c r="DQ289" s="317"/>
      <c r="EA289" s="317"/>
      <c r="EK289" s="317"/>
      <c r="EU289" s="317"/>
      <c r="FE289" s="317"/>
      <c r="FO289" s="317"/>
      <c r="FY289" s="317"/>
      <c r="GI289" s="317"/>
      <c r="GS289" s="317"/>
      <c r="HC289" s="317"/>
      <c r="HM289" s="317"/>
      <c r="HW289" s="317"/>
    </row>
    <row r="290" s="3" customFormat="true" x14ac:dyDescent="0.25">
      <c r="A290" s="317"/>
      <c r="K290" s="317"/>
      <c r="U290" s="317"/>
      <c r="AE290" s="317"/>
      <c r="AO290" s="317"/>
      <c r="AY290" s="317"/>
      <c r="AZ290" s="317"/>
      <c r="BI290" s="317"/>
      <c r="BS290" s="317"/>
      <c r="CC290" s="317"/>
      <c r="CM290" s="317"/>
      <c r="CW290" s="317"/>
      <c r="DG290" s="317"/>
      <c r="DQ290" s="317"/>
      <c r="EA290" s="317"/>
      <c r="EK290" s="317"/>
      <c r="EU290" s="317"/>
      <c r="FE290" s="317"/>
      <c r="FO290" s="317"/>
      <c r="FY290" s="317"/>
      <c r="GI290" s="317"/>
      <c r="GS290" s="317"/>
      <c r="HC290" s="317"/>
      <c r="HM290" s="317"/>
      <c r="HW290" s="317"/>
    </row>
    <row r="291" s="3" customFormat="true" x14ac:dyDescent="0.25">
      <c r="A291" s="317"/>
      <c r="K291" s="317"/>
      <c r="U291" s="317"/>
      <c r="AE291" s="317"/>
      <c r="AO291" s="317"/>
      <c r="AY291" s="317"/>
      <c r="AZ291" s="317"/>
      <c r="BI291" s="317"/>
      <c r="BS291" s="317"/>
      <c r="CC291" s="317"/>
      <c r="CM291" s="317"/>
      <c r="CW291" s="317"/>
      <c r="DG291" s="317"/>
      <c r="DQ291" s="317"/>
      <c r="EA291" s="317"/>
      <c r="EK291" s="317"/>
      <c r="EU291" s="317"/>
      <c r="FE291" s="317"/>
      <c r="FO291" s="317"/>
      <c r="FY291" s="317"/>
      <c r="GI291" s="317"/>
      <c r="GS291" s="317"/>
      <c r="HC291" s="317"/>
      <c r="HM291" s="317"/>
      <c r="HW291" s="317"/>
    </row>
    <row r="292" s="3" customFormat="true" x14ac:dyDescent="0.25">
      <c r="A292" s="317"/>
      <c r="K292" s="317"/>
      <c r="U292" s="317"/>
      <c r="AE292" s="317"/>
      <c r="AO292" s="317"/>
      <c r="AY292" s="317"/>
      <c r="AZ292" s="317"/>
      <c r="BI292" s="317"/>
      <c r="BS292" s="317"/>
      <c r="CC292" s="317"/>
      <c r="CM292" s="317"/>
      <c r="CW292" s="317"/>
      <c r="DG292" s="317"/>
      <c r="DQ292" s="317"/>
      <c r="EA292" s="317"/>
      <c r="EK292" s="317"/>
      <c r="EU292" s="317"/>
      <c r="FE292" s="317"/>
      <c r="FO292" s="317"/>
      <c r="FY292" s="317"/>
      <c r="GI292" s="317"/>
      <c r="GS292" s="317"/>
      <c r="HC292" s="317"/>
      <c r="HM292" s="317"/>
      <c r="HW292" s="317"/>
    </row>
    <row r="293" s="3" customFormat="true" x14ac:dyDescent="0.25">
      <c r="A293" s="317"/>
      <c r="K293" s="317"/>
      <c r="U293" s="317"/>
      <c r="AE293" s="317"/>
      <c r="AO293" s="317"/>
      <c r="AY293" s="317"/>
      <c r="AZ293" s="317"/>
      <c r="BI293" s="317"/>
      <c r="BS293" s="317"/>
      <c r="CC293" s="317"/>
      <c r="CM293" s="317"/>
      <c r="CW293" s="317"/>
      <c r="DG293" s="317"/>
      <c r="DQ293" s="317"/>
      <c r="EA293" s="317"/>
      <c r="EK293" s="317"/>
      <c r="EU293" s="317"/>
      <c r="FE293" s="317"/>
      <c r="FO293" s="317"/>
      <c r="FY293" s="317"/>
      <c r="GI293" s="317"/>
      <c r="GS293" s="317"/>
      <c r="HC293" s="317"/>
      <c r="HM293" s="317"/>
      <c r="HW293" s="317"/>
    </row>
    <row r="294" s="3" customFormat="true" x14ac:dyDescent="0.25">
      <c r="A294" s="317"/>
      <c r="K294" s="317"/>
      <c r="U294" s="317"/>
      <c r="AE294" s="317"/>
      <c r="AO294" s="317"/>
      <c r="AY294" s="317"/>
      <c r="AZ294" s="317"/>
      <c r="BI294" s="317"/>
      <c r="BS294" s="317"/>
      <c r="CC294" s="317"/>
      <c r="CM294" s="317"/>
      <c r="CW294" s="317"/>
      <c r="DG294" s="317"/>
      <c r="DQ294" s="317"/>
      <c r="EA294" s="317"/>
      <c r="EK294" s="317"/>
      <c r="EU294" s="317"/>
      <c r="FE294" s="317"/>
      <c r="FO294" s="317"/>
      <c r="FY294" s="317"/>
      <c r="GI294" s="317"/>
      <c r="GS294" s="317"/>
      <c r="HC294" s="317"/>
      <c r="HM294" s="317"/>
      <c r="HW294" s="317"/>
    </row>
    <row r="295" s="3" customFormat="true" x14ac:dyDescent="0.25">
      <c r="A295" s="317"/>
      <c r="K295" s="317"/>
      <c r="U295" s="317"/>
      <c r="AE295" s="317"/>
      <c r="AO295" s="317"/>
      <c r="AY295" s="317"/>
      <c r="AZ295" s="317"/>
      <c r="BI295" s="317"/>
      <c r="BS295" s="317"/>
      <c r="CC295" s="317"/>
      <c r="CM295" s="317"/>
      <c r="CW295" s="317"/>
      <c r="DG295" s="317"/>
      <c r="DQ295" s="317"/>
      <c r="EA295" s="317"/>
      <c r="EK295" s="317"/>
      <c r="EU295" s="317"/>
      <c r="FE295" s="317"/>
      <c r="FO295" s="317"/>
      <c r="FY295" s="317"/>
      <c r="GI295" s="317"/>
      <c r="GS295" s="317"/>
      <c r="HC295" s="317"/>
      <c r="HM295" s="317"/>
      <c r="HW295" s="317"/>
    </row>
    <row r="296" s="3" customFormat="true" x14ac:dyDescent="0.25">
      <c r="A296" s="317"/>
      <c r="K296" s="317"/>
      <c r="U296" s="317"/>
      <c r="AE296" s="317"/>
      <c r="AO296" s="317"/>
      <c r="AY296" s="317"/>
      <c r="AZ296" s="317"/>
      <c r="BI296" s="317"/>
      <c r="BS296" s="317"/>
      <c r="CC296" s="317"/>
      <c r="CM296" s="317"/>
      <c r="CW296" s="317"/>
      <c r="DG296" s="317"/>
      <c r="DQ296" s="317"/>
      <c r="EA296" s="317"/>
      <c r="EK296" s="317"/>
      <c r="EU296" s="317"/>
      <c r="FE296" s="317"/>
      <c r="FO296" s="317"/>
      <c r="FY296" s="317"/>
      <c r="GI296" s="317"/>
      <c r="GS296" s="317"/>
      <c r="HC296" s="317"/>
      <c r="HM296" s="317"/>
      <c r="HW296" s="317"/>
    </row>
    <row r="297" s="3" customFormat="true" x14ac:dyDescent="0.25">
      <c r="A297" s="317"/>
      <c r="K297" s="317"/>
      <c r="U297" s="317"/>
      <c r="AE297" s="317"/>
      <c r="AO297" s="317"/>
      <c r="AY297" s="317"/>
      <c r="AZ297" s="317"/>
      <c r="BI297" s="317"/>
      <c r="BS297" s="317"/>
      <c r="CC297" s="317"/>
      <c r="CM297" s="317"/>
      <c r="CW297" s="317"/>
      <c r="DG297" s="317"/>
      <c r="DQ297" s="317"/>
      <c r="EA297" s="317"/>
      <c r="EK297" s="317"/>
      <c r="EU297" s="317"/>
      <c r="FE297" s="317"/>
      <c r="FO297" s="317"/>
      <c r="FY297" s="317"/>
      <c r="GI297" s="317"/>
      <c r="GS297" s="317"/>
      <c r="HC297" s="317"/>
      <c r="HM297" s="317"/>
      <c r="HW297" s="317"/>
    </row>
    <row r="298" s="3" customFormat="true" x14ac:dyDescent="0.25">
      <c r="A298" s="317"/>
      <c r="K298" s="317"/>
      <c r="U298" s="317"/>
      <c r="AE298" s="317"/>
      <c r="AO298" s="317"/>
      <c r="AY298" s="317"/>
      <c r="AZ298" s="317"/>
      <c r="BI298" s="317"/>
      <c r="BS298" s="317"/>
      <c r="CC298" s="317"/>
      <c r="CM298" s="317"/>
      <c r="CW298" s="317"/>
      <c r="DG298" s="317"/>
      <c r="DQ298" s="317"/>
      <c r="EA298" s="317"/>
      <c r="EK298" s="317"/>
      <c r="EU298" s="317"/>
      <c r="FE298" s="317"/>
      <c r="FO298" s="317"/>
      <c r="FY298" s="317"/>
      <c r="GI298" s="317"/>
      <c r="GS298" s="317"/>
      <c r="HC298" s="317"/>
      <c r="HM298" s="317"/>
      <c r="HW298" s="317"/>
    </row>
    <row r="299" s="3" customFormat="true" x14ac:dyDescent="0.25">
      <c r="A299" s="317"/>
      <c r="K299" s="317"/>
      <c r="U299" s="317"/>
      <c r="AE299" s="317"/>
      <c r="AO299" s="317"/>
      <c r="AY299" s="317"/>
      <c r="AZ299" s="317"/>
      <c r="BI299" s="317"/>
      <c r="BS299" s="317"/>
      <c r="CC299" s="317"/>
      <c r="CM299" s="317"/>
      <c r="CW299" s="317"/>
      <c r="DG299" s="317"/>
      <c r="DQ299" s="317"/>
      <c r="EA299" s="317"/>
      <c r="EK299" s="317"/>
      <c r="EU299" s="317"/>
      <c r="FE299" s="317"/>
      <c r="FO299" s="317"/>
      <c r="FY299" s="317"/>
      <c r="GI299" s="317"/>
      <c r="GS299" s="317"/>
      <c r="HC299" s="317"/>
      <c r="HM299" s="317"/>
      <c r="HW299" s="317"/>
    </row>
    <row r="300" s="3" customFormat="true" x14ac:dyDescent="0.25">
      <c r="A300" s="317"/>
      <c r="K300" s="317"/>
      <c r="U300" s="317"/>
      <c r="AE300" s="317"/>
      <c r="AO300" s="317"/>
      <c r="AY300" s="317"/>
      <c r="AZ300" s="317"/>
      <c r="BI300" s="317"/>
      <c r="BS300" s="317"/>
      <c r="CC300" s="317"/>
      <c r="CM300" s="317"/>
      <c r="CW300" s="317"/>
      <c r="DG300" s="317"/>
      <c r="DQ300" s="317"/>
      <c r="EA300" s="317"/>
      <c r="EK300" s="317"/>
      <c r="EU300" s="317"/>
      <c r="FE300" s="317"/>
      <c r="FO300" s="317"/>
      <c r="FY300" s="317"/>
      <c r="GI300" s="317"/>
      <c r="GS300" s="317"/>
      <c r="HC300" s="317"/>
      <c r="HM300" s="317"/>
      <c r="HW300" s="317"/>
    </row>
    <row r="301" s="3" customFormat="true" x14ac:dyDescent="0.25">
      <c r="A301" s="317"/>
      <c r="K301" s="317"/>
      <c r="U301" s="317"/>
      <c r="AE301" s="317"/>
      <c r="AO301" s="317"/>
      <c r="AY301" s="317"/>
      <c r="AZ301" s="317"/>
      <c r="BI301" s="317"/>
      <c r="BS301" s="317"/>
      <c r="CC301" s="317"/>
      <c r="CM301" s="317"/>
      <c r="CW301" s="317"/>
      <c r="DG301" s="317"/>
      <c r="DQ301" s="317"/>
      <c r="EA301" s="317"/>
      <c r="EK301" s="317"/>
      <c r="EU301" s="317"/>
      <c r="FE301" s="317"/>
      <c r="FO301" s="317"/>
      <c r="FY301" s="317"/>
      <c r="GI301" s="317"/>
      <c r="GS301" s="317"/>
      <c r="HC301" s="317"/>
      <c r="HM301" s="317"/>
      <c r="HW301" s="317"/>
    </row>
    <row r="302" s="3" customFormat="true" x14ac:dyDescent="0.25">
      <c r="A302" s="317"/>
      <c r="K302" s="317"/>
      <c r="U302" s="317"/>
      <c r="AE302" s="317"/>
      <c r="AO302" s="317"/>
      <c r="AY302" s="317"/>
      <c r="AZ302" s="317"/>
      <c r="BI302" s="317"/>
      <c r="BS302" s="317"/>
      <c r="CC302" s="317"/>
      <c r="CM302" s="317"/>
      <c r="CW302" s="317"/>
      <c r="DG302" s="317"/>
      <c r="DQ302" s="317"/>
      <c r="EA302" s="317"/>
      <c r="EK302" s="317"/>
      <c r="EU302" s="317"/>
      <c r="FE302" s="317"/>
      <c r="FO302" s="317"/>
      <c r="FY302" s="317"/>
      <c r="GI302" s="317"/>
      <c r="GS302" s="317"/>
      <c r="HC302" s="317"/>
      <c r="HM302" s="317"/>
      <c r="HW302" s="317"/>
    </row>
    <row r="303" s="3" customFormat="true" x14ac:dyDescent="0.25">
      <c r="A303" s="317"/>
      <c r="K303" s="317"/>
      <c r="U303" s="317"/>
      <c r="AE303" s="317"/>
      <c r="AO303" s="317"/>
      <c r="AY303" s="317"/>
      <c r="AZ303" s="317"/>
      <c r="BI303" s="317"/>
      <c r="BS303" s="317"/>
      <c r="CC303" s="317"/>
      <c r="CM303" s="317"/>
      <c r="CW303" s="317"/>
      <c r="DG303" s="317"/>
      <c r="DQ303" s="317"/>
      <c r="EA303" s="317"/>
      <c r="EK303" s="317"/>
      <c r="EU303" s="317"/>
      <c r="FE303" s="317"/>
      <c r="FO303" s="317"/>
      <c r="FY303" s="317"/>
      <c r="GI303" s="317"/>
      <c r="GS303" s="317"/>
      <c r="HC303" s="317"/>
      <c r="HM303" s="317"/>
      <c r="HW303" s="317"/>
    </row>
    <row r="304" s="3" customFormat="true" x14ac:dyDescent="0.25">
      <c r="A304" s="317"/>
      <c r="K304" s="317"/>
      <c r="U304" s="317"/>
      <c r="AE304" s="317"/>
      <c r="AO304" s="317"/>
      <c r="AY304" s="317"/>
      <c r="AZ304" s="317"/>
      <c r="BI304" s="317"/>
      <c r="BS304" s="317"/>
      <c r="CC304" s="317"/>
      <c r="CM304" s="317"/>
      <c r="CW304" s="317"/>
      <c r="DG304" s="317"/>
      <c r="DQ304" s="317"/>
      <c r="EA304" s="317"/>
      <c r="EK304" s="317"/>
      <c r="EU304" s="317"/>
      <c r="FE304" s="317"/>
      <c r="FO304" s="317"/>
      <c r="FY304" s="317"/>
      <c r="GI304" s="317"/>
      <c r="GS304" s="317"/>
      <c r="HC304" s="317"/>
      <c r="HM304" s="317"/>
      <c r="HW304" s="317"/>
    </row>
    <row r="305" s="3" customFormat="true" x14ac:dyDescent="0.25">
      <c r="A305" s="317"/>
      <c r="K305" s="317"/>
      <c r="U305" s="317"/>
      <c r="AE305" s="317"/>
      <c r="AO305" s="317"/>
      <c r="AY305" s="317"/>
      <c r="AZ305" s="317"/>
      <c r="BI305" s="317"/>
      <c r="BS305" s="317"/>
      <c r="CC305" s="317"/>
      <c r="CM305" s="317"/>
      <c r="CW305" s="317"/>
      <c r="DG305" s="317"/>
      <c r="DQ305" s="317"/>
      <c r="EA305" s="317"/>
      <c r="EK305" s="317"/>
      <c r="EU305" s="317"/>
      <c r="FE305" s="317"/>
      <c r="FO305" s="317"/>
      <c r="FY305" s="317"/>
      <c r="GI305" s="317"/>
      <c r="GS305" s="317"/>
      <c r="HC305" s="317"/>
      <c r="HM305" s="317"/>
      <c r="HW305" s="317"/>
    </row>
    <row r="306" s="3" customFormat="true" x14ac:dyDescent="0.25">
      <c r="A306" s="317"/>
      <c r="K306" s="317"/>
      <c r="U306" s="317"/>
      <c r="AE306" s="317"/>
      <c r="AO306" s="317"/>
      <c r="AY306" s="317"/>
      <c r="AZ306" s="317"/>
      <c r="BI306" s="317"/>
      <c r="BS306" s="317"/>
      <c r="CC306" s="317"/>
      <c r="CM306" s="317"/>
      <c r="CW306" s="317"/>
      <c r="DG306" s="317"/>
      <c r="DQ306" s="317"/>
      <c r="EA306" s="317"/>
      <c r="EK306" s="317"/>
      <c r="EU306" s="317"/>
      <c r="FE306" s="317"/>
      <c r="FO306" s="317"/>
      <c r="FY306" s="317"/>
      <c r="GI306" s="317"/>
      <c r="GS306" s="317"/>
      <c r="HC306" s="317"/>
      <c r="HM306" s="317"/>
      <c r="HW306" s="317"/>
    </row>
    <row r="307" s="3" customFormat="true" x14ac:dyDescent="0.25">
      <c r="A307" s="317"/>
      <c r="K307" s="317"/>
      <c r="U307" s="317"/>
      <c r="AE307" s="317"/>
      <c r="AO307" s="317"/>
      <c r="AY307" s="317"/>
      <c r="AZ307" s="317"/>
      <c r="BI307" s="317"/>
      <c r="BS307" s="317"/>
      <c r="CC307" s="317"/>
      <c r="CM307" s="317"/>
      <c r="CW307" s="317"/>
      <c r="DG307" s="317"/>
      <c r="DQ307" s="317"/>
      <c r="EA307" s="317"/>
      <c r="EK307" s="317"/>
      <c r="EU307" s="317"/>
      <c r="FE307" s="317"/>
      <c r="FO307" s="317"/>
      <c r="FY307" s="317"/>
      <c r="GI307" s="317"/>
      <c r="GS307" s="317"/>
      <c r="HC307" s="317"/>
      <c r="HM307" s="317"/>
      <c r="HW307" s="317"/>
    </row>
    <row r="308" s="3" customFormat="true" x14ac:dyDescent="0.25">
      <c r="A308" s="317"/>
      <c r="K308" s="317"/>
      <c r="U308" s="317"/>
      <c r="AE308" s="317"/>
      <c r="AO308" s="317"/>
      <c r="AY308" s="317"/>
      <c r="AZ308" s="317"/>
      <c r="BI308" s="317"/>
      <c r="BS308" s="317"/>
      <c r="CC308" s="317"/>
      <c r="CM308" s="317"/>
      <c r="CW308" s="317"/>
      <c r="DG308" s="317"/>
      <c r="DQ308" s="317"/>
      <c r="EA308" s="317"/>
      <c r="EK308" s="317"/>
      <c r="EU308" s="317"/>
      <c r="FE308" s="317"/>
      <c r="FO308" s="317"/>
      <c r="FY308" s="317"/>
      <c r="GI308" s="317"/>
      <c r="GS308" s="317"/>
      <c r="HC308" s="317"/>
      <c r="HM308" s="317"/>
      <c r="HW308" s="317"/>
    </row>
    <row r="309" s="3" customFormat="true" x14ac:dyDescent="0.25">
      <c r="A309" s="317"/>
      <c r="K309" s="317"/>
      <c r="U309" s="317"/>
      <c r="AE309" s="317"/>
      <c r="AO309" s="317"/>
      <c r="AY309" s="317"/>
      <c r="AZ309" s="317"/>
      <c r="BI309" s="317"/>
      <c r="BS309" s="317"/>
      <c r="CC309" s="317"/>
      <c r="CM309" s="317"/>
      <c r="CW309" s="317"/>
      <c r="DG309" s="317"/>
      <c r="DQ309" s="317"/>
      <c r="EA309" s="317"/>
      <c r="EK309" s="317"/>
      <c r="EU309" s="317"/>
      <c r="FE309" s="317"/>
      <c r="FO309" s="317"/>
      <c r="FY309" s="317"/>
      <c r="GI309" s="317"/>
      <c r="GS309" s="317"/>
      <c r="HC309" s="317"/>
      <c r="HM309" s="317"/>
      <c r="HW309" s="317"/>
    </row>
    <row r="310" s="3" customFormat="true" x14ac:dyDescent="0.25">
      <c r="A310" s="317"/>
      <c r="K310" s="317"/>
      <c r="U310" s="317"/>
      <c r="AE310" s="317"/>
      <c r="AO310" s="317"/>
      <c r="AY310" s="317"/>
      <c r="AZ310" s="317"/>
      <c r="BI310" s="317"/>
      <c r="BS310" s="317"/>
      <c r="CC310" s="317"/>
      <c r="CM310" s="317"/>
      <c r="CW310" s="317"/>
      <c r="DG310" s="317"/>
      <c r="DQ310" s="317"/>
      <c r="EA310" s="317"/>
      <c r="EK310" s="317"/>
      <c r="EU310" s="317"/>
      <c r="FE310" s="317"/>
      <c r="FO310" s="317"/>
      <c r="FY310" s="317"/>
      <c r="GI310" s="317"/>
      <c r="GS310" s="317"/>
      <c r="HC310" s="317"/>
      <c r="HM310" s="317"/>
      <c r="HW310" s="317"/>
    </row>
    <row r="311" s="3" customFormat="true" x14ac:dyDescent="0.25">
      <c r="A311" s="317"/>
      <c r="K311" s="317"/>
      <c r="U311" s="317"/>
      <c r="AE311" s="317"/>
      <c r="AO311" s="317"/>
      <c r="AY311" s="317"/>
      <c r="AZ311" s="317"/>
      <c r="BI311" s="317"/>
      <c r="BS311" s="317"/>
      <c r="CC311" s="317"/>
      <c r="CM311" s="317"/>
      <c r="CW311" s="317"/>
      <c r="DG311" s="317"/>
      <c r="DQ311" s="317"/>
      <c r="EA311" s="317"/>
      <c r="EK311" s="317"/>
      <c r="EU311" s="317"/>
      <c r="FE311" s="317"/>
      <c r="FO311" s="317"/>
      <c r="FY311" s="317"/>
      <c r="GI311" s="317"/>
      <c r="GS311" s="317"/>
      <c r="HC311" s="317"/>
      <c r="HM311" s="317"/>
      <c r="HW311" s="317"/>
    </row>
    <row r="312" s="3" customFormat="true" x14ac:dyDescent="0.25">
      <c r="A312" s="317"/>
      <c r="K312" s="317"/>
      <c r="U312" s="317"/>
      <c r="AE312" s="317"/>
      <c r="AO312" s="317"/>
      <c r="AY312" s="317"/>
      <c r="AZ312" s="317"/>
      <c r="BI312" s="317"/>
      <c r="BS312" s="317"/>
      <c r="CC312" s="317"/>
      <c r="CM312" s="317"/>
      <c r="CW312" s="317"/>
      <c r="DG312" s="317"/>
      <c r="DQ312" s="317"/>
      <c r="EA312" s="317"/>
      <c r="EK312" s="317"/>
      <c r="EU312" s="317"/>
      <c r="FE312" s="317"/>
      <c r="FO312" s="317"/>
      <c r="FY312" s="317"/>
      <c r="GI312" s="317"/>
      <c r="GS312" s="317"/>
      <c r="HC312" s="317"/>
      <c r="HM312" s="317"/>
      <c r="HW312" s="317"/>
    </row>
    <row r="313" s="3" customFormat="true" x14ac:dyDescent="0.25">
      <c r="A313" s="317"/>
      <c r="K313" s="317"/>
      <c r="U313" s="317"/>
      <c r="AE313" s="317"/>
      <c r="AO313" s="317"/>
      <c r="AY313" s="317"/>
      <c r="AZ313" s="317"/>
      <c r="BI313" s="317"/>
      <c r="BS313" s="317"/>
      <c r="CC313" s="317"/>
      <c r="CM313" s="317"/>
      <c r="CW313" s="317"/>
      <c r="DG313" s="317"/>
      <c r="DQ313" s="317"/>
      <c r="EA313" s="317"/>
      <c r="EK313" s="317"/>
      <c r="EU313" s="317"/>
      <c r="FE313" s="317"/>
      <c r="FO313" s="317"/>
      <c r="FY313" s="317"/>
      <c r="GI313" s="317"/>
      <c r="GS313" s="317"/>
      <c r="HC313" s="317"/>
      <c r="HM313" s="317"/>
      <c r="HW313" s="317"/>
    </row>
    <row r="314" s="3" customFormat="true" x14ac:dyDescent="0.25">
      <c r="A314" s="317"/>
      <c r="K314" s="317"/>
      <c r="U314" s="317"/>
      <c r="AE314" s="317"/>
      <c r="AO314" s="317"/>
      <c r="AY314" s="317"/>
      <c r="AZ314" s="317"/>
      <c r="BI314" s="317"/>
      <c r="BS314" s="317"/>
      <c r="CC314" s="317"/>
      <c r="CM314" s="317"/>
      <c r="CW314" s="317"/>
      <c r="DG314" s="317"/>
      <c r="DQ314" s="317"/>
      <c r="EA314" s="317"/>
      <c r="EK314" s="317"/>
      <c r="EU314" s="317"/>
      <c r="FE314" s="317"/>
      <c r="FO314" s="317"/>
      <c r="FY314" s="317"/>
      <c r="GI314" s="317"/>
      <c r="GS314" s="317"/>
      <c r="HC314" s="317"/>
      <c r="HM314" s="317"/>
      <c r="HW314" s="317"/>
    </row>
    <row r="315" s="3" customFormat="true" x14ac:dyDescent="0.25">
      <c r="A315" s="317"/>
      <c r="K315" s="317"/>
      <c r="U315" s="317"/>
      <c r="AE315" s="317"/>
      <c r="AO315" s="317"/>
      <c r="AY315" s="317"/>
      <c r="AZ315" s="317"/>
      <c r="BI315" s="317"/>
      <c r="BS315" s="317"/>
      <c r="CC315" s="317"/>
      <c r="CM315" s="317"/>
      <c r="CW315" s="317"/>
      <c r="DG315" s="317"/>
      <c r="DQ315" s="317"/>
      <c r="EA315" s="317"/>
      <c r="EK315" s="317"/>
      <c r="EU315" s="317"/>
      <c r="FE315" s="317"/>
      <c r="FO315" s="317"/>
      <c r="FY315" s="317"/>
      <c r="GI315" s="317"/>
      <c r="GS315" s="317"/>
      <c r="HC315" s="317"/>
      <c r="HM315" s="317"/>
      <c r="HW315" s="317"/>
    </row>
    <row r="316" s="3" customFormat="true" x14ac:dyDescent="0.25">
      <c r="A316" s="317"/>
      <c r="K316" s="317"/>
      <c r="U316" s="317"/>
      <c r="AE316" s="317"/>
      <c r="AO316" s="317"/>
      <c r="AY316" s="317"/>
      <c r="AZ316" s="317"/>
      <c r="BI316" s="317"/>
      <c r="BS316" s="317"/>
      <c r="CC316" s="317"/>
      <c r="CM316" s="317"/>
      <c r="CW316" s="317"/>
      <c r="DG316" s="317"/>
      <c r="DQ316" s="317"/>
      <c r="EA316" s="317"/>
      <c r="EK316" s="317"/>
      <c r="EU316" s="317"/>
      <c r="FE316" s="317"/>
      <c r="FO316" s="317"/>
      <c r="FY316" s="317"/>
      <c r="GI316" s="317"/>
      <c r="GS316" s="317"/>
      <c r="HC316" s="317"/>
      <c r="HM316" s="317"/>
      <c r="HW316" s="317"/>
    </row>
    <row r="317" s="3" customFormat="true" x14ac:dyDescent="0.25">
      <c r="A317" s="317"/>
      <c r="K317" s="317"/>
      <c r="U317" s="317"/>
      <c r="AE317" s="317"/>
      <c r="AO317" s="317"/>
      <c r="AY317" s="317"/>
      <c r="AZ317" s="317"/>
      <c r="BI317" s="317"/>
      <c r="BS317" s="317"/>
      <c r="CC317" s="317"/>
      <c r="CM317" s="317"/>
      <c r="CW317" s="317"/>
      <c r="DG317" s="317"/>
      <c r="DQ317" s="317"/>
      <c r="EA317" s="317"/>
      <c r="EK317" s="317"/>
      <c r="EU317" s="317"/>
      <c r="FE317" s="317"/>
      <c r="FO317" s="317"/>
      <c r="FY317" s="317"/>
      <c r="GI317" s="317"/>
      <c r="GS317" s="317"/>
      <c r="HC317" s="317"/>
      <c r="HM317" s="317"/>
      <c r="HW317" s="317"/>
    </row>
    <row r="318" s="3" customFormat="true" x14ac:dyDescent="0.25">
      <c r="A318" s="317"/>
      <c r="K318" s="317"/>
      <c r="U318" s="317"/>
      <c r="AE318" s="317"/>
      <c r="AO318" s="317"/>
      <c r="AY318" s="317"/>
      <c r="AZ318" s="317"/>
      <c r="BI318" s="317"/>
      <c r="BS318" s="317"/>
      <c r="CC318" s="317"/>
      <c r="CM318" s="317"/>
      <c r="CW318" s="317"/>
      <c r="DG318" s="317"/>
      <c r="DQ318" s="317"/>
      <c r="EA318" s="317"/>
      <c r="EK318" s="317"/>
      <c r="EU318" s="317"/>
      <c r="FE318" s="317"/>
      <c r="FO318" s="317"/>
      <c r="FY318" s="317"/>
      <c r="GI318" s="317"/>
      <c r="GS318" s="317"/>
      <c r="HC318" s="317"/>
      <c r="HM318" s="317"/>
      <c r="HW318" s="317"/>
    </row>
    <row r="319" s="3" customFormat="true" x14ac:dyDescent="0.25">
      <c r="A319" s="317"/>
      <c r="K319" s="317"/>
      <c r="U319" s="317"/>
      <c r="AE319" s="317"/>
      <c r="AO319" s="317"/>
      <c r="AY319" s="317"/>
      <c r="AZ319" s="317"/>
      <c r="BI319" s="317"/>
      <c r="BS319" s="317"/>
      <c r="CC319" s="317"/>
      <c r="CM319" s="317"/>
      <c r="CW319" s="317"/>
      <c r="DG319" s="317"/>
      <c r="DQ319" s="317"/>
      <c r="EA319" s="317"/>
      <c r="EK319" s="317"/>
      <c r="EU319" s="317"/>
      <c r="FE319" s="317"/>
      <c r="FO319" s="317"/>
      <c r="FY319" s="317"/>
      <c r="GI319" s="317"/>
      <c r="GS319" s="317"/>
      <c r="HC319" s="317"/>
      <c r="HM319" s="317"/>
      <c r="HW319" s="317"/>
    </row>
    <row r="320" s="3" customFormat="true" x14ac:dyDescent="0.25">
      <c r="A320" s="317"/>
      <c r="K320" s="317"/>
      <c r="U320" s="317"/>
      <c r="AE320" s="317"/>
      <c r="AO320" s="317"/>
      <c r="AY320" s="317"/>
      <c r="AZ320" s="317"/>
      <c r="BI320" s="317"/>
      <c r="BS320" s="317"/>
      <c r="CC320" s="317"/>
      <c r="CM320" s="317"/>
      <c r="CW320" s="317"/>
      <c r="DG320" s="317"/>
      <c r="DQ320" s="317"/>
      <c r="EA320" s="317"/>
      <c r="EK320" s="317"/>
      <c r="EU320" s="317"/>
      <c r="FE320" s="317"/>
      <c r="FO320" s="317"/>
      <c r="FY320" s="317"/>
      <c r="GI320" s="317"/>
      <c r="GS320" s="317"/>
      <c r="HC320" s="317"/>
      <c r="HM320" s="317"/>
      <c r="HW320" s="317"/>
    </row>
    <row r="321" s="3" customFormat="true" x14ac:dyDescent="0.25">
      <c r="A321" s="317"/>
      <c r="K321" s="317"/>
      <c r="U321" s="317"/>
      <c r="AE321" s="317"/>
      <c r="AO321" s="317"/>
      <c r="AY321" s="317"/>
      <c r="AZ321" s="317"/>
      <c r="BI321" s="317"/>
      <c r="BS321" s="317"/>
      <c r="CC321" s="317"/>
      <c r="CM321" s="317"/>
      <c r="CW321" s="317"/>
      <c r="DG321" s="317"/>
      <c r="DQ321" s="317"/>
      <c r="EA321" s="317"/>
      <c r="EK321" s="317"/>
      <c r="EU321" s="317"/>
      <c r="FE321" s="317"/>
      <c r="FO321" s="317"/>
      <c r="FY321" s="317"/>
      <c r="GI321" s="317"/>
      <c r="GS321" s="317"/>
      <c r="HC321" s="317"/>
      <c r="HM321" s="317"/>
      <c r="HW321" s="317"/>
    </row>
    <row r="322" s="3" customFormat="true" x14ac:dyDescent="0.25">
      <c r="A322" s="317"/>
      <c r="K322" s="317"/>
      <c r="U322" s="317"/>
      <c r="AE322" s="317"/>
      <c r="AO322" s="317"/>
      <c r="AY322" s="317"/>
      <c r="AZ322" s="317"/>
      <c r="BI322" s="317"/>
      <c r="BS322" s="317"/>
      <c r="CC322" s="317"/>
      <c r="CM322" s="317"/>
      <c r="CW322" s="317"/>
      <c r="DG322" s="317"/>
      <c r="DQ322" s="317"/>
      <c r="EA322" s="317"/>
      <c r="EK322" s="317"/>
      <c r="EU322" s="317"/>
      <c r="FE322" s="317"/>
      <c r="FO322" s="317"/>
      <c r="FY322" s="317"/>
      <c r="GI322" s="317"/>
      <c r="GS322" s="317"/>
      <c r="HC322" s="317"/>
      <c r="HM322" s="317"/>
      <c r="HW322" s="317"/>
    </row>
    <row r="323" s="3" customFormat="true" x14ac:dyDescent="0.25">
      <c r="A323" s="317"/>
      <c r="K323" s="317"/>
      <c r="U323" s="317"/>
      <c r="AE323" s="317"/>
      <c r="AO323" s="317"/>
      <c r="AY323" s="317"/>
      <c r="AZ323" s="317"/>
      <c r="BI323" s="317"/>
      <c r="BS323" s="317"/>
      <c r="CC323" s="317"/>
      <c r="CM323" s="317"/>
      <c r="CW323" s="317"/>
      <c r="DG323" s="317"/>
      <c r="DQ323" s="317"/>
      <c r="EA323" s="317"/>
      <c r="EK323" s="317"/>
      <c r="EU323" s="317"/>
      <c r="FE323" s="317"/>
      <c r="FO323" s="317"/>
      <c r="FY323" s="317"/>
      <c r="GI323" s="317"/>
      <c r="GS323" s="317"/>
      <c r="HC323" s="317"/>
      <c r="HM323" s="317"/>
      <c r="HW323" s="317"/>
    </row>
    <row r="324" s="3" customFormat="true" x14ac:dyDescent="0.25">
      <c r="A324" s="317"/>
      <c r="K324" s="317"/>
      <c r="U324" s="317"/>
      <c r="AE324" s="317"/>
      <c r="AO324" s="317"/>
      <c r="AY324" s="317"/>
      <c r="AZ324" s="317"/>
      <c r="BI324" s="317"/>
      <c r="BS324" s="317"/>
      <c r="CC324" s="317"/>
      <c r="CM324" s="317"/>
      <c r="CW324" s="317"/>
      <c r="DG324" s="317"/>
      <c r="DQ324" s="317"/>
      <c r="EA324" s="317"/>
      <c r="EK324" s="317"/>
      <c r="EU324" s="317"/>
      <c r="FE324" s="317"/>
      <c r="FO324" s="317"/>
      <c r="FY324" s="317"/>
      <c r="GI324" s="317"/>
      <c r="GS324" s="317"/>
      <c r="HC324" s="317"/>
      <c r="HM324" s="317"/>
      <c r="HW324" s="317"/>
    </row>
    <row r="325" s="3" customFormat="true" x14ac:dyDescent="0.25">
      <c r="A325" s="317"/>
      <c r="K325" s="317"/>
      <c r="U325" s="317"/>
      <c r="AE325" s="317"/>
      <c r="AO325" s="317"/>
      <c r="AY325" s="317"/>
      <c r="AZ325" s="317"/>
      <c r="BI325" s="317"/>
      <c r="BS325" s="317"/>
      <c r="CC325" s="317"/>
      <c r="CM325" s="317"/>
      <c r="CW325" s="317"/>
      <c r="DG325" s="317"/>
      <c r="DQ325" s="317"/>
      <c r="EA325" s="317"/>
      <c r="EK325" s="317"/>
      <c r="EU325" s="317"/>
      <c r="FE325" s="317"/>
      <c r="FO325" s="317"/>
      <c r="FY325" s="317"/>
      <c r="GI325" s="317"/>
      <c r="GS325" s="317"/>
      <c r="HC325" s="317"/>
      <c r="HM325" s="317"/>
      <c r="HW325" s="317"/>
    </row>
    <row r="326" s="3" customFormat="true" x14ac:dyDescent="0.25">
      <c r="A326" s="317"/>
      <c r="K326" s="317"/>
      <c r="U326" s="317"/>
      <c r="AE326" s="317"/>
      <c r="AO326" s="317"/>
      <c r="AY326" s="317"/>
      <c r="AZ326" s="317"/>
      <c r="BI326" s="317"/>
      <c r="BS326" s="317"/>
      <c r="CC326" s="317"/>
      <c r="CM326" s="317"/>
      <c r="CW326" s="317"/>
      <c r="DG326" s="317"/>
      <c r="DQ326" s="317"/>
      <c r="EA326" s="317"/>
      <c r="EK326" s="317"/>
      <c r="EU326" s="317"/>
      <c r="FE326" s="317"/>
      <c r="FO326" s="317"/>
      <c r="FY326" s="317"/>
      <c r="GI326" s="317"/>
      <c r="GS326" s="317"/>
      <c r="HC326" s="317"/>
      <c r="HM326" s="317"/>
      <c r="HW326" s="317"/>
    </row>
    <row r="327" s="3" customFormat="true" x14ac:dyDescent="0.25">
      <c r="A327" s="317"/>
      <c r="K327" s="317"/>
      <c r="U327" s="317"/>
      <c r="AE327" s="317"/>
      <c r="AO327" s="317"/>
      <c r="AY327" s="317"/>
      <c r="AZ327" s="317"/>
      <c r="BI327" s="317"/>
      <c r="BS327" s="317"/>
      <c r="CC327" s="317"/>
      <c r="CM327" s="317"/>
      <c r="CW327" s="317"/>
      <c r="DG327" s="317"/>
      <c r="DQ327" s="317"/>
      <c r="EA327" s="317"/>
      <c r="EK327" s="317"/>
      <c r="EU327" s="317"/>
      <c r="FE327" s="317"/>
      <c r="FO327" s="317"/>
      <c r="FY327" s="317"/>
      <c r="GI327" s="317"/>
      <c r="GS327" s="317"/>
      <c r="HC327" s="317"/>
      <c r="HM327" s="317"/>
      <c r="HW327" s="317"/>
    </row>
    <row r="328" s="3" customFormat="true" x14ac:dyDescent="0.25">
      <c r="A328" s="317"/>
      <c r="K328" s="317"/>
      <c r="U328" s="317"/>
      <c r="AE328" s="317"/>
      <c r="AO328" s="317"/>
      <c r="AY328" s="317"/>
      <c r="AZ328" s="317"/>
      <c r="BI328" s="317"/>
      <c r="BS328" s="317"/>
      <c r="CC328" s="317"/>
      <c r="CM328" s="317"/>
      <c r="CW328" s="317"/>
      <c r="DG328" s="317"/>
      <c r="DQ328" s="317"/>
      <c r="EA328" s="317"/>
      <c r="EK328" s="317"/>
      <c r="EU328" s="317"/>
      <c r="FE328" s="317"/>
      <c r="FO328" s="317"/>
      <c r="FY328" s="317"/>
      <c r="GI328" s="317"/>
      <c r="GS328" s="317"/>
      <c r="HC328" s="317"/>
      <c r="HM328" s="317"/>
      <c r="HW328" s="317"/>
    </row>
    <row r="329" s="3" customFormat="true" x14ac:dyDescent="0.25">
      <c r="A329" s="317"/>
      <c r="K329" s="317"/>
      <c r="U329" s="317"/>
      <c r="AE329" s="317"/>
      <c r="AO329" s="317"/>
      <c r="AY329" s="317"/>
      <c r="AZ329" s="317"/>
      <c r="BI329" s="317"/>
      <c r="BS329" s="317"/>
      <c r="CC329" s="317"/>
      <c r="CM329" s="317"/>
      <c r="CW329" s="317"/>
      <c r="DG329" s="317"/>
      <c r="DQ329" s="317"/>
      <c r="EA329" s="317"/>
      <c r="EK329" s="317"/>
      <c r="EU329" s="317"/>
      <c r="FE329" s="317"/>
      <c r="FO329" s="317"/>
      <c r="FY329" s="317"/>
      <c r="GI329" s="317"/>
      <c r="GS329" s="317"/>
      <c r="HC329" s="317"/>
      <c r="HM329" s="317"/>
      <c r="HW329" s="317"/>
    </row>
    <row r="330" s="3" customFormat="true" x14ac:dyDescent="0.25">
      <c r="A330" s="317"/>
      <c r="K330" s="317"/>
      <c r="U330" s="317"/>
      <c r="AE330" s="317"/>
      <c r="AO330" s="317"/>
      <c r="AY330" s="317"/>
      <c r="AZ330" s="317"/>
      <c r="BI330" s="317"/>
      <c r="BS330" s="317"/>
      <c r="CC330" s="317"/>
      <c r="CM330" s="317"/>
      <c r="CW330" s="317"/>
      <c r="DG330" s="317"/>
      <c r="DQ330" s="317"/>
      <c r="EA330" s="317"/>
      <c r="EK330" s="317"/>
      <c r="EU330" s="317"/>
      <c r="FE330" s="317"/>
      <c r="FO330" s="317"/>
      <c r="FY330" s="317"/>
      <c r="GI330" s="317"/>
      <c r="GS330" s="317"/>
      <c r="HC330" s="317"/>
      <c r="HM330" s="317"/>
      <c r="HW330" s="317"/>
    </row>
    <row r="331" s="3" customFormat="true" x14ac:dyDescent="0.25">
      <c r="A331" s="317"/>
      <c r="K331" s="317"/>
      <c r="U331" s="317"/>
      <c r="AE331" s="317"/>
      <c r="AO331" s="317"/>
      <c r="AY331" s="317"/>
      <c r="AZ331" s="317"/>
      <c r="BI331" s="317"/>
      <c r="BS331" s="317"/>
      <c r="CC331" s="317"/>
      <c r="CM331" s="317"/>
      <c r="CW331" s="317"/>
      <c r="DG331" s="317"/>
      <c r="DQ331" s="317"/>
      <c r="EA331" s="317"/>
      <c r="EK331" s="317"/>
      <c r="EU331" s="317"/>
      <c r="FE331" s="317"/>
      <c r="FO331" s="317"/>
      <c r="FY331" s="317"/>
      <c r="GI331" s="317"/>
      <c r="GS331" s="317"/>
      <c r="HC331" s="317"/>
      <c r="HM331" s="317"/>
      <c r="HW331" s="317"/>
    </row>
    <row r="332" s="3" customFormat="true" x14ac:dyDescent="0.25">
      <c r="A332" s="317"/>
      <c r="K332" s="317"/>
      <c r="U332" s="317"/>
      <c r="AE332" s="317"/>
      <c r="AO332" s="317"/>
      <c r="AY332" s="317"/>
      <c r="AZ332" s="317"/>
      <c r="BI332" s="317"/>
      <c r="BS332" s="317"/>
      <c r="CC332" s="317"/>
      <c r="CM332" s="317"/>
      <c r="CW332" s="317"/>
      <c r="DG332" s="317"/>
      <c r="DQ332" s="317"/>
      <c r="EA332" s="317"/>
      <c r="EK332" s="317"/>
      <c r="EU332" s="317"/>
      <c r="FE332" s="317"/>
      <c r="FO332" s="317"/>
      <c r="FY332" s="317"/>
      <c r="GI332" s="317"/>
      <c r="GS332" s="317"/>
      <c r="HC332" s="317"/>
      <c r="HM332" s="317"/>
      <c r="HW332" s="317"/>
    </row>
    <row r="333" s="3" customFormat="true" x14ac:dyDescent="0.25">
      <c r="A333" s="317"/>
      <c r="K333" s="317"/>
      <c r="U333" s="317"/>
      <c r="AE333" s="317"/>
      <c r="AO333" s="317"/>
      <c r="AY333" s="317"/>
      <c r="AZ333" s="317"/>
      <c r="BI333" s="317"/>
      <c r="BS333" s="317"/>
      <c r="CC333" s="317"/>
      <c r="CM333" s="317"/>
      <c r="CW333" s="317"/>
      <c r="DG333" s="317"/>
      <c r="DQ333" s="317"/>
      <c r="EA333" s="317"/>
      <c r="EK333" s="317"/>
      <c r="EU333" s="317"/>
      <c r="FE333" s="317"/>
      <c r="FO333" s="317"/>
      <c r="FY333" s="317"/>
      <c r="GI333" s="317"/>
      <c r="GS333" s="317"/>
      <c r="HC333" s="317"/>
      <c r="HM333" s="317"/>
      <c r="HW333" s="317"/>
    </row>
    <row r="334" s="3" customFormat="true" x14ac:dyDescent="0.25">
      <c r="A334" s="317"/>
      <c r="K334" s="317"/>
      <c r="U334" s="317"/>
      <c r="AE334" s="317"/>
      <c r="AO334" s="317"/>
      <c r="AY334" s="317"/>
      <c r="AZ334" s="317"/>
      <c r="BI334" s="317"/>
      <c r="BS334" s="317"/>
      <c r="CC334" s="317"/>
      <c r="CM334" s="317"/>
      <c r="CW334" s="317"/>
      <c r="DG334" s="317"/>
      <c r="DQ334" s="317"/>
      <c r="EA334" s="317"/>
      <c r="EK334" s="317"/>
      <c r="EU334" s="317"/>
      <c r="FE334" s="317"/>
      <c r="FO334" s="317"/>
      <c r="FY334" s="317"/>
      <c r="GI334" s="317"/>
      <c r="GS334" s="317"/>
      <c r="HC334" s="317"/>
      <c r="HM334" s="317"/>
      <c r="HW334" s="317"/>
    </row>
    <row r="335" s="3" customFormat="true" x14ac:dyDescent="0.25">
      <c r="A335" s="317"/>
      <c r="K335" s="317"/>
      <c r="U335" s="317"/>
      <c r="AE335" s="317"/>
      <c r="AO335" s="317"/>
      <c r="AY335" s="317"/>
      <c r="AZ335" s="317"/>
      <c r="BI335" s="317"/>
      <c r="BS335" s="317"/>
      <c r="CC335" s="317"/>
      <c r="CM335" s="317"/>
      <c r="CW335" s="317"/>
      <c r="DG335" s="317"/>
      <c r="DQ335" s="317"/>
      <c r="EA335" s="317"/>
      <c r="EK335" s="317"/>
      <c r="EU335" s="317"/>
      <c r="FE335" s="317"/>
      <c r="FO335" s="317"/>
      <c r="FY335" s="317"/>
      <c r="GI335" s="317"/>
      <c r="GS335" s="317"/>
      <c r="HC335" s="317"/>
      <c r="HM335" s="317"/>
      <c r="HW335" s="317"/>
    </row>
    <row r="336" s="3" customFormat="true" x14ac:dyDescent="0.25">
      <c r="A336" s="317"/>
      <c r="K336" s="317"/>
      <c r="U336" s="317"/>
      <c r="AE336" s="317"/>
      <c r="AO336" s="317"/>
      <c r="AY336" s="317"/>
      <c r="AZ336" s="317"/>
      <c r="BI336" s="317"/>
      <c r="BS336" s="317"/>
      <c r="CC336" s="317"/>
      <c r="CM336" s="317"/>
      <c r="CW336" s="317"/>
      <c r="DG336" s="317"/>
      <c r="DQ336" s="317"/>
      <c r="EA336" s="317"/>
      <c r="EK336" s="317"/>
      <c r="EU336" s="317"/>
      <c r="FE336" s="317"/>
      <c r="FO336" s="317"/>
      <c r="FY336" s="317"/>
      <c r="GI336" s="317"/>
      <c r="GS336" s="317"/>
      <c r="HC336" s="317"/>
      <c r="HM336" s="317"/>
      <c r="HW336" s="317"/>
    </row>
    <row r="337" s="3" customFormat="true" x14ac:dyDescent="0.25">
      <c r="A337" s="317"/>
      <c r="K337" s="317"/>
      <c r="U337" s="317"/>
      <c r="AE337" s="317"/>
      <c r="AO337" s="317"/>
      <c r="AY337" s="317"/>
      <c r="AZ337" s="317"/>
      <c r="BI337" s="317"/>
      <c r="BS337" s="317"/>
      <c r="CC337" s="317"/>
      <c r="CM337" s="317"/>
      <c r="CW337" s="317"/>
      <c r="DG337" s="317"/>
      <c r="DQ337" s="317"/>
      <c r="EA337" s="317"/>
      <c r="EK337" s="317"/>
      <c r="EU337" s="317"/>
      <c r="FE337" s="317"/>
      <c r="FO337" s="317"/>
      <c r="FY337" s="317"/>
      <c r="GI337" s="317"/>
      <c r="GS337" s="317"/>
      <c r="HC337" s="317"/>
      <c r="HM337" s="317"/>
      <c r="HW337" s="317"/>
    </row>
    <row r="338" s="3" customFormat="true" x14ac:dyDescent="0.25">
      <c r="A338" s="317"/>
      <c r="K338" s="317"/>
      <c r="U338" s="317"/>
      <c r="AE338" s="317"/>
      <c r="AO338" s="317"/>
      <c r="AY338" s="317"/>
      <c r="AZ338" s="317"/>
      <c r="BI338" s="317"/>
      <c r="BS338" s="317"/>
      <c r="CC338" s="317"/>
      <c r="CM338" s="317"/>
      <c r="CW338" s="317"/>
      <c r="DG338" s="317"/>
      <c r="DQ338" s="317"/>
      <c r="EA338" s="317"/>
      <c r="EK338" s="317"/>
      <c r="EU338" s="317"/>
      <c r="FE338" s="317"/>
      <c r="FO338" s="317"/>
      <c r="FY338" s="317"/>
      <c r="GI338" s="317"/>
      <c r="GS338" s="317"/>
      <c r="HC338" s="317"/>
      <c r="HM338" s="317"/>
      <c r="HW338" s="317"/>
    </row>
    <row r="339" s="3" customFormat="true" x14ac:dyDescent="0.25">
      <c r="A339" s="317"/>
      <c r="K339" s="317"/>
      <c r="U339" s="317"/>
      <c r="AE339" s="317"/>
      <c r="AO339" s="317"/>
      <c r="AY339" s="317"/>
      <c r="AZ339" s="317"/>
      <c r="BI339" s="317"/>
      <c r="BS339" s="317"/>
      <c r="CC339" s="317"/>
      <c r="CM339" s="317"/>
      <c r="CW339" s="317"/>
      <c r="DG339" s="317"/>
      <c r="DQ339" s="317"/>
      <c r="EA339" s="317"/>
      <c r="EK339" s="317"/>
      <c r="EU339" s="317"/>
      <c r="FE339" s="317"/>
      <c r="FO339" s="317"/>
      <c r="FY339" s="317"/>
      <c r="GI339" s="317"/>
      <c r="GS339" s="317"/>
      <c r="HC339" s="317"/>
      <c r="HM339" s="317"/>
      <c r="HW339" s="317"/>
    </row>
    <row r="340" s="3" customFormat="true" x14ac:dyDescent="0.25">
      <c r="A340" s="317"/>
      <c r="K340" s="317"/>
      <c r="U340" s="317"/>
      <c r="AE340" s="317"/>
      <c r="AO340" s="317"/>
      <c r="AY340" s="317"/>
      <c r="AZ340" s="317"/>
      <c r="BI340" s="317"/>
      <c r="BS340" s="317"/>
      <c r="CC340" s="317"/>
      <c r="CM340" s="317"/>
      <c r="CW340" s="317"/>
      <c r="DG340" s="317"/>
      <c r="DQ340" s="317"/>
      <c r="EA340" s="317"/>
      <c r="EK340" s="317"/>
      <c r="EU340" s="317"/>
      <c r="FE340" s="317"/>
      <c r="FO340" s="317"/>
      <c r="FY340" s="317"/>
      <c r="GI340" s="317"/>
      <c r="GS340" s="317"/>
      <c r="HC340" s="317"/>
      <c r="HM340" s="317"/>
      <c r="HW340" s="317"/>
    </row>
    <row r="341" s="3" customFormat="true" x14ac:dyDescent="0.25">
      <c r="A341" s="317"/>
      <c r="K341" s="317"/>
      <c r="U341" s="317"/>
      <c r="AE341" s="317"/>
      <c r="AO341" s="317"/>
      <c r="AY341" s="317"/>
      <c r="AZ341" s="317"/>
      <c r="BI341" s="317"/>
      <c r="BS341" s="317"/>
      <c r="CC341" s="317"/>
      <c r="CM341" s="317"/>
      <c r="CW341" s="317"/>
      <c r="DG341" s="317"/>
      <c r="DQ341" s="317"/>
      <c r="EA341" s="317"/>
      <c r="EK341" s="317"/>
      <c r="EU341" s="317"/>
      <c r="FE341" s="317"/>
      <c r="FO341" s="317"/>
      <c r="FY341" s="317"/>
      <c r="GI341" s="317"/>
      <c r="GS341" s="317"/>
      <c r="HC341" s="317"/>
      <c r="HM341" s="317"/>
      <c r="HW341" s="317"/>
    </row>
    <row r="342" s="3" customFormat="true" x14ac:dyDescent="0.25">
      <c r="A342" s="317"/>
      <c r="K342" s="317"/>
      <c r="U342" s="317"/>
      <c r="AE342" s="317"/>
      <c r="AO342" s="317"/>
      <c r="AY342" s="317"/>
      <c r="AZ342" s="317"/>
      <c r="BI342" s="317"/>
      <c r="BS342" s="317"/>
      <c r="CC342" s="317"/>
      <c r="CM342" s="317"/>
      <c r="CW342" s="317"/>
      <c r="DG342" s="317"/>
      <c r="DQ342" s="317"/>
      <c r="EA342" s="317"/>
      <c r="EK342" s="317"/>
      <c r="EU342" s="317"/>
      <c r="FE342" s="317"/>
      <c r="FO342" s="317"/>
      <c r="FY342" s="317"/>
      <c r="GI342" s="317"/>
      <c r="GS342" s="317"/>
      <c r="HC342" s="317"/>
      <c r="HM342" s="317"/>
      <c r="HW342" s="317"/>
    </row>
    <row r="343" s="3" customFormat="true" x14ac:dyDescent="0.25">
      <c r="A343" s="317"/>
      <c r="K343" s="317"/>
      <c r="U343" s="317"/>
      <c r="AE343" s="317"/>
      <c r="AO343" s="317"/>
      <c r="AY343" s="317"/>
      <c r="AZ343" s="317"/>
      <c r="BI343" s="317"/>
      <c r="BS343" s="317"/>
      <c r="CC343" s="317"/>
      <c r="CM343" s="317"/>
      <c r="CW343" s="317"/>
      <c r="DG343" s="317"/>
      <c r="DQ343" s="317"/>
      <c r="EA343" s="317"/>
      <c r="EK343" s="317"/>
      <c r="EU343" s="317"/>
      <c r="FE343" s="317"/>
      <c r="FO343" s="317"/>
      <c r="FY343" s="317"/>
      <c r="GI343" s="317"/>
      <c r="GS343" s="317"/>
      <c r="HC343" s="317"/>
      <c r="HM343" s="317"/>
      <c r="HW343" s="317"/>
    </row>
    <row r="344" s="3" customFormat="true" x14ac:dyDescent="0.25">
      <c r="A344" s="317"/>
      <c r="K344" s="317"/>
      <c r="U344" s="317"/>
      <c r="AE344" s="317"/>
      <c r="AO344" s="317"/>
      <c r="AY344" s="317"/>
      <c r="AZ344" s="317"/>
      <c r="BI344" s="317"/>
      <c r="BS344" s="317"/>
      <c r="CC344" s="317"/>
      <c r="CM344" s="317"/>
      <c r="CW344" s="317"/>
      <c r="DG344" s="317"/>
      <c r="DQ344" s="317"/>
      <c r="EA344" s="317"/>
      <c r="EK344" s="317"/>
      <c r="EU344" s="317"/>
      <c r="FE344" s="317"/>
      <c r="FO344" s="317"/>
      <c r="FY344" s="317"/>
      <c r="GI344" s="317"/>
      <c r="GS344" s="317"/>
      <c r="HC344" s="317"/>
      <c r="HM344" s="317"/>
      <c r="HW344" s="317"/>
    </row>
    <row r="345" s="3" customFormat="true" x14ac:dyDescent="0.25">
      <c r="A345" s="317"/>
      <c r="K345" s="317"/>
      <c r="U345" s="317"/>
      <c r="AE345" s="317"/>
      <c r="AO345" s="317"/>
      <c r="AY345" s="317"/>
      <c r="AZ345" s="317"/>
      <c r="BI345" s="317"/>
      <c r="BS345" s="317"/>
      <c r="CC345" s="317"/>
      <c r="CM345" s="317"/>
      <c r="CW345" s="317"/>
      <c r="DG345" s="317"/>
      <c r="DQ345" s="317"/>
      <c r="EA345" s="317"/>
      <c r="EK345" s="317"/>
      <c r="EU345" s="317"/>
      <c r="FE345" s="317"/>
      <c r="FO345" s="317"/>
      <c r="FY345" s="317"/>
      <c r="GI345" s="317"/>
      <c r="GS345" s="317"/>
      <c r="HC345" s="317"/>
      <c r="HM345" s="317"/>
      <c r="HW345" s="317"/>
    </row>
    <row r="346" s="3" customFormat="true" x14ac:dyDescent="0.25">
      <c r="A346" s="317"/>
      <c r="K346" s="317"/>
      <c r="U346" s="317"/>
      <c r="AE346" s="317"/>
      <c r="AO346" s="317"/>
      <c r="AY346" s="317"/>
      <c r="AZ346" s="317"/>
      <c r="BI346" s="317"/>
      <c r="BS346" s="317"/>
      <c r="CC346" s="317"/>
      <c r="CM346" s="317"/>
      <c r="CW346" s="317"/>
      <c r="DG346" s="317"/>
      <c r="DQ346" s="317"/>
      <c r="EA346" s="317"/>
      <c r="EK346" s="317"/>
      <c r="EU346" s="317"/>
      <c r="FE346" s="317"/>
      <c r="FO346" s="317"/>
      <c r="FY346" s="317"/>
      <c r="GI346" s="317"/>
      <c r="GS346" s="317"/>
      <c r="HC346" s="317"/>
      <c r="HM346" s="317"/>
      <c r="HW346" s="317"/>
    </row>
    <row r="347" s="3" customFormat="true" x14ac:dyDescent="0.25">
      <c r="A347" s="317"/>
      <c r="K347" s="317"/>
      <c r="U347" s="317"/>
      <c r="AE347" s="317"/>
      <c r="AO347" s="317"/>
      <c r="AY347" s="317"/>
      <c r="AZ347" s="317"/>
      <c r="BI347" s="317"/>
      <c r="BS347" s="317"/>
      <c r="CC347" s="317"/>
      <c r="CM347" s="317"/>
      <c r="CW347" s="317"/>
      <c r="DG347" s="317"/>
      <c r="DQ347" s="317"/>
      <c r="EA347" s="317"/>
      <c r="EK347" s="317"/>
      <c r="EU347" s="317"/>
      <c r="FE347" s="317"/>
      <c r="FO347" s="317"/>
      <c r="FY347" s="317"/>
      <c r="GI347" s="317"/>
      <c r="GS347" s="317"/>
      <c r="HC347" s="317"/>
      <c r="HM347" s="317"/>
      <c r="HW347" s="317"/>
    </row>
    <row r="348" s="3" customFormat="true" x14ac:dyDescent="0.25">
      <c r="A348" s="317"/>
      <c r="K348" s="317"/>
      <c r="U348" s="317"/>
      <c r="AE348" s="317"/>
      <c r="AO348" s="317"/>
      <c r="AY348" s="317"/>
      <c r="AZ348" s="317"/>
      <c r="BI348" s="317"/>
      <c r="BS348" s="317"/>
      <c r="CC348" s="317"/>
      <c r="CM348" s="317"/>
      <c r="CW348" s="317"/>
      <c r="DG348" s="317"/>
      <c r="DQ348" s="317"/>
      <c r="EA348" s="317"/>
      <c r="EK348" s="317"/>
      <c r="EU348" s="317"/>
      <c r="FE348" s="317"/>
      <c r="FO348" s="317"/>
      <c r="FY348" s="317"/>
      <c r="GI348" s="317"/>
      <c r="GS348" s="317"/>
      <c r="HC348" s="317"/>
      <c r="HM348" s="317"/>
      <c r="HW348" s="317"/>
    </row>
    <row r="349" s="3" customFormat="true" x14ac:dyDescent="0.25">
      <c r="A349" s="317"/>
      <c r="K349" s="317"/>
      <c r="U349" s="317"/>
      <c r="AE349" s="317"/>
      <c r="AO349" s="317"/>
      <c r="AY349" s="317"/>
      <c r="AZ349" s="317"/>
      <c r="BI349" s="317"/>
      <c r="BS349" s="317"/>
      <c r="CC349" s="317"/>
      <c r="CM349" s="317"/>
      <c r="CW349" s="317"/>
      <c r="DG349" s="317"/>
      <c r="DQ349" s="317"/>
      <c r="EA349" s="317"/>
      <c r="EK349" s="317"/>
      <c r="EU349" s="317"/>
      <c r="FE349" s="317"/>
      <c r="FO349" s="317"/>
      <c r="FY349" s="317"/>
      <c r="GI349" s="317"/>
      <c r="GS349" s="317"/>
      <c r="HC349" s="317"/>
      <c r="HM349" s="317"/>
      <c r="HW349" s="317"/>
    </row>
    <row r="350" s="3" customFormat="true" x14ac:dyDescent="0.25">
      <c r="A350" s="317"/>
      <c r="K350" s="317"/>
      <c r="U350" s="317"/>
      <c r="AE350" s="317"/>
      <c r="AO350" s="317"/>
      <c r="AY350" s="317"/>
      <c r="AZ350" s="317"/>
      <c r="BI350" s="317"/>
      <c r="BS350" s="317"/>
      <c r="CC350" s="317"/>
      <c r="CM350" s="317"/>
      <c r="CW350" s="317"/>
      <c r="DG350" s="317"/>
      <c r="DQ350" s="317"/>
      <c r="EA350" s="317"/>
      <c r="EK350" s="317"/>
      <c r="EU350" s="317"/>
      <c r="FE350" s="317"/>
      <c r="FO350" s="317"/>
      <c r="FY350" s="317"/>
      <c r="GI350" s="317"/>
      <c r="GS350" s="317"/>
      <c r="HC350" s="317"/>
      <c r="HM350" s="317"/>
      <c r="HW350" s="317"/>
    </row>
    <row r="351" s="3" customFormat="true" x14ac:dyDescent="0.25">
      <c r="A351" s="317"/>
      <c r="K351" s="317"/>
      <c r="U351" s="317"/>
      <c r="AE351" s="317"/>
      <c r="AO351" s="317"/>
      <c r="AY351" s="317"/>
      <c r="AZ351" s="317"/>
      <c r="BI351" s="317"/>
      <c r="BS351" s="317"/>
      <c r="CC351" s="317"/>
      <c r="CM351" s="317"/>
      <c r="CW351" s="317"/>
      <c r="DG351" s="317"/>
      <c r="DQ351" s="317"/>
      <c r="EA351" s="317"/>
      <c r="EK351" s="317"/>
      <c r="EU351" s="317"/>
      <c r="FE351" s="317"/>
      <c r="FO351" s="317"/>
      <c r="FY351" s="317"/>
      <c r="GI351" s="317"/>
      <c r="GS351" s="317"/>
      <c r="HC351" s="317"/>
      <c r="HM351" s="317"/>
      <c r="HW351" s="317"/>
    </row>
    <row r="352" s="3" customFormat="true" x14ac:dyDescent="0.25">
      <c r="A352" s="317"/>
      <c r="K352" s="317"/>
      <c r="U352" s="317"/>
      <c r="AE352" s="317"/>
      <c r="AO352" s="317"/>
      <c r="AY352" s="317"/>
      <c r="AZ352" s="317"/>
      <c r="BI352" s="317"/>
      <c r="BS352" s="317"/>
      <c r="CC352" s="317"/>
      <c r="CM352" s="317"/>
      <c r="CW352" s="317"/>
      <c r="DG352" s="317"/>
      <c r="DQ352" s="317"/>
      <c r="EA352" s="317"/>
      <c r="EK352" s="317"/>
      <c r="EU352" s="317"/>
      <c r="FE352" s="317"/>
      <c r="FO352" s="317"/>
      <c r="FY352" s="317"/>
      <c r="GI352" s="317"/>
      <c r="GS352" s="317"/>
      <c r="HC352" s="317"/>
      <c r="HM352" s="317"/>
      <c r="HW352" s="317"/>
    </row>
    <row r="353" s="3" customFormat="true" x14ac:dyDescent="0.25">
      <c r="A353" s="317"/>
      <c r="K353" s="317"/>
      <c r="U353" s="317"/>
      <c r="AE353" s="317"/>
      <c r="AO353" s="317"/>
      <c r="AY353" s="317"/>
      <c r="AZ353" s="317"/>
      <c r="BI353" s="317"/>
      <c r="BS353" s="317"/>
      <c r="CC353" s="317"/>
      <c r="CM353" s="317"/>
      <c r="CW353" s="317"/>
      <c r="DG353" s="317"/>
      <c r="DQ353" s="317"/>
      <c r="EA353" s="317"/>
      <c r="EK353" s="317"/>
      <c r="EU353" s="317"/>
      <c r="FE353" s="317"/>
      <c r="FO353" s="317"/>
      <c r="FY353" s="317"/>
      <c r="GI353" s="317"/>
      <c r="GS353" s="317"/>
      <c r="HC353" s="317"/>
      <c r="HM353" s="317"/>
      <c r="HW353" s="317"/>
    </row>
    <row r="354" s="3" customFormat="true" x14ac:dyDescent="0.25">
      <c r="A354" s="317"/>
      <c r="K354" s="317"/>
      <c r="U354" s="317"/>
      <c r="AE354" s="317"/>
      <c r="AO354" s="317"/>
      <c r="AY354" s="317"/>
      <c r="AZ354" s="317"/>
      <c r="BI354" s="317"/>
      <c r="BS354" s="317"/>
      <c r="CC354" s="317"/>
      <c r="CM354" s="317"/>
      <c r="CW354" s="317"/>
      <c r="DG354" s="317"/>
      <c r="DQ354" s="317"/>
      <c r="EA354" s="317"/>
      <c r="EK354" s="317"/>
      <c r="EU354" s="317"/>
      <c r="FE354" s="317"/>
      <c r="FO354" s="317"/>
      <c r="FY354" s="317"/>
      <c r="GI354" s="317"/>
      <c r="GS354" s="317"/>
      <c r="HC354" s="317"/>
      <c r="HM354" s="317"/>
      <c r="HW354" s="317"/>
    </row>
    <row r="355" s="3" customFormat="true" x14ac:dyDescent="0.25">
      <c r="A355" s="317"/>
      <c r="K355" s="317"/>
      <c r="U355" s="317"/>
      <c r="AE355" s="317"/>
      <c r="AO355" s="317"/>
      <c r="AY355" s="317"/>
      <c r="AZ355" s="317"/>
      <c r="BI355" s="317"/>
      <c r="BS355" s="317"/>
      <c r="CC355" s="317"/>
      <c r="CM355" s="317"/>
      <c r="CW355" s="317"/>
      <c r="DG355" s="317"/>
      <c r="DQ355" s="317"/>
      <c r="EA355" s="317"/>
      <c r="EK355" s="317"/>
      <c r="EU355" s="317"/>
      <c r="FE355" s="317"/>
      <c r="FO355" s="317"/>
      <c r="FY355" s="317"/>
      <c r="GI355" s="317"/>
      <c r="GS355" s="317"/>
      <c r="HC355" s="317"/>
      <c r="HM355" s="317"/>
      <c r="HW355" s="317"/>
    </row>
    <row r="356" s="3" customFormat="true" x14ac:dyDescent="0.25">
      <c r="A356" s="317"/>
      <c r="K356" s="317"/>
      <c r="U356" s="317"/>
      <c r="AE356" s="317"/>
      <c r="AO356" s="317"/>
      <c r="AY356" s="317"/>
      <c r="AZ356" s="317"/>
      <c r="BI356" s="317"/>
      <c r="BS356" s="317"/>
      <c r="CC356" s="317"/>
      <c r="CM356" s="317"/>
      <c r="CW356" s="317"/>
      <c r="DG356" s="317"/>
      <c r="DQ356" s="317"/>
      <c r="EA356" s="317"/>
      <c r="EK356" s="317"/>
      <c r="EU356" s="317"/>
      <c r="FE356" s="317"/>
      <c r="FO356" s="317"/>
      <c r="FY356" s="317"/>
      <c r="GI356" s="317"/>
      <c r="GS356" s="317"/>
      <c r="HC356" s="317"/>
      <c r="HM356" s="317"/>
      <c r="HW356" s="317"/>
    </row>
    <row r="357" s="3" customFormat="true" x14ac:dyDescent="0.25">
      <c r="A357" s="317"/>
      <c r="K357" s="317"/>
      <c r="U357" s="317"/>
      <c r="AE357" s="317"/>
      <c r="AO357" s="317"/>
      <c r="AY357" s="317"/>
      <c r="AZ357" s="317"/>
      <c r="BI357" s="317"/>
      <c r="BS357" s="317"/>
      <c r="CC357" s="317"/>
      <c r="CM357" s="317"/>
      <c r="CW357" s="317"/>
      <c r="DG357" s="317"/>
      <c r="DQ357" s="317"/>
      <c r="EA357" s="317"/>
      <c r="EK357" s="317"/>
      <c r="EU357" s="317"/>
      <c r="FE357" s="317"/>
      <c r="FO357" s="317"/>
      <c r="FY357" s="317"/>
      <c r="GI357" s="317"/>
      <c r="GS357" s="317"/>
      <c r="HC357" s="317"/>
      <c r="HM357" s="317"/>
      <c r="HW357" s="317"/>
    </row>
    <row r="358" s="3" customFormat="true" x14ac:dyDescent="0.25">
      <c r="A358" s="317"/>
      <c r="K358" s="317"/>
      <c r="U358" s="317"/>
      <c r="AE358" s="317"/>
      <c r="AO358" s="317"/>
      <c r="AY358" s="317"/>
      <c r="AZ358" s="317"/>
      <c r="BI358" s="317"/>
      <c r="BS358" s="317"/>
      <c r="CC358" s="317"/>
      <c r="CM358" s="317"/>
      <c r="CW358" s="317"/>
      <c r="DG358" s="317"/>
      <c r="DQ358" s="317"/>
      <c r="EA358" s="317"/>
      <c r="EK358" s="317"/>
      <c r="EU358" s="317"/>
      <c r="FE358" s="317"/>
      <c r="FO358" s="317"/>
      <c r="FY358" s="317"/>
      <c r="GI358" s="317"/>
      <c r="GS358" s="317"/>
      <c r="HC358" s="317"/>
      <c r="HM358" s="317"/>
      <c r="HW358" s="317"/>
    </row>
    <row r="359" s="3" customFormat="true" x14ac:dyDescent="0.25">
      <c r="A359" s="317"/>
      <c r="K359" s="317"/>
      <c r="U359" s="317"/>
      <c r="AE359" s="317"/>
      <c r="AO359" s="317"/>
      <c r="AY359" s="317"/>
      <c r="AZ359" s="317"/>
      <c r="BI359" s="317"/>
      <c r="BS359" s="317"/>
      <c r="CC359" s="317"/>
      <c r="CM359" s="317"/>
      <c r="CW359" s="317"/>
      <c r="DG359" s="317"/>
      <c r="DQ359" s="317"/>
      <c r="EA359" s="317"/>
      <c r="EK359" s="317"/>
      <c r="EU359" s="317"/>
      <c r="FE359" s="317"/>
      <c r="FO359" s="317"/>
      <c r="FY359" s="317"/>
      <c r="GI359" s="317"/>
      <c r="GS359" s="317"/>
      <c r="HC359" s="317"/>
      <c r="HM359" s="317"/>
      <c r="HW359" s="317"/>
    </row>
    <row r="360" s="3" customFormat="true" x14ac:dyDescent="0.25">
      <c r="A360" s="317"/>
      <c r="K360" s="317"/>
      <c r="U360" s="317"/>
      <c r="AE360" s="317"/>
      <c r="AO360" s="317"/>
      <c r="AY360" s="317"/>
      <c r="AZ360" s="317"/>
      <c r="BI360" s="317"/>
      <c r="BS360" s="317"/>
      <c r="CC360" s="317"/>
      <c r="CM360" s="317"/>
      <c r="CW360" s="317"/>
      <c r="DG360" s="317"/>
      <c r="DQ360" s="317"/>
      <c r="EA360" s="317"/>
      <c r="EK360" s="317"/>
      <c r="EU360" s="317"/>
      <c r="FE360" s="317"/>
      <c r="FO360" s="317"/>
      <c r="FY360" s="317"/>
      <c r="GI360" s="317"/>
      <c r="GS360" s="317"/>
      <c r="HC360" s="317"/>
      <c r="HM360" s="317"/>
      <c r="HW360" s="317"/>
    </row>
    <row r="361" s="3" customFormat="true" x14ac:dyDescent="0.25">
      <c r="A361" s="317"/>
      <c r="K361" s="317"/>
      <c r="U361" s="317"/>
      <c r="AE361" s="317"/>
      <c r="AO361" s="317"/>
      <c r="AY361" s="317"/>
      <c r="AZ361" s="317"/>
      <c r="BI361" s="317"/>
      <c r="BS361" s="317"/>
      <c r="CC361" s="317"/>
      <c r="CM361" s="317"/>
      <c r="CW361" s="317"/>
      <c r="DG361" s="317"/>
      <c r="DQ361" s="317"/>
      <c r="EA361" s="317"/>
      <c r="EK361" s="317"/>
      <c r="EU361" s="317"/>
      <c r="FE361" s="317"/>
      <c r="FO361" s="317"/>
      <c r="FY361" s="317"/>
      <c r="GI361" s="317"/>
      <c r="GS361" s="317"/>
      <c r="HC361" s="317"/>
      <c r="HM361" s="317"/>
      <c r="HW361" s="317"/>
    </row>
    <row r="362" s="3" customFormat="true" x14ac:dyDescent="0.25">
      <c r="A362" s="317"/>
      <c r="K362" s="317"/>
      <c r="U362" s="317"/>
      <c r="AE362" s="317"/>
      <c r="AO362" s="317"/>
      <c r="AY362" s="317"/>
      <c r="AZ362" s="317"/>
      <c r="BI362" s="317"/>
      <c r="BS362" s="317"/>
      <c r="CC362" s="317"/>
      <c r="CM362" s="317"/>
      <c r="CW362" s="317"/>
      <c r="DG362" s="317"/>
      <c r="DQ362" s="317"/>
      <c r="EA362" s="317"/>
      <c r="EK362" s="317"/>
      <c r="EU362" s="317"/>
      <c r="FE362" s="317"/>
      <c r="FO362" s="317"/>
      <c r="FY362" s="317"/>
      <c r="GI362" s="317"/>
      <c r="GS362" s="317"/>
      <c r="HC362" s="317"/>
      <c r="HM362" s="317"/>
      <c r="HW362" s="317"/>
    </row>
    <row r="363" s="3" customFormat="true" x14ac:dyDescent="0.25">
      <c r="A363" s="317"/>
      <c r="K363" s="317"/>
      <c r="U363" s="317"/>
      <c r="AE363" s="317"/>
      <c r="AO363" s="317"/>
      <c r="AY363" s="317"/>
      <c r="AZ363" s="317"/>
      <c r="BI363" s="317"/>
      <c r="BS363" s="317"/>
      <c r="CC363" s="317"/>
      <c r="CM363" s="317"/>
      <c r="CW363" s="317"/>
      <c r="DG363" s="317"/>
      <c r="DQ363" s="317"/>
      <c r="EA363" s="317"/>
      <c r="EK363" s="317"/>
      <c r="EU363" s="317"/>
      <c r="FE363" s="317"/>
      <c r="FO363" s="317"/>
      <c r="FY363" s="317"/>
      <c r="GI363" s="317"/>
      <c r="GS363" s="317"/>
      <c r="HC363" s="317"/>
      <c r="HM363" s="317"/>
      <c r="HW363" s="317"/>
    </row>
    <row r="364" s="3" customFormat="true" x14ac:dyDescent="0.25">
      <c r="A364" s="317"/>
      <c r="K364" s="317"/>
      <c r="U364" s="317"/>
      <c r="AE364" s="317"/>
      <c r="AO364" s="317"/>
      <c r="AY364" s="317"/>
      <c r="AZ364" s="317"/>
      <c r="BI364" s="317"/>
      <c r="BS364" s="317"/>
      <c r="CC364" s="317"/>
      <c r="CM364" s="317"/>
      <c r="CW364" s="317"/>
      <c r="DG364" s="317"/>
      <c r="DQ364" s="317"/>
      <c r="EA364" s="317"/>
      <c r="EK364" s="317"/>
      <c r="EU364" s="317"/>
      <c r="FE364" s="317"/>
      <c r="FO364" s="317"/>
      <c r="FY364" s="317"/>
      <c r="GI364" s="317"/>
      <c r="GS364" s="317"/>
      <c r="HC364" s="317"/>
      <c r="HM364" s="317"/>
      <c r="HW364" s="317"/>
    </row>
    <row r="365" s="3" customFormat="true" x14ac:dyDescent="0.25">
      <c r="A365" s="317"/>
      <c r="K365" s="317"/>
      <c r="U365" s="317"/>
      <c r="AE365" s="317"/>
      <c r="AO365" s="317"/>
      <c r="AY365" s="317"/>
      <c r="AZ365" s="317"/>
      <c r="BI365" s="317"/>
      <c r="BS365" s="317"/>
      <c r="CC365" s="317"/>
      <c r="CM365" s="317"/>
      <c r="CW365" s="317"/>
      <c r="DG365" s="317"/>
      <c r="DQ365" s="317"/>
      <c r="EA365" s="317"/>
      <c r="EK365" s="317"/>
      <c r="EU365" s="317"/>
      <c r="FE365" s="317"/>
      <c r="FO365" s="317"/>
      <c r="FY365" s="317"/>
      <c r="GI365" s="317"/>
      <c r="GS365" s="317"/>
      <c r="HC365" s="317"/>
      <c r="HM365" s="317"/>
      <c r="HW365" s="317"/>
    </row>
    <row r="366" s="3" customFormat="true" x14ac:dyDescent="0.25">
      <c r="A366" s="317"/>
      <c r="K366" s="317"/>
      <c r="U366" s="317"/>
      <c r="AE366" s="317"/>
      <c r="AO366" s="317"/>
      <c r="AY366" s="317"/>
      <c r="AZ366" s="317"/>
      <c r="BI366" s="317"/>
      <c r="BS366" s="317"/>
      <c r="CC366" s="317"/>
      <c r="CM366" s="317"/>
      <c r="CW366" s="317"/>
      <c r="DG366" s="317"/>
      <c r="DQ366" s="317"/>
      <c r="EA366" s="317"/>
      <c r="EK366" s="317"/>
      <c r="EU366" s="317"/>
      <c r="FE366" s="317"/>
      <c r="FO366" s="317"/>
      <c r="FY366" s="317"/>
      <c r="GI366" s="317"/>
      <c r="GS366" s="317"/>
      <c r="HC366" s="317"/>
      <c r="HM366" s="317"/>
      <c r="HW366" s="317"/>
    </row>
    <row r="367" s="3" customFormat="true" x14ac:dyDescent="0.25">
      <c r="A367" s="317"/>
      <c r="K367" s="317"/>
      <c r="U367" s="317"/>
      <c r="AE367" s="317"/>
      <c r="AO367" s="317"/>
      <c r="AY367" s="317"/>
      <c r="AZ367" s="317"/>
      <c r="BI367" s="317"/>
      <c r="BS367" s="317"/>
      <c r="CC367" s="317"/>
      <c r="CM367" s="317"/>
      <c r="CW367" s="317"/>
      <c r="DG367" s="317"/>
      <c r="DQ367" s="317"/>
      <c r="EA367" s="317"/>
      <c r="EK367" s="317"/>
      <c r="EU367" s="317"/>
      <c r="FE367" s="317"/>
      <c r="FO367" s="317"/>
      <c r="FY367" s="317"/>
      <c r="GI367" s="317"/>
      <c r="GS367" s="317"/>
      <c r="HC367" s="317"/>
      <c r="HM367" s="317"/>
      <c r="HW367" s="317"/>
    </row>
    <row r="368" s="3" customFormat="true" x14ac:dyDescent="0.25">
      <c r="A368" s="317"/>
      <c r="K368" s="317"/>
      <c r="U368" s="317"/>
      <c r="AE368" s="317"/>
      <c r="AO368" s="317"/>
      <c r="AY368" s="317"/>
      <c r="AZ368" s="317"/>
      <c r="BI368" s="317"/>
      <c r="BS368" s="317"/>
      <c r="CC368" s="317"/>
      <c r="CM368" s="317"/>
      <c r="CW368" s="317"/>
      <c r="DG368" s="317"/>
      <c r="DQ368" s="317"/>
      <c r="EA368" s="317"/>
      <c r="EK368" s="317"/>
      <c r="EU368" s="317"/>
      <c r="FE368" s="317"/>
      <c r="FO368" s="317"/>
      <c r="FY368" s="317"/>
      <c r="GI368" s="317"/>
      <c r="GS368" s="317"/>
      <c r="HC368" s="317"/>
      <c r="HM368" s="317"/>
      <c r="HW368" s="317"/>
    </row>
    <row r="369" s="3" customFormat="true" x14ac:dyDescent="0.25">
      <c r="A369" s="317"/>
      <c r="K369" s="317"/>
      <c r="U369" s="317"/>
      <c r="AE369" s="317"/>
      <c r="AO369" s="317"/>
      <c r="AY369" s="317"/>
      <c r="AZ369" s="317"/>
      <c r="BI369" s="317"/>
      <c r="BS369" s="317"/>
      <c r="CC369" s="317"/>
      <c r="CM369" s="317"/>
      <c r="CW369" s="317"/>
      <c r="DG369" s="317"/>
      <c r="DQ369" s="317"/>
      <c r="EA369" s="317"/>
      <c r="EK369" s="317"/>
      <c r="EU369" s="317"/>
      <c r="FE369" s="317"/>
      <c r="FO369" s="317"/>
      <c r="FY369" s="317"/>
      <c r="GI369" s="317"/>
      <c r="GS369" s="317"/>
      <c r="HC369" s="317"/>
      <c r="HM369" s="317"/>
      <c r="HW369" s="317"/>
    </row>
    <row r="370" s="3" customFormat="true" x14ac:dyDescent="0.25">
      <c r="A370" s="317"/>
      <c r="K370" s="317"/>
      <c r="U370" s="317"/>
      <c r="AE370" s="317"/>
      <c r="AO370" s="317"/>
      <c r="AY370" s="317"/>
      <c r="AZ370" s="317"/>
      <c r="BI370" s="317"/>
      <c r="BS370" s="317"/>
      <c r="CC370" s="317"/>
      <c r="CM370" s="317"/>
      <c r="CW370" s="317"/>
      <c r="DG370" s="317"/>
      <c r="DQ370" s="317"/>
      <c r="EA370" s="317"/>
      <c r="EK370" s="317"/>
      <c r="EU370" s="317"/>
      <c r="FE370" s="317"/>
      <c r="FO370" s="317"/>
      <c r="FY370" s="317"/>
      <c r="GI370" s="317"/>
      <c r="GS370" s="317"/>
      <c r="HC370" s="317"/>
      <c r="HM370" s="317"/>
      <c r="HW370" s="317"/>
    </row>
    <row r="371" s="3" customFormat="true" x14ac:dyDescent="0.25">
      <c r="A371" s="317"/>
      <c r="K371" s="317"/>
      <c r="U371" s="317"/>
      <c r="AE371" s="317"/>
      <c r="AO371" s="317"/>
      <c r="AY371" s="317"/>
      <c r="AZ371" s="317"/>
      <c r="BI371" s="317"/>
      <c r="BS371" s="317"/>
      <c r="CC371" s="317"/>
      <c r="CM371" s="317"/>
      <c r="CW371" s="317"/>
      <c r="DG371" s="317"/>
      <c r="DQ371" s="317"/>
      <c r="EA371" s="317"/>
      <c r="EK371" s="317"/>
      <c r="EU371" s="317"/>
      <c r="FE371" s="317"/>
      <c r="FO371" s="317"/>
      <c r="FY371" s="317"/>
      <c r="GI371" s="317"/>
      <c r="GS371" s="317"/>
      <c r="HC371" s="317"/>
      <c r="HM371" s="317"/>
      <c r="HW371" s="317"/>
    </row>
    <row r="372" s="3" customFormat="true" x14ac:dyDescent="0.25">
      <c r="A372" s="317"/>
      <c r="K372" s="317"/>
      <c r="U372" s="317"/>
      <c r="AE372" s="317"/>
      <c r="AO372" s="317"/>
      <c r="AY372" s="317"/>
      <c r="AZ372" s="317"/>
      <c r="BI372" s="317"/>
      <c r="BS372" s="317"/>
      <c r="CC372" s="317"/>
      <c r="CM372" s="317"/>
      <c r="CW372" s="317"/>
      <c r="DG372" s="317"/>
      <c r="DQ372" s="317"/>
      <c r="EA372" s="317"/>
      <c r="EK372" s="317"/>
      <c r="EU372" s="317"/>
      <c r="FE372" s="317"/>
      <c r="FO372" s="317"/>
      <c r="FY372" s="317"/>
      <c r="GI372" s="317"/>
      <c r="GS372" s="317"/>
      <c r="HC372" s="317"/>
      <c r="HM372" s="317"/>
      <c r="HW372" s="317"/>
    </row>
    <row r="373" s="3" customFormat="true" x14ac:dyDescent="0.25">
      <c r="A373" s="317"/>
      <c r="K373" s="317"/>
      <c r="U373" s="317"/>
      <c r="AE373" s="317"/>
      <c r="AO373" s="317"/>
      <c r="AY373" s="317"/>
      <c r="AZ373" s="317"/>
      <c r="BI373" s="317"/>
      <c r="BS373" s="317"/>
      <c r="CC373" s="317"/>
      <c r="CM373" s="317"/>
      <c r="CW373" s="317"/>
      <c r="DG373" s="317"/>
      <c r="DQ373" s="317"/>
      <c r="EA373" s="317"/>
      <c r="EK373" s="317"/>
      <c r="EU373" s="317"/>
      <c r="FE373" s="317"/>
      <c r="FO373" s="317"/>
      <c r="FY373" s="317"/>
      <c r="GI373" s="317"/>
      <c r="GS373" s="317"/>
      <c r="HC373" s="317"/>
      <c r="HM373" s="317"/>
      <c r="HW373" s="317"/>
    </row>
    <row r="374" s="3" customFormat="true" x14ac:dyDescent="0.25">
      <c r="A374" s="317"/>
      <c r="K374" s="317"/>
      <c r="U374" s="317"/>
      <c r="AE374" s="317"/>
      <c r="AO374" s="317"/>
      <c r="AY374" s="317"/>
      <c r="AZ374" s="317"/>
      <c r="BI374" s="317"/>
      <c r="BS374" s="317"/>
      <c r="CC374" s="317"/>
      <c r="CM374" s="317"/>
      <c r="CW374" s="317"/>
      <c r="DG374" s="317"/>
      <c r="DQ374" s="317"/>
      <c r="EA374" s="317"/>
      <c r="EK374" s="317"/>
      <c r="EU374" s="317"/>
      <c r="FE374" s="317"/>
      <c r="FO374" s="317"/>
      <c r="FY374" s="317"/>
      <c r="GI374" s="317"/>
      <c r="GS374" s="317"/>
      <c r="HC374" s="317"/>
      <c r="HM374" s="317"/>
      <c r="HW374" s="317"/>
    </row>
    <row r="375" s="3" customFormat="true" x14ac:dyDescent="0.25">
      <c r="A375" s="317"/>
      <c r="K375" s="317"/>
      <c r="U375" s="317"/>
      <c r="AE375" s="317"/>
      <c r="AO375" s="317"/>
      <c r="AY375" s="317"/>
      <c r="AZ375" s="317"/>
      <c r="BI375" s="317"/>
      <c r="BS375" s="317"/>
      <c r="CC375" s="317"/>
      <c r="CM375" s="317"/>
      <c r="CW375" s="317"/>
      <c r="DG375" s="317"/>
      <c r="DQ375" s="317"/>
      <c r="EA375" s="317"/>
      <c r="EK375" s="317"/>
      <c r="EU375" s="317"/>
      <c r="FE375" s="317"/>
      <c r="FO375" s="317"/>
      <c r="FY375" s="317"/>
      <c r="GI375" s="317"/>
      <c r="GS375" s="317"/>
      <c r="HC375" s="317"/>
      <c r="HM375" s="317"/>
      <c r="HW375" s="317"/>
    </row>
    <row r="376" s="3" customFormat="true" x14ac:dyDescent="0.25">
      <c r="A376" s="317"/>
      <c r="K376" s="317"/>
      <c r="U376" s="317"/>
      <c r="AE376" s="317"/>
      <c r="AO376" s="317"/>
      <c r="AY376" s="317"/>
      <c r="AZ376" s="317"/>
      <c r="BI376" s="317"/>
      <c r="BS376" s="317"/>
      <c r="CC376" s="317"/>
      <c r="CM376" s="317"/>
      <c r="CW376" s="317"/>
      <c r="DG376" s="317"/>
      <c r="DQ376" s="317"/>
      <c r="EA376" s="317"/>
      <c r="EK376" s="317"/>
      <c r="EU376" s="317"/>
      <c r="FE376" s="317"/>
      <c r="FO376" s="317"/>
      <c r="FY376" s="317"/>
      <c r="GI376" s="317"/>
      <c r="GS376" s="317"/>
      <c r="HC376" s="317"/>
      <c r="HM376" s="317"/>
      <c r="HW376" s="317"/>
    </row>
    <row r="377" s="3" customFormat="true" x14ac:dyDescent="0.25">
      <c r="A377" s="317"/>
      <c r="K377" s="317"/>
      <c r="U377" s="317"/>
      <c r="AE377" s="317"/>
      <c r="AO377" s="317"/>
      <c r="AY377" s="317"/>
      <c r="AZ377" s="317"/>
      <c r="BI377" s="317"/>
      <c r="BS377" s="317"/>
      <c r="CC377" s="317"/>
      <c r="CM377" s="317"/>
      <c r="CW377" s="317"/>
      <c r="DG377" s="317"/>
      <c r="DQ377" s="317"/>
      <c r="EA377" s="317"/>
      <c r="EK377" s="317"/>
      <c r="EU377" s="317"/>
      <c r="FE377" s="317"/>
      <c r="FO377" s="317"/>
      <c r="FY377" s="317"/>
      <c r="GI377" s="317"/>
      <c r="GS377" s="317"/>
      <c r="HC377" s="317"/>
      <c r="HM377" s="317"/>
      <c r="HW377" s="317"/>
    </row>
    <row r="378" s="3" customFormat="true" x14ac:dyDescent="0.25">
      <c r="A378" s="317"/>
      <c r="K378" s="317"/>
      <c r="U378" s="317"/>
      <c r="AE378" s="317"/>
      <c r="AO378" s="317"/>
      <c r="AY378" s="317"/>
      <c r="AZ378" s="317"/>
      <c r="BI378" s="317"/>
      <c r="BS378" s="317"/>
      <c r="CC378" s="317"/>
      <c r="CM378" s="317"/>
      <c r="CW378" s="317"/>
      <c r="DG378" s="317"/>
      <c r="DQ378" s="317"/>
      <c r="EA378" s="317"/>
      <c r="EK378" s="317"/>
      <c r="EU378" s="317"/>
      <c r="FE378" s="317"/>
      <c r="FO378" s="317"/>
      <c r="FY378" s="317"/>
      <c r="GI378" s="317"/>
      <c r="GS378" s="317"/>
      <c r="HC378" s="317"/>
      <c r="HM378" s="317"/>
      <c r="HW378" s="317"/>
    </row>
    <row r="379" s="3" customFormat="true" x14ac:dyDescent="0.25">
      <c r="A379" s="317"/>
      <c r="K379" s="317"/>
      <c r="U379" s="317"/>
      <c r="AE379" s="317"/>
      <c r="AO379" s="317"/>
      <c r="AY379" s="317"/>
      <c r="AZ379" s="317"/>
      <c r="BI379" s="317"/>
      <c r="BS379" s="317"/>
      <c r="CC379" s="317"/>
      <c r="CM379" s="317"/>
      <c r="CW379" s="317"/>
      <c r="DG379" s="317"/>
      <c r="DQ379" s="317"/>
      <c r="EA379" s="317"/>
      <c r="EK379" s="317"/>
      <c r="EU379" s="317"/>
      <c r="FE379" s="317"/>
      <c r="FO379" s="317"/>
      <c r="FY379" s="317"/>
      <c r="GI379" s="317"/>
      <c r="GS379" s="317"/>
      <c r="HC379" s="317"/>
      <c r="HM379" s="317"/>
      <c r="HW379" s="317"/>
    </row>
    <row r="380" s="3" customFormat="true" x14ac:dyDescent="0.25">
      <c r="A380" s="317"/>
      <c r="K380" s="317"/>
      <c r="U380" s="317"/>
      <c r="AE380" s="317"/>
      <c r="AO380" s="317"/>
      <c r="AY380" s="317"/>
      <c r="AZ380" s="317"/>
      <c r="BI380" s="317"/>
      <c r="BS380" s="317"/>
      <c r="CC380" s="317"/>
      <c r="CM380" s="317"/>
      <c r="CW380" s="317"/>
      <c r="DG380" s="317"/>
      <c r="DQ380" s="317"/>
      <c r="EA380" s="317"/>
      <c r="EK380" s="317"/>
      <c r="EU380" s="317"/>
      <c r="FE380" s="317"/>
      <c r="FO380" s="317"/>
      <c r="FY380" s="317"/>
      <c r="GI380" s="317"/>
      <c r="GS380" s="317"/>
      <c r="HC380" s="317"/>
      <c r="HM380" s="317"/>
      <c r="HW380" s="317"/>
    </row>
    <row r="381" s="3" customFormat="true" x14ac:dyDescent="0.25">
      <c r="A381" s="317"/>
      <c r="K381" s="317"/>
      <c r="U381" s="317"/>
      <c r="AE381" s="317"/>
      <c r="AO381" s="317"/>
      <c r="AY381" s="317"/>
      <c r="AZ381" s="317"/>
      <c r="BI381" s="317"/>
      <c r="BS381" s="317"/>
      <c r="CC381" s="317"/>
      <c r="CM381" s="317"/>
      <c r="CW381" s="317"/>
      <c r="DG381" s="317"/>
      <c r="DQ381" s="317"/>
      <c r="EA381" s="317"/>
      <c r="EK381" s="317"/>
      <c r="EU381" s="317"/>
      <c r="FE381" s="317"/>
      <c r="FO381" s="317"/>
      <c r="FY381" s="317"/>
      <c r="GI381" s="317"/>
      <c r="GS381" s="317"/>
      <c r="HC381" s="317"/>
      <c r="HM381" s="317"/>
      <c r="HW381" s="317"/>
    </row>
    <row r="382" s="3" customFormat="true" x14ac:dyDescent="0.25">
      <c r="A382" s="317"/>
      <c r="K382" s="317"/>
      <c r="U382" s="317"/>
      <c r="AE382" s="317"/>
      <c r="AO382" s="317"/>
      <c r="AY382" s="317"/>
      <c r="AZ382" s="317"/>
      <c r="BI382" s="317"/>
      <c r="BS382" s="317"/>
      <c r="CC382" s="317"/>
      <c r="CM382" s="317"/>
      <c r="CW382" s="317"/>
      <c r="DG382" s="317"/>
      <c r="DQ382" s="317"/>
      <c r="EA382" s="317"/>
      <c r="EK382" s="317"/>
      <c r="EU382" s="317"/>
      <c r="FE382" s="317"/>
      <c r="FO382" s="317"/>
      <c r="FY382" s="317"/>
      <c r="GI382" s="317"/>
      <c r="GS382" s="317"/>
      <c r="HC382" s="317"/>
      <c r="HM382" s="317"/>
      <c r="HW382" s="317"/>
    </row>
    <row r="383" s="3" customFormat="true" x14ac:dyDescent="0.25">
      <c r="A383" s="317"/>
      <c r="K383" s="317"/>
      <c r="U383" s="317"/>
      <c r="AE383" s="317"/>
      <c r="AO383" s="317"/>
      <c r="AY383" s="317"/>
      <c r="AZ383" s="317"/>
      <c r="BI383" s="317"/>
      <c r="BS383" s="317"/>
      <c r="CC383" s="317"/>
      <c r="CM383" s="317"/>
      <c r="CW383" s="317"/>
      <c r="DG383" s="317"/>
      <c r="DQ383" s="317"/>
      <c r="EA383" s="317"/>
      <c r="EK383" s="317"/>
      <c r="EU383" s="317"/>
      <c r="FE383" s="317"/>
      <c r="FO383" s="317"/>
      <c r="FY383" s="317"/>
      <c r="GI383" s="317"/>
      <c r="GS383" s="317"/>
      <c r="HC383" s="317"/>
      <c r="HM383" s="317"/>
      <c r="HW383" s="317"/>
    </row>
    <row r="384" s="3" customFormat="true" x14ac:dyDescent="0.25">
      <c r="A384" s="317"/>
      <c r="K384" s="317"/>
      <c r="U384" s="317"/>
      <c r="AE384" s="317"/>
      <c r="AO384" s="317"/>
      <c r="AY384" s="317"/>
      <c r="AZ384" s="317"/>
      <c r="BI384" s="317"/>
      <c r="BS384" s="317"/>
      <c r="CC384" s="317"/>
      <c r="CM384" s="317"/>
      <c r="CW384" s="317"/>
      <c r="DG384" s="317"/>
      <c r="DQ384" s="317"/>
      <c r="EA384" s="317"/>
      <c r="EK384" s="317"/>
      <c r="EU384" s="317"/>
      <c r="FE384" s="317"/>
      <c r="FO384" s="317"/>
      <c r="FY384" s="317"/>
      <c r="GI384" s="317"/>
      <c r="GS384" s="317"/>
      <c r="HC384" s="317"/>
      <c r="HM384" s="317"/>
      <c r="HW384" s="317"/>
    </row>
    <row r="385" s="3" customFormat="true" x14ac:dyDescent="0.25">
      <c r="A385" s="317"/>
      <c r="K385" s="317"/>
      <c r="U385" s="317"/>
      <c r="AE385" s="317"/>
      <c r="AO385" s="317"/>
      <c r="AY385" s="317"/>
      <c r="AZ385" s="317"/>
      <c r="BI385" s="317"/>
      <c r="BS385" s="317"/>
      <c r="CC385" s="317"/>
      <c r="CM385" s="317"/>
      <c r="CW385" s="317"/>
      <c r="DG385" s="317"/>
      <c r="DQ385" s="317"/>
      <c r="EA385" s="317"/>
      <c r="EK385" s="317"/>
      <c r="EU385" s="317"/>
      <c r="FE385" s="317"/>
      <c r="FO385" s="317"/>
      <c r="FY385" s="317"/>
      <c r="GI385" s="317"/>
      <c r="GS385" s="317"/>
      <c r="HC385" s="317"/>
      <c r="HM385" s="317"/>
      <c r="HW385" s="317"/>
    </row>
    <row r="386" s="3" customFormat="true" x14ac:dyDescent="0.25">
      <c r="A386" s="317"/>
      <c r="K386" s="317"/>
      <c r="U386" s="317"/>
      <c r="AE386" s="317"/>
      <c r="AO386" s="317"/>
      <c r="AY386" s="317"/>
      <c r="AZ386" s="317"/>
      <c r="BI386" s="317"/>
      <c r="BS386" s="317"/>
      <c r="CC386" s="317"/>
      <c r="CM386" s="317"/>
      <c r="CW386" s="317"/>
      <c r="DG386" s="317"/>
      <c r="DQ386" s="317"/>
      <c r="EA386" s="317"/>
      <c r="EK386" s="317"/>
      <c r="EU386" s="317"/>
      <c r="FE386" s="317"/>
      <c r="FO386" s="317"/>
      <c r="FY386" s="317"/>
      <c r="GI386" s="317"/>
      <c r="GS386" s="317"/>
      <c r="HC386" s="317"/>
      <c r="HM386" s="317"/>
      <c r="HW386" s="317"/>
    </row>
    <row r="387" s="3" customFormat="true" x14ac:dyDescent="0.25">
      <c r="A387" s="317"/>
      <c r="K387" s="317"/>
      <c r="U387" s="317"/>
      <c r="AE387" s="317"/>
      <c r="AO387" s="317"/>
      <c r="AY387" s="317"/>
      <c r="AZ387" s="317"/>
      <c r="BI387" s="317"/>
      <c r="BS387" s="317"/>
      <c r="CC387" s="317"/>
      <c r="CM387" s="317"/>
      <c r="CW387" s="317"/>
      <c r="DG387" s="317"/>
      <c r="DQ387" s="317"/>
      <c r="EA387" s="317"/>
      <c r="EK387" s="317"/>
      <c r="EU387" s="317"/>
      <c r="FE387" s="317"/>
      <c r="FO387" s="317"/>
      <c r="FY387" s="317"/>
      <c r="GI387" s="317"/>
      <c r="GS387" s="317"/>
      <c r="HC387" s="317"/>
      <c r="HM387" s="317"/>
      <c r="HW387" s="317"/>
    </row>
    <row r="388" s="3" customFormat="true" x14ac:dyDescent="0.25">
      <c r="A388" s="317"/>
      <c r="K388" s="317"/>
      <c r="U388" s="317"/>
      <c r="AE388" s="317"/>
      <c r="AO388" s="317"/>
      <c r="AY388" s="317"/>
      <c r="AZ388" s="317"/>
      <c r="BI388" s="317"/>
      <c r="BS388" s="317"/>
      <c r="CC388" s="317"/>
      <c r="CM388" s="317"/>
      <c r="CW388" s="317"/>
      <c r="DG388" s="317"/>
      <c r="DQ388" s="317"/>
      <c r="EA388" s="317"/>
      <c r="EK388" s="317"/>
      <c r="EU388" s="317"/>
      <c r="FE388" s="317"/>
      <c r="FO388" s="317"/>
      <c r="FY388" s="317"/>
      <c r="GI388" s="317"/>
      <c r="GS388" s="317"/>
      <c r="HC388" s="317"/>
      <c r="HM388" s="317"/>
      <c r="HW388" s="317"/>
    </row>
    <row r="389" s="3" customFormat="true" x14ac:dyDescent="0.25">
      <c r="A389" s="317"/>
      <c r="K389" s="317"/>
      <c r="U389" s="317"/>
      <c r="AE389" s="317"/>
      <c r="AO389" s="317"/>
      <c r="AY389" s="317"/>
      <c r="AZ389" s="317"/>
      <c r="BI389" s="317"/>
      <c r="BS389" s="317"/>
      <c r="CC389" s="317"/>
      <c r="CM389" s="317"/>
      <c r="CW389" s="317"/>
      <c r="DG389" s="317"/>
      <c r="DQ389" s="317"/>
      <c r="EA389" s="317"/>
      <c r="EK389" s="317"/>
      <c r="EU389" s="317"/>
      <c r="FE389" s="317"/>
      <c r="FO389" s="317"/>
      <c r="FY389" s="317"/>
      <c r="GI389" s="317"/>
      <c r="GS389" s="317"/>
      <c r="HC389" s="317"/>
      <c r="HM389" s="317"/>
      <c r="HW389" s="317"/>
    </row>
    <row r="390" s="3" customFormat="true" x14ac:dyDescent="0.25">
      <c r="A390" s="317"/>
      <c r="K390" s="317"/>
      <c r="U390" s="317"/>
      <c r="AE390" s="317"/>
      <c r="AO390" s="317"/>
      <c r="AY390" s="317"/>
      <c r="AZ390" s="317"/>
      <c r="BI390" s="317"/>
      <c r="BS390" s="317"/>
      <c r="CC390" s="317"/>
      <c r="CM390" s="317"/>
      <c r="CW390" s="317"/>
      <c r="DG390" s="317"/>
      <c r="DQ390" s="317"/>
      <c r="EA390" s="317"/>
      <c r="EK390" s="317"/>
      <c r="EU390" s="317"/>
      <c r="FE390" s="317"/>
      <c r="FO390" s="317"/>
      <c r="FY390" s="317"/>
      <c r="GI390" s="317"/>
      <c r="GS390" s="317"/>
      <c r="HC390" s="317"/>
      <c r="HM390" s="317"/>
      <c r="HW390" s="317"/>
    </row>
    <row r="391" s="3" customFormat="true" x14ac:dyDescent="0.25">
      <c r="A391" s="317"/>
      <c r="K391" s="317"/>
      <c r="U391" s="317"/>
      <c r="AE391" s="317"/>
      <c r="AO391" s="317"/>
      <c r="AY391" s="317"/>
      <c r="AZ391" s="317"/>
      <c r="BI391" s="317"/>
      <c r="BS391" s="317"/>
      <c r="CC391" s="317"/>
      <c r="CM391" s="317"/>
      <c r="CW391" s="317"/>
      <c r="DG391" s="317"/>
      <c r="DQ391" s="317"/>
      <c r="EA391" s="317"/>
      <c r="EK391" s="317"/>
      <c r="EU391" s="317"/>
      <c r="FE391" s="317"/>
      <c r="FO391" s="317"/>
      <c r="FY391" s="317"/>
      <c r="GI391" s="317"/>
      <c r="GS391" s="317"/>
      <c r="HC391" s="317"/>
      <c r="HM391" s="317"/>
      <c r="HW391" s="317"/>
    </row>
    <row r="392" s="3" customFormat="true" x14ac:dyDescent="0.25">
      <c r="A392" s="317"/>
      <c r="K392" s="317"/>
      <c r="U392" s="317"/>
      <c r="AE392" s="317"/>
      <c r="AO392" s="317"/>
      <c r="AY392" s="317"/>
      <c r="AZ392" s="317"/>
      <c r="BI392" s="317"/>
      <c r="BS392" s="317"/>
      <c r="CC392" s="317"/>
      <c r="CM392" s="317"/>
      <c r="CW392" s="317"/>
      <c r="DG392" s="317"/>
      <c r="DQ392" s="317"/>
      <c r="EA392" s="317"/>
      <c r="EK392" s="317"/>
      <c r="EU392" s="317"/>
      <c r="FE392" s="317"/>
      <c r="FO392" s="317"/>
      <c r="FY392" s="317"/>
      <c r="GI392" s="317"/>
      <c r="GS392" s="317"/>
      <c r="HC392" s="317"/>
      <c r="HM392" s="317"/>
      <c r="HW392" s="317"/>
    </row>
    <row r="393" s="3" customFormat="true" x14ac:dyDescent="0.25">
      <c r="A393" s="317"/>
      <c r="K393" s="317"/>
      <c r="U393" s="317"/>
      <c r="AE393" s="317"/>
      <c r="AO393" s="317"/>
      <c r="AY393" s="317"/>
      <c r="AZ393" s="317"/>
      <c r="BI393" s="317"/>
      <c r="BS393" s="317"/>
      <c r="CC393" s="317"/>
      <c r="CM393" s="317"/>
      <c r="CW393" s="317"/>
      <c r="DG393" s="317"/>
      <c r="DQ393" s="317"/>
      <c r="EA393" s="317"/>
      <c r="EK393" s="317"/>
      <c r="EU393" s="317"/>
      <c r="FE393" s="317"/>
      <c r="FO393" s="317"/>
      <c r="FY393" s="317"/>
      <c r="GI393" s="317"/>
      <c r="GS393" s="317"/>
      <c r="HC393" s="317"/>
      <c r="HM393" s="317"/>
      <c r="HW393" s="317"/>
    </row>
    <row r="394" s="3" customFormat="true" x14ac:dyDescent="0.25">
      <c r="A394" s="317"/>
      <c r="K394" s="317"/>
      <c r="U394" s="317"/>
      <c r="AE394" s="317"/>
      <c r="AO394" s="317"/>
      <c r="AY394" s="317"/>
      <c r="AZ394" s="317"/>
      <c r="BI394" s="317"/>
      <c r="BS394" s="317"/>
      <c r="CC394" s="317"/>
      <c r="CM394" s="317"/>
      <c r="CW394" s="317"/>
      <c r="DG394" s="317"/>
      <c r="DQ394" s="317"/>
      <c r="EA394" s="317"/>
      <c r="EK394" s="317"/>
      <c r="EU394" s="317"/>
      <c r="FE394" s="317"/>
      <c r="FO394" s="317"/>
      <c r="FY394" s="317"/>
      <c r="GI394" s="317"/>
      <c r="GS394" s="317"/>
      <c r="HC394" s="317"/>
      <c r="HM394" s="317"/>
      <c r="HW394" s="317"/>
    </row>
    <row r="395" s="3" customFormat="true" x14ac:dyDescent="0.25">
      <c r="A395" s="317"/>
      <c r="K395" s="317"/>
      <c r="U395" s="317"/>
      <c r="AE395" s="317"/>
      <c r="AO395" s="317"/>
      <c r="AY395" s="317"/>
      <c r="AZ395" s="317"/>
      <c r="BI395" s="317"/>
      <c r="BS395" s="317"/>
      <c r="CC395" s="317"/>
      <c r="CM395" s="317"/>
      <c r="CW395" s="317"/>
      <c r="DG395" s="317"/>
      <c r="DQ395" s="317"/>
      <c r="EA395" s="317"/>
      <c r="EK395" s="317"/>
      <c r="EU395" s="317"/>
      <c r="FE395" s="317"/>
      <c r="FO395" s="317"/>
      <c r="FY395" s="317"/>
      <c r="GI395" s="317"/>
      <c r="GS395" s="317"/>
      <c r="HC395" s="317"/>
      <c r="HM395" s="317"/>
      <c r="HW395" s="317"/>
    </row>
    <row r="396" s="3" customFormat="true" x14ac:dyDescent="0.25">
      <c r="A396" s="317"/>
      <c r="K396" s="317"/>
      <c r="U396" s="317"/>
      <c r="AE396" s="317"/>
      <c r="AO396" s="317"/>
      <c r="AY396" s="317"/>
      <c r="AZ396" s="317"/>
      <c r="BI396" s="317"/>
      <c r="BS396" s="317"/>
      <c r="CC396" s="317"/>
      <c r="CM396" s="317"/>
      <c r="CW396" s="317"/>
      <c r="DG396" s="317"/>
      <c r="DQ396" s="317"/>
      <c r="EA396" s="317"/>
      <c r="EK396" s="317"/>
      <c r="EU396" s="317"/>
      <c r="FE396" s="317"/>
      <c r="FO396" s="317"/>
      <c r="FY396" s="317"/>
      <c r="GI396" s="317"/>
      <c r="GS396" s="317"/>
      <c r="HC396" s="317"/>
      <c r="HM396" s="317"/>
      <c r="HW396" s="317"/>
    </row>
    <row r="397" s="3" customFormat="true" x14ac:dyDescent="0.25">
      <c r="A397" s="317"/>
      <c r="K397" s="317"/>
      <c r="U397" s="317"/>
      <c r="AE397" s="317"/>
      <c r="AO397" s="317"/>
      <c r="AY397" s="317"/>
      <c r="AZ397" s="317"/>
      <c r="BI397" s="317"/>
      <c r="BS397" s="317"/>
      <c r="CC397" s="317"/>
      <c r="CM397" s="317"/>
      <c r="CW397" s="317"/>
      <c r="DG397" s="317"/>
      <c r="DQ397" s="317"/>
      <c r="EA397" s="317"/>
      <c r="EK397" s="317"/>
      <c r="EU397" s="317"/>
      <c r="FE397" s="317"/>
      <c r="FO397" s="317"/>
      <c r="FY397" s="317"/>
      <c r="GI397" s="317"/>
      <c r="GS397" s="317"/>
      <c r="HC397" s="317"/>
      <c r="HM397" s="317"/>
      <c r="HW397" s="317"/>
    </row>
    <row r="398" s="3" customFormat="true" x14ac:dyDescent="0.25">
      <c r="A398" s="317"/>
      <c r="K398" s="317"/>
      <c r="U398" s="317"/>
      <c r="AE398" s="317"/>
      <c r="AO398" s="317"/>
      <c r="AY398" s="317"/>
      <c r="AZ398" s="317"/>
      <c r="BI398" s="317"/>
      <c r="BS398" s="317"/>
      <c r="CC398" s="317"/>
      <c r="CM398" s="317"/>
      <c r="CW398" s="317"/>
      <c r="DG398" s="317"/>
      <c r="DQ398" s="317"/>
      <c r="EA398" s="317"/>
      <c r="EK398" s="317"/>
      <c r="EU398" s="317"/>
      <c r="FE398" s="317"/>
      <c r="FO398" s="317"/>
      <c r="FY398" s="317"/>
      <c r="GI398" s="317"/>
      <c r="GS398" s="317"/>
      <c r="HC398" s="317"/>
      <c r="HM398" s="317"/>
      <c r="HW398" s="317"/>
    </row>
    <row r="399" s="3" customFormat="true" x14ac:dyDescent="0.25">
      <c r="A399" s="317"/>
      <c r="K399" s="317"/>
      <c r="U399" s="317"/>
      <c r="AE399" s="317"/>
      <c r="AO399" s="317"/>
      <c r="AY399" s="317"/>
      <c r="AZ399" s="317"/>
      <c r="BI399" s="317"/>
      <c r="BS399" s="317"/>
      <c r="CC399" s="317"/>
      <c r="CM399" s="317"/>
      <c r="CW399" s="317"/>
      <c r="DG399" s="317"/>
      <c r="DQ399" s="317"/>
      <c r="EA399" s="317"/>
      <c r="EK399" s="317"/>
      <c r="EU399" s="317"/>
      <c r="FE399" s="317"/>
      <c r="FO399" s="317"/>
      <c r="FY399" s="317"/>
      <c r="GI399" s="317"/>
      <c r="GS399" s="317"/>
      <c r="HC399" s="317"/>
      <c r="HM399" s="317"/>
      <c r="HW399" s="317"/>
    </row>
    <row r="400" s="3" customFormat="true" x14ac:dyDescent="0.25">
      <c r="A400" s="317"/>
      <c r="K400" s="317"/>
      <c r="U400" s="317"/>
      <c r="AE400" s="317"/>
      <c r="AO400" s="317"/>
      <c r="AY400" s="317"/>
      <c r="AZ400" s="317"/>
      <c r="BI400" s="317"/>
      <c r="BS400" s="317"/>
      <c r="CC400" s="317"/>
      <c r="CM400" s="317"/>
      <c r="CW400" s="317"/>
      <c r="DG400" s="317"/>
      <c r="DQ400" s="317"/>
      <c r="EA400" s="317"/>
      <c r="EK400" s="317"/>
      <c r="EU400" s="317"/>
      <c r="FE400" s="317"/>
      <c r="FO400" s="317"/>
      <c r="FY400" s="317"/>
      <c r="GI400" s="317"/>
      <c r="GS400" s="317"/>
      <c r="HC400" s="317"/>
      <c r="HM400" s="317"/>
      <c r="HW400" s="317"/>
    </row>
    <row r="401" s="3" customFormat="true" x14ac:dyDescent="0.25">
      <c r="A401" s="317"/>
      <c r="K401" s="317"/>
      <c r="U401" s="317"/>
      <c r="AE401" s="317"/>
      <c r="AO401" s="317"/>
      <c r="AY401" s="317"/>
      <c r="AZ401" s="317"/>
      <c r="BI401" s="317"/>
      <c r="BS401" s="317"/>
      <c r="CC401" s="317"/>
      <c r="CM401" s="317"/>
      <c r="CW401" s="317"/>
      <c r="DG401" s="317"/>
      <c r="DQ401" s="317"/>
      <c r="EA401" s="317"/>
      <c r="EK401" s="317"/>
      <c r="EU401" s="317"/>
      <c r="FE401" s="317"/>
      <c r="FO401" s="317"/>
      <c r="FY401" s="317"/>
      <c r="GI401" s="317"/>
      <c r="GS401" s="317"/>
      <c r="HC401" s="317"/>
      <c r="HM401" s="317"/>
      <c r="HW401" s="317"/>
    </row>
    <row r="402" s="3" customFormat="true" x14ac:dyDescent="0.25">
      <c r="A402" s="317"/>
      <c r="K402" s="317"/>
      <c r="U402" s="317"/>
      <c r="AE402" s="317"/>
      <c r="AO402" s="317"/>
      <c r="AY402" s="317"/>
      <c r="AZ402" s="317"/>
      <c r="BI402" s="317"/>
      <c r="BS402" s="317"/>
      <c r="CC402" s="317"/>
      <c r="CM402" s="317"/>
      <c r="CW402" s="317"/>
      <c r="DG402" s="317"/>
      <c r="DQ402" s="317"/>
      <c r="EA402" s="317"/>
      <c r="EK402" s="317"/>
      <c r="EU402" s="317"/>
      <c r="FE402" s="317"/>
      <c r="FO402" s="317"/>
      <c r="FY402" s="317"/>
      <c r="GI402" s="317"/>
      <c r="GS402" s="317"/>
      <c r="HC402" s="317"/>
      <c r="HM402" s="317"/>
      <c r="HW402" s="317"/>
    </row>
    <row r="403" s="3" customFormat="true" x14ac:dyDescent="0.25">
      <c r="A403" s="317"/>
      <c r="K403" s="317"/>
      <c r="U403" s="317"/>
      <c r="AE403" s="317"/>
      <c r="AO403" s="317"/>
      <c r="AY403" s="317"/>
      <c r="AZ403" s="317"/>
      <c r="BI403" s="317"/>
      <c r="BS403" s="317"/>
      <c r="CC403" s="317"/>
      <c r="CM403" s="317"/>
      <c r="CW403" s="317"/>
      <c r="DG403" s="317"/>
      <c r="DQ403" s="317"/>
      <c r="EA403" s="317"/>
      <c r="EK403" s="317"/>
      <c r="EU403" s="317"/>
      <c r="FE403" s="317"/>
      <c r="FO403" s="317"/>
      <c r="FY403" s="317"/>
      <c r="GI403" s="317"/>
      <c r="GS403" s="317"/>
      <c r="HC403" s="317"/>
      <c r="HM403" s="317"/>
      <c r="HW403" s="317"/>
    </row>
    <row r="404" s="3" customFormat="true" x14ac:dyDescent="0.25">
      <c r="A404" s="317"/>
      <c r="K404" s="317"/>
      <c r="U404" s="317"/>
      <c r="AE404" s="317"/>
      <c r="AO404" s="317"/>
      <c r="AY404" s="317"/>
      <c r="AZ404" s="317"/>
      <c r="BI404" s="317"/>
      <c r="BS404" s="317"/>
      <c r="CC404" s="317"/>
      <c r="CM404" s="317"/>
      <c r="CW404" s="317"/>
      <c r="DG404" s="317"/>
      <c r="DQ404" s="317"/>
      <c r="EA404" s="317"/>
      <c r="EK404" s="317"/>
      <c r="EU404" s="317"/>
      <c r="FE404" s="317"/>
      <c r="FO404" s="317"/>
      <c r="FY404" s="317"/>
      <c r="GI404" s="317"/>
      <c r="GS404" s="317"/>
      <c r="HC404" s="317"/>
      <c r="HM404" s="317"/>
      <c r="HW404" s="317"/>
    </row>
    <row r="405" s="3" customFormat="true" x14ac:dyDescent="0.25">
      <c r="A405" s="317"/>
      <c r="K405" s="317"/>
      <c r="U405" s="317"/>
      <c r="AE405" s="317"/>
      <c r="AO405" s="317"/>
      <c r="AY405" s="317"/>
      <c r="AZ405" s="317"/>
      <c r="BI405" s="317"/>
      <c r="BS405" s="317"/>
      <c r="CC405" s="317"/>
      <c r="CM405" s="317"/>
      <c r="CW405" s="317"/>
      <c r="DG405" s="317"/>
      <c r="DQ405" s="317"/>
      <c r="EA405" s="317"/>
      <c r="EK405" s="317"/>
      <c r="EU405" s="317"/>
      <c r="FE405" s="317"/>
      <c r="FO405" s="317"/>
      <c r="FY405" s="317"/>
      <c r="GI405" s="317"/>
      <c r="GS405" s="317"/>
      <c r="HC405" s="317"/>
      <c r="HM405" s="317"/>
      <c r="HW405" s="317"/>
    </row>
    <row r="406" s="3" customFormat="true" x14ac:dyDescent="0.25">
      <c r="A406" s="317"/>
      <c r="K406" s="317"/>
      <c r="U406" s="317"/>
      <c r="AE406" s="317"/>
      <c r="AO406" s="317"/>
      <c r="AY406" s="317"/>
      <c r="AZ406" s="317"/>
      <c r="BI406" s="317"/>
      <c r="BS406" s="317"/>
      <c r="CC406" s="317"/>
      <c r="CM406" s="317"/>
      <c r="CW406" s="317"/>
      <c r="DG406" s="317"/>
      <c r="DQ406" s="317"/>
      <c r="EA406" s="317"/>
      <c r="EK406" s="317"/>
      <c r="EU406" s="317"/>
      <c r="FE406" s="317"/>
      <c r="FO406" s="317"/>
      <c r="FY406" s="317"/>
      <c r="GI406" s="317"/>
      <c r="GS406" s="317"/>
      <c r="HC406" s="317"/>
      <c r="HM406" s="317"/>
      <c r="HW406" s="317"/>
    </row>
    <row r="407" s="3" customFormat="true" x14ac:dyDescent="0.25">
      <c r="A407" s="317"/>
      <c r="K407" s="317"/>
      <c r="U407" s="317"/>
      <c r="AE407" s="317"/>
      <c r="AO407" s="317"/>
      <c r="AY407" s="317"/>
      <c r="AZ407" s="317"/>
      <c r="BI407" s="317"/>
      <c r="BS407" s="317"/>
      <c r="CC407" s="317"/>
      <c r="CM407" s="317"/>
      <c r="CW407" s="317"/>
      <c r="DG407" s="317"/>
      <c r="DQ407" s="317"/>
      <c r="EA407" s="317"/>
      <c r="EK407" s="317"/>
      <c r="EU407" s="317"/>
      <c r="FE407" s="317"/>
      <c r="FO407" s="317"/>
      <c r="FY407" s="317"/>
      <c r="GI407" s="317"/>
      <c r="GS407" s="317"/>
      <c r="HC407" s="317"/>
      <c r="HM407" s="317"/>
      <c r="HW407" s="317"/>
    </row>
    <row r="408" s="3" customFormat="true" x14ac:dyDescent="0.25">
      <c r="A408" s="317"/>
      <c r="K408" s="317"/>
      <c r="U408" s="317"/>
      <c r="AE408" s="317"/>
      <c r="AO408" s="317"/>
      <c r="AY408" s="317"/>
      <c r="AZ408" s="317"/>
      <c r="BI408" s="317"/>
      <c r="BS408" s="317"/>
      <c r="CC408" s="317"/>
      <c r="CM408" s="317"/>
      <c r="CW408" s="317"/>
      <c r="DG408" s="317"/>
      <c r="DQ408" s="317"/>
      <c r="EA408" s="317"/>
      <c r="EK408" s="317"/>
      <c r="EU408" s="317"/>
      <c r="FE408" s="317"/>
      <c r="FO408" s="317"/>
      <c r="FY408" s="317"/>
      <c r="GI408" s="317"/>
      <c r="GS408" s="317"/>
      <c r="HC408" s="317"/>
      <c r="HM408" s="317"/>
      <c r="HW408" s="317"/>
    </row>
    <row r="409" s="3" customFormat="true" x14ac:dyDescent="0.25">
      <c r="A409" s="317"/>
      <c r="K409" s="317"/>
      <c r="U409" s="317"/>
      <c r="AE409" s="317"/>
      <c r="AO409" s="317"/>
      <c r="AY409" s="317"/>
      <c r="AZ409" s="317"/>
      <c r="BI409" s="317"/>
      <c r="BS409" s="317"/>
      <c r="CC409" s="317"/>
      <c r="CM409" s="317"/>
      <c r="CW409" s="317"/>
      <c r="DG409" s="317"/>
      <c r="DQ409" s="317"/>
      <c r="EA409" s="317"/>
      <c r="EK409" s="317"/>
      <c r="EU409" s="317"/>
      <c r="FE409" s="317"/>
      <c r="FO409" s="317"/>
      <c r="FY409" s="317"/>
      <c r="GI409" s="317"/>
      <c r="GS409" s="317"/>
      <c r="HC409" s="317"/>
      <c r="HM409" s="317"/>
      <c r="HW409" s="317"/>
    </row>
    <row r="410" s="3" customFormat="true" x14ac:dyDescent="0.25">
      <c r="A410" s="317"/>
      <c r="K410" s="317"/>
      <c r="U410" s="317"/>
      <c r="AE410" s="317"/>
      <c r="AO410" s="317"/>
      <c r="AY410" s="317"/>
      <c r="AZ410" s="317"/>
      <c r="BI410" s="317"/>
      <c r="BS410" s="317"/>
      <c r="CC410" s="317"/>
      <c r="CM410" s="317"/>
      <c r="CW410" s="317"/>
      <c r="DG410" s="317"/>
      <c r="DQ410" s="317"/>
      <c r="EA410" s="317"/>
      <c r="EK410" s="317"/>
      <c r="EU410" s="317"/>
      <c r="FE410" s="317"/>
      <c r="FO410" s="317"/>
      <c r="FY410" s="317"/>
      <c r="GI410" s="317"/>
      <c r="GS410" s="317"/>
      <c r="HC410" s="317"/>
      <c r="HM410" s="317"/>
      <c r="HW410" s="317"/>
    </row>
    <row r="411" s="3" customFormat="true" x14ac:dyDescent="0.25">
      <c r="A411" s="317"/>
      <c r="K411" s="317"/>
      <c r="U411" s="317"/>
      <c r="AE411" s="317"/>
      <c r="AO411" s="317"/>
      <c r="AY411" s="317"/>
      <c r="AZ411" s="317"/>
      <c r="BI411" s="317"/>
      <c r="BS411" s="317"/>
      <c r="CC411" s="317"/>
      <c r="CM411" s="317"/>
      <c r="CW411" s="317"/>
      <c r="DG411" s="317"/>
      <c r="DQ411" s="317"/>
      <c r="EA411" s="317"/>
      <c r="EK411" s="317"/>
      <c r="EU411" s="317"/>
      <c r="FE411" s="317"/>
      <c r="FO411" s="317"/>
      <c r="FY411" s="317"/>
      <c r="GI411" s="317"/>
      <c r="GS411" s="317"/>
      <c r="HC411" s="317"/>
      <c r="HM411" s="317"/>
      <c r="HW411" s="317"/>
    </row>
    <row r="412" s="3" customFormat="true" x14ac:dyDescent="0.25">
      <c r="A412" s="317"/>
      <c r="K412" s="317"/>
      <c r="U412" s="317"/>
      <c r="AE412" s="317"/>
      <c r="AO412" s="317"/>
      <c r="AY412" s="317"/>
      <c r="AZ412" s="317"/>
      <c r="BI412" s="317"/>
      <c r="BS412" s="317"/>
      <c r="CC412" s="317"/>
      <c r="CM412" s="317"/>
      <c r="CW412" s="317"/>
      <c r="DG412" s="317"/>
      <c r="DQ412" s="317"/>
      <c r="EA412" s="317"/>
      <c r="EK412" s="317"/>
      <c r="EU412" s="317"/>
      <c r="FE412" s="317"/>
      <c r="FO412" s="317"/>
      <c r="FY412" s="317"/>
      <c r="GI412" s="317"/>
      <c r="GS412" s="317"/>
      <c r="HC412" s="317"/>
      <c r="HM412" s="317"/>
      <c r="HW412" s="317"/>
    </row>
    <row r="413" s="3" customFormat="true" x14ac:dyDescent="0.25">
      <c r="A413" s="317"/>
      <c r="K413" s="317"/>
      <c r="U413" s="317"/>
      <c r="AE413" s="317"/>
      <c r="AO413" s="317"/>
      <c r="AY413" s="317"/>
      <c r="AZ413" s="317"/>
      <c r="BI413" s="317"/>
      <c r="BS413" s="317"/>
      <c r="CC413" s="317"/>
      <c r="CM413" s="317"/>
      <c r="CW413" s="317"/>
      <c r="DG413" s="317"/>
      <c r="DQ413" s="317"/>
      <c r="EA413" s="317"/>
      <c r="EK413" s="317"/>
      <c r="EU413" s="317"/>
      <c r="FE413" s="317"/>
      <c r="FO413" s="317"/>
      <c r="FY413" s="317"/>
      <c r="GI413" s="317"/>
      <c r="GS413" s="317"/>
      <c r="HC413" s="317"/>
      <c r="HM413" s="317"/>
      <c r="HW413" s="317"/>
    </row>
    <row r="414" s="3" customFormat="true" x14ac:dyDescent="0.25">
      <c r="A414" s="317"/>
      <c r="K414" s="317"/>
      <c r="U414" s="317"/>
      <c r="AE414" s="317"/>
      <c r="AO414" s="317"/>
      <c r="AY414" s="317"/>
      <c r="AZ414" s="317"/>
      <c r="BI414" s="317"/>
      <c r="BS414" s="317"/>
      <c r="CC414" s="317"/>
      <c r="CM414" s="317"/>
      <c r="CW414" s="317"/>
      <c r="DG414" s="317"/>
      <c r="DQ414" s="317"/>
      <c r="EA414" s="317"/>
      <c r="EK414" s="317"/>
      <c r="EU414" s="317"/>
      <c r="FE414" s="317"/>
      <c r="FO414" s="317"/>
      <c r="FY414" s="317"/>
      <c r="GI414" s="317"/>
      <c r="GS414" s="317"/>
      <c r="HC414" s="317"/>
      <c r="HM414" s="317"/>
      <c r="HW414" s="317"/>
    </row>
    <row r="415" s="3" customFormat="true" x14ac:dyDescent="0.25">
      <c r="A415" s="317"/>
      <c r="K415" s="317"/>
      <c r="U415" s="317"/>
      <c r="AE415" s="317"/>
      <c r="AO415" s="317"/>
      <c r="AY415" s="317"/>
      <c r="AZ415" s="317"/>
      <c r="BI415" s="317"/>
      <c r="BS415" s="317"/>
      <c r="CC415" s="317"/>
      <c r="CM415" s="317"/>
      <c r="CW415" s="317"/>
      <c r="DG415" s="317"/>
      <c r="DQ415" s="317"/>
      <c r="EA415" s="317"/>
      <c r="EK415" s="317"/>
      <c r="EU415" s="317"/>
      <c r="FE415" s="317"/>
      <c r="FO415" s="317"/>
      <c r="FY415" s="317"/>
      <c r="GI415" s="317"/>
      <c r="GS415" s="317"/>
      <c r="HC415" s="317"/>
      <c r="HM415" s="317"/>
      <c r="HW415" s="317"/>
    </row>
    <row r="416" s="3" customFormat="true" x14ac:dyDescent="0.25">
      <c r="A416" s="317"/>
      <c r="K416" s="317"/>
      <c r="U416" s="317"/>
      <c r="AE416" s="317"/>
      <c r="AO416" s="317"/>
      <c r="AY416" s="317"/>
      <c r="AZ416" s="317"/>
      <c r="BI416" s="317"/>
      <c r="BS416" s="317"/>
      <c r="CC416" s="317"/>
      <c r="CM416" s="317"/>
      <c r="CW416" s="317"/>
      <c r="DG416" s="317"/>
      <c r="DQ416" s="317"/>
      <c r="EA416" s="317"/>
      <c r="EK416" s="317"/>
      <c r="EU416" s="317"/>
      <c r="FE416" s="317"/>
      <c r="FO416" s="317"/>
      <c r="FY416" s="317"/>
      <c r="GI416" s="317"/>
      <c r="GS416" s="317"/>
      <c r="HC416" s="317"/>
      <c r="HM416" s="317"/>
      <c r="HW416" s="317"/>
    </row>
    <row r="417" s="3" customFormat="true" x14ac:dyDescent="0.25">
      <c r="A417" s="317"/>
      <c r="K417" s="317"/>
      <c r="U417" s="317"/>
      <c r="AE417" s="317"/>
      <c r="AO417" s="317"/>
      <c r="AY417" s="317"/>
      <c r="AZ417" s="317"/>
      <c r="BI417" s="317"/>
      <c r="BS417" s="317"/>
      <c r="CC417" s="317"/>
      <c r="CM417" s="317"/>
      <c r="CW417" s="317"/>
      <c r="DG417" s="317"/>
      <c r="DQ417" s="317"/>
      <c r="EA417" s="317"/>
      <c r="EK417" s="317"/>
      <c r="EU417" s="317"/>
      <c r="FE417" s="317"/>
      <c r="FO417" s="317"/>
      <c r="FY417" s="317"/>
      <c r="GI417" s="317"/>
      <c r="GS417" s="317"/>
      <c r="HC417" s="317"/>
      <c r="HM417" s="317"/>
      <c r="HW417" s="317"/>
    </row>
    <row r="418" s="3" customFormat="true" x14ac:dyDescent="0.25">
      <c r="A418" s="317"/>
      <c r="K418" s="317"/>
      <c r="U418" s="317"/>
      <c r="AE418" s="317"/>
      <c r="AO418" s="317"/>
      <c r="AY418" s="317"/>
      <c r="AZ418" s="317"/>
      <c r="BI418" s="317"/>
      <c r="BS418" s="317"/>
      <c r="CC418" s="317"/>
      <c r="CM418" s="317"/>
      <c r="CW418" s="317"/>
      <c r="DG418" s="317"/>
      <c r="DQ418" s="317"/>
      <c r="EA418" s="317"/>
      <c r="EK418" s="317"/>
      <c r="EU418" s="317"/>
      <c r="FE418" s="317"/>
      <c r="FO418" s="317"/>
      <c r="FY418" s="317"/>
      <c r="GI418" s="317"/>
      <c r="GS418" s="317"/>
      <c r="HC418" s="317"/>
      <c r="HM418" s="317"/>
      <c r="HW418" s="317"/>
    </row>
    <row r="419" s="3" customFormat="true" x14ac:dyDescent="0.25">
      <c r="A419" s="317"/>
      <c r="K419" s="317"/>
      <c r="U419" s="317"/>
      <c r="AE419" s="317"/>
      <c r="AO419" s="317"/>
      <c r="AY419" s="317"/>
      <c r="AZ419" s="317"/>
      <c r="BI419" s="317"/>
      <c r="BS419" s="317"/>
      <c r="CC419" s="317"/>
      <c r="CM419" s="317"/>
      <c r="CW419" s="317"/>
      <c r="DG419" s="317"/>
      <c r="DQ419" s="317"/>
      <c r="EA419" s="317"/>
      <c r="EK419" s="317"/>
      <c r="EU419" s="317"/>
      <c r="FE419" s="317"/>
      <c r="FO419" s="317"/>
      <c r="FY419" s="317"/>
      <c r="GI419" s="317"/>
      <c r="GS419" s="317"/>
      <c r="HC419" s="317"/>
      <c r="HM419" s="317"/>
      <c r="HW419" s="317"/>
    </row>
    <row r="420" s="3" customFormat="true" x14ac:dyDescent="0.25">
      <c r="A420" s="317"/>
      <c r="K420" s="317"/>
      <c r="U420" s="317"/>
      <c r="AE420" s="317"/>
      <c r="AO420" s="317"/>
      <c r="AY420" s="317"/>
      <c r="AZ420" s="317"/>
      <c r="BI420" s="317"/>
      <c r="BS420" s="317"/>
      <c r="CC420" s="317"/>
      <c r="CM420" s="317"/>
      <c r="CW420" s="317"/>
      <c r="DG420" s="317"/>
      <c r="DQ420" s="317"/>
      <c r="EA420" s="317"/>
      <c r="EK420" s="317"/>
      <c r="EU420" s="317"/>
      <c r="FE420" s="317"/>
      <c r="FO420" s="317"/>
      <c r="FY420" s="317"/>
      <c r="GI420" s="317"/>
      <c r="GS420" s="317"/>
      <c r="HC420" s="317"/>
      <c r="HM420" s="317"/>
      <c r="HW420" s="317"/>
    </row>
    <row r="421" s="3" customFormat="true" x14ac:dyDescent="0.25">
      <c r="A421" s="317"/>
      <c r="K421" s="317"/>
      <c r="U421" s="317"/>
      <c r="AE421" s="317"/>
      <c r="AO421" s="317"/>
      <c r="AY421" s="317"/>
      <c r="AZ421" s="317"/>
      <c r="BI421" s="317"/>
      <c r="BS421" s="317"/>
      <c r="CC421" s="317"/>
      <c r="CM421" s="317"/>
      <c r="CW421" s="317"/>
      <c r="DG421" s="317"/>
      <c r="DQ421" s="317"/>
      <c r="EA421" s="317"/>
      <c r="EK421" s="317"/>
      <c r="EU421" s="317"/>
      <c r="FE421" s="317"/>
      <c r="FO421" s="317"/>
      <c r="FY421" s="317"/>
      <c r="GI421" s="317"/>
      <c r="GS421" s="317"/>
      <c r="HC421" s="317"/>
      <c r="HM421" s="317"/>
      <c r="HW421" s="317"/>
    </row>
    <row r="422" s="3" customFormat="true" x14ac:dyDescent="0.25">
      <c r="A422" s="317"/>
      <c r="K422" s="317"/>
      <c r="U422" s="317"/>
      <c r="AE422" s="317"/>
      <c r="AO422" s="317"/>
      <c r="AY422" s="317"/>
      <c r="AZ422" s="317"/>
      <c r="BI422" s="317"/>
      <c r="BS422" s="317"/>
      <c r="CC422" s="317"/>
      <c r="CM422" s="317"/>
      <c r="CW422" s="317"/>
      <c r="DG422" s="317"/>
      <c r="DQ422" s="317"/>
      <c r="EA422" s="317"/>
      <c r="EK422" s="317"/>
      <c r="EU422" s="317"/>
      <c r="FE422" s="317"/>
      <c r="FO422" s="317"/>
      <c r="FY422" s="317"/>
      <c r="GI422" s="317"/>
      <c r="GS422" s="317"/>
      <c r="HC422" s="317"/>
      <c r="HM422" s="317"/>
      <c r="HW422" s="317"/>
    </row>
    <row r="423" s="3" customFormat="true" x14ac:dyDescent="0.25">
      <c r="A423" s="317"/>
      <c r="K423" s="317"/>
      <c r="U423" s="317"/>
      <c r="AE423" s="317"/>
      <c r="AO423" s="317"/>
      <c r="AY423" s="317"/>
      <c r="AZ423" s="317"/>
      <c r="BI423" s="317"/>
      <c r="BS423" s="317"/>
      <c r="CC423" s="317"/>
      <c r="CM423" s="317"/>
      <c r="CW423" s="317"/>
      <c r="DG423" s="317"/>
      <c r="DQ423" s="317"/>
      <c r="EA423" s="317"/>
      <c r="EK423" s="317"/>
      <c r="EU423" s="317"/>
      <c r="FE423" s="317"/>
      <c r="FO423" s="317"/>
      <c r="FY423" s="317"/>
      <c r="GI423" s="317"/>
      <c r="GS423" s="317"/>
      <c r="HC423" s="317"/>
      <c r="HM423" s="317"/>
      <c r="HW423" s="317"/>
    </row>
    <row r="424" s="3" customFormat="true" x14ac:dyDescent="0.25">
      <c r="A424" s="317"/>
      <c r="K424" s="317"/>
      <c r="U424" s="317"/>
      <c r="AE424" s="317"/>
      <c r="AO424" s="317"/>
      <c r="AY424" s="317"/>
      <c r="AZ424" s="317"/>
      <c r="BI424" s="317"/>
      <c r="BS424" s="317"/>
      <c r="CC424" s="317"/>
      <c r="CM424" s="317"/>
      <c r="CW424" s="317"/>
      <c r="DG424" s="317"/>
      <c r="DQ424" s="317"/>
      <c r="EA424" s="317"/>
      <c r="EK424" s="317"/>
      <c r="EU424" s="317"/>
      <c r="FE424" s="317"/>
      <c r="FO424" s="317"/>
      <c r="FY424" s="317"/>
      <c r="GI424" s="317"/>
      <c r="GS424" s="317"/>
      <c r="HC424" s="317"/>
      <c r="HM424" s="317"/>
      <c r="HW424" s="317"/>
    </row>
    <row r="425" s="3" customFormat="true" x14ac:dyDescent="0.25">
      <c r="A425" s="317"/>
      <c r="K425" s="317"/>
      <c r="U425" s="317"/>
      <c r="AE425" s="317"/>
      <c r="AO425" s="317"/>
      <c r="AY425" s="317"/>
      <c r="AZ425" s="317"/>
      <c r="BI425" s="317"/>
      <c r="BS425" s="317"/>
      <c r="CC425" s="317"/>
      <c r="CM425" s="317"/>
      <c r="CW425" s="317"/>
      <c r="DG425" s="317"/>
      <c r="DQ425" s="317"/>
      <c r="EA425" s="317"/>
      <c r="EK425" s="317"/>
      <c r="EU425" s="317"/>
      <c r="FE425" s="317"/>
      <c r="FO425" s="317"/>
      <c r="FY425" s="317"/>
      <c r="GI425" s="317"/>
      <c r="GS425" s="317"/>
      <c r="HC425" s="317"/>
      <c r="HM425" s="317"/>
      <c r="HW425" s="317"/>
    </row>
    <row r="426" s="3" customFormat="true" x14ac:dyDescent="0.25">
      <c r="A426" s="317"/>
      <c r="K426" s="317"/>
      <c r="U426" s="317"/>
      <c r="AE426" s="317"/>
      <c r="AO426" s="317"/>
      <c r="AY426" s="317"/>
      <c r="AZ426" s="317"/>
      <c r="BI426" s="317"/>
      <c r="BS426" s="317"/>
      <c r="CC426" s="317"/>
      <c r="CM426" s="317"/>
      <c r="CW426" s="317"/>
      <c r="DG426" s="317"/>
      <c r="DQ426" s="317"/>
      <c r="EA426" s="317"/>
      <c r="EK426" s="317"/>
      <c r="EU426" s="317"/>
      <c r="FE426" s="317"/>
      <c r="FO426" s="317"/>
      <c r="FY426" s="317"/>
      <c r="GI426" s="317"/>
      <c r="GS426" s="317"/>
      <c r="HC426" s="317"/>
      <c r="HM426" s="317"/>
      <c r="HW426" s="317"/>
    </row>
    <row r="427" s="3" customFormat="true" x14ac:dyDescent="0.25">
      <c r="A427" s="317"/>
      <c r="K427" s="317"/>
      <c r="U427" s="317"/>
      <c r="AE427" s="317"/>
      <c r="AO427" s="317"/>
      <c r="AY427" s="317"/>
      <c r="AZ427" s="317"/>
      <c r="BI427" s="317"/>
      <c r="BS427" s="317"/>
      <c r="CC427" s="317"/>
      <c r="CM427" s="317"/>
      <c r="CW427" s="317"/>
      <c r="DG427" s="317"/>
      <c r="DQ427" s="317"/>
      <c r="EA427" s="317"/>
      <c r="EK427" s="317"/>
      <c r="EU427" s="317"/>
      <c r="FE427" s="317"/>
      <c r="FO427" s="317"/>
      <c r="FY427" s="317"/>
      <c r="GI427" s="317"/>
      <c r="GS427" s="317"/>
      <c r="HC427" s="317"/>
      <c r="HM427" s="317"/>
      <c r="HW427" s="317"/>
    </row>
    <row r="428" s="3" customFormat="true" x14ac:dyDescent="0.25">
      <c r="A428" s="317"/>
      <c r="K428" s="317"/>
      <c r="U428" s="317"/>
      <c r="AE428" s="317"/>
      <c r="AO428" s="317"/>
      <c r="AY428" s="317"/>
      <c r="AZ428" s="317"/>
      <c r="BI428" s="317"/>
      <c r="BS428" s="317"/>
      <c r="CC428" s="317"/>
      <c r="CM428" s="317"/>
      <c r="CW428" s="317"/>
      <c r="DG428" s="317"/>
      <c r="DQ428" s="317"/>
      <c r="EA428" s="317"/>
      <c r="EK428" s="317"/>
      <c r="EU428" s="317"/>
      <c r="FE428" s="317"/>
      <c r="FO428" s="317"/>
      <c r="FY428" s="317"/>
      <c r="GI428" s="317"/>
      <c r="GS428" s="317"/>
      <c r="HC428" s="317"/>
      <c r="HM428" s="317"/>
      <c r="HW428" s="317"/>
    </row>
    <row r="429" s="3" customFormat="true" x14ac:dyDescent="0.25">
      <c r="A429" s="317"/>
      <c r="K429" s="317"/>
      <c r="U429" s="317"/>
      <c r="AE429" s="317"/>
      <c r="AO429" s="317"/>
      <c r="AY429" s="317"/>
      <c r="AZ429" s="317"/>
      <c r="BI429" s="317"/>
      <c r="BS429" s="317"/>
      <c r="CC429" s="317"/>
      <c r="CM429" s="317"/>
      <c r="CW429" s="317"/>
      <c r="DG429" s="317"/>
      <c r="DQ429" s="317"/>
      <c r="EA429" s="317"/>
      <c r="EK429" s="317"/>
      <c r="EU429" s="317"/>
      <c r="FE429" s="317"/>
      <c r="FO429" s="317"/>
      <c r="FY429" s="317"/>
      <c r="GI429" s="317"/>
      <c r="GS429" s="317"/>
      <c r="HC429" s="317"/>
      <c r="HM429" s="317"/>
      <c r="HW429" s="317"/>
    </row>
    <row r="430" s="3" customFormat="true" x14ac:dyDescent="0.25">
      <c r="A430" s="317"/>
      <c r="K430" s="317"/>
      <c r="U430" s="317"/>
      <c r="AE430" s="317"/>
      <c r="AO430" s="317"/>
      <c r="AY430" s="317"/>
      <c r="AZ430" s="317"/>
      <c r="BI430" s="317"/>
      <c r="BS430" s="317"/>
      <c r="CC430" s="317"/>
      <c r="CM430" s="317"/>
      <c r="CW430" s="317"/>
      <c r="DG430" s="317"/>
      <c r="DQ430" s="317"/>
      <c r="EA430" s="317"/>
      <c r="EK430" s="317"/>
      <c r="EU430" s="317"/>
      <c r="FE430" s="317"/>
      <c r="FO430" s="317"/>
      <c r="FY430" s="317"/>
      <c r="GI430" s="317"/>
      <c r="GS430" s="317"/>
      <c r="HC430" s="317"/>
      <c r="HM430" s="317"/>
      <c r="HW430" s="317"/>
    </row>
    <row r="431" s="3" customFormat="true" x14ac:dyDescent="0.25">
      <c r="A431" s="317"/>
      <c r="K431" s="317"/>
      <c r="U431" s="317"/>
      <c r="AE431" s="317"/>
      <c r="AO431" s="317"/>
      <c r="AY431" s="317"/>
      <c r="AZ431" s="317"/>
      <c r="BI431" s="317"/>
      <c r="BS431" s="317"/>
      <c r="CC431" s="317"/>
      <c r="CM431" s="317"/>
      <c r="CW431" s="317"/>
      <c r="DG431" s="317"/>
      <c r="DQ431" s="317"/>
      <c r="EA431" s="317"/>
      <c r="EK431" s="317"/>
      <c r="EU431" s="317"/>
      <c r="FE431" s="317"/>
      <c r="FO431" s="317"/>
      <c r="FY431" s="317"/>
      <c r="GI431" s="317"/>
      <c r="GS431" s="317"/>
      <c r="HC431" s="317"/>
      <c r="HM431" s="317"/>
      <c r="HW431" s="317"/>
    </row>
    <row r="432" s="3" customFormat="true" x14ac:dyDescent="0.25">
      <c r="A432" s="317"/>
      <c r="K432" s="317"/>
      <c r="U432" s="317"/>
      <c r="AE432" s="317"/>
      <c r="AO432" s="317"/>
      <c r="AY432" s="317"/>
      <c r="AZ432" s="317"/>
      <c r="BI432" s="317"/>
      <c r="BS432" s="317"/>
      <c r="CC432" s="317"/>
      <c r="CM432" s="317"/>
      <c r="CW432" s="317"/>
      <c r="DG432" s="317"/>
      <c r="DQ432" s="317"/>
      <c r="EA432" s="317"/>
      <c r="EK432" s="317"/>
      <c r="EU432" s="317"/>
      <c r="FE432" s="317"/>
      <c r="FO432" s="317"/>
      <c r="FY432" s="317"/>
      <c r="GI432" s="317"/>
      <c r="GS432" s="317"/>
      <c r="HC432" s="317"/>
      <c r="HM432" s="317"/>
      <c r="HW432" s="317"/>
    </row>
    <row r="433" s="3" customFormat="true" x14ac:dyDescent="0.25">
      <c r="A433" s="317"/>
      <c r="K433" s="317"/>
      <c r="U433" s="317"/>
      <c r="AE433" s="317"/>
      <c r="AO433" s="317"/>
      <c r="AY433" s="317"/>
      <c r="AZ433" s="317"/>
      <c r="BI433" s="317"/>
      <c r="BS433" s="317"/>
      <c r="CC433" s="317"/>
      <c r="CM433" s="317"/>
      <c r="CW433" s="317"/>
      <c r="DG433" s="317"/>
      <c r="DQ433" s="317"/>
      <c r="EA433" s="317"/>
      <c r="EK433" s="317"/>
      <c r="EU433" s="317"/>
      <c r="FE433" s="317"/>
      <c r="FO433" s="317"/>
      <c r="FY433" s="317"/>
      <c r="GI433" s="317"/>
      <c r="GS433" s="317"/>
      <c r="HC433" s="317"/>
      <c r="HM433" s="317"/>
      <c r="HW433" s="317"/>
    </row>
    <row r="434" s="3" customFormat="true" x14ac:dyDescent="0.25">
      <c r="A434" s="317"/>
      <c r="K434" s="317"/>
      <c r="U434" s="317"/>
      <c r="AE434" s="317"/>
      <c r="AO434" s="317"/>
      <c r="AY434" s="317"/>
      <c r="AZ434" s="317"/>
      <c r="BI434" s="317"/>
      <c r="BS434" s="317"/>
      <c r="CC434" s="317"/>
      <c r="CM434" s="317"/>
      <c r="CW434" s="317"/>
      <c r="DG434" s="317"/>
      <c r="DQ434" s="317"/>
      <c r="EA434" s="317"/>
      <c r="EK434" s="317"/>
      <c r="EU434" s="317"/>
      <c r="FE434" s="317"/>
      <c r="FO434" s="317"/>
      <c r="FY434" s="317"/>
      <c r="GI434" s="317"/>
      <c r="GS434" s="317"/>
      <c r="HC434" s="317"/>
      <c r="HM434" s="317"/>
      <c r="HW434" s="317"/>
    </row>
    <row r="435" s="3" customFormat="true" x14ac:dyDescent="0.25">
      <c r="A435" s="317"/>
      <c r="K435" s="317"/>
      <c r="U435" s="317"/>
      <c r="AE435" s="317"/>
      <c r="AO435" s="317"/>
      <c r="AY435" s="317"/>
      <c r="AZ435" s="317"/>
      <c r="BI435" s="317"/>
      <c r="BS435" s="317"/>
      <c r="CC435" s="317"/>
      <c r="CM435" s="317"/>
      <c r="CW435" s="317"/>
      <c r="DG435" s="317"/>
      <c r="DQ435" s="317"/>
      <c r="EA435" s="317"/>
      <c r="EK435" s="317"/>
      <c r="EU435" s="317"/>
      <c r="FE435" s="317"/>
      <c r="FO435" s="317"/>
      <c r="FY435" s="317"/>
      <c r="GI435" s="317"/>
      <c r="GS435" s="317"/>
      <c r="HC435" s="317"/>
      <c r="HM435" s="317"/>
      <c r="HW435" s="317"/>
    </row>
    <row r="436" s="3" customFormat="true" x14ac:dyDescent="0.25">
      <c r="A436" s="317"/>
      <c r="K436" s="317"/>
      <c r="U436" s="317"/>
      <c r="AE436" s="317"/>
      <c r="AO436" s="317"/>
      <c r="AY436" s="317"/>
      <c r="AZ436" s="317"/>
      <c r="BI436" s="317"/>
      <c r="BS436" s="317"/>
      <c r="CC436" s="317"/>
      <c r="CM436" s="317"/>
      <c r="CW436" s="317"/>
      <c r="DG436" s="317"/>
      <c r="DQ436" s="317"/>
      <c r="EA436" s="317"/>
      <c r="EK436" s="317"/>
      <c r="EU436" s="317"/>
      <c r="FE436" s="317"/>
      <c r="FO436" s="317"/>
      <c r="FY436" s="317"/>
      <c r="GI436" s="317"/>
      <c r="GS436" s="317"/>
      <c r="HC436" s="317"/>
      <c r="HM436" s="317"/>
      <c r="HW436" s="317"/>
    </row>
    <row r="437" s="3" customFormat="true" x14ac:dyDescent="0.25">
      <c r="A437" s="317"/>
      <c r="K437" s="317"/>
      <c r="U437" s="317"/>
      <c r="AE437" s="317"/>
      <c r="AO437" s="317"/>
      <c r="AY437" s="317"/>
      <c r="AZ437" s="317"/>
      <c r="BI437" s="317"/>
      <c r="BS437" s="317"/>
      <c r="CC437" s="317"/>
      <c r="CM437" s="317"/>
      <c r="CW437" s="317"/>
      <c r="DG437" s="317"/>
      <c r="DQ437" s="317"/>
      <c r="EA437" s="317"/>
      <c r="EK437" s="317"/>
      <c r="EU437" s="317"/>
      <c r="FE437" s="317"/>
      <c r="FO437" s="317"/>
      <c r="FY437" s="317"/>
      <c r="GI437" s="317"/>
      <c r="GS437" s="317"/>
      <c r="HC437" s="317"/>
      <c r="HM437" s="317"/>
      <c r="HW437" s="317"/>
    </row>
    <row r="438" s="3" customFormat="true" x14ac:dyDescent="0.25">
      <c r="A438" s="317"/>
      <c r="K438" s="317"/>
      <c r="U438" s="317"/>
      <c r="AE438" s="317"/>
      <c r="AO438" s="317"/>
      <c r="AY438" s="317"/>
      <c r="AZ438" s="317"/>
      <c r="BI438" s="317"/>
      <c r="BS438" s="317"/>
      <c r="CC438" s="317"/>
      <c r="CM438" s="317"/>
      <c r="CW438" s="317"/>
      <c r="DG438" s="317"/>
      <c r="DQ438" s="317"/>
      <c r="EA438" s="317"/>
      <c r="EK438" s="317"/>
      <c r="EU438" s="317"/>
      <c r="FE438" s="317"/>
      <c r="FO438" s="317"/>
      <c r="FY438" s="317"/>
      <c r="GI438" s="317"/>
      <c r="GS438" s="317"/>
      <c r="HC438" s="317"/>
      <c r="HM438" s="317"/>
      <c r="HW438" s="317"/>
    </row>
    <row r="439" s="3" customFormat="true" x14ac:dyDescent="0.25">
      <c r="A439" s="317"/>
      <c r="K439" s="317"/>
      <c r="U439" s="317"/>
      <c r="AE439" s="317"/>
      <c r="AO439" s="317"/>
      <c r="AY439" s="317"/>
      <c r="AZ439" s="317"/>
      <c r="BI439" s="317"/>
      <c r="BS439" s="317"/>
      <c r="CC439" s="317"/>
      <c r="CM439" s="317"/>
      <c r="CW439" s="317"/>
      <c r="DG439" s="317"/>
      <c r="DQ439" s="317"/>
      <c r="EA439" s="317"/>
      <c r="EK439" s="317"/>
      <c r="EU439" s="317"/>
      <c r="FE439" s="317"/>
      <c r="FO439" s="317"/>
      <c r="FY439" s="317"/>
      <c r="GI439" s="317"/>
      <c r="GS439" s="317"/>
      <c r="HC439" s="317"/>
      <c r="HM439" s="317"/>
      <c r="HW439" s="317"/>
    </row>
    <row r="440" s="3" customFormat="true" x14ac:dyDescent="0.25">
      <c r="A440" s="317"/>
      <c r="K440" s="317"/>
      <c r="U440" s="317"/>
      <c r="AE440" s="317"/>
      <c r="AO440" s="317"/>
      <c r="AY440" s="317"/>
      <c r="AZ440" s="317"/>
      <c r="BI440" s="317"/>
      <c r="BS440" s="317"/>
      <c r="CC440" s="317"/>
      <c r="CM440" s="317"/>
      <c r="CW440" s="317"/>
      <c r="DG440" s="317"/>
      <c r="DQ440" s="317"/>
      <c r="EA440" s="317"/>
      <c r="EK440" s="317"/>
      <c r="EU440" s="317"/>
      <c r="FE440" s="317"/>
      <c r="FO440" s="317"/>
      <c r="FY440" s="317"/>
      <c r="GI440" s="317"/>
      <c r="GS440" s="317"/>
      <c r="HC440" s="317"/>
      <c r="HM440" s="317"/>
      <c r="HW440" s="317"/>
    </row>
    <row r="441" s="3" customFormat="true" x14ac:dyDescent="0.25">
      <c r="A441" s="317"/>
      <c r="K441" s="317"/>
      <c r="U441" s="317"/>
      <c r="AE441" s="317"/>
      <c r="AO441" s="317"/>
      <c r="AY441" s="317"/>
      <c r="AZ441" s="317"/>
      <c r="BI441" s="317"/>
      <c r="BS441" s="317"/>
      <c r="CC441" s="317"/>
      <c r="CM441" s="317"/>
      <c r="CW441" s="317"/>
      <c r="DG441" s="317"/>
      <c r="DQ441" s="317"/>
      <c r="EA441" s="317"/>
      <c r="EK441" s="317"/>
      <c r="EU441" s="317"/>
      <c r="FE441" s="317"/>
      <c r="FO441" s="317"/>
      <c r="FY441" s="317"/>
      <c r="GI441" s="317"/>
      <c r="GS441" s="317"/>
      <c r="HC441" s="317"/>
      <c r="HM441" s="317"/>
      <c r="HW441" s="317"/>
    </row>
    <row r="442" s="3" customFormat="true" x14ac:dyDescent="0.25">
      <c r="A442" s="317"/>
      <c r="K442" s="317"/>
      <c r="U442" s="317"/>
      <c r="AE442" s="317"/>
      <c r="AO442" s="317"/>
      <c r="AY442" s="317"/>
      <c r="AZ442" s="317"/>
      <c r="BI442" s="317"/>
      <c r="BS442" s="317"/>
      <c r="CC442" s="317"/>
      <c r="CM442" s="317"/>
      <c r="CW442" s="317"/>
      <c r="DG442" s="317"/>
      <c r="DQ442" s="317"/>
      <c r="EA442" s="317"/>
      <c r="EK442" s="317"/>
      <c r="EU442" s="317"/>
      <c r="FE442" s="317"/>
      <c r="FO442" s="317"/>
      <c r="FY442" s="317"/>
      <c r="GI442" s="317"/>
      <c r="GS442" s="317"/>
      <c r="HC442" s="317"/>
      <c r="HM442" s="317"/>
      <c r="HW442" s="317"/>
    </row>
    <row r="443" s="3" customFormat="true" x14ac:dyDescent="0.25">
      <c r="A443" s="317"/>
      <c r="K443" s="317"/>
      <c r="U443" s="317"/>
      <c r="AE443" s="317"/>
      <c r="AO443" s="317"/>
      <c r="AY443" s="317"/>
      <c r="AZ443" s="317"/>
      <c r="BI443" s="317"/>
      <c r="BS443" s="317"/>
      <c r="CC443" s="317"/>
      <c r="CM443" s="317"/>
      <c r="CW443" s="317"/>
      <c r="DG443" s="317"/>
      <c r="DQ443" s="317"/>
      <c r="EA443" s="317"/>
      <c r="EK443" s="317"/>
      <c r="EU443" s="317"/>
      <c r="FE443" s="317"/>
      <c r="FO443" s="317"/>
      <c r="FY443" s="317"/>
      <c r="GI443" s="317"/>
      <c r="GS443" s="317"/>
      <c r="HC443" s="317"/>
      <c r="HM443" s="317"/>
      <c r="HW443" s="317"/>
    </row>
    <row r="444" s="3" customFormat="true" x14ac:dyDescent="0.25">
      <c r="A444" s="317"/>
      <c r="K444" s="317"/>
      <c r="U444" s="317"/>
      <c r="AE444" s="317"/>
      <c r="AO444" s="317"/>
      <c r="AY444" s="317"/>
      <c r="AZ444" s="317"/>
      <c r="BI444" s="317"/>
      <c r="BS444" s="317"/>
      <c r="CC444" s="317"/>
      <c r="CM444" s="317"/>
      <c r="CW444" s="317"/>
      <c r="DG444" s="317"/>
      <c r="DQ444" s="317"/>
      <c r="EA444" s="317"/>
      <c r="EK444" s="317"/>
      <c r="EU444" s="317"/>
      <c r="FE444" s="317"/>
      <c r="FO444" s="317"/>
      <c r="FY444" s="317"/>
      <c r="GI444" s="317"/>
      <c r="GS444" s="317"/>
      <c r="HC444" s="317"/>
      <c r="HM444" s="317"/>
      <c r="HW444" s="317"/>
    </row>
    <row r="445" s="3" customFormat="true" x14ac:dyDescent="0.25">
      <c r="A445" s="317"/>
      <c r="K445" s="317"/>
      <c r="U445" s="317"/>
      <c r="AE445" s="317"/>
      <c r="AO445" s="317"/>
      <c r="AY445" s="317"/>
      <c r="AZ445" s="317"/>
      <c r="BI445" s="317"/>
      <c r="BS445" s="317"/>
      <c r="CC445" s="317"/>
      <c r="CM445" s="317"/>
      <c r="CW445" s="317"/>
      <c r="DG445" s="317"/>
      <c r="DQ445" s="317"/>
      <c r="EA445" s="317"/>
      <c r="EK445" s="317"/>
      <c r="EU445" s="317"/>
      <c r="FE445" s="317"/>
      <c r="FO445" s="317"/>
      <c r="FY445" s="317"/>
      <c r="GI445" s="317"/>
      <c r="GS445" s="317"/>
      <c r="HC445" s="317"/>
      <c r="HM445" s="317"/>
      <c r="HW445" s="317"/>
    </row>
    <row r="446" s="3" customFormat="true" x14ac:dyDescent="0.25">
      <c r="A446" s="317"/>
      <c r="K446" s="317"/>
      <c r="U446" s="317"/>
      <c r="AE446" s="317"/>
      <c r="AO446" s="317"/>
      <c r="AY446" s="317"/>
      <c r="AZ446" s="317"/>
      <c r="BI446" s="317"/>
      <c r="BS446" s="317"/>
      <c r="CC446" s="317"/>
      <c r="CM446" s="317"/>
      <c r="CW446" s="317"/>
      <c r="DG446" s="317"/>
      <c r="DQ446" s="317"/>
      <c r="EA446" s="317"/>
      <c r="EK446" s="317"/>
      <c r="EU446" s="317"/>
      <c r="FE446" s="317"/>
      <c r="FO446" s="317"/>
      <c r="FY446" s="317"/>
      <c r="GI446" s="317"/>
      <c r="GS446" s="317"/>
      <c r="HC446" s="317"/>
      <c r="HM446" s="317"/>
      <c r="HW446" s="317"/>
    </row>
    <row r="447" s="3" customFormat="true" x14ac:dyDescent="0.25">
      <c r="A447" s="317"/>
      <c r="K447" s="317"/>
      <c r="U447" s="317"/>
      <c r="AE447" s="317"/>
      <c r="AO447" s="317"/>
      <c r="AY447" s="317"/>
      <c r="AZ447" s="317"/>
      <c r="BI447" s="317"/>
      <c r="BS447" s="317"/>
      <c r="CC447" s="317"/>
      <c r="CM447" s="317"/>
      <c r="CW447" s="317"/>
      <c r="DG447" s="317"/>
      <c r="DQ447" s="317"/>
      <c r="EA447" s="317"/>
      <c r="EK447" s="317"/>
      <c r="EU447" s="317"/>
      <c r="FE447" s="317"/>
      <c r="FO447" s="317"/>
      <c r="FY447" s="317"/>
      <c r="GI447" s="317"/>
      <c r="GS447" s="317"/>
      <c r="HC447" s="317"/>
      <c r="HM447" s="317"/>
      <c r="HW447" s="317"/>
    </row>
    <row r="448" s="3" customFormat="true" x14ac:dyDescent="0.25">
      <c r="A448" s="317"/>
      <c r="K448" s="317"/>
      <c r="U448" s="317"/>
      <c r="AE448" s="317"/>
      <c r="AO448" s="317"/>
      <c r="AY448" s="317"/>
      <c r="AZ448" s="317"/>
      <c r="BI448" s="317"/>
      <c r="BS448" s="317"/>
      <c r="CC448" s="317"/>
      <c r="CM448" s="317"/>
      <c r="CW448" s="317"/>
      <c r="DG448" s="317"/>
      <c r="DQ448" s="317"/>
      <c r="EA448" s="317"/>
      <c r="EK448" s="317"/>
      <c r="EU448" s="317"/>
      <c r="FE448" s="317"/>
      <c r="FO448" s="317"/>
      <c r="FY448" s="317"/>
      <c r="GI448" s="317"/>
      <c r="GS448" s="317"/>
      <c r="HC448" s="317"/>
      <c r="HM448" s="317"/>
      <c r="HW448" s="317"/>
    </row>
    <row r="449" s="3" customFormat="true" x14ac:dyDescent="0.25">
      <c r="A449" s="317"/>
      <c r="K449" s="317"/>
      <c r="U449" s="317"/>
      <c r="AE449" s="317"/>
      <c r="AO449" s="317"/>
      <c r="AY449" s="317"/>
      <c r="AZ449" s="317"/>
      <c r="BI449" s="317"/>
      <c r="BS449" s="317"/>
      <c r="CC449" s="317"/>
      <c r="CM449" s="317"/>
      <c r="CW449" s="317"/>
      <c r="DG449" s="317"/>
      <c r="DQ449" s="317"/>
      <c r="EA449" s="317"/>
      <c r="EK449" s="317"/>
      <c r="EU449" s="317"/>
      <c r="FE449" s="317"/>
      <c r="FO449" s="317"/>
      <c r="FY449" s="317"/>
      <c r="GI449" s="317"/>
      <c r="GS449" s="317"/>
      <c r="HC449" s="317"/>
      <c r="HM449" s="317"/>
      <c r="HW449" s="317"/>
    </row>
    <row r="450" s="3" customFormat="true" x14ac:dyDescent="0.25">
      <c r="A450" s="317"/>
      <c r="K450" s="317"/>
      <c r="U450" s="317"/>
      <c r="AE450" s="317"/>
      <c r="AO450" s="317"/>
      <c r="AY450" s="317"/>
      <c r="AZ450" s="317"/>
      <c r="BI450" s="317"/>
      <c r="BS450" s="317"/>
      <c r="CC450" s="317"/>
      <c r="CM450" s="317"/>
      <c r="CW450" s="317"/>
      <c r="DG450" s="317"/>
      <c r="DQ450" s="317"/>
      <c r="EA450" s="317"/>
      <c r="EK450" s="317"/>
      <c r="EU450" s="317"/>
      <c r="FE450" s="317"/>
      <c r="FO450" s="317"/>
      <c r="FY450" s="317"/>
      <c r="GI450" s="317"/>
      <c r="GS450" s="317"/>
      <c r="HC450" s="317"/>
      <c r="HM450" s="317"/>
      <c r="HW450" s="317"/>
    </row>
    <row r="451" s="3" customFormat="true" x14ac:dyDescent="0.25">
      <c r="A451" s="317"/>
      <c r="K451" s="317"/>
      <c r="U451" s="317"/>
      <c r="AE451" s="317"/>
      <c r="AO451" s="317"/>
      <c r="AY451" s="317"/>
      <c r="AZ451" s="317"/>
      <c r="BI451" s="317"/>
      <c r="BS451" s="317"/>
      <c r="CC451" s="317"/>
      <c r="CM451" s="317"/>
      <c r="CW451" s="317"/>
      <c r="DG451" s="317"/>
      <c r="DQ451" s="317"/>
      <c r="EA451" s="317"/>
      <c r="EK451" s="317"/>
      <c r="EU451" s="317"/>
      <c r="FE451" s="317"/>
      <c r="FO451" s="317"/>
      <c r="FY451" s="317"/>
      <c r="GI451" s="317"/>
      <c r="GS451" s="317"/>
      <c r="HC451" s="317"/>
      <c r="HM451" s="317"/>
      <c r="HW451" s="317"/>
    </row>
    <row r="452" s="3" customFormat="true" x14ac:dyDescent="0.25">
      <c r="A452" s="317"/>
      <c r="K452" s="317"/>
      <c r="U452" s="317"/>
      <c r="AE452" s="317"/>
      <c r="AO452" s="317"/>
      <c r="AY452" s="317"/>
      <c r="AZ452" s="317"/>
      <c r="BI452" s="317"/>
      <c r="BS452" s="317"/>
      <c r="CC452" s="317"/>
      <c r="CM452" s="317"/>
      <c r="CW452" s="317"/>
      <c r="DG452" s="317"/>
      <c r="DQ452" s="317"/>
      <c r="EA452" s="317"/>
      <c r="EK452" s="317"/>
      <c r="EU452" s="317"/>
      <c r="FE452" s="317"/>
      <c r="FO452" s="317"/>
      <c r="FY452" s="317"/>
      <c r="GI452" s="317"/>
      <c r="GS452" s="317"/>
      <c r="HC452" s="317"/>
      <c r="HM452" s="317"/>
      <c r="HW452" s="317"/>
    </row>
    <row r="453" s="3" customFormat="true" x14ac:dyDescent="0.25">
      <c r="A453" s="317"/>
      <c r="K453" s="317"/>
      <c r="U453" s="317"/>
      <c r="AE453" s="317"/>
      <c r="AO453" s="317"/>
      <c r="AY453" s="317"/>
      <c r="AZ453" s="317"/>
      <c r="BI453" s="317"/>
      <c r="BS453" s="317"/>
      <c r="CC453" s="317"/>
      <c r="CM453" s="317"/>
      <c r="CW453" s="317"/>
      <c r="DG453" s="317"/>
      <c r="DQ453" s="317"/>
      <c r="EA453" s="317"/>
      <c r="EK453" s="317"/>
      <c r="EU453" s="317"/>
      <c r="FE453" s="317"/>
      <c r="FO453" s="317"/>
      <c r="FY453" s="317"/>
      <c r="GI453" s="317"/>
      <c r="GS453" s="317"/>
      <c r="HC453" s="317"/>
      <c r="HM453" s="317"/>
      <c r="HW453" s="317"/>
    </row>
    <row r="454" s="3" customFormat="true" x14ac:dyDescent="0.25">
      <c r="A454" s="317"/>
      <c r="K454" s="317"/>
      <c r="U454" s="317"/>
      <c r="AE454" s="317"/>
      <c r="AO454" s="317"/>
      <c r="AY454" s="317"/>
      <c r="AZ454" s="317"/>
      <c r="BI454" s="317"/>
      <c r="BS454" s="317"/>
      <c r="CC454" s="317"/>
      <c r="CM454" s="317"/>
      <c r="CW454" s="317"/>
      <c r="DG454" s="317"/>
      <c r="DQ454" s="317"/>
      <c r="EA454" s="317"/>
      <c r="EK454" s="317"/>
      <c r="EU454" s="317"/>
      <c r="FE454" s="317"/>
      <c r="FO454" s="317"/>
      <c r="FY454" s="317"/>
      <c r="GI454" s="317"/>
      <c r="GS454" s="317"/>
      <c r="HC454" s="317"/>
      <c r="HM454" s="317"/>
      <c r="HW454" s="317"/>
    </row>
    <row r="455" s="3" customFormat="true" x14ac:dyDescent="0.25">
      <c r="A455" s="317"/>
      <c r="K455" s="317"/>
      <c r="U455" s="317"/>
      <c r="AE455" s="317"/>
      <c r="AO455" s="317"/>
      <c r="AY455" s="317"/>
      <c r="AZ455" s="317"/>
      <c r="BI455" s="317"/>
      <c r="BS455" s="317"/>
      <c r="CC455" s="317"/>
      <c r="CM455" s="317"/>
      <c r="CW455" s="317"/>
      <c r="DG455" s="317"/>
      <c r="DQ455" s="317"/>
      <c r="EA455" s="317"/>
      <c r="EK455" s="317"/>
      <c r="EU455" s="317"/>
      <c r="FE455" s="317"/>
      <c r="FO455" s="317"/>
      <c r="FY455" s="317"/>
      <c r="GI455" s="317"/>
      <c r="GS455" s="317"/>
      <c r="HC455" s="317"/>
      <c r="HM455" s="317"/>
      <c r="HW455" s="317"/>
    </row>
    <row r="456" s="3" customFormat="true" x14ac:dyDescent="0.25">
      <c r="A456" s="317"/>
      <c r="K456" s="317"/>
      <c r="U456" s="317"/>
      <c r="AE456" s="317"/>
      <c r="AO456" s="317"/>
      <c r="AY456" s="317"/>
      <c r="AZ456" s="317"/>
      <c r="BI456" s="317"/>
      <c r="BS456" s="317"/>
      <c r="CC456" s="317"/>
      <c r="CM456" s="317"/>
      <c r="CW456" s="317"/>
      <c r="DG456" s="317"/>
      <c r="DQ456" s="317"/>
      <c r="EA456" s="317"/>
      <c r="EK456" s="317"/>
      <c r="EU456" s="317"/>
      <c r="FE456" s="317"/>
      <c r="FO456" s="317"/>
      <c r="FY456" s="317"/>
      <c r="GI456" s="317"/>
      <c r="GS456" s="317"/>
      <c r="HC456" s="317"/>
      <c r="HM456" s="317"/>
      <c r="HW456" s="317"/>
    </row>
    <row r="457" s="3" customFormat="true" x14ac:dyDescent="0.25">
      <c r="A457" s="317"/>
      <c r="K457" s="317"/>
      <c r="U457" s="317"/>
      <c r="AE457" s="317"/>
      <c r="AO457" s="317"/>
      <c r="AY457" s="317"/>
      <c r="AZ457" s="317"/>
      <c r="BI457" s="317"/>
      <c r="BS457" s="317"/>
      <c r="CC457" s="317"/>
      <c r="CM457" s="317"/>
      <c r="CW457" s="317"/>
      <c r="DG457" s="317"/>
      <c r="DQ457" s="317"/>
      <c r="EA457" s="317"/>
      <c r="EK457" s="317"/>
      <c r="EU457" s="317"/>
      <c r="FE457" s="317"/>
      <c r="FO457" s="317"/>
      <c r="FY457" s="317"/>
      <c r="GI457" s="317"/>
      <c r="GS457" s="317"/>
      <c r="HC457" s="317"/>
      <c r="HM457" s="317"/>
      <c r="HW457" s="317"/>
    </row>
    <row r="458" s="3" customFormat="true" x14ac:dyDescent="0.25">
      <c r="A458" s="317"/>
      <c r="K458" s="317"/>
      <c r="U458" s="317"/>
      <c r="AE458" s="317"/>
      <c r="AO458" s="317"/>
      <c r="AY458" s="317"/>
      <c r="AZ458" s="317"/>
      <c r="BI458" s="317"/>
      <c r="BS458" s="317"/>
      <c r="CC458" s="317"/>
      <c r="CM458" s="317"/>
      <c r="CW458" s="317"/>
      <c r="DG458" s="317"/>
      <c r="DQ458" s="317"/>
      <c r="EA458" s="317"/>
      <c r="EK458" s="317"/>
      <c r="EU458" s="317"/>
      <c r="FE458" s="317"/>
      <c r="FO458" s="317"/>
      <c r="FY458" s="317"/>
      <c r="GI458" s="317"/>
      <c r="GS458" s="317"/>
      <c r="HC458" s="317"/>
      <c r="HM458" s="317"/>
      <c r="HW458" s="317"/>
    </row>
    <row r="459" s="3" customFormat="true" x14ac:dyDescent="0.25">
      <c r="A459" s="317"/>
      <c r="K459" s="317"/>
      <c r="U459" s="317"/>
      <c r="AE459" s="317"/>
      <c r="AO459" s="317"/>
      <c r="AY459" s="317"/>
      <c r="AZ459" s="317"/>
      <c r="BI459" s="317"/>
      <c r="BS459" s="317"/>
      <c r="CC459" s="317"/>
      <c r="CM459" s="317"/>
      <c r="CW459" s="317"/>
      <c r="DG459" s="317"/>
      <c r="DQ459" s="317"/>
      <c r="EA459" s="317"/>
      <c r="EK459" s="317"/>
      <c r="EU459" s="317"/>
      <c r="FE459" s="317"/>
      <c r="FO459" s="317"/>
      <c r="FY459" s="317"/>
      <c r="GI459" s="317"/>
      <c r="GS459" s="317"/>
      <c r="HC459" s="317"/>
      <c r="HM459" s="317"/>
      <c r="HW459" s="317"/>
    </row>
    <row r="460" s="3" customFormat="true" x14ac:dyDescent="0.25">
      <c r="A460" s="317"/>
      <c r="K460" s="317"/>
      <c r="U460" s="317"/>
      <c r="AE460" s="317"/>
      <c r="AO460" s="317"/>
      <c r="AY460" s="317"/>
      <c r="AZ460" s="317"/>
      <c r="BI460" s="317"/>
      <c r="BS460" s="317"/>
      <c r="CC460" s="317"/>
      <c r="CM460" s="317"/>
      <c r="CW460" s="317"/>
      <c r="DG460" s="317"/>
      <c r="DQ460" s="317"/>
      <c r="EA460" s="317"/>
      <c r="EK460" s="317"/>
      <c r="EU460" s="317"/>
      <c r="FE460" s="317"/>
      <c r="FO460" s="317"/>
      <c r="FY460" s="317"/>
      <c r="GI460" s="317"/>
      <c r="GS460" s="317"/>
      <c r="HC460" s="317"/>
      <c r="HM460" s="317"/>
      <c r="HW460" s="317"/>
    </row>
    <row r="461" s="3" customFormat="true" x14ac:dyDescent="0.25">
      <c r="A461" s="317"/>
      <c r="K461" s="317"/>
      <c r="U461" s="317"/>
      <c r="AE461" s="317"/>
      <c r="AO461" s="317"/>
      <c r="AY461" s="317"/>
      <c r="AZ461" s="317"/>
      <c r="BI461" s="317"/>
      <c r="BS461" s="317"/>
      <c r="CC461" s="317"/>
      <c r="CM461" s="317"/>
      <c r="CW461" s="317"/>
      <c r="DG461" s="317"/>
      <c r="DQ461" s="317"/>
      <c r="EA461" s="317"/>
      <c r="EK461" s="317"/>
      <c r="EU461" s="317"/>
      <c r="FE461" s="317"/>
      <c r="FO461" s="317"/>
      <c r="FY461" s="317"/>
      <c r="GI461" s="317"/>
      <c r="GS461" s="317"/>
      <c r="HC461" s="317"/>
      <c r="HM461" s="317"/>
      <c r="HW461" s="317"/>
    </row>
    <row r="462" s="3" customFormat="true" x14ac:dyDescent="0.25">
      <c r="A462" s="317"/>
      <c r="K462" s="317"/>
      <c r="U462" s="317"/>
      <c r="AE462" s="317"/>
      <c r="AO462" s="317"/>
      <c r="AY462" s="317"/>
      <c r="AZ462" s="317"/>
      <c r="BI462" s="317"/>
      <c r="BS462" s="317"/>
      <c r="CC462" s="317"/>
      <c r="CM462" s="317"/>
      <c r="CW462" s="317"/>
      <c r="DG462" s="317"/>
      <c r="DQ462" s="317"/>
      <c r="EA462" s="317"/>
      <c r="EK462" s="317"/>
      <c r="EU462" s="317"/>
      <c r="FE462" s="317"/>
      <c r="FO462" s="317"/>
      <c r="FY462" s="317"/>
      <c r="GI462" s="317"/>
      <c r="GS462" s="317"/>
      <c r="HC462" s="317"/>
      <c r="HM462" s="317"/>
      <c r="HW462" s="317"/>
    </row>
    <row r="463" s="3" customFormat="true" x14ac:dyDescent="0.25">
      <c r="A463" s="317"/>
      <c r="K463" s="317"/>
      <c r="U463" s="317"/>
      <c r="AE463" s="317"/>
      <c r="AO463" s="317"/>
      <c r="AY463" s="317"/>
      <c r="AZ463" s="317"/>
      <c r="BI463" s="317"/>
      <c r="BS463" s="317"/>
      <c r="CC463" s="317"/>
      <c r="CM463" s="317"/>
      <c r="CW463" s="317"/>
      <c r="DG463" s="317"/>
      <c r="DQ463" s="317"/>
      <c r="EA463" s="317"/>
      <c r="EK463" s="317"/>
      <c r="EU463" s="317"/>
      <c r="FE463" s="317"/>
      <c r="FO463" s="317"/>
      <c r="FY463" s="317"/>
      <c r="GI463" s="317"/>
      <c r="GS463" s="317"/>
      <c r="HC463" s="317"/>
      <c r="HM463" s="317"/>
      <c r="HW463" s="317"/>
    </row>
    <row r="464" s="3" customFormat="true" x14ac:dyDescent="0.25">
      <c r="A464" s="317"/>
      <c r="K464" s="317"/>
      <c r="U464" s="317"/>
      <c r="AE464" s="317"/>
      <c r="AO464" s="317"/>
      <c r="AY464" s="317"/>
      <c r="AZ464" s="317"/>
      <c r="BI464" s="317"/>
      <c r="BS464" s="317"/>
      <c r="CC464" s="317"/>
      <c r="CM464" s="317"/>
      <c r="CW464" s="317"/>
      <c r="DG464" s="317"/>
      <c r="DQ464" s="317"/>
      <c r="EA464" s="317"/>
      <c r="EK464" s="317"/>
      <c r="EU464" s="317"/>
      <c r="FE464" s="317"/>
      <c r="FO464" s="317"/>
      <c r="FY464" s="317"/>
      <c r="GI464" s="317"/>
      <c r="GS464" s="317"/>
      <c r="HC464" s="317"/>
      <c r="HM464" s="317"/>
      <c r="HW464" s="317"/>
    </row>
    <row r="465" s="3" customFormat="true" x14ac:dyDescent="0.25">
      <c r="A465" s="317"/>
      <c r="K465" s="317"/>
      <c r="U465" s="317"/>
      <c r="AE465" s="317"/>
      <c r="AO465" s="317"/>
      <c r="AY465" s="317"/>
      <c r="AZ465" s="317"/>
      <c r="BI465" s="317"/>
      <c r="BS465" s="317"/>
      <c r="CC465" s="317"/>
      <c r="CM465" s="317"/>
      <c r="CW465" s="317"/>
      <c r="DG465" s="317"/>
      <c r="DQ465" s="317"/>
      <c r="EA465" s="317"/>
      <c r="EK465" s="317"/>
      <c r="EU465" s="317"/>
      <c r="FE465" s="317"/>
      <c r="FO465" s="317"/>
      <c r="FY465" s="317"/>
      <c r="GI465" s="317"/>
      <c r="GS465" s="317"/>
      <c r="HC465" s="317"/>
      <c r="HM465" s="317"/>
      <c r="HW465" s="317"/>
    </row>
    <row r="466" s="3" customFormat="true" x14ac:dyDescent="0.25">
      <c r="A466" s="317"/>
      <c r="K466" s="317"/>
      <c r="U466" s="317"/>
      <c r="AE466" s="317"/>
      <c r="AO466" s="317"/>
      <c r="AY466" s="317"/>
      <c r="AZ466" s="317"/>
      <c r="BI466" s="317"/>
      <c r="BS466" s="317"/>
      <c r="CC466" s="317"/>
      <c r="CM466" s="317"/>
      <c r="CW466" s="317"/>
      <c r="DG466" s="317"/>
      <c r="DQ466" s="317"/>
      <c r="EA466" s="317"/>
      <c r="EK466" s="317"/>
      <c r="EU466" s="317"/>
      <c r="FE466" s="317"/>
      <c r="FO466" s="317"/>
      <c r="FY466" s="317"/>
      <c r="GI466" s="317"/>
      <c r="GS466" s="317"/>
      <c r="HC466" s="317"/>
      <c r="HM466" s="317"/>
      <c r="HW466" s="317"/>
    </row>
    <row r="467" s="3" customFormat="true" x14ac:dyDescent="0.25">
      <c r="A467" s="317"/>
      <c r="K467" s="317"/>
      <c r="U467" s="317"/>
      <c r="AE467" s="317"/>
      <c r="AO467" s="317"/>
      <c r="AY467" s="317"/>
      <c r="AZ467" s="317"/>
      <c r="BI467" s="317"/>
      <c r="BS467" s="317"/>
      <c r="CC467" s="317"/>
      <c r="CM467" s="317"/>
      <c r="CW467" s="317"/>
      <c r="DG467" s="317"/>
      <c r="DQ467" s="317"/>
      <c r="EA467" s="317"/>
      <c r="EK467" s="317"/>
      <c r="EU467" s="317"/>
      <c r="FE467" s="317"/>
      <c r="FO467" s="317"/>
      <c r="FY467" s="317"/>
      <c r="GI467" s="317"/>
      <c r="GS467" s="317"/>
      <c r="HC467" s="317"/>
      <c r="HM467" s="317"/>
      <c r="HW467" s="317"/>
    </row>
    <row r="468" s="3" customFormat="true" x14ac:dyDescent="0.25">
      <c r="A468" s="317"/>
      <c r="K468" s="317"/>
      <c r="U468" s="317"/>
      <c r="AE468" s="317"/>
      <c r="AO468" s="317"/>
      <c r="AY468" s="317"/>
      <c r="AZ468" s="317"/>
      <c r="BI468" s="317"/>
      <c r="BS468" s="317"/>
      <c r="CC468" s="317"/>
      <c r="CM468" s="317"/>
      <c r="CW468" s="317"/>
      <c r="DG468" s="317"/>
      <c r="DQ468" s="317"/>
      <c r="EA468" s="317"/>
      <c r="EK468" s="317"/>
      <c r="EU468" s="317"/>
      <c r="FE468" s="317"/>
      <c r="FO468" s="317"/>
      <c r="FY468" s="317"/>
      <c r="GI468" s="317"/>
      <c r="GS468" s="317"/>
      <c r="HC468" s="317"/>
      <c r="HM468" s="317"/>
      <c r="HW468" s="317"/>
    </row>
    <row r="469" s="3" customFormat="true" x14ac:dyDescent="0.25">
      <c r="A469" s="317"/>
      <c r="K469" s="317"/>
      <c r="U469" s="317"/>
      <c r="AE469" s="317"/>
      <c r="AO469" s="317"/>
      <c r="AY469" s="317"/>
      <c r="AZ469" s="317"/>
      <c r="BI469" s="317"/>
      <c r="BS469" s="317"/>
      <c r="CC469" s="317"/>
      <c r="CM469" s="317"/>
      <c r="CW469" s="317"/>
      <c r="DG469" s="317"/>
      <c r="DQ469" s="317"/>
      <c r="EA469" s="317"/>
      <c r="EK469" s="317"/>
      <c r="EU469" s="317"/>
      <c r="FE469" s="317"/>
      <c r="FO469" s="317"/>
      <c r="FY469" s="317"/>
      <c r="GI469" s="317"/>
      <c r="GS469" s="317"/>
      <c r="HC469" s="317"/>
      <c r="HM469" s="317"/>
      <c r="HW469" s="317"/>
    </row>
    <row r="470" s="3" customFormat="true" x14ac:dyDescent="0.25">
      <c r="A470" s="317"/>
      <c r="K470" s="317"/>
      <c r="U470" s="317"/>
      <c r="AE470" s="317"/>
      <c r="AO470" s="317"/>
      <c r="AY470" s="317"/>
      <c r="AZ470" s="317"/>
      <c r="BI470" s="317"/>
      <c r="BS470" s="317"/>
      <c r="CC470" s="317"/>
      <c r="CM470" s="317"/>
      <c r="CW470" s="317"/>
      <c r="DG470" s="317"/>
      <c r="DQ470" s="317"/>
      <c r="EA470" s="317"/>
      <c r="EK470" s="317"/>
      <c r="EU470" s="317"/>
      <c r="FE470" s="317"/>
      <c r="FO470" s="317"/>
      <c r="FY470" s="317"/>
      <c r="GI470" s="317"/>
      <c r="GS470" s="317"/>
      <c r="HC470" s="317"/>
      <c r="HM470" s="317"/>
      <c r="HW470" s="317"/>
    </row>
    <row r="471" s="3" customFormat="true" x14ac:dyDescent="0.25">
      <c r="A471" s="317"/>
      <c r="K471" s="317"/>
      <c r="U471" s="317"/>
      <c r="AE471" s="317"/>
      <c r="AO471" s="317"/>
      <c r="AY471" s="317"/>
      <c r="AZ471" s="317"/>
      <c r="BI471" s="317"/>
      <c r="BS471" s="317"/>
      <c r="CC471" s="317"/>
      <c r="CM471" s="317"/>
      <c r="CW471" s="317"/>
      <c r="DG471" s="317"/>
      <c r="DQ471" s="317"/>
      <c r="EA471" s="317"/>
      <c r="EK471" s="317"/>
      <c r="EU471" s="317"/>
      <c r="FE471" s="317"/>
      <c r="FO471" s="317"/>
      <c r="FY471" s="317"/>
      <c r="GI471" s="317"/>
      <c r="GS471" s="317"/>
      <c r="HC471" s="317"/>
      <c r="HM471" s="317"/>
      <c r="HW471" s="317"/>
    </row>
    <row r="472" s="3" customFormat="true" x14ac:dyDescent="0.25">
      <c r="A472" s="317"/>
      <c r="K472" s="317"/>
      <c r="U472" s="317"/>
      <c r="AE472" s="317"/>
      <c r="AO472" s="317"/>
      <c r="AY472" s="317"/>
      <c r="AZ472" s="317"/>
      <c r="BI472" s="317"/>
      <c r="BS472" s="317"/>
      <c r="CC472" s="317"/>
      <c r="CM472" s="317"/>
      <c r="CW472" s="317"/>
      <c r="DG472" s="317"/>
      <c r="DQ472" s="317"/>
      <c r="EA472" s="317"/>
      <c r="EK472" s="317"/>
      <c r="EU472" s="317"/>
      <c r="FE472" s="317"/>
      <c r="FO472" s="317"/>
      <c r="FY472" s="317"/>
      <c r="GI472" s="317"/>
      <c r="GS472" s="317"/>
      <c r="HC472" s="317"/>
      <c r="HM472" s="317"/>
      <c r="HW472" s="317"/>
    </row>
    <row r="473" s="3" customFormat="true" x14ac:dyDescent="0.25">
      <c r="A473" s="317"/>
      <c r="K473" s="317"/>
      <c r="U473" s="317"/>
      <c r="AE473" s="317"/>
      <c r="AO473" s="317"/>
      <c r="AY473" s="317"/>
      <c r="AZ473" s="317"/>
      <c r="BI473" s="317"/>
      <c r="BS473" s="317"/>
      <c r="CC473" s="317"/>
      <c r="CM473" s="317"/>
      <c r="CW473" s="317"/>
      <c r="DG473" s="317"/>
      <c r="DQ473" s="317"/>
      <c r="EA473" s="317"/>
      <c r="EK473" s="317"/>
      <c r="EU473" s="317"/>
      <c r="FE473" s="317"/>
      <c r="FO473" s="317"/>
      <c r="FY473" s="317"/>
      <c r="GI473" s="317"/>
      <c r="GS473" s="317"/>
      <c r="HC473" s="317"/>
      <c r="HM473" s="317"/>
      <c r="HW473" s="317"/>
    </row>
    <row r="474" s="3" customFormat="true" x14ac:dyDescent="0.25">
      <c r="A474" s="317"/>
      <c r="K474" s="317"/>
      <c r="U474" s="317"/>
      <c r="AE474" s="317"/>
      <c r="AO474" s="317"/>
      <c r="AY474" s="317"/>
      <c r="AZ474" s="317"/>
      <c r="BI474" s="317"/>
      <c r="BS474" s="317"/>
      <c r="CC474" s="317"/>
      <c r="CM474" s="317"/>
      <c r="CW474" s="317"/>
      <c r="DG474" s="317"/>
      <c r="DQ474" s="317"/>
      <c r="EA474" s="317"/>
      <c r="EK474" s="317"/>
      <c r="EU474" s="317"/>
      <c r="FE474" s="317"/>
      <c r="FO474" s="317"/>
      <c r="FY474" s="317"/>
      <c r="GI474" s="317"/>
      <c r="GS474" s="317"/>
      <c r="HC474" s="317"/>
      <c r="HM474" s="317"/>
      <c r="HW474" s="317"/>
    </row>
    <row r="475" s="3" customFormat="true" x14ac:dyDescent="0.25">
      <c r="A475" s="317"/>
      <c r="K475" s="317"/>
      <c r="U475" s="317"/>
      <c r="AE475" s="317"/>
      <c r="AO475" s="317"/>
      <c r="AY475" s="317"/>
      <c r="AZ475" s="317"/>
      <c r="BI475" s="317"/>
      <c r="BS475" s="317"/>
      <c r="CC475" s="317"/>
      <c r="CM475" s="317"/>
      <c r="CW475" s="317"/>
      <c r="DG475" s="317"/>
      <c r="DQ475" s="317"/>
      <c r="EA475" s="317"/>
      <c r="EK475" s="317"/>
      <c r="EU475" s="317"/>
      <c r="FE475" s="317"/>
      <c r="FO475" s="317"/>
      <c r="FY475" s="317"/>
      <c r="GI475" s="317"/>
      <c r="GS475" s="317"/>
      <c r="HC475" s="317"/>
      <c r="HM475" s="317"/>
      <c r="HW475" s="317"/>
    </row>
    <row r="476" s="3" customFormat="true" x14ac:dyDescent="0.25">
      <c r="A476" s="317"/>
      <c r="K476" s="317"/>
      <c r="U476" s="317"/>
      <c r="AE476" s="317"/>
      <c r="AO476" s="317"/>
      <c r="AY476" s="317"/>
      <c r="AZ476" s="317"/>
      <c r="BI476" s="317"/>
      <c r="BS476" s="317"/>
      <c r="CC476" s="317"/>
      <c r="CM476" s="317"/>
      <c r="CW476" s="317"/>
      <c r="DG476" s="317"/>
      <c r="DQ476" s="317"/>
      <c r="EA476" s="317"/>
      <c r="EK476" s="317"/>
      <c r="EU476" s="317"/>
      <c r="FE476" s="317"/>
      <c r="FO476" s="317"/>
      <c r="FY476" s="317"/>
      <c r="GI476" s="317"/>
      <c r="GS476" s="317"/>
      <c r="HC476" s="317"/>
      <c r="HM476" s="317"/>
      <c r="HW476" s="317"/>
    </row>
    <row r="477" s="3" customFormat="true" x14ac:dyDescent="0.25">
      <c r="A477" s="317"/>
      <c r="K477" s="317"/>
      <c r="U477" s="317"/>
      <c r="AE477" s="317"/>
      <c r="AO477" s="317"/>
      <c r="AY477" s="317"/>
      <c r="AZ477" s="317"/>
      <c r="BI477" s="317"/>
      <c r="BS477" s="317"/>
      <c r="CC477" s="317"/>
      <c r="CM477" s="317"/>
      <c r="CW477" s="317"/>
      <c r="DG477" s="317"/>
      <c r="DQ477" s="317"/>
      <c r="EA477" s="317"/>
      <c r="EK477" s="317"/>
      <c r="EU477" s="317"/>
      <c r="FE477" s="317"/>
      <c r="FO477" s="317"/>
      <c r="FY477" s="317"/>
      <c r="GI477" s="317"/>
      <c r="GS477" s="317"/>
      <c r="HC477" s="317"/>
      <c r="HM477" s="317"/>
      <c r="HW477" s="317"/>
    </row>
    <row r="478" s="3" customFormat="true" x14ac:dyDescent="0.25">
      <c r="A478" s="317"/>
      <c r="K478" s="317"/>
      <c r="U478" s="317"/>
      <c r="AE478" s="317"/>
      <c r="AO478" s="317"/>
      <c r="AY478" s="317"/>
      <c r="AZ478" s="317"/>
      <c r="BI478" s="317"/>
      <c r="BS478" s="317"/>
      <c r="CC478" s="317"/>
      <c r="CM478" s="317"/>
      <c r="CW478" s="317"/>
      <c r="DG478" s="317"/>
      <c r="DQ478" s="317"/>
      <c r="EA478" s="317"/>
      <c r="EK478" s="317"/>
      <c r="EU478" s="317"/>
      <c r="FE478" s="317"/>
      <c r="FO478" s="317"/>
      <c r="FY478" s="317"/>
      <c r="GI478" s="317"/>
      <c r="GS478" s="317"/>
      <c r="HC478" s="317"/>
      <c r="HM478" s="317"/>
      <c r="HW478" s="317"/>
    </row>
    <row r="479" s="3" customFormat="true" x14ac:dyDescent="0.25">
      <c r="A479" s="317"/>
      <c r="K479" s="317"/>
      <c r="U479" s="317"/>
      <c r="AE479" s="317"/>
      <c r="AO479" s="317"/>
      <c r="AY479" s="317"/>
      <c r="AZ479" s="317"/>
      <c r="BI479" s="317"/>
      <c r="BS479" s="317"/>
      <c r="CC479" s="317"/>
      <c r="CM479" s="317"/>
      <c r="CW479" s="317"/>
      <c r="DG479" s="317"/>
      <c r="DQ479" s="317"/>
      <c r="EA479" s="317"/>
      <c r="EK479" s="317"/>
      <c r="EU479" s="317"/>
      <c r="FE479" s="317"/>
      <c r="FO479" s="317"/>
      <c r="FY479" s="317"/>
      <c r="GI479" s="317"/>
      <c r="GS479" s="317"/>
      <c r="HC479" s="317"/>
      <c r="HM479" s="317"/>
      <c r="HW479" s="317"/>
    </row>
    <row r="480" s="3" customFormat="true" x14ac:dyDescent="0.25">
      <c r="A480" s="317"/>
      <c r="K480" s="317"/>
      <c r="U480" s="317"/>
      <c r="AE480" s="317"/>
      <c r="AO480" s="317"/>
      <c r="AY480" s="317"/>
      <c r="AZ480" s="317"/>
      <c r="BI480" s="317"/>
      <c r="BS480" s="317"/>
      <c r="CC480" s="317"/>
      <c r="CM480" s="317"/>
      <c r="CW480" s="317"/>
      <c r="DG480" s="317"/>
      <c r="DQ480" s="317"/>
      <c r="EA480" s="317"/>
      <c r="EK480" s="317"/>
      <c r="EU480" s="317"/>
      <c r="FE480" s="317"/>
      <c r="FO480" s="317"/>
      <c r="FY480" s="317"/>
      <c r="GI480" s="317"/>
      <c r="GS480" s="317"/>
      <c r="HC480" s="317"/>
      <c r="HM480" s="317"/>
      <c r="HW480" s="317"/>
    </row>
    <row r="481" s="3" customFormat="true" x14ac:dyDescent="0.25">
      <c r="A481" s="317"/>
      <c r="K481" s="317"/>
      <c r="U481" s="317"/>
      <c r="AE481" s="317"/>
      <c r="AO481" s="317"/>
      <c r="AY481" s="317"/>
      <c r="AZ481" s="317"/>
      <c r="BI481" s="317"/>
      <c r="BS481" s="317"/>
      <c r="CC481" s="317"/>
      <c r="CM481" s="317"/>
      <c r="CW481" s="317"/>
      <c r="DG481" s="317"/>
      <c r="DQ481" s="317"/>
      <c r="EA481" s="317"/>
      <c r="EK481" s="317"/>
      <c r="EU481" s="317"/>
      <c r="FE481" s="317"/>
      <c r="FO481" s="317"/>
      <c r="FY481" s="317"/>
      <c r="GI481" s="317"/>
      <c r="GS481" s="317"/>
      <c r="HC481" s="317"/>
      <c r="HM481" s="317"/>
      <c r="HW481" s="317"/>
    </row>
    <row r="482" s="3" customFormat="true" x14ac:dyDescent="0.25">
      <c r="A482" s="317"/>
      <c r="K482" s="317"/>
      <c r="U482" s="317"/>
      <c r="AE482" s="317"/>
      <c r="AO482" s="317"/>
      <c r="AY482" s="317"/>
      <c r="AZ482" s="317"/>
      <c r="BI482" s="317"/>
      <c r="BS482" s="317"/>
      <c r="CC482" s="317"/>
      <c r="CM482" s="317"/>
      <c r="CW482" s="317"/>
      <c r="DG482" s="317"/>
      <c r="DQ482" s="317"/>
      <c r="EA482" s="317"/>
      <c r="EK482" s="317"/>
      <c r="EU482" s="317"/>
      <c r="FE482" s="317"/>
      <c r="FO482" s="317"/>
      <c r="FY482" s="317"/>
      <c r="GI482" s="317"/>
      <c r="GS482" s="317"/>
      <c r="HC482" s="317"/>
      <c r="HM482" s="317"/>
      <c r="HW482" s="317"/>
    </row>
    <row r="483" s="3" customFormat="true" x14ac:dyDescent="0.25">
      <c r="A483" s="317"/>
      <c r="K483" s="317"/>
      <c r="U483" s="317"/>
      <c r="AE483" s="317"/>
      <c r="AO483" s="317"/>
      <c r="AY483" s="317"/>
      <c r="AZ483" s="317"/>
      <c r="BI483" s="317"/>
      <c r="BS483" s="317"/>
      <c r="CC483" s="317"/>
      <c r="CM483" s="317"/>
      <c r="CW483" s="317"/>
      <c r="DG483" s="317"/>
      <c r="DQ483" s="317"/>
      <c r="EA483" s="317"/>
      <c r="EK483" s="317"/>
      <c r="EU483" s="317"/>
      <c r="FE483" s="317"/>
      <c r="FO483" s="317"/>
      <c r="FY483" s="317"/>
      <c r="GI483" s="317"/>
      <c r="GS483" s="317"/>
      <c r="HC483" s="317"/>
      <c r="HM483" s="317"/>
      <c r="HW483" s="317"/>
    </row>
    <row r="484" s="3" customFormat="true" x14ac:dyDescent="0.25">
      <c r="A484" s="317"/>
      <c r="K484" s="317"/>
      <c r="U484" s="317"/>
      <c r="AE484" s="317"/>
      <c r="AO484" s="317"/>
      <c r="AY484" s="317"/>
      <c r="AZ484" s="317"/>
      <c r="BI484" s="317"/>
      <c r="BS484" s="317"/>
      <c r="CC484" s="317"/>
      <c r="CM484" s="317"/>
      <c r="CW484" s="317"/>
      <c r="DG484" s="317"/>
      <c r="DQ484" s="317"/>
      <c r="EA484" s="317"/>
      <c r="EK484" s="317"/>
      <c r="EU484" s="317"/>
      <c r="FE484" s="317"/>
      <c r="FO484" s="317"/>
      <c r="FY484" s="317"/>
      <c r="GI484" s="317"/>
      <c r="GS484" s="317"/>
      <c r="HC484" s="317"/>
      <c r="HM484" s="317"/>
      <c r="HW484" s="317"/>
    </row>
    <row r="485" s="3" customFormat="true" x14ac:dyDescent="0.25">
      <c r="A485" s="317"/>
      <c r="K485" s="317"/>
      <c r="U485" s="317"/>
      <c r="AE485" s="317"/>
      <c r="AO485" s="317"/>
      <c r="AY485" s="317"/>
      <c r="AZ485" s="317"/>
      <c r="BI485" s="317"/>
      <c r="BS485" s="317"/>
      <c r="CC485" s="317"/>
      <c r="CM485" s="317"/>
      <c r="CW485" s="317"/>
      <c r="DG485" s="317"/>
      <c r="DQ485" s="317"/>
      <c r="EA485" s="317"/>
      <c r="EK485" s="317"/>
      <c r="EU485" s="317"/>
      <c r="FE485" s="317"/>
      <c r="FO485" s="317"/>
      <c r="FY485" s="317"/>
      <c r="GI485" s="317"/>
      <c r="GS485" s="317"/>
      <c r="HC485" s="317"/>
      <c r="HM485" s="317"/>
      <c r="HW485" s="317"/>
    </row>
    <row r="486" s="3" customFormat="true" x14ac:dyDescent="0.25">
      <c r="A486" s="317"/>
      <c r="K486" s="317"/>
      <c r="U486" s="317"/>
      <c r="AE486" s="317"/>
      <c r="AO486" s="317"/>
      <c r="AY486" s="317"/>
      <c r="AZ486" s="317"/>
      <c r="BI486" s="317"/>
      <c r="BS486" s="317"/>
      <c r="CC486" s="317"/>
      <c r="CM486" s="317"/>
      <c r="CW486" s="317"/>
      <c r="DG486" s="317"/>
      <c r="DQ486" s="317"/>
      <c r="EA486" s="317"/>
      <c r="EK486" s="317"/>
      <c r="EU486" s="317"/>
      <c r="FE486" s="317"/>
      <c r="FO486" s="317"/>
      <c r="FY486" s="317"/>
      <c r="GI486" s="317"/>
      <c r="GS486" s="317"/>
      <c r="HC486" s="317"/>
      <c r="HM486" s="317"/>
      <c r="HW486" s="317"/>
    </row>
    <row r="487" s="3" customFormat="true" x14ac:dyDescent="0.25">
      <c r="A487" s="317"/>
      <c r="K487" s="317"/>
      <c r="U487" s="317"/>
      <c r="AE487" s="317"/>
      <c r="AO487" s="317"/>
      <c r="AY487" s="317"/>
      <c r="AZ487" s="317"/>
      <c r="BI487" s="317"/>
      <c r="BS487" s="317"/>
      <c r="CC487" s="317"/>
      <c r="CM487" s="317"/>
      <c r="CW487" s="317"/>
      <c r="DG487" s="317"/>
      <c r="DQ487" s="317"/>
      <c r="EA487" s="317"/>
      <c r="EK487" s="317"/>
      <c r="EU487" s="317"/>
      <c r="FE487" s="317"/>
      <c r="FO487" s="317"/>
      <c r="FY487" s="317"/>
      <c r="GI487" s="317"/>
      <c r="GS487" s="317"/>
      <c r="HC487" s="317"/>
      <c r="HM487" s="317"/>
      <c r="HW487" s="317"/>
    </row>
    <row r="488" s="3" customFormat="true" x14ac:dyDescent="0.25">
      <c r="A488" s="317"/>
      <c r="K488" s="317"/>
      <c r="U488" s="317"/>
      <c r="AE488" s="317"/>
      <c r="AO488" s="317"/>
      <c r="AY488" s="317"/>
      <c r="AZ488" s="317"/>
      <c r="BI488" s="317"/>
      <c r="BS488" s="317"/>
      <c r="CC488" s="317"/>
      <c r="CM488" s="317"/>
      <c r="CW488" s="317"/>
      <c r="DG488" s="317"/>
      <c r="DQ488" s="317"/>
      <c r="EA488" s="317"/>
      <c r="EK488" s="317"/>
      <c r="EU488" s="317"/>
      <c r="FE488" s="317"/>
      <c r="FO488" s="317"/>
      <c r="FY488" s="317"/>
      <c r="GI488" s="317"/>
      <c r="GS488" s="317"/>
      <c r="HC488" s="317"/>
      <c r="HM488" s="317"/>
      <c r="HW488" s="317"/>
    </row>
    <row r="489" s="3" customFormat="true" x14ac:dyDescent="0.25">
      <c r="A489" s="317"/>
      <c r="K489" s="317"/>
      <c r="U489" s="317"/>
      <c r="AE489" s="317"/>
      <c r="AO489" s="317"/>
      <c r="AY489" s="317"/>
      <c r="AZ489" s="317"/>
      <c r="BI489" s="317"/>
      <c r="BS489" s="317"/>
      <c r="CC489" s="317"/>
      <c r="CM489" s="317"/>
      <c r="CW489" s="317"/>
      <c r="DG489" s="317"/>
      <c r="DQ489" s="317"/>
      <c r="EA489" s="317"/>
      <c r="EK489" s="317"/>
      <c r="EU489" s="317"/>
      <c r="FE489" s="317"/>
      <c r="FO489" s="317"/>
      <c r="FY489" s="317"/>
      <c r="GI489" s="317"/>
      <c r="GS489" s="317"/>
      <c r="HC489" s="317"/>
      <c r="HM489" s="317"/>
      <c r="HW489" s="317"/>
    </row>
    <row r="490" s="3" customFormat="true" x14ac:dyDescent="0.25">
      <c r="A490" s="317"/>
      <c r="K490" s="317"/>
      <c r="U490" s="317"/>
      <c r="AE490" s="317"/>
      <c r="AO490" s="317"/>
      <c r="AY490" s="317"/>
      <c r="AZ490" s="317"/>
      <c r="BI490" s="317"/>
      <c r="BS490" s="317"/>
      <c r="CC490" s="317"/>
      <c r="CM490" s="317"/>
      <c r="CW490" s="317"/>
      <c r="DG490" s="317"/>
      <c r="DQ490" s="317"/>
      <c r="EA490" s="317"/>
      <c r="EK490" s="317"/>
      <c r="EU490" s="317"/>
      <c r="FE490" s="317"/>
      <c r="FO490" s="317"/>
      <c r="FY490" s="317"/>
      <c r="GI490" s="317"/>
      <c r="GS490" s="317"/>
      <c r="HC490" s="317"/>
      <c r="HM490" s="317"/>
      <c r="HW490" s="317"/>
    </row>
    <row r="491" s="3" customFormat="true" x14ac:dyDescent="0.25">
      <c r="A491" s="317"/>
      <c r="K491" s="317"/>
      <c r="U491" s="317"/>
      <c r="AE491" s="317"/>
      <c r="AO491" s="317"/>
      <c r="AY491" s="317"/>
      <c r="AZ491" s="317"/>
      <c r="BI491" s="317"/>
      <c r="BS491" s="317"/>
      <c r="CC491" s="317"/>
      <c r="CM491" s="317"/>
      <c r="CW491" s="317"/>
      <c r="DG491" s="317"/>
      <c r="DQ491" s="317"/>
      <c r="EA491" s="317"/>
      <c r="EK491" s="317"/>
      <c r="EU491" s="317"/>
      <c r="FE491" s="317"/>
      <c r="FO491" s="317"/>
      <c r="FY491" s="317"/>
      <c r="GI491" s="317"/>
      <c r="GS491" s="317"/>
      <c r="HC491" s="317"/>
      <c r="HM491" s="317"/>
      <c r="HW491" s="317"/>
    </row>
    <row r="492" s="3" customFormat="true" x14ac:dyDescent="0.25">
      <c r="A492" s="317"/>
      <c r="K492" s="317"/>
      <c r="U492" s="317"/>
      <c r="AE492" s="317"/>
      <c r="AO492" s="317"/>
      <c r="AY492" s="317"/>
      <c r="AZ492" s="317"/>
      <c r="BI492" s="317"/>
      <c r="BS492" s="317"/>
      <c r="CC492" s="317"/>
      <c r="CM492" s="317"/>
      <c r="CW492" s="317"/>
      <c r="DG492" s="317"/>
      <c r="DQ492" s="317"/>
      <c r="EA492" s="317"/>
      <c r="EK492" s="317"/>
      <c r="EU492" s="317"/>
      <c r="FE492" s="317"/>
      <c r="FO492" s="317"/>
      <c r="FY492" s="317"/>
      <c r="GI492" s="317"/>
      <c r="GS492" s="317"/>
      <c r="HC492" s="317"/>
      <c r="HM492" s="317"/>
      <c r="HW492" s="317"/>
    </row>
    <row r="493" s="3" customFormat="true" x14ac:dyDescent="0.25">
      <c r="A493" s="317"/>
      <c r="K493" s="317"/>
      <c r="U493" s="317"/>
      <c r="AE493" s="317"/>
      <c r="AO493" s="317"/>
      <c r="AY493" s="317"/>
      <c r="AZ493" s="317"/>
      <c r="BI493" s="317"/>
      <c r="BS493" s="317"/>
      <c r="CC493" s="317"/>
      <c r="CM493" s="317"/>
      <c r="CW493" s="317"/>
      <c r="DG493" s="317"/>
      <c r="DQ493" s="317"/>
      <c r="EA493" s="317"/>
      <c r="EK493" s="317"/>
      <c r="EU493" s="317"/>
      <c r="FE493" s="317"/>
      <c r="FO493" s="317"/>
      <c r="FY493" s="317"/>
      <c r="GI493" s="317"/>
      <c r="GS493" s="317"/>
      <c r="HC493" s="317"/>
      <c r="HM493" s="317"/>
      <c r="HW493" s="317"/>
    </row>
    <row r="494" s="3" customFormat="true" x14ac:dyDescent="0.25">
      <c r="A494" s="317"/>
      <c r="K494" s="317"/>
      <c r="U494" s="317"/>
      <c r="AE494" s="317"/>
      <c r="AO494" s="317"/>
      <c r="AY494" s="317"/>
      <c r="AZ494" s="317"/>
      <c r="BI494" s="317"/>
      <c r="BS494" s="317"/>
      <c r="CC494" s="317"/>
      <c r="CM494" s="317"/>
      <c r="CW494" s="317"/>
      <c r="DG494" s="317"/>
      <c r="DQ494" s="317"/>
      <c r="EA494" s="317"/>
      <c r="EK494" s="317"/>
      <c r="EU494" s="317"/>
      <c r="FE494" s="317"/>
      <c r="FO494" s="317"/>
      <c r="FY494" s="317"/>
      <c r="GI494" s="317"/>
      <c r="GS494" s="317"/>
      <c r="HC494" s="317"/>
      <c r="HM494" s="317"/>
      <c r="HW494" s="317"/>
    </row>
    <row r="495" s="3" customFormat="true" x14ac:dyDescent="0.25">
      <c r="A495" s="317"/>
      <c r="K495" s="317"/>
      <c r="U495" s="317"/>
      <c r="AE495" s="317"/>
      <c r="AO495" s="317"/>
      <c r="AY495" s="317"/>
      <c r="AZ495" s="317"/>
      <c r="BI495" s="317"/>
      <c r="BS495" s="317"/>
      <c r="CC495" s="317"/>
      <c r="CM495" s="317"/>
      <c r="CW495" s="317"/>
      <c r="DG495" s="317"/>
      <c r="DQ495" s="317"/>
      <c r="EA495" s="317"/>
      <c r="EK495" s="317"/>
      <c r="EU495" s="317"/>
      <c r="FE495" s="317"/>
      <c r="FO495" s="317"/>
      <c r="FY495" s="317"/>
      <c r="GI495" s="317"/>
      <c r="GS495" s="317"/>
      <c r="HC495" s="317"/>
      <c r="HM495" s="317"/>
      <c r="HW495" s="317"/>
    </row>
    <row r="496" s="3" customFormat="true" x14ac:dyDescent="0.25">
      <c r="A496" s="317"/>
      <c r="K496" s="317"/>
      <c r="U496" s="317"/>
      <c r="AE496" s="317"/>
      <c r="AO496" s="317"/>
      <c r="AY496" s="317"/>
      <c r="AZ496" s="317"/>
      <c r="BI496" s="317"/>
      <c r="BS496" s="317"/>
      <c r="CC496" s="317"/>
      <c r="CM496" s="317"/>
      <c r="CW496" s="317"/>
      <c r="DG496" s="317"/>
      <c r="DQ496" s="317"/>
      <c r="EA496" s="317"/>
      <c r="EK496" s="317"/>
      <c r="EU496" s="317"/>
      <c r="FE496" s="317"/>
      <c r="FO496" s="317"/>
      <c r="FY496" s="317"/>
      <c r="GI496" s="317"/>
      <c r="GS496" s="317"/>
      <c r="HC496" s="317"/>
      <c r="HM496" s="317"/>
      <c r="HW496" s="317"/>
    </row>
    <row r="497" s="3" customFormat="true" x14ac:dyDescent="0.25">
      <c r="A497" s="317"/>
      <c r="K497" s="317"/>
      <c r="U497" s="317"/>
      <c r="AE497" s="317"/>
      <c r="AO497" s="317"/>
      <c r="AY497" s="317"/>
      <c r="AZ497" s="317"/>
      <c r="BI497" s="317"/>
      <c r="BS497" s="317"/>
      <c r="CC497" s="317"/>
      <c r="CM497" s="317"/>
      <c r="CW497" s="317"/>
      <c r="DG497" s="317"/>
      <c r="DQ497" s="317"/>
      <c r="EA497" s="317"/>
      <c r="EK497" s="317"/>
      <c r="EU497" s="317"/>
      <c r="FE497" s="317"/>
      <c r="FO497" s="317"/>
      <c r="FY497" s="317"/>
      <c r="GI497" s="317"/>
      <c r="GS497" s="317"/>
      <c r="HC497" s="317"/>
      <c r="HM497" s="317"/>
      <c r="HW497" s="317"/>
    </row>
    <row r="498" s="3" customFormat="true" x14ac:dyDescent="0.25">
      <c r="A498" s="317"/>
      <c r="K498" s="317"/>
      <c r="U498" s="317"/>
      <c r="AE498" s="317"/>
      <c r="AO498" s="317"/>
      <c r="AY498" s="317"/>
      <c r="AZ498" s="317"/>
      <c r="BI498" s="317"/>
      <c r="BS498" s="317"/>
      <c r="CC498" s="317"/>
      <c r="CM498" s="317"/>
      <c r="CW498" s="317"/>
      <c r="DG498" s="317"/>
      <c r="DQ498" s="317"/>
      <c r="EA498" s="317"/>
      <c r="EK498" s="317"/>
      <c r="EU498" s="317"/>
      <c r="FE498" s="317"/>
      <c r="FO498" s="317"/>
      <c r="FY498" s="317"/>
      <c r="GI498" s="317"/>
      <c r="GS498" s="317"/>
      <c r="HC498" s="317"/>
      <c r="HM498" s="317"/>
      <c r="HW498" s="317"/>
    </row>
    <row r="499" s="3" customFormat="true" x14ac:dyDescent="0.25">
      <c r="A499" s="317"/>
      <c r="K499" s="317"/>
      <c r="U499" s="317"/>
      <c r="AE499" s="317"/>
      <c r="AO499" s="317"/>
      <c r="AY499" s="317"/>
      <c r="AZ499" s="317"/>
      <c r="BI499" s="317"/>
      <c r="BS499" s="317"/>
      <c r="CC499" s="317"/>
      <c r="CM499" s="317"/>
      <c r="CW499" s="317"/>
      <c r="DG499" s="317"/>
      <c r="DQ499" s="317"/>
      <c r="EA499" s="317"/>
      <c r="EK499" s="317"/>
      <c r="EU499" s="317"/>
      <c r="FE499" s="317"/>
      <c r="FO499" s="317"/>
      <c r="FY499" s="317"/>
      <c r="GI499" s="317"/>
      <c r="GS499" s="317"/>
      <c r="HC499" s="317"/>
      <c r="HM499" s="317"/>
      <c r="HW499" s="317"/>
    </row>
    <row r="500" s="3" customFormat="true" x14ac:dyDescent="0.25">
      <c r="A500" s="317"/>
      <c r="K500" s="317"/>
      <c r="U500" s="317"/>
      <c r="AE500" s="317"/>
      <c r="AO500" s="317"/>
      <c r="AY500" s="317"/>
      <c r="AZ500" s="317"/>
      <c r="BI500" s="317"/>
      <c r="BS500" s="317"/>
      <c r="CC500" s="317"/>
      <c r="CM500" s="317"/>
      <c r="CW500" s="317"/>
      <c r="DG500" s="317"/>
      <c r="DQ500" s="317"/>
      <c r="EA500" s="317"/>
      <c r="EK500" s="317"/>
      <c r="EU500" s="317"/>
      <c r="FE500" s="317"/>
      <c r="FO500" s="317"/>
      <c r="FY500" s="317"/>
      <c r="GI500" s="317"/>
      <c r="GS500" s="317"/>
      <c r="HC500" s="317"/>
      <c r="HM500" s="317"/>
      <c r="HW500" s="317"/>
    </row>
    <row r="501" s="3" customFormat="true" x14ac:dyDescent="0.25">
      <c r="A501" s="317"/>
      <c r="K501" s="317"/>
      <c r="U501" s="317"/>
      <c r="AE501" s="317"/>
      <c r="AO501" s="317"/>
      <c r="AY501" s="317"/>
      <c r="AZ501" s="317"/>
      <c r="BI501" s="317"/>
      <c r="BS501" s="317"/>
      <c r="CC501" s="317"/>
      <c r="CM501" s="317"/>
      <c r="CW501" s="317"/>
      <c r="DG501" s="317"/>
      <c r="DQ501" s="317"/>
      <c r="EA501" s="317"/>
      <c r="EK501" s="317"/>
      <c r="EU501" s="317"/>
      <c r="FE501" s="317"/>
      <c r="FO501" s="317"/>
      <c r="FY501" s="317"/>
      <c r="GI501" s="317"/>
      <c r="GS501" s="317"/>
      <c r="HC501" s="317"/>
      <c r="HM501" s="317"/>
      <c r="HW501" s="317"/>
    </row>
    <row r="502" s="3" customFormat="true" x14ac:dyDescent="0.25">
      <c r="A502" s="317"/>
      <c r="K502" s="317"/>
      <c r="U502" s="317"/>
      <c r="AE502" s="317"/>
      <c r="AO502" s="317"/>
      <c r="AY502" s="317"/>
      <c r="AZ502" s="317"/>
      <c r="BI502" s="317"/>
      <c r="BS502" s="317"/>
      <c r="CC502" s="317"/>
      <c r="CM502" s="317"/>
      <c r="CW502" s="317"/>
      <c r="DG502" s="317"/>
      <c r="DQ502" s="317"/>
      <c r="EA502" s="317"/>
      <c r="EK502" s="317"/>
      <c r="EU502" s="317"/>
      <c r="FE502" s="317"/>
      <c r="FO502" s="317"/>
      <c r="FY502" s="317"/>
      <c r="GI502" s="317"/>
      <c r="GS502" s="317"/>
      <c r="HC502" s="317"/>
      <c r="HM502" s="317"/>
      <c r="HW502" s="317"/>
    </row>
    <row r="503" s="3" customFormat="true" x14ac:dyDescent="0.25">
      <c r="A503" s="317"/>
      <c r="K503" s="317"/>
      <c r="U503" s="317"/>
      <c r="AE503" s="317"/>
      <c r="AO503" s="317"/>
      <c r="AY503" s="317"/>
      <c r="AZ503" s="317"/>
      <c r="BI503" s="317"/>
      <c r="BS503" s="317"/>
      <c r="CC503" s="317"/>
      <c r="CM503" s="317"/>
      <c r="CW503" s="317"/>
      <c r="DG503" s="317"/>
      <c r="DQ503" s="317"/>
      <c r="EA503" s="317"/>
      <c r="EK503" s="317"/>
      <c r="EU503" s="317"/>
      <c r="FE503" s="317"/>
      <c r="FO503" s="317"/>
      <c r="FY503" s="317"/>
      <c r="GI503" s="317"/>
      <c r="GS503" s="317"/>
      <c r="HC503" s="317"/>
      <c r="HM503" s="317"/>
      <c r="HW503" s="317"/>
    </row>
    <row r="504" s="3" customFormat="true" x14ac:dyDescent="0.25">
      <c r="A504" s="317"/>
      <c r="K504" s="317"/>
      <c r="U504" s="317"/>
      <c r="AE504" s="317"/>
      <c r="AO504" s="317"/>
      <c r="AY504" s="317"/>
      <c r="AZ504" s="317"/>
      <c r="BI504" s="317"/>
      <c r="BS504" s="317"/>
      <c r="CC504" s="317"/>
      <c r="CM504" s="317"/>
      <c r="CW504" s="317"/>
      <c r="DG504" s="317"/>
      <c r="DQ504" s="317"/>
      <c r="EA504" s="317"/>
      <c r="EK504" s="317"/>
      <c r="EU504" s="317"/>
      <c r="FE504" s="317"/>
      <c r="FO504" s="317"/>
      <c r="FY504" s="317"/>
      <c r="GI504" s="317"/>
      <c r="GS504" s="317"/>
      <c r="HC504" s="317"/>
      <c r="HM504" s="317"/>
      <c r="HW504" s="317"/>
    </row>
    <row r="505" s="3" customFormat="true" x14ac:dyDescent="0.25">
      <c r="A505" s="317"/>
      <c r="K505" s="317"/>
      <c r="U505" s="317"/>
      <c r="AE505" s="317"/>
      <c r="AO505" s="317"/>
      <c r="AY505" s="317"/>
      <c r="AZ505" s="317"/>
      <c r="BI505" s="317"/>
      <c r="BS505" s="317"/>
      <c r="CC505" s="317"/>
      <c r="CM505" s="317"/>
      <c r="CW505" s="317"/>
      <c r="DG505" s="317"/>
      <c r="DQ505" s="317"/>
      <c r="EA505" s="317"/>
      <c r="EK505" s="317"/>
      <c r="EU505" s="317"/>
      <c r="FE505" s="317"/>
      <c r="FO505" s="317"/>
      <c r="FY505" s="317"/>
      <c r="GI505" s="317"/>
      <c r="GS505" s="317"/>
      <c r="HC505" s="317"/>
      <c r="HM505" s="317"/>
      <c r="HW505" s="317"/>
    </row>
    <row r="506" s="3" customFormat="true" x14ac:dyDescent="0.25">
      <c r="A506" s="317"/>
      <c r="K506" s="317"/>
      <c r="U506" s="317"/>
      <c r="AE506" s="317"/>
      <c r="AO506" s="317"/>
      <c r="AY506" s="317"/>
      <c r="AZ506" s="317"/>
      <c r="BI506" s="317"/>
      <c r="BS506" s="317"/>
      <c r="CC506" s="317"/>
      <c r="CM506" s="317"/>
      <c r="CW506" s="317"/>
      <c r="DG506" s="317"/>
      <c r="DQ506" s="317"/>
      <c r="EA506" s="317"/>
      <c r="EK506" s="317"/>
      <c r="EU506" s="317"/>
      <c r="FE506" s="317"/>
      <c r="FO506" s="317"/>
      <c r="FY506" s="317"/>
      <c r="GI506" s="317"/>
      <c r="GS506" s="317"/>
      <c r="HC506" s="317"/>
      <c r="HM506" s="317"/>
      <c r="HW506" s="317"/>
    </row>
    <row r="507" s="3" customFormat="true" x14ac:dyDescent="0.25">
      <c r="A507" s="317"/>
      <c r="K507" s="317"/>
      <c r="U507" s="317"/>
      <c r="AE507" s="317"/>
      <c r="AO507" s="317"/>
      <c r="AY507" s="317"/>
      <c r="AZ507" s="317"/>
      <c r="BI507" s="317"/>
      <c r="BS507" s="317"/>
      <c r="CC507" s="317"/>
      <c r="CM507" s="317"/>
      <c r="CW507" s="317"/>
      <c r="DG507" s="317"/>
      <c r="DQ507" s="317"/>
      <c r="EA507" s="317"/>
      <c r="EK507" s="317"/>
      <c r="EU507" s="317"/>
      <c r="FE507" s="317"/>
      <c r="FO507" s="317"/>
      <c r="FY507" s="317"/>
      <c r="GI507" s="317"/>
      <c r="GS507" s="317"/>
      <c r="HC507" s="317"/>
      <c r="HM507" s="317"/>
      <c r="HW507" s="317"/>
    </row>
    <row r="508" s="3" customFormat="true" x14ac:dyDescent="0.25">
      <c r="A508" s="317"/>
      <c r="K508" s="317"/>
      <c r="U508" s="317"/>
      <c r="AE508" s="317"/>
      <c r="AO508" s="317"/>
      <c r="AY508" s="317"/>
      <c r="AZ508" s="317"/>
      <c r="BI508" s="317"/>
      <c r="BS508" s="317"/>
      <c r="CC508" s="317"/>
      <c r="CM508" s="317"/>
      <c r="CW508" s="317"/>
      <c r="DG508" s="317"/>
      <c r="DQ508" s="317"/>
      <c r="EA508" s="317"/>
      <c r="EK508" s="317"/>
      <c r="EU508" s="317"/>
      <c r="FE508" s="317"/>
      <c r="FO508" s="317"/>
      <c r="FY508" s="317"/>
      <c r="GI508" s="317"/>
      <c r="GS508" s="317"/>
      <c r="HC508" s="317"/>
      <c r="HM508" s="317"/>
      <c r="HW508" s="317"/>
    </row>
    <row r="509" s="3" customFormat="true" x14ac:dyDescent="0.25">
      <c r="A509" s="317"/>
      <c r="K509" s="317"/>
      <c r="U509" s="317"/>
      <c r="AE509" s="317"/>
      <c r="AO509" s="317"/>
      <c r="AY509" s="317"/>
      <c r="AZ509" s="317"/>
      <c r="BI509" s="317"/>
      <c r="BS509" s="317"/>
      <c r="CC509" s="317"/>
      <c r="CM509" s="317"/>
      <c r="CW509" s="317"/>
      <c r="DG509" s="317"/>
      <c r="DQ509" s="317"/>
      <c r="EA509" s="317"/>
      <c r="EK509" s="317"/>
      <c r="EU509" s="317"/>
      <c r="FE509" s="317"/>
      <c r="FO509" s="317"/>
      <c r="FY509" s="317"/>
      <c r="GI509" s="317"/>
      <c r="GS509" s="317"/>
      <c r="HC509" s="317"/>
      <c r="HM509" s="317"/>
      <c r="HW509" s="317"/>
    </row>
    <row r="510" s="3" customFormat="true" x14ac:dyDescent="0.25">
      <c r="A510" s="317"/>
      <c r="K510" s="317"/>
      <c r="U510" s="317"/>
      <c r="AE510" s="317"/>
      <c r="AO510" s="317"/>
      <c r="AY510" s="317"/>
      <c r="AZ510" s="317"/>
      <c r="BI510" s="317"/>
      <c r="BS510" s="317"/>
      <c r="CC510" s="317"/>
      <c r="CM510" s="317"/>
      <c r="CW510" s="317"/>
      <c r="DG510" s="317"/>
      <c r="DQ510" s="317"/>
      <c r="EA510" s="317"/>
      <c r="EK510" s="317"/>
      <c r="EU510" s="317"/>
      <c r="FE510" s="317"/>
      <c r="FO510" s="317"/>
      <c r="FY510" s="317"/>
      <c r="GI510" s="317"/>
      <c r="GS510" s="317"/>
      <c r="HC510" s="317"/>
      <c r="HM510" s="317"/>
      <c r="HW510" s="317"/>
    </row>
    <row r="511" s="3" customFormat="true" x14ac:dyDescent="0.25">
      <c r="A511" s="317"/>
      <c r="K511" s="317"/>
      <c r="U511" s="317"/>
      <c r="AE511" s="317"/>
      <c r="AO511" s="317"/>
      <c r="AY511" s="317"/>
      <c r="AZ511" s="317"/>
      <c r="BI511" s="317"/>
      <c r="BS511" s="317"/>
      <c r="CC511" s="317"/>
      <c r="CM511" s="317"/>
      <c r="CW511" s="317"/>
      <c r="DG511" s="317"/>
      <c r="DQ511" s="317"/>
      <c r="EA511" s="317"/>
      <c r="EK511" s="317"/>
      <c r="EU511" s="317"/>
      <c r="FE511" s="317"/>
      <c r="FO511" s="317"/>
      <c r="FY511" s="317"/>
      <c r="GI511" s="317"/>
      <c r="GS511" s="317"/>
      <c r="HC511" s="317"/>
      <c r="HM511" s="317"/>
      <c r="HW511" s="317"/>
    </row>
    <row r="512" s="3" customFormat="true" x14ac:dyDescent="0.25">
      <c r="A512" s="317"/>
      <c r="K512" s="317"/>
      <c r="U512" s="317"/>
      <c r="AE512" s="317"/>
      <c r="AO512" s="317"/>
      <c r="AY512" s="317"/>
      <c r="AZ512" s="317"/>
      <c r="BI512" s="317"/>
      <c r="BS512" s="317"/>
      <c r="CC512" s="317"/>
      <c r="CM512" s="317"/>
      <c r="CW512" s="317"/>
      <c r="DG512" s="317"/>
      <c r="DQ512" s="317"/>
      <c r="EA512" s="317"/>
      <c r="EK512" s="317"/>
      <c r="EU512" s="317"/>
      <c r="FE512" s="317"/>
      <c r="FO512" s="317"/>
      <c r="FY512" s="317"/>
      <c r="GI512" s="317"/>
      <c r="GS512" s="317"/>
      <c r="HC512" s="317"/>
      <c r="HM512" s="317"/>
      <c r="HW512" s="317"/>
    </row>
    <row r="513" s="3" customFormat="true" x14ac:dyDescent="0.25">
      <c r="A513" s="317"/>
      <c r="K513" s="317"/>
      <c r="U513" s="317"/>
      <c r="AE513" s="317"/>
      <c r="AO513" s="317"/>
      <c r="AY513" s="317"/>
      <c r="AZ513" s="317"/>
      <c r="BI513" s="317"/>
      <c r="BS513" s="317"/>
      <c r="CC513" s="317"/>
      <c r="CM513" s="317"/>
      <c r="CW513" s="317"/>
      <c r="DG513" s="317"/>
      <c r="DQ513" s="317"/>
      <c r="EA513" s="317"/>
      <c r="EK513" s="317"/>
      <c r="EU513" s="317"/>
      <c r="FE513" s="317"/>
      <c r="FO513" s="317"/>
      <c r="FY513" s="317"/>
      <c r="GI513" s="317"/>
      <c r="GS513" s="317"/>
      <c r="HC513" s="317"/>
      <c r="HM513" s="317"/>
      <c r="HW513" s="317"/>
    </row>
    <row r="514" s="3" customFormat="true" x14ac:dyDescent="0.25">
      <c r="A514" s="317"/>
      <c r="K514" s="317"/>
      <c r="U514" s="317"/>
      <c r="AE514" s="317"/>
      <c r="AO514" s="317"/>
      <c r="AY514" s="317"/>
      <c r="AZ514" s="317"/>
      <c r="BI514" s="317"/>
      <c r="BS514" s="317"/>
      <c r="CC514" s="317"/>
      <c r="CM514" s="317"/>
      <c r="CW514" s="317"/>
      <c r="DG514" s="317"/>
      <c r="DQ514" s="317"/>
      <c r="EA514" s="317"/>
      <c r="EK514" s="317"/>
      <c r="EU514" s="317"/>
      <c r="FE514" s="317"/>
      <c r="FO514" s="317"/>
      <c r="FY514" s="317"/>
      <c r="GI514" s="317"/>
      <c r="GS514" s="317"/>
      <c r="HC514" s="317"/>
      <c r="HM514" s="317"/>
      <c r="HW514" s="317"/>
    </row>
    <row r="515" s="3" customFormat="true" x14ac:dyDescent="0.25">
      <c r="A515" s="317"/>
      <c r="K515" s="317"/>
      <c r="U515" s="317"/>
      <c r="AE515" s="317"/>
      <c r="AO515" s="317"/>
      <c r="AY515" s="317"/>
      <c r="AZ515" s="317"/>
      <c r="BI515" s="317"/>
      <c r="BS515" s="317"/>
      <c r="CC515" s="317"/>
      <c r="CM515" s="317"/>
      <c r="CW515" s="317"/>
      <c r="DG515" s="317"/>
      <c r="DQ515" s="317"/>
      <c r="EA515" s="317"/>
      <c r="EK515" s="317"/>
      <c r="EU515" s="317"/>
      <c r="FE515" s="317"/>
      <c r="FO515" s="317"/>
      <c r="FY515" s="317"/>
      <c r="GI515" s="317"/>
      <c r="GS515" s="317"/>
      <c r="HC515" s="317"/>
      <c r="HM515" s="317"/>
      <c r="HW515" s="317"/>
    </row>
    <row r="516" s="3" customFormat="true" x14ac:dyDescent="0.25">
      <c r="A516" s="317"/>
      <c r="K516" s="317"/>
      <c r="U516" s="317"/>
      <c r="AE516" s="317"/>
      <c r="AO516" s="317"/>
      <c r="AY516" s="317"/>
      <c r="AZ516" s="317"/>
      <c r="BI516" s="317"/>
      <c r="BS516" s="317"/>
      <c r="CC516" s="317"/>
      <c r="CM516" s="317"/>
      <c r="CW516" s="317"/>
      <c r="DG516" s="317"/>
      <c r="DQ516" s="317"/>
      <c r="EA516" s="317"/>
      <c r="EK516" s="317"/>
      <c r="EU516" s="317"/>
      <c r="FE516" s="317"/>
      <c r="FO516" s="317"/>
      <c r="FY516" s="317"/>
      <c r="GI516" s="317"/>
      <c r="GS516" s="317"/>
      <c r="HC516" s="317"/>
      <c r="HM516" s="317"/>
      <c r="HW516" s="317"/>
    </row>
    <row r="517" s="3" customFormat="true" x14ac:dyDescent="0.25">
      <c r="A517" s="317"/>
      <c r="K517" s="317"/>
      <c r="U517" s="317"/>
      <c r="AE517" s="317"/>
      <c r="AO517" s="317"/>
      <c r="AY517" s="317"/>
      <c r="AZ517" s="317"/>
      <c r="BI517" s="317"/>
      <c r="BS517" s="317"/>
      <c r="CC517" s="317"/>
      <c r="CM517" s="317"/>
      <c r="CW517" s="317"/>
      <c r="DG517" s="317"/>
      <c r="DQ517" s="317"/>
      <c r="EA517" s="317"/>
      <c r="EK517" s="317"/>
      <c r="EU517" s="317"/>
      <c r="FE517" s="317"/>
      <c r="FO517" s="317"/>
      <c r="FY517" s="317"/>
      <c r="GI517" s="317"/>
      <c r="GS517" s="317"/>
      <c r="HC517" s="317"/>
      <c r="HM517" s="317"/>
      <c r="HW517" s="317"/>
    </row>
    <row r="518" s="3" customFormat="true" x14ac:dyDescent="0.25">
      <c r="A518" s="317"/>
      <c r="K518" s="317"/>
      <c r="U518" s="317"/>
      <c r="AE518" s="317"/>
      <c r="AO518" s="317"/>
      <c r="AY518" s="317"/>
      <c r="AZ518" s="317"/>
      <c r="BI518" s="317"/>
      <c r="BS518" s="317"/>
      <c r="CC518" s="317"/>
      <c r="CM518" s="317"/>
      <c r="CW518" s="317"/>
      <c r="DG518" s="317"/>
      <c r="DQ518" s="317"/>
      <c r="EA518" s="317"/>
      <c r="EK518" s="317"/>
      <c r="EU518" s="317"/>
      <c r="FE518" s="317"/>
      <c r="FO518" s="317"/>
      <c r="FY518" s="317"/>
      <c r="GI518" s="317"/>
      <c r="GS518" s="317"/>
      <c r="HC518" s="317"/>
      <c r="HM518" s="317"/>
      <c r="HW518" s="317"/>
    </row>
    <row r="519" s="3" customFormat="true" x14ac:dyDescent="0.25">
      <c r="A519" s="317"/>
      <c r="K519" s="317"/>
      <c r="U519" s="317"/>
      <c r="AE519" s="317"/>
      <c r="AO519" s="317"/>
      <c r="AY519" s="317"/>
      <c r="AZ519" s="317"/>
      <c r="BI519" s="317"/>
      <c r="BS519" s="317"/>
      <c r="CC519" s="317"/>
      <c r="CM519" s="317"/>
      <c r="CW519" s="317"/>
      <c r="DG519" s="317"/>
      <c r="DQ519" s="317"/>
      <c r="EA519" s="317"/>
      <c r="EK519" s="317"/>
      <c r="EU519" s="317"/>
      <c r="FE519" s="317"/>
      <c r="FO519" s="317"/>
      <c r="FY519" s="317"/>
      <c r="GI519" s="317"/>
      <c r="GS519" s="317"/>
      <c r="HC519" s="317"/>
      <c r="HM519" s="317"/>
      <c r="HW519" s="317"/>
    </row>
    <row r="520" s="3" customFormat="true" x14ac:dyDescent="0.25">
      <c r="A520" s="317"/>
      <c r="K520" s="317"/>
      <c r="U520" s="317"/>
      <c r="AE520" s="317"/>
      <c r="AO520" s="317"/>
      <c r="AY520" s="317"/>
      <c r="AZ520" s="317"/>
      <c r="BI520" s="317"/>
      <c r="BS520" s="317"/>
      <c r="CC520" s="317"/>
      <c r="CM520" s="317"/>
      <c r="CW520" s="317"/>
      <c r="DG520" s="317"/>
      <c r="DQ520" s="317"/>
      <c r="EA520" s="317"/>
      <c r="EK520" s="317"/>
      <c r="EU520" s="317"/>
      <c r="FE520" s="317"/>
      <c r="FO520" s="317"/>
      <c r="FY520" s="317"/>
      <c r="GI520" s="317"/>
      <c r="GS520" s="317"/>
      <c r="HC520" s="317"/>
      <c r="HM520" s="317"/>
      <c r="HW520" s="317"/>
    </row>
    <row r="521" s="3" customFormat="true" x14ac:dyDescent="0.25">
      <c r="A521" s="317"/>
      <c r="K521" s="317"/>
      <c r="U521" s="317"/>
      <c r="AE521" s="317"/>
      <c r="AO521" s="317"/>
      <c r="AY521" s="317"/>
      <c r="AZ521" s="317"/>
      <c r="BI521" s="317"/>
      <c r="BS521" s="317"/>
      <c r="CC521" s="317"/>
      <c r="CM521" s="317"/>
      <c r="CW521" s="317"/>
      <c r="DG521" s="317"/>
      <c r="DQ521" s="317"/>
      <c r="EA521" s="317"/>
      <c r="EK521" s="317"/>
      <c r="EU521" s="317"/>
      <c r="FE521" s="317"/>
      <c r="FO521" s="317"/>
      <c r="FY521" s="317"/>
      <c r="GI521" s="317"/>
      <c r="GS521" s="317"/>
      <c r="HC521" s="317"/>
      <c r="HM521" s="317"/>
      <c r="HW521" s="317"/>
    </row>
    <row r="522" s="3" customFormat="true" x14ac:dyDescent="0.25">
      <c r="A522" s="317"/>
      <c r="K522" s="317"/>
      <c r="U522" s="317"/>
      <c r="AE522" s="317"/>
      <c r="AO522" s="317"/>
      <c r="AY522" s="317"/>
      <c r="AZ522" s="317"/>
      <c r="BI522" s="317"/>
      <c r="BS522" s="317"/>
      <c r="CC522" s="317"/>
      <c r="CM522" s="317"/>
      <c r="CW522" s="317"/>
      <c r="DG522" s="317"/>
      <c r="DQ522" s="317"/>
      <c r="EA522" s="317"/>
      <c r="EK522" s="317"/>
      <c r="EU522" s="317"/>
      <c r="FE522" s="317"/>
      <c r="FO522" s="317"/>
      <c r="FY522" s="317"/>
      <c r="GI522" s="317"/>
      <c r="GS522" s="317"/>
      <c r="HC522" s="317"/>
      <c r="HM522" s="317"/>
      <c r="HW522" s="317"/>
    </row>
    <row r="523" s="3" customFormat="true" x14ac:dyDescent="0.25">
      <c r="A523" s="317"/>
      <c r="K523" s="317"/>
      <c r="U523" s="317"/>
      <c r="AE523" s="317"/>
      <c r="AO523" s="317"/>
      <c r="AY523" s="317"/>
      <c r="AZ523" s="317"/>
      <c r="BI523" s="317"/>
      <c r="BS523" s="317"/>
      <c r="CC523" s="317"/>
      <c r="CM523" s="317"/>
      <c r="CW523" s="317"/>
      <c r="DG523" s="317"/>
      <c r="DQ523" s="317"/>
      <c r="EA523" s="317"/>
      <c r="EK523" s="317"/>
      <c r="EU523" s="317"/>
      <c r="FE523" s="317"/>
      <c r="FO523" s="317"/>
      <c r="FY523" s="317"/>
      <c r="GI523" s="317"/>
      <c r="GS523" s="317"/>
      <c r="HC523" s="317"/>
      <c r="HM523" s="317"/>
      <c r="HW523" s="317"/>
    </row>
    <row r="524" s="3" customFormat="true" x14ac:dyDescent="0.25">
      <c r="A524" s="317"/>
      <c r="K524" s="317"/>
      <c r="U524" s="317"/>
      <c r="AE524" s="317"/>
      <c r="AO524" s="317"/>
      <c r="AY524" s="317"/>
      <c r="AZ524" s="317"/>
      <c r="BI524" s="317"/>
      <c r="BS524" s="317"/>
      <c r="CC524" s="317"/>
      <c r="CM524" s="317"/>
      <c r="CW524" s="317"/>
      <c r="DG524" s="317"/>
      <c r="DQ524" s="317"/>
      <c r="EA524" s="317"/>
      <c r="EK524" s="317"/>
      <c r="EU524" s="317"/>
      <c r="FE524" s="317"/>
      <c r="FO524" s="317"/>
      <c r="FY524" s="317"/>
      <c r="GI524" s="317"/>
      <c r="GS524" s="317"/>
      <c r="HC524" s="317"/>
      <c r="HM524" s="317"/>
      <c r="HW524" s="317"/>
    </row>
    <row r="525" s="3" customFormat="true" x14ac:dyDescent="0.25">
      <c r="A525" s="317"/>
      <c r="K525" s="317"/>
      <c r="U525" s="317"/>
      <c r="AE525" s="317"/>
      <c r="AO525" s="317"/>
      <c r="AY525" s="317"/>
      <c r="AZ525" s="317"/>
      <c r="BI525" s="317"/>
      <c r="BS525" s="317"/>
      <c r="CC525" s="317"/>
      <c r="CM525" s="317"/>
      <c r="CW525" s="317"/>
      <c r="DG525" s="317"/>
      <c r="DQ525" s="317"/>
      <c r="EA525" s="317"/>
      <c r="EK525" s="317"/>
      <c r="EU525" s="317"/>
      <c r="FE525" s="317"/>
      <c r="FO525" s="317"/>
      <c r="FY525" s="317"/>
      <c r="GI525" s="317"/>
      <c r="GS525" s="317"/>
      <c r="HC525" s="317"/>
      <c r="HM525" s="317"/>
      <c r="HW525" s="317"/>
    </row>
    <row r="526" s="3" customFormat="true" x14ac:dyDescent="0.25">
      <c r="A526" s="317"/>
      <c r="K526" s="317"/>
      <c r="U526" s="317"/>
      <c r="AE526" s="317"/>
      <c r="AO526" s="317"/>
      <c r="AY526" s="317"/>
      <c r="AZ526" s="317"/>
      <c r="BI526" s="317"/>
      <c r="BS526" s="317"/>
      <c r="CC526" s="317"/>
      <c r="CM526" s="317"/>
      <c r="CW526" s="317"/>
      <c r="DG526" s="317"/>
      <c r="DQ526" s="317"/>
      <c r="EA526" s="317"/>
      <c r="EK526" s="317"/>
      <c r="EU526" s="317"/>
      <c r="FE526" s="317"/>
      <c r="FO526" s="317"/>
      <c r="FY526" s="317"/>
      <c r="GI526" s="317"/>
      <c r="GS526" s="317"/>
      <c r="HC526" s="317"/>
      <c r="HM526" s="317"/>
      <c r="HW526" s="317"/>
    </row>
    <row r="527" s="3" customFormat="true" x14ac:dyDescent="0.25">
      <c r="A527" s="317"/>
      <c r="K527" s="317"/>
      <c r="U527" s="317"/>
      <c r="AE527" s="317"/>
      <c r="AO527" s="317"/>
      <c r="AY527" s="317"/>
      <c r="AZ527" s="317"/>
      <c r="BI527" s="317"/>
      <c r="BS527" s="317"/>
      <c r="CC527" s="317"/>
      <c r="CM527" s="317"/>
      <c r="CW527" s="317"/>
      <c r="DG527" s="317"/>
      <c r="DQ527" s="317"/>
      <c r="EA527" s="317"/>
      <c r="EK527" s="317"/>
      <c r="EU527" s="317"/>
      <c r="FE527" s="317"/>
      <c r="FO527" s="317"/>
      <c r="FY527" s="317"/>
      <c r="GI527" s="317"/>
      <c r="GS527" s="317"/>
      <c r="HC527" s="317"/>
      <c r="HM527" s="317"/>
      <c r="HW527" s="317"/>
    </row>
    <row r="528" s="3" customFormat="true" x14ac:dyDescent="0.25">
      <c r="A528" s="317"/>
      <c r="K528" s="317"/>
      <c r="U528" s="317"/>
      <c r="AE528" s="317"/>
      <c r="AO528" s="317"/>
      <c r="AY528" s="317"/>
      <c r="AZ528" s="317"/>
      <c r="BI528" s="317"/>
      <c r="BS528" s="317"/>
      <c r="CC528" s="317"/>
      <c r="CM528" s="317"/>
      <c r="CW528" s="317"/>
      <c r="DG528" s="317"/>
      <c r="DQ528" s="317"/>
      <c r="EA528" s="317"/>
      <c r="EK528" s="317"/>
      <c r="EU528" s="317"/>
      <c r="FE528" s="317"/>
      <c r="FO528" s="317"/>
      <c r="FY528" s="317"/>
      <c r="GI528" s="317"/>
      <c r="GS528" s="317"/>
      <c r="HC528" s="317"/>
      <c r="HM528" s="317"/>
      <c r="HW528" s="317"/>
    </row>
    <row r="529" s="3" customFormat="true" x14ac:dyDescent="0.25">
      <c r="A529" s="317"/>
      <c r="K529" s="317"/>
      <c r="U529" s="317"/>
      <c r="AE529" s="317"/>
      <c r="AO529" s="317"/>
      <c r="AY529" s="317"/>
      <c r="AZ529" s="317"/>
      <c r="BI529" s="317"/>
      <c r="BS529" s="317"/>
      <c r="CC529" s="317"/>
      <c r="CM529" s="317"/>
      <c r="CW529" s="317"/>
      <c r="DG529" s="317"/>
      <c r="DQ529" s="317"/>
      <c r="EA529" s="317"/>
      <c r="EK529" s="317"/>
      <c r="EU529" s="317"/>
      <c r="FE529" s="317"/>
      <c r="FO529" s="317"/>
      <c r="FY529" s="317"/>
      <c r="GI529" s="317"/>
      <c r="GS529" s="317"/>
      <c r="HC529" s="317"/>
      <c r="HM529" s="317"/>
      <c r="HW529" s="317"/>
    </row>
    <row r="530" s="3" customFormat="true" x14ac:dyDescent="0.25">
      <c r="A530" s="317"/>
      <c r="K530" s="317"/>
      <c r="U530" s="317"/>
      <c r="AE530" s="317"/>
      <c r="AO530" s="317"/>
      <c r="AY530" s="317"/>
      <c r="AZ530" s="317"/>
      <c r="BI530" s="317"/>
      <c r="BS530" s="317"/>
      <c r="CC530" s="317"/>
      <c r="CM530" s="317"/>
      <c r="CW530" s="317"/>
      <c r="DG530" s="317"/>
      <c r="DQ530" s="317"/>
      <c r="EA530" s="317"/>
      <c r="EK530" s="317"/>
      <c r="EU530" s="317"/>
      <c r="FE530" s="317"/>
      <c r="FO530" s="317"/>
      <c r="FY530" s="317"/>
      <c r="GI530" s="317"/>
      <c r="GS530" s="317"/>
      <c r="HC530" s="317"/>
      <c r="HM530" s="317"/>
      <c r="HW530" s="317"/>
    </row>
    <row r="531" s="3" customFormat="true" x14ac:dyDescent="0.25">
      <c r="A531" s="317"/>
      <c r="K531" s="317"/>
      <c r="U531" s="317"/>
      <c r="AE531" s="317"/>
      <c r="AO531" s="317"/>
      <c r="AY531" s="317"/>
      <c r="AZ531" s="317"/>
      <c r="BI531" s="317"/>
      <c r="BS531" s="317"/>
      <c r="CC531" s="317"/>
      <c r="CM531" s="317"/>
      <c r="CW531" s="317"/>
      <c r="DG531" s="317"/>
      <c r="DQ531" s="317"/>
      <c r="EA531" s="317"/>
      <c r="EK531" s="317"/>
      <c r="EU531" s="317"/>
      <c r="FE531" s="317"/>
      <c r="FO531" s="317"/>
      <c r="FY531" s="317"/>
      <c r="GI531" s="317"/>
      <c r="GS531" s="317"/>
      <c r="HC531" s="317"/>
      <c r="HM531" s="317"/>
      <c r="HW531" s="317"/>
    </row>
    <row r="532" s="3" customFormat="true" x14ac:dyDescent="0.25">
      <c r="A532" s="317"/>
      <c r="K532" s="317"/>
      <c r="U532" s="317"/>
      <c r="AE532" s="317"/>
      <c r="AO532" s="317"/>
      <c r="AY532" s="317"/>
      <c r="AZ532" s="317"/>
      <c r="BI532" s="317"/>
      <c r="BS532" s="317"/>
      <c r="CC532" s="317"/>
      <c r="CM532" s="317"/>
      <c r="CW532" s="317"/>
      <c r="DG532" s="317"/>
      <c r="DQ532" s="317"/>
      <c r="EA532" s="317"/>
      <c r="EK532" s="317"/>
      <c r="EU532" s="317"/>
      <c r="FE532" s="317"/>
      <c r="FO532" s="317"/>
      <c r="FY532" s="317"/>
      <c r="GI532" s="317"/>
      <c r="GS532" s="317"/>
      <c r="HC532" s="317"/>
      <c r="HM532" s="317"/>
      <c r="HW532" s="317"/>
    </row>
    <row r="533" s="3" customFormat="true" x14ac:dyDescent="0.25">
      <c r="A533" s="317"/>
      <c r="K533" s="317"/>
      <c r="U533" s="317"/>
      <c r="AE533" s="317"/>
      <c r="AO533" s="317"/>
      <c r="AY533" s="317"/>
      <c r="AZ533" s="317"/>
      <c r="BI533" s="317"/>
      <c r="BS533" s="317"/>
      <c r="CC533" s="317"/>
      <c r="CM533" s="317"/>
      <c r="CW533" s="317"/>
      <c r="DG533" s="317"/>
      <c r="DQ533" s="317"/>
      <c r="EA533" s="317"/>
      <c r="EK533" s="317"/>
      <c r="EU533" s="317"/>
      <c r="FE533" s="317"/>
      <c r="FO533" s="317"/>
      <c r="FY533" s="317"/>
      <c r="GI533" s="317"/>
      <c r="GS533" s="317"/>
      <c r="HC533" s="317"/>
      <c r="HM533" s="317"/>
      <c r="HW533" s="317"/>
    </row>
    <row r="534" s="3" customFormat="true" x14ac:dyDescent="0.25">
      <c r="A534" s="317"/>
      <c r="K534" s="317"/>
      <c r="U534" s="317"/>
      <c r="AE534" s="317"/>
      <c r="AO534" s="317"/>
      <c r="AY534" s="317"/>
      <c r="AZ534" s="317"/>
      <c r="BI534" s="317"/>
      <c r="BS534" s="317"/>
      <c r="CC534" s="317"/>
      <c r="CM534" s="317"/>
      <c r="CW534" s="317"/>
      <c r="DG534" s="317"/>
      <c r="DQ534" s="317"/>
      <c r="EA534" s="317"/>
      <c r="EK534" s="317"/>
      <c r="EU534" s="317"/>
      <c r="FE534" s="317"/>
      <c r="FO534" s="317"/>
      <c r="FY534" s="317"/>
      <c r="GI534" s="317"/>
      <c r="GS534" s="317"/>
      <c r="HC534" s="317"/>
      <c r="HM534" s="317"/>
      <c r="HW534" s="317"/>
    </row>
    <row r="535" s="3" customFormat="true" x14ac:dyDescent="0.25">
      <c r="A535" s="317"/>
      <c r="K535" s="317"/>
      <c r="U535" s="317"/>
      <c r="AE535" s="317"/>
      <c r="AO535" s="317"/>
      <c r="AY535" s="317"/>
      <c r="AZ535" s="317"/>
      <c r="BI535" s="317"/>
      <c r="BS535" s="317"/>
      <c r="CC535" s="317"/>
      <c r="CM535" s="317"/>
      <c r="CW535" s="317"/>
      <c r="DG535" s="317"/>
      <c r="DQ535" s="317"/>
      <c r="EA535" s="317"/>
      <c r="EK535" s="317"/>
      <c r="EU535" s="317"/>
      <c r="FE535" s="317"/>
      <c r="FO535" s="317"/>
      <c r="FY535" s="317"/>
      <c r="GI535" s="317"/>
      <c r="GS535" s="317"/>
      <c r="HC535" s="317"/>
      <c r="HM535" s="317"/>
      <c r="HW535" s="317"/>
    </row>
    <row r="536" s="3" customFormat="true" x14ac:dyDescent="0.25">
      <c r="A536" s="317"/>
      <c r="K536" s="317"/>
      <c r="U536" s="317"/>
      <c r="AE536" s="317"/>
      <c r="AO536" s="317"/>
      <c r="AY536" s="317"/>
      <c r="AZ536" s="317"/>
      <c r="BI536" s="317"/>
      <c r="BS536" s="317"/>
      <c r="CC536" s="317"/>
      <c r="CM536" s="317"/>
      <c r="CW536" s="317"/>
      <c r="DG536" s="317"/>
      <c r="DQ536" s="317"/>
      <c r="EA536" s="317"/>
      <c r="EK536" s="317"/>
      <c r="EU536" s="317"/>
      <c r="FE536" s="317"/>
      <c r="FO536" s="317"/>
      <c r="FY536" s="317"/>
      <c r="GI536" s="317"/>
      <c r="GS536" s="317"/>
      <c r="HC536" s="317"/>
      <c r="HM536" s="317"/>
      <c r="HW536" s="317"/>
    </row>
    <row r="537" s="3" customFormat="true" x14ac:dyDescent="0.25">
      <c r="A537" s="317"/>
      <c r="K537" s="317"/>
      <c r="U537" s="317"/>
      <c r="AE537" s="317"/>
      <c r="AO537" s="317"/>
      <c r="AY537" s="317"/>
      <c r="AZ537" s="317"/>
      <c r="BI537" s="317"/>
      <c r="BS537" s="317"/>
      <c r="CC537" s="317"/>
      <c r="CM537" s="317"/>
      <c r="CW537" s="317"/>
      <c r="DG537" s="317"/>
      <c r="DQ537" s="317"/>
      <c r="EA537" s="317"/>
      <c r="EK537" s="317"/>
      <c r="EU537" s="317"/>
      <c r="FE537" s="317"/>
      <c r="FO537" s="317"/>
      <c r="FY537" s="317"/>
      <c r="GI537" s="317"/>
      <c r="GS537" s="317"/>
      <c r="HC537" s="317"/>
      <c r="HM537" s="317"/>
      <c r="HW537" s="317"/>
    </row>
    <row r="538" s="3" customFormat="true" x14ac:dyDescent="0.25">
      <c r="A538" s="317"/>
      <c r="K538" s="317"/>
      <c r="U538" s="317"/>
      <c r="AE538" s="317"/>
      <c r="AO538" s="317"/>
      <c r="AY538" s="317"/>
      <c r="AZ538" s="317"/>
      <c r="BI538" s="317"/>
      <c r="BS538" s="317"/>
      <c r="CC538" s="317"/>
      <c r="CM538" s="317"/>
      <c r="CW538" s="317"/>
      <c r="DG538" s="317"/>
      <c r="DQ538" s="317"/>
      <c r="EA538" s="317"/>
      <c r="EK538" s="317"/>
      <c r="EU538" s="317"/>
      <c r="FE538" s="317"/>
      <c r="FO538" s="317"/>
      <c r="FY538" s="317"/>
      <c r="GI538" s="317"/>
      <c r="GS538" s="317"/>
      <c r="HC538" s="317"/>
      <c r="HM538" s="317"/>
      <c r="HW538" s="317"/>
    </row>
    <row r="539" s="3" customFormat="true" x14ac:dyDescent="0.25">
      <c r="A539" s="317"/>
      <c r="K539" s="317"/>
      <c r="U539" s="317"/>
      <c r="AE539" s="317"/>
      <c r="AO539" s="317"/>
      <c r="AY539" s="317"/>
      <c r="AZ539" s="317"/>
      <c r="BI539" s="317"/>
      <c r="BS539" s="317"/>
      <c r="CC539" s="317"/>
      <c r="CM539" s="317"/>
      <c r="CW539" s="317"/>
      <c r="DG539" s="317"/>
      <c r="DQ539" s="317"/>
      <c r="EA539" s="317"/>
      <c r="EK539" s="317"/>
      <c r="EU539" s="317"/>
      <c r="FE539" s="317"/>
      <c r="FO539" s="317"/>
      <c r="FY539" s="317"/>
      <c r="GI539" s="317"/>
      <c r="GS539" s="317"/>
      <c r="HC539" s="317"/>
      <c r="HM539" s="317"/>
      <c r="HW539" s="317"/>
    </row>
    <row r="540" s="3" customFormat="true" x14ac:dyDescent="0.25">
      <c r="A540" s="317"/>
      <c r="K540" s="317"/>
      <c r="U540" s="317"/>
      <c r="AE540" s="317"/>
      <c r="AO540" s="317"/>
      <c r="AY540" s="317"/>
      <c r="AZ540" s="317"/>
      <c r="BI540" s="317"/>
      <c r="BS540" s="317"/>
      <c r="CC540" s="317"/>
      <c r="CM540" s="317"/>
      <c r="CW540" s="317"/>
      <c r="DG540" s="317"/>
      <c r="DQ540" s="317"/>
      <c r="EA540" s="317"/>
      <c r="EK540" s="317"/>
      <c r="EU540" s="317"/>
      <c r="FE540" s="317"/>
      <c r="FO540" s="317"/>
      <c r="FY540" s="317"/>
      <c r="GI540" s="317"/>
      <c r="GS540" s="317"/>
      <c r="HC540" s="317"/>
      <c r="HM540" s="317"/>
      <c r="HW540" s="317"/>
    </row>
    <row r="541" s="3" customFormat="true" x14ac:dyDescent="0.25">
      <c r="A541" s="317"/>
      <c r="K541" s="317"/>
      <c r="U541" s="317"/>
      <c r="AE541" s="317"/>
      <c r="AO541" s="317"/>
      <c r="AY541" s="317"/>
      <c r="AZ541" s="317"/>
      <c r="BI541" s="317"/>
      <c r="BS541" s="317"/>
      <c r="CC541" s="317"/>
      <c r="CM541" s="317"/>
      <c r="CW541" s="317"/>
      <c r="DG541" s="317"/>
      <c r="DQ541" s="317"/>
      <c r="EA541" s="317"/>
      <c r="EK541" s="317"/>
      <c r="EU541" s="317"/>
      <c r="FE541" s="317"/>
      <c r="FO541" s="317"/>
      <c r="FY541" s="317"/>
      <c r="GI541" s="317"/>
      <c r="GS541" s="317"/>
      <c r="HC541" s="317"/>
      <c r="HM541" s="317"/>
      <c r="HW541" s="317"/>
    </row>
    <row r="542" s="3" customFormat="true" x14ac:dyDescent="0.25">
      <c r="A542" s="317"/>
      <c r="K542" s="317"/>
      <c r="U542" s="317"/>
      <c r="AE542" s="317"/>
      <c r="AO542" s="317"/>
      <c r="AY542" s="317"/>
      <c r="AZ542" s="317"/>
      <c r="BI542" s="317"/>
      <c r="BS542" s="317"/>
      <c r="CC542" s="317"/>
      <c r="CM542" s="317"/>
      <c r="CW542" s="317"/>
      <c r="DG542" s="317"/>
      <c r="DQ542" s="317"/>
      <c r="EA542" s="317"/>
      <c r="EK542" s="317"/>
      <c r="EU542" s="317"/>
      <c r="FE542" s="317"/>
      <c r="FO542" s="317"/>
      <c r="FY542" s="317"/>
      <c r="GI542" s="317"/>
      <c r="GS542" s="317"/>
      <c r="HC542" s="317"/>
      <c r="HM542" s="317"/>
      <c r="HW542" s="317"/>
    </row>
    <row r="543" s="3" customFormat="true" x14ac:dyDescent="0.25">
      <c r="A543" s="317"/>
      <c r="K543" s="317"/>
      <c r="U543" s="317"/>
      <c r="AE543" s="317"/>
      <c r="AO543" s="317"/>
      <c r="AY543" s="317"/>
      <c r="AZ543" s="317"/>
      <c r="BI543" s="317"/>
      <c r="BS543" s="317"/>
      <c r="CC543" s="317"/>
      <c r="CM543" s="317"/>
      <c r="CW543" s="317"/>
      <c r="DG543" s="317"/>
      <c r="DQ543" s="317"/>
      <c r="EA543" s="317"/>
      <c r="EK543" s="317"/>
      <c r="EU543" s="317"/>
      <c r="FE543" s="317"/>
      <c r="FO543" s="317"/>
      <c r="FY543" s="317"/>
      <c r="GI543" s="317"/>
      <c r="GS543" s="317"/>
      <c r="HC543" s="317"/>
      <c r="HM543" s="317"/>
      <c r="HW543" s="317"/>
    </row>
    <row r="544" s="3" customFormat="true" x14ac:dyDescent="0.25">
      <c r="A544" s="317"/>
      <c r="K544" s="317"/>
      <c r="U544" s="317"/>
      <c r="AE544" s="317"/>
      <c r="AO544" s="317"/>
      <c r="AY544" s="317"/>
      <c r="AZ544" s="317"/>
      <c r="BI544" s="317"/>
      <c r="BS544" s="317"/>
      <c r="CC544" s="317"/>
      <c r="CM544" s="317"/>
      <c r="CW544" s="317"/>
      <c r="DG544" s="317"/>
      <c r="DQ544" s="317"/>
      <c r="EA544" s="317"/>
      <c r="EK544" s="317"/>
      <c r="EU544" s="317"/>
      <c r="FE544" s="317"/>
      <c r="FO544" s="317"/>
      <c r="FY544" s="317"/>
      <c r="GI544" s="317"/>
      <c r="GS544" s="317"/>
      <c r="HC544" s="317"/>
      <c r="HM544" s="317"/>
      <c r="HW544" s="317"/>
    </row>
    <row r="545" s="3" customFormat="true" x14ac:dyDescent="0.25">
      <c r="A545" s="317"/>
      <c r="K545" s="317"/>
      <c r="U545" s="317"/>
      <c r="AE545" s="317"/>
      <c r="AO545" s="317"/>
      <c r="AY545" s="317"/>
      <c r="AZ545" s="317"/>
      <c r="BI545" s="317"/>
      <c r="BS545" s="317"/>
      <c r="CC545" s="317"/>
      <c r="CM545" s="317"/>
      <c r="CW545" s="317"/>
      <c r="DG545" s="317"/>
      <c r="DQ545" s="317"/>
      <c r="EA545" s="317"/>
      <c r="EK545" s="317"/>
      <c r="EU545" s="317"/>
      <c r="FE545" s="317"/>
      <c r="FO545" s="317"/>
      <c r="FY545" s="317"/>
      <c r="GI545" s="317"/>
      <c r="GS545" s="317"/>
      <c r="HC545" s="317"/>
      <c r="HM545" s="317"/>
      <c r="HW545" s="317"/>
    </row>
    <row r="546" s="3" customFormat="true" x14ac:dyDescent="0.25">
      <c r="A546" s="317"/>
      <c r="K546" s="317"/>
      <c r="U546" s="317"/>
      <c r="AE546" s="317"/>
      <c r="AO546" s="317"/>
      <c r="AY546" s="317"/>
      <c r="AZ546" s="317"/>
      <c r="BI546" s="317"/>
      <c r="BS546" s="317"/>
      <c r="CC546" s="317"/>
      <c r="CM546" s="317"/>
      <c r="CW546" s="317"/>
      <c r="DG546" s="317"/>
      <c r="DQ546" s="317"/>
      <c r="EA546" s="317"/>
      <c r="EK546" s="317"/>
      <c r="EU546" s="317"/>
      <c r="FE546" s="317"/>
      <c r="FO546" s="317"/>
      <c r="FY546" s="317"/>
      <c r="GI546" s="317"/>
      <c r="GS546" s="317"/>
      <c r="HC546" s="317"/>
      <c r="HM546" s="317"/>
      <c r="HW546" s="317"/>
    </row>
    <row r="547" s="3" customFormat="true" x14ac:dyDescent="0.25">
      <c r="A547" s="317"/>
      <c r="K547" s="317"/>
      <c r="U547" s="317"/>
      <c r="AE547" s="317"/>
      <c r="AO547" s="317"/>
      <c r="AY547" s="317"/>
      <c r="AZ547" s="317"/>
      <c r="BI547" s="317"/>
      <c r="BS547" s="317"/>
      <c r="CC547" s="317"/>
      <c r="CM547" s="317"/>
      <c r="CW547" s="317"/>
      <c r="DG547" s="317"/>
      <c r="DQ547" s="317"/>
      <c r="EA547" s="317"/>
      <c r="EK547" s="317"/>
      <c r="EU547" s="317"/>
      <c r="FE547" s="317"/>
      <c r="FO547" s="317"/>
      <c r="FY547" s="317"/>
      <c r="GI547" s="317"/>
      <c r="GS547" s="317"/>
      <c r="HC547" s="317"/>
      <c r="HM547" s="317"/>
      <c r="HW547" s="317"/>
    </row>
    <row r="548" s="3" customFormat="true" x14ac:dyDescent="0.25">
      <c r="A548" s="317"/>
      <c r="K548" s="317"/>
      <c r="U548" s="317"/>
      <c r="AE548" s="317"/>
      <c r="AO548" s="317"/>
      <c r="AY548" s="317"/>
      <c r="AZ548" s="317"/>
      <c r="BI548" s="317"/>
      <c r="BS548" s="317"/>
      <c r="CC548" s="317"/>
      <c r="CM548" s="317"/>
      <c r="CW548" s="317"/>
      <c r="DG548" s="317"/>
      <c r="DQ548" s="317"/>
      <c r="EA548" s="317"/>
      <c r="EK548" s="317"/>
      <c r="EU548" s="317"/>
      <c r="FE548" s="317"/>
      <c r="FO548" s="317"/>
      <c r="FY548" s="317"/>
      <c r="GI548" s="317"/>
      <c r="GS548" s="317"/>
      <c r="HC548" s="317"/>
      <c r="HM548" s="317"/>
      <c r="HW548" s="317"/>
    </row>
    <row r="549" s="3" customFormat="true" x14ac:dyDescent="0.25">
      <c r="A549" s="317"/>
      <c r="K549" s="317"/>
      <c r="U549" s="317"/>
      <c r="AE549" s="317"/>
      <c r="AO549" s="317"/>
      <c r="AY549" s="317"/>
      <c r="AZ549" s="317"/>
      <c r="BI549" s="317"/>
      <c r="BS549" s="317"/>
      <c r="CC549" s="317"/>
      <c r="CM549" s="317"/>
      <c r="CW549" s="317"/>
      <c r="DG549" s="317"/>
      <c r="DQ549" s="317"/>
      <c r="EA549" s="317"/>
      <c r="EK549" s="317"/>
      <c r="EU549" s="317"/>
      <c r="FE549" s="317"/>
      <c r="FO549" s="317"/>
      <c r="FY549" s="317"/>
      <c r="GI549" s="317"/>
      <c r="GS549" s="317"/>
      <c r="HC549" s="317"/>
      <c r="HM549" s="317"/>
      <c r="HW549" s="317"/>
    </row>
    <row r="550" s="3" customFormat="true" x14ac:dyDescent="0.25">
      <c r="A550" s="317"/>
      <c r="K550" s="317"/>
      <c r="U550" s="317"/>
      <c r="AE550" s="317"/>
      <c r="AO550" s="317"/>
      <c r="AY550" s="317"/>
      <c r="AZ550" s="317"/>
      <c r="BI550" s="317"/>
      <c r="BS550" s="317"/>
      <c r="CC550" s="317"/>
      <c r="CM550" s="317"/>
      <c r="CW550" s="317"/>
      <c r="DG550" s="317"/>
      <c r="DQ550" s="317"/>
      <c r="EA550" s="317"/>
      <c r="EK550" s="317"/>
      <c r="EU550" s="317"/>
      <c r="FE550" s="317"/>
      <c r="FO550" s="317"/>
      <c r="FY550" s="317"/>
      <c r="GI550" s="317"/>
      <c r="GS550" s="317"/>
      <c r="HC550" s="317"/>
      <c r="HM550" s="317"/>
      <c r="HW550" s="317"/>
    </row>
    <row r="551" s="3" customFormat="true" x14ac:dyDescent="0.25">
      <c r="A551" s="317"/>
      <c r="K551" s="317"/>
      <c r="U551" s="317"/>
      <c r="AE551" s="317"/>
      <c r="AO551" s="317"/>
      <c r="AY551" s="317"/>
      <c r="AZ551" s="317"/>
      <c r="BI551" s="317"/>
      <c r="BS551" s="317"/>
      <c r="CC551" s="317"/>
      <c r="CM551" s="317"/>
      <c r="CW551" s="317"/>
      <c r="DG551" s="317"/>
      <c r="DQ551" s="317"/>
      <c r="EA551" s="317"/>
      <c r="EK551" s="317"/>
      <c r="EU551" s="317"/>
      <c r="FE551" s="317"/>
      <c r="FO551" s="317"/>
      <c r="FY551" s="317"/>
      <c r="GI551" s="317"/>
      <c r="GS551" s="317"/>
      <c r="HC551" s="317"/>
      <c r="HM551" s="317"/>
      <c r="HW551" s="317"/>
    </row>
    <row r="552" s="3" customFormat="true" x14ac:dyDescent="0.25">
      <c r="A552" s="317"/>
      <c r="K552" s="317"/>
      <c r="U552" s="317"/>
      <c r="AE552" s="317"/>
      <c r="AO552" s="317"/>
      <c r="AY552" s="317"/>
      <c r="AZ552" s="317"/>
      <c r="BI552" s="317"/>
      <c r="BS552" s="317"/>
      <c r="CC552" s="317"/>
      <c r="CM552" s="317"/>
      <c r="CW552" s="317"/>
      <c r="DG552" s="317"/>
      <c r="DQ552" s="317"/>
      <c r="EA552" s="317"/>
      <c r="EK552" s="317"/>
      <c r="EU552" s="317"/>
      <c r="FE552" s="317"/>
      <c r="FO552" s="317"/>
      <c r="FY552" s="317"/>
      <c r="GI552" s="317"/>
      <c r="GS552" s="317"/>
      <c r="HC552" s="317"/>
      <c r="HM552" s="317"/>
      <c r="HW552" s="317"/>
    </row>
    <row r="553" s="3" customFormat="true" x14ac:dyDescent="0.25">
      <c r="A553" s="317"/>
      <c r="K553" s="317"/>
      <c r="U553" s="317"/>
      <c r="AE553" s="317"/>
      <c r="AO553" s="317"/>
      <c r="AY553" s="317"/>
      <c r="AZ553" s="317"/>
      <c r="BI553" s="317"/>
      <c r="BS553" s="317"/>
      <c r="CC553" s="317"/>
      <c r="CM553" s="317"/>
      <c r="CW553" s="317"/>
      <c r="DG553" s="317"/>
      <c r="DQ553" s="317"/>
      <c r="EA553" s="317"/>
      <c r="EK553" s="317"/>
      <c r="EU553" s="317"/>
      <c r="FE553" s="317"/>
      <c r="FO553" s="317"/>
      <c r="FY553" s="317"/>
      <c r="GI553" s="317"/>
      <c r="GS553" s="317"/>
      <c r="HC553" s="317"/>
      <c r="HM553" s="317"/>
      <c r="HW553" s="317"/>
    </row>
    <row r="554" s="3" customFormat="true" x14ac:dyDescent="0.25">
      <c r="A554" s="317"/>
      <c r="K554" s="317"/>
      <c r="U554" s="317"/>
      <c r="AE554" s="317"/>
      <c r="AO554" s="317"/>
      <c r="AY554" s="317"/>
      <c r="AZ554" s="317"/>
      <c r="BI554" s="317"/>
      <c r="BS554" s="317"/>
      <c r="CC554" s="317"/>
      <c r="CM554" s="317"/>
      <c r="CW554" s="317"/>
      <c r="DG554" s="317"/>
      <c r="DQ554" s="317"/>
      <c r="EA554" s="317"/>
      <c r="EK554" s="317"/>
      <c r="EU554" s="317"/>
      <c r="FE554" s="317"/>
      <c r="FO554" s="317"/>
      <c r="FY554" s="317"/>
      <c r="GI554" s="317"/>
      <c r="GS554" s="317"/>
      <c r="HC554" s="317"/>
      <c r="HM554" s="317"/>
      <c r="HW554" s="317"/>
    </row>
    <row r="555" s="3" customFormat="true" x14ac:dyDescent="0.25">
      <c r="A555" s="317"/>
      <c r="K555" s="317"/>
      <c r="U555" s="317"/>
      <c r="AE555" s="317"/>
      <c r="AO555" s="317"/>
      <c r="AY555" s="317"/>
      <c r="AZ555" s="317"/>
      <c r="BI555" s="317"/>
      <c r="BS555" s="317"/>
      <c r="CC555" s="317"/>
      <c r="CM555" s="317"/>
      <c r="CW555" s="317"/>
      <c r="DG555" s="317"/>
      <c r="DQ555" s="317"/>
      <c r="EA555" s="317"/>
      <c r="EK555" s="317"/>
      <c r="EU555" s="317"/>
      <c r="FE555" s="317"/>
      <c r="FO555" s="317"/>
      <c r="FY555" s="317"/>
      <c r="GI555" s="317"/>
      <c r="GS555" s="317"/>
      <c r="HC555" s="317"/>
      <c r="HM555" s="317"/>
      <c r="HW555" s="317"/>
    </row>
    <row r="556" s="3" customFormat="true" x14ac:dyDescent="0.25">
      <c r="A556" s="317"/>
      <c r="K556" s="317"/>
      <c r="U556" s="317"/>
      <c r="AE556" s="317"/>
      <c r="AO556" s="317"/>
      <c r="AY556" s="317"/>
      <c r="AZ556" s="317"/>
      <c r="BI556" s="317"/>
      <c r="BS556" s="317"/>
      <c r="CC556" s="317"/>
      <c r="CM556" s="317"/>
      <c r="CW556" s="317"/>
      <c r="DG556" s="317"/>
      <c r="DQ556" s="317"/>
      <c r="EA556" s="317"/>
      <c r="EK556" s="317"/>
      <c r="EU556" s="317"/>
      <c r="FE556" s="317"/>
      <c r="FO556" s="317"/>
      <c r="FY556" s="317"/>
      <c r="GI556" s="317"/>
      <c r="GS556" s="317"/>
      <c r="HC556" s="317"/>
      <c r="HM556" s="317"/>
      <c r="HW556" s="317"/>
    </row>
    <row r="557" s="3" customFormat="true" x14ac:dyDescent="0.25">
      <c r="A557" s="317"/>
      <c r="K557" s="317"/>
      <c r="U557" s="317"/>
      <c r="AE557" s="317"/>
      <c r="AO557" s="317"/>
      <c r="AY557" s="317"/>
      <c r="AZ557" s="317"/>
      <c r="BI557" s="317"/>
      <c r="BS557" s="317"/>
      <c r="CC557" s="317"/>
      <c r="CM557" s="317"/>
      <c r="CW557" s="317"/>
      <c r="DG557" s="317"/>
      <c r="DQ557" s="317"/>
      <c r="EA557" s="317"/>
      <c r="EK557" s="317"/>
      <c r="EU557" s="317"/>
      <c r="FE557" s="317"/>
      <c r="FO557" s="317"/>
      <c r="FY557" s="317"/>
      <c r="GI557" s="317"/>
      <c r="GS557" s="317"/>
      <c r="HC557" s="317"/>
      <c r="HM557" s="317"/>
      <c r="HW557" s="317"/>
    </row>
    <row r="558" s="3" customFormat="true" x14ac:dyDescent="0.25">
      <c r="A558" s="317"/>
      <c r="K558" s="317"/>
      <c r="U558" s="317"/>
      <c r="AE558" s="317"/>
      <c r="AO558" s="317"/>
      <c r="AY558" s="317"/>
      <c r="AZ558" s="317"/>
      <c r="BI558" s="317"/>
      <c r="BS558" s="317"/>
      <c r="CC558" s="317"/>
      <c r="CM558" s="317"/>
      <c r="CW558" s="317"/>
      <c r="DG558" s="317"/>
      <c r="DQ558" s="317"/>
      <c r="EA558" s="317"/>
      <c r="EK558" s="317"/>
      <c r="EU558" s="317"/>
      <c r="FE558" s="317"/>
      <c r="FO558" s="317"/>
      <c r="FY558" s="317"/>
      <c r="GI558" s="317"/>
      <c r="GS558" s="317"/>
      <c r="HC558" s="317"/>
      <c r="HM558" s="317"/>
      <c r="HW558" s="317"/>
    </row>
    <row r="559" s="3" customFormat="true" x14ac:dyDescent="0.25">
      <c r="A559" s="317"/>
      <c r="K559" s="317"/>
      <c r="U559" s="317"/>
      <c r="AE559" s="317"/>
      <c r="AO559" s="317"/>
      <c r="AY559" s="317"/>
      <c r="AZ559" s="317"/>
      <c r="BI559" s="317"/>
      <c r="BS559" s="317"/>
      <c r="CC559" s="317"/>
      <c r="CM559" s="317"/>
      <c r="CW559" s="317"/>
      <c r="DG559" s="317"/>
      <c r="DQ559" s="317"/>
      <c r="EA559" s="317"/>
      <c r="EK559" s="317"/>
      <c r="EU559" s="317"/>
      <c r="FE559" s="317"/>
      <c r="FO559" s="317"/>
      <c r="FY559" s="317"/>
      <c r="GI559" s="317"/>
      <c r="GS559" s="317"/>
      <c r="HC559" s="317"/>
      <c r="HM559" s="317"/>
      <c r="HW559" s="317"/>
    </row>
    <row r="560" s="3" customFormat="true" x14ac:dyDescent="0.25">
      <c r="A560" s="317"/>
      <c r="K560" s="317"/>
      <c r="U560" s="317"/>
      <c r="AE560" s="317"/>
      <c r="AO560" s="317"/>
      <c r="AY560" s="317"/>
      <c r="AZ560" s="317"/>
      <c r="BI560" s="317"/>
      <c r="BS560" s="317"/>
      <c r="CC560" s="317"/>
      <c r="CM560" s="317"/>
      <c r="CW560" s="317"/>
      <c r="DG560" s="317"/>
      <c r="DQ560" s="317"/>
      <c r="EA560" s="317"/>
      <c r="EK560" s="317"/>
      <c r="EU560" s="317"/>
      <c r="FE560" s="317"/>
      <c r="FO560" s="317"/>
      <c r="FY560" s="317"/>
      <c r="GI560" s="317"/>
      <c r="GS560" s="317"/>
      <c r="HC560" s="317"/>
      <c r="HM560" s="317"/>
      <c r="HW560" s="317"/>
    </row>
    <row r="561" s="3" customFormat="true" x14ac:dyDescent="0.25">
      <c r="A561" s="317"/>
      <c r="K561" s="317"/>
      <c r="U561" s="317"/>
      <c r="AE561" s="317"/>
      <c r="AO561" s="317"/>
      <c r="AY561" s="317"/>
      <c r="AZ561" s="317"/>
      <c r="BI561" s="317"/>
      <c r="BS561" s="317"/>
      <c r="CC561" s="317"/>
      <c r="CM561" s="317"/>
      <c r="CW561" s="317"/>
      <c r="DG561" s="317"/>
      <c r="DQ561" s="317"/>
      <c r="EA561" s="317"/>
      <c r="EK561" s="317"/>
      <c r="EU561" s="317"/>
      <c r="FE561" s="317"/>
      <c r="FO561" s="317"/>
      <c r="FY561" s="317"/>
      <c r="GI561" s="317"/>
      <c r="GS561" s="317"/>
      <c r="HC561" s="317"/>
      <c r="HM561" s="317"/>
      <c r="HW561" s="317"/>
    </row>
    <row r="562" s="3" customFormat="true" x14ac:dyDescent="0.25">
      <c r="A562" s="317"/>
      <c r="K562" s="317"/>
      <c r="U562" s="317"/>
      <c r="AE562" s="317"/>
      <c r="AO562" s="317"/>
      <c r="AY562" s="317"/>
      <c r="AZ562" s="317"/>
      <c r="BI562" s="317"/>
      <c r="BS562" s="317"/>
      <c r="CC562" s="317"/>
      <c r="CM562" s="317"/>
      <c r="CW562" s="317"/>
      <c r="DG562" s="317"/>
      <c r="DQ562" s="317"/>
      <c r="EA562" s="317"/>
      <c r="EK562" s="317"/>
      <c r="EU562" s="317"/>
      <c r="FE562" s="317"/>
      <c r="FO562" s="317"/>
      <c r="FY562" s="317"/>
      <c r="GI562" s="317"/>
      <c r="GS562" s="317"/>
      <c r="HC562" s="317"/>
      <c r="HM562" s="317"/>
      <c r="HW562" s="317"/>
    </row>
    <row r="563" s="3" customFormat="true" x14ac:dyDescent="0.25">
      <c r="A563" s="317"/>
      <c r="K563" s="317"/>
      <c r="U563" s="317"/>
      <c r="AE563" s="317"/>
      <c r="AO563" s="317"/>
      <c r="AY563" s="317"/>
      <c r="AZ563" s="317"/>
      <c r="BI563" s="317"/>
      <c r="BS563" s="317"/>
      <c r="CC563" s="317"/>
      <c r="CM563" s="317"/>
      <c r="CW563" s="317"/>
      <c r="DG563" s="317"/>
      <c r="DQ563" s="317"/>
      <c r="EA563" s="317"/>
      <c r="EK563" s="317"/>
      <c r="EU563" s="317"/>
      <c r="FE563" s="317"/>
      <c r="FO563" s="317"/>
      <c r="FY563" s="317"/>
      <c r="GI563" s="317"/>
      <c r="GS563" s="317"/>
      <c r="HC563" s="317"/>
      <c r="HM563" s="317"/>
      <c r="HW563" s="317"/>
    </row>
    <row r="564" s="3" customFormat="true" x14ac:dyDescent="0.25">
      <c r="A564" s="317"/>
      <c r="K564" s="317"/>
      <c r="U564" s="317"/>
      <c r="AE564" s="317"/>
      <c r="AO564" s="317"/>
      <c r="AY564" s="317"/>
      <c r="AZ564" s="317"/>
      <c r="BI564" s="317"/>
      <c r="BS564" s="317"/>
      <c r="CC564" s="317"/>
      <c r="CM564" s="317"/>
      <c r="CW564" s="317"/>
      <c r="DG564" s="317"/>
      <c r="DQ564" s="317"/>
      <c r="EA564" s="317"/>
      <c r="EK564" s="317"/>
      <c r="EU564" s="317"/>
      <c r="FE564" s="317"/>
      <c r="FO564" s="317"/>
      <c r="FY564" s="317"/>
      <c r="GI564" s="317"/>
      <c r="GS564" s="317"/>
      <c r="HC564" s="317"/>
      <c r="HM564" s="317"/>
      <c r="HW564" s="317"/>
    </row>
    <row r="565" s="3" customFormat="true" x14ac:dyDescent="0.25">
      <c r="A565" s="317"/>
      <c r="K565" s="317"/>
      <c r="U565" s="317"/>
      <c r="AE565" s="317"/>
      <c r="AO565" s="317"/>
      <c r="AY565" s="317"/>
      <c r="AZ565" s="317"/>
      <c r="BI565" s="317"/>
      <c r="BS565" s="317"/>
      <c r="CC565" s="317"/>
      <c r="CM565" s="317"/>
      <c r="CW565" s="317"/>
      <c r="DG565" s="317"/>
      <c r="DQ565" s="317"/>
      <c r="EA565" s="317"/>
      <c r="EK565" s="317"/>
      <c r="EU565" s="317"/>
      <c r="FE565" s="317"/>
      <c r="FO565" s="317"/>
      <c r="FY565" s="317"/>
      <c r="GI565" s="317"/>
      <c r="GS565" s="317"/>
      <c r="HC565" s="317"/>
      <c r="HM565" s="317"/>
      <c r="HW565" s="317"/>
    </row>
    <row r="566" s="3" customFormat="true" x14ac:dyDescent="0.25">
      <c r="A566" s="317"/>
      <c r="K566" s="317"/>
      <c r="U566" s="317"/>
      <c r="AE566" s="317"/>
      <c r="AO566" s="317"/>
      <c r="AY566" s="317"/>
      <c r="AZ566" s="317"/>
      <c r="BI566" s="317"/>
      <c r="BS566" s="317"/>
      <c r="CC566" s="317"/>
      <c r="CM566" s="317"/>
      <c r="CW566" s="317"/>
      <c r="DG566" s="317"/>
      <c r="DQ566" s="317"/>
      <c r="EA566" s="317"/>
      <c r="EK566" s="317"/>
      <c r="EU566" s="317"/>
      <c r="FE566" s="317"/>
      <c r="FO566" s="317"/>
      <c r="FY566" s="317"/>
      <c r="GI566" s="317"/>
      <c r="GS566" s="317"/>
      <c r="HC566" s="317"/>
      <c r="HM566" s="317"/>
      <c r="HW566" s="317"/>
    </row>
    <row r="567" s="3" customFormat="true" x14ac:dyDescent="0.25">
      <c r="A567" s="317"/>
      <c r="K567" s="317"/>
      <c r="U567" s="317"/>
      <c r="AE567" s="317"/>
      <c r="AO567" s="317"/>
      <c r="AY567" s="317"/>
      <c r="AZ567" s="317"/>
      <c r="BI567" s="317"/>
      <c r="BS567" s="317"/>
      <c r="CC567" s="317"/>
      <c r="CM567" s="317"/>
      <c r="CW567" s="317"/>
      <c r="DG567" s="317"/>
      <c r="DQ567" s="317"/>
      <c r="EA567" s="317"/>
      <c r="EK567" s="317"/>
      <c r="EU567" s="317"/>
      <c r="FE567" s="317"/>
      <c r="FO567" s="317"/>
      <c r="FY567" s="317"/>
      <c r="GI567" s="317"/>
      <c r="GS567" s="317"/>
      <c r="HC567" s="317"/>
      <c r="HM567" s="317"/>
      <c r="HW567" s="317"/>
    </row>
    <row r="568" s="3" customFormat="true" x14ac:dyDescent="0.25">
      <c r="A568" s="317"/>
      <c r="K568" s="317"/>
      <c r="U568" s="317"/>
      <c r="AE568" s="317"/>
      <c r="AO568" s="317"/>
      <c r="AY568" s="317"/>
      <c r="AZ568" s="317"/>
      <c r="BI568" s="317"/>
      <c r="BS568" s="317"/>
      <c r="CC568" s="317"/>
      <c r="CM568" s="317"/>
      <c r="CW568" s="317"/>
      <c r="DG568" s="317"/>
      <c r="DQ568" s="317"/>
      <c r="EA568" s="317"/>
      <c r="EK568" s="317"/>
      <c r="EU568" s="317"/>
      <c r="FE568" s="317"/>
      <c r="FO568" s="317"/>
      <c r="FY568" s="317"/>
      <c r="GI568" s="317"/>
      <c r="GS568" s="317"/>
      <c r="HC568" s="317"/>
      <c r="HM568" s="317"/>
      <c r="HW568" s="317"/>
    </row>
    <row r="569" s="3" customFormat="true" x14ac:dyDescent="0.25">
      <c r="A569" s="317"/>
      <c r="K569" s="317"/>
      <c r="U569" s="317"/>
      <c r="AE569" s="317"/>
      <c r="AO569" s="317"/>
      <c r="AY569" s="317"/>
      <c r="AZ569" s="317"/>
      <c r="BI569" s="317"/>
      <c r="BS569" s="317"/>
      <c r="CC569" s="317"/>
      <c r="CM569" s="317"/>
      <c r="CW569" s="317"/>
      <c r="DG569" s="317"/>
      <c r="DQ569" s="317"/>
      <c r="EA569" s="317"/>
      <c r="EK569" s="317"/>
      <c r="EU569" s="317"/>
      <c r="FE569" s="317"/>
      <c r="FO569" s="317"/>
      <c r="FY569" s="317"/>
      <c r="GI569" s="317"/>
      <c r="GS569" s="317"/>
      <c r="HC569" s="317"/>
      <c r="HM569" s="317"/>
      <c r="HW569" s="317"/>
    </row>
    <row r="570" s="3" customFormat="true" x14ac:dyDescent="0.25">
      <c r="A570" s="317"/>
      <c r="K570" s="317"/>
      <c r="U570" s="317"/>
      <c r="AE570" s="317"/>
      <c r="AO570" s="317"/>
      <c r="AY570" s="317"/>
      <c r="AZ570" s="317"/>
      <c r="BI570" s="317"/>
      <c r="BS570" s="317"/>
      <c r="CC570" s="317"/>
      <c r="CM570" s="317"/>
      <c r="CW570" s="317"/>
      <c r="DG570" s="317"/>
      <c r="DQ570" s="317"/>
      <c r="EA570" s="317"/>
      <c r="EK570" s="317"/>
      <c r="EU570" s="317"/>
      <c r="FE570" s="317"/>
      <c r="FO570" s="317"/>
      <c r="FY570" s="317"/>
      <c r="GI570" s="317"/>
      <c r="GS570" s="317"/>
      <c r="HC570" s="317"/>
      <c r="HM570" s="317"/>
      <c r="HW570" s="317"/>
    </row>
    <row r="571" s="3" customFormat="true" x14ac:dyDescent="0.25">
      <c r="A571" s="317"/>
      <c r="K571" s="317"/>
      <c r="U571" s="317"/>
      <c r="AE571" s="317"/>
      <c r="AO571" s="317"/>
      <c r="AY571" s="317"/>
      <c r="AZ571" s="317"/>
      <c r="BI571" s="317"/>
      <c r="BS571" s="317"/>
      <c r="CC571" s="317"/>
      <c r="CM571" s="317"/>
      <c r="CW571" s="317"/>
      <c r="DG571" s="317"/>
      <c r="DQ571" s="317"/>
      <c r="EA571" s="317"/>
      <c r="EK571" s="317"/>
      <c r="EU571" s="317"/>
      <c r="FE571" s="317"/>
      <c r="FO571" s="317"/>
      <c r="FY571" s="317"/>
      <c r="GI571" s="317"/>
      <c r="GS571" s="317"/>
      <c r="HC571" s="317"/>
      <c r="HM571" s="317"/>
      <c r="HW571" s="317"/>
    </row>
    <row r="572" s="3" customFormat="true" x14ac:dyDescent="0.25">
      <c r="A572" s="317"/>
      <c r="K572" s="317"/>
      <c r="U572" s="317"/>
      <c r="AE572" s="317"/>
      <c r="AO572" s="317"/>
      <c r="AY572" s="317"/>
      <c r="AZ572" s="317"/>
      <c r="BI572" s="317"/>
      <c r="BS572" s="317"/>
      <c r="CC572" s="317"/>
      <c r="CM572" s="317"/>
      <c r="CW572" s="317"/>
      <c r="DG572" s="317"/>
      <c r="DQ572" s="317"/>
      <c r="EA572" s="317"/>
      <c r="EK572" s="317"/>
      <c r="EU572" s="317"/>
      <c r="FE572" s="317"/>
      <c r="FO572" s="317"/>
      <c r="FY572" s="317"/>
      <c r="GI572" s="317"/>
      <c r="GS572" s="317"/>
      <c r="HC572" s="317"/>
      <c r="HM572" s="317"/>
      <c r="HW572" s="317"/>
    </row>
    <row r="573" s="3" customFormat="true" x14ac:dyDescent="0.25">
      <c r="A573" s="317"/>
      <c r="K573" s="317"/>
      <c r="U573" s="317"/>
      <c r="AE573" s="317"/>
      <c r="AO573" s="317"/>
      <c r="AY573" s="317"/>
      <c r="AZ573" s="317"/>
      <c r="BI573" s="317"/>
      <c r="BS573" s="317"/>
      <c r="CC573" s="317"/>
      <c r="CM573" s="317"/>
      <c r="CW573" s="317"/>
      <c r="DG573" s="317"/>
      <c r="DQ573" s="317"/>
      <c r="EA573" s="317"/>
      <c r="EK573" s="317"/>
      <c r="EU573" s="317"/>
      <c r="FE573" s="317"/>
      <c r="FO573" s="317"/>
      <c r="FY573" s="317"/>
      <c r="GI573" s="317"/>
      <c r="GS573" s="317"/>
      <c r="HC573" s="317"/>
      <c r="HM573" s="317"/>
      <c r="HW573" s="317"/>
    </row>
    <row r="574" s="3" customFormat="true" x14ac:dyDescent="0.25">
      <c r="A574" s="317"/>
      <c r="K574" s="317"/>
      <c r="U574" s="317"/>
      <c r="AE574" s="317"/>
      <c r="AO574" s="317"/>
      <c r="AY574" s="317"/>
      <c r="AZ574" s="317"/>
      <c r="BI574" s="317"/>
      <c r="BS574" s="317"/>
      <c r="CC574" s="317"/>
      <c r="CM574" s="317"/>
      <c r="CW574" s="317"/>
      <c r="DG574" s="317"/>
      <c r="DQ574" s="317"/>
      <c r="EA574" s="317"/>
      <c r="EK574" s="317"/>
      <c r="EU574" s="317"/>
      <c r="FE574" s="317"/>
      <c r="FO574" s="317"/>
      <c r="FY574" s="317"/>
      <c r="GI574" s="317"/>
      <c r="GS574" s="317"/>
      <c r="HC574" s="317"/>
      <c r="HM574" s="317"/>
      <c r="HW574" s="317"/>
    </row>
    <row r="575" s="3" customFormat="true" x14ac:dyDescent="0.25">
      <c r="A575" s="317"/>
      <c r="K575" s="317"/>
      <c r="U575" s="317"/>
      <c r="AE575" s="317"/>
      <c r="AO575" s="317"/>
      <c r="AY575" s="317"/>
      <c r="AZ575" s="317"/>
      <c r="BI575" s="317"/>
      <c r="BS575" s="317"/>
      <c r="CC575" s="317"/>
      <c r="CM575" s="317"/>
      <c r="CW575" s="317"/>
      <c r="DG575" s="317"/>
      <c r="DQ575" s="317"/>
      <c r="EA575" s="317"/>
      <c r="EK575" s="317"/>
      <c r="EU575" s="317"/>
      <c r="FE575" s="317"/>
      <c r="FO575" s="317"/>
      <c r="FY575" s="317"/>
      <c r="GI575" s="317"/>
      <c r="GS575" s="317"/>
      <c r="HC575" s="317"/>
      <c r="HM575" s="317"/>
      <c r="HW575" s="317"/>
    </row>
    <row r="576" s="3" customFormat="true" x14ac:dyDescent="0.25">
      <c r="A576" s="317"/>
      <c r="K576" s="317"/>
      <c r="U576" s="317"/>
      <c r="AE576" s="317"/>
      <c r="AO576" s="317"/>
      <c r="AY576" s="317"/>
      <c r="AZ576" s="317"/>
      <c r="BI576" s="317"/>
      <c r="BS576" s="317"/>
      <c r="CC576" s="317"/>
      <c r="CM576" s="317"/>
      <c r="CW576" s="317"/>
      <c r="DG576" s="317"/>
      <c r="DQ576" s="317"/>
      <c r="EA576" s="317"/>
      <c r="EK576" s="317"/>
      <c r="EU576" s="317"/>
      <c r="FE576" s="317"/>
      <c r="FO576" s="317"/>
      <c r="FY576" s="317"/>
      <c r="GI576" s="317"/>
      <c r="GS576" s="317"/>
      <c r="HC576" s="317"/>
      <c r="HM576" s="317"/>
      <c r="HW576" s="317"/>
    </row>
    <row r="577" s="3" customFormat="true" x14ac:dyDescent="0.25">
      <c r="A577" s="317"/>
      <c r="K577" s="317"/>
      <c r="U577" s="317"/>
      <c r="AE577" s="317"/>
      <c r="AO577" s="317"/>
      <c r="AY577" s="317"/>
      <c r="AZ577" s="317"/>
      <c r="BI577" s="317"/>
      <c r="BS577" s="317"/>
      <c r="CC577" s="317"/>
      <c r="CM577" s="317"/>
      <c r="CW577" s="317"/>
      <c r="DG577" s="317"/>
      <c r="DQ577" s="317"/>
      <c r="EA577" s="317"/>
      <c r="EK577" s="317"/>
      <c r="EU577" s="317"/>
      <c r="FE577" s="317"/>
      <c r="FO577" s="317"/>
      <c r="FY577" s="317"/>
      <c r="GI577" s="317"/>
      <c r="GS577" s="317"/>
      <c r="HC577" s="317"/>
      <c r="HM577" s="317"/>
      <c r="HW577" s="317"/>
    </row>
    <row r="578" s="3" customFormat="true" x14ac:dyDescent="0.25">
      <c r="A578" s="317"/>
      <c r="K578" s="317"/>
      <c r="U578" s="317"/>
      <c r="AE578" s="317"/>
      <c r="AO578" s="317"/>
      <c r="AY578" s="317"/>
      <c r="AZ578" s="317"/>
      <c r="BI578" s="317"/>
      <c r="BS578" s="317"/>
      <c r="CC578" s="317"/>
      <c r="CM578" s="317"/>
      <c r="CW578" s="317"/>
      <c r="DG578" s="317"/>
      <c r="DQ578" s="317"/>
      <c r="EA578" s="317"/>
      <c r="EK578" s="317"/>
      <c r="EU578" s="317"/>
      <c r="FE578" s="317"/>
      <c r="FO578" s="317"/>
      <c r="FY578" s="317"/>
      <c r="GI578" s="317"/>
      <c r="GS578" s="317"/>
      <c r="HC578" s="317"/>
      <c r="HM578" s="317"/>
      <c r="HW578" s="317"/>
    </row>
    <row r="579" s="3" customFormat="true" x14ac:dyDescent="0.25">
      <c r="A579" s="317"/>
      <c r="K579" s="317"/>
      <c r="U579" s="317"/>
      <c r="AE579" s="317"/>
      <c r="AO579" s="317"/>
      <c r="AY579" s="317"/>
      <c r="AZ579" s="317"/>
      <c r="BI579" s="317"/>
      <c r="BS579" s="317"/>
      <c r="CC579" s="317"/>
      <c r="CM579" s="317"/>
      <c r="CW579" s="317"/>
      <c r="DG579" s="317"/>
      <c r="DQ579" s="317"/>
      <c r="EA579" s="317"/>
      <c r="EK579" s="317"/>
      <c r="EU579" s="317"/>
      <c r="FE579" s="317"/>
      <c r="FO579" s="317"/>
      <c r="FY579" s="317"/>
      <c r="GI579" s="317"/>
      <c r="GS579" s="317"/>
      <c r="HC579" s="317"/>
      <c r="HM579" s="317"/>
      <c r="HW579" s="317"/>
    </row>
    <row r="580" s="3" customFormat="true" x14ac:dyDescent="0.25">
      <c r="A580" s="317"/>
      <c r="K580" s="317"/>
      <c r="U580" s="317"/>
      <c r="AE580" s="317"/>
      <c r="AO580" s="317"/>
      <c r="AY580" s="317"/>
      <c r="AZ580" s="317"/>
      <c r="BI580" s="317"/>
      <c r="BS580" s="317"/>
      <c r="CC580" s="317"/>
      <c r="CM580" s="317"/>
      <c r="CW580" s="317"/>
      <c r="DG580" s="317"/>
      <c r="DQ580" s="317"/>
      <c r="EA580" s="317"/>
      <c r="EK580" s="317"/>
      <c r="EU580" s="317"/>
      <c r="FE580" s="317"/>
      <c r="FO580" s="317"/>
      <c r="FY580" s="317"/>
      <c r="GI580" s="317"/>
      <c r="GS580" s="317"/>
      <c r="HC580" s="317"/>
      <c r="HM580" s="317"/>
      <c r="HW580" s="317"/>
    </row>
    <row r="581" s="3" customFormat="true" x14ac:dyDescent="0.25">
      <c r="A581" s="317"/>
      <c r="K581" s="317"/>
      <c r="U581" s="317"/>
      <c r="AE581" s="317"/>
      <c r="AO581" s="317"/>
      <c r="AY581" s="317"/>
      <c r="AZ581" s="317"/>
      <c r="BI581" s="317"/>
      <c r="BS581" s="317"/>
      <c r="CC581" s="317"/>
      <c r="CM581" s="317"/>
      <c r="CW581" s="317"/>
      <c r="DG581" s="317"/>
      <c r="DQ581" s="317"/>
      <c r="EA581" s="317"/>
      <c r="EK581" s="317"/>
      <c r="EU581" s="317"/>
      <c r="FE581" s="317"/>
      <c r="FO581" s="317"/>
      <c r="FY581" s="317"/>
      <c r="GI581" s="317"/>
      <c r="GS581" s="317"/>
      <c r="HC581" s="317"/>
      <c r="HM581" s="317"/>
      <c r="HW581" s="317"/>
    </row>
    <row r="582" s="3" customFormat="true" x14ac:dyDescent="0.25">
      <c r="A582" s="317"/>
      <c r="K582" s="317"/>
      <c r="U582" s="317"/>
      <c r="AE582" s="317"/>
      <c r="AO582" s="317"/>
      <c r="AY582" s="317"/>
      <c r="AZ582" s="317"/>
      <c r="BI582" s="317"/>
      <c r="BS582" s="317"/>
      <c r="CC582" s="317"/>
      <c r="CM582" s="317"/>
      <c r="CW582" s="317"/>
      <c r="DG582" s="317"/>
      <c r="DQ582" s="317"/>
      <c r="EA582" s="317"/>
      <c r="EK582" s="317"/>
      <c r="EU582" s="317"/>
      <c r="FE582" s="317"/>
      <c r="FO582" s="317"/>
      <c r="FY582" s="317"/>
      <c r="GI582" s="317"/>
      <c r="GS582" s="317"/>
      <c r="HC582" s="317"/>
      <c r="HM582" s="317"/>
      <c r="HW582" s="317"/>
    </row>
    <row r="583" s="3" customFormat="true" x14ac:dyDescent="0.25">
      <c r="A583" s="317"/>
      <c r="K583" s="317"/>
      <c r="U583" s="317"/>
      <c r="AE583" s="317"/>
      <c r="AO583" s="317"/>
      <c r="AY583" s="317"/>
      <c r="AZ583" s="317"/>
      <c r="BI583" s="317"/>
      <c r="BS583" s="317"/>
      <c r="CC583" s="317"/>
      <c r="CM583" s="317"/>
      <c r="CW583" s="317"/>
      <c r="DG583" s="317"/>
      <c r="DQ583" s="317"/>
      <c r="EA583" s="317"/>
      <c r="EK583" s="317"/>
      <c r="EU583" s="317"/>
      <c r="FE583" s="317"/>
      <c r="FO583" s="317"/>
      <c r="FY583" s="317"/>
      <c r="GI583" s="317"/>
      <c r="GS583" s="317"/>
      <c r="HC583" s="317"/>
      <c r="HM583" s="317"/>
      <c r="HW583" s="317"/>
    </row>
    <row r="584" s="3" customFormat="true" x14ac:dyDescent="0.25">
      <c r="A584" s="317"/>
      <c r="K584" s="317"/>
      <c r="U584" s="317"/>
      <c r="AE584" s="317"/>
      <c r="AO584" s="317"/>
      <c r="AY584" s="317"/>
      <c r="AZ584" s="317"/>
      <c r="BI584" s="317"/>
      <c r="BS584" s="317"/>
      <c r="CC584" s="317"/>
      <c r="CM584" s="317"/>
      <c r="CW584" s="317"/>
      <c r="DG584" s="317"/>
      <c r="DQ584" s="317"/>
      <c r="EA584" s="317"/>
      <c r="EK584" s="317"/>
      <c r="EU584" s="317"/>
      <c r="FE584" s="317"/>
      <c r="FO584" s="317"/>
      <c r="FY584" s="317"/>
      <c r="GI584" s="317"/>
      <c r="GS584" s="317"/>
      <c r="HC584" s="317"/>
      <c r="HM584" s="317"/>
      <c r="HW584" s="317"/>
    </row>
    <row r="585" s="3" customFormat="true" x14ac:dyDescent="0.25">
      <c r="A585" s="317"/>
      <c r="K585" s="317"/>
      <c r="U585" s="317"/>
      <c r="AE585" s="317"/>
      <c r="AO585" s="317"/>
      <c r="AY585" s="317"/>
      <c r="AZ585" s="317"/>
      <c r="BI585" s="317"/>
      <c r="BS585" s="317"/>
      <c r="CC585" s="317"/>
      <c r="CM585" s="317"/>
      <c r="CW585" s="317"/>
      <c r="DG585" s="317"/>
      <c r="DQ585" s="317"/>
      <c r="EA585" s="317"/>
      <c r="EK585" s="317"/>
      <c r="EU585" s="317"/>
      <c r="FE585" s="317"/>
      <c r="FO585" s="317"/>
      <c r="FY585" s="317"/>
      <c r="GI585" s="317"/>
      <c r="GS585" s="317"/>
      <c r="HC585" s="317"/>
      <c r="HM585" s="317"/>
      <c r="HW585" s="317"/>
    </row>
    <row r="586" s="3" customFormat="true" x14ac:dyDescent="0.25">
      <c r="A586" s="317"/>
      <c r="K586" s="317"/>
      <c r="U586" s="317"/>
      <c r="AE586" s="317"/>
      <c r="AO586" s="317"/>
      <c r="AY586" s="317"/>
      <c r="AZ586" s="317"/>
      <c r="BI586" s="317"/>
      <c r="BS586" s="317"/>
      <c r="CC586" s="317"/>
      <c r="CM586" s="317"/>
      <c r="CW586" s="317"/>
      <c r="DG586" s="317"/>
      <c r="DQ586" s="317"/>
      <c r="EA586" s="317"/>
      <c r="EK586" s="317"/>
      <c r="EU586" s="317"/>
      <c r="FE586" s="317"/>
      <c r="FO586" s="317"/>
      <c r="FY586" s="317"/>
      <c r="GI586" s="317"/>
      <c r="GS586" s="317"/>
      <c r="HC586" s="317"/>
      <c r="HM586" s="317"/>
      <c r="HW586" s="317"/>
    </row>
    <row r="587" s="3" customFormat="true" x14ac:dyDescent="0.25">
      <c r="A587" s="317"/>
      <c r="K587" s="317"/>
      <c r="U587" s="317"/>
      <c r="AE587" s="317"/>
      <c r="AO587" s="317"/>
      <c r="AY587" s="317"/>
      <c r="AZ587" s="317"/>
      <c r="BI587" s="317"/>
      <c r="BS587" s="317"/>
      <c r="CC587" s="317"/>
      <c r="CM587" s="317"/>
      <c r="CW587" s="317"/>
      <c r="DG587" s="317"/>
      <c r="DQ587" s="317"/>
      <c r="EA587" s="317"/>
      <c r="EK587" s="317"/>
      <c r="EU587" s="317"/>
      <c r="FE587" s="317"/>
      <c r="FO587" s="317"/>
      <c r="FY587" s="317"/>
      <c r="GI587" s="317"/>
      <c r="GS587" s="317"/>
      <c r="HC587" s="317"/>
      <c r="HM587" s="317"/>
      <c r="HW587" s="317"/>
    </row>
    <row r="588" s="3" customFormat="true" x14ac:dyDescent="0.25">
      <c r="A588" s="317"/>
      <c r="K588" s="317"/>
      <c r="U588" s="317"/>
      <c r="AE588" s="317"/>
      <c r="AO588" s="317"/>
      <c r="AY588" s="317"/>
      <c r="AZ588" s="317"/>
      <c r="BI588" s="317"/>
      <c r="BS588" s="317"/>
      <c r="CC588" s="317"/>
      <c r="CM588" s="317"/>
      <c r="CW588" s="317"/>
      <c r="DG588" s="317"/>
      <c r="DQ588" s="317"/>
      <c r="EA588" s="317"/>
      <c r="EK588" s="317"/>
      <c r="EU588" s="317"/>
      <c r="FE588" s="317"/>
      <c r="FO588" s="317"/>
      <c r="FY588" s="317"/>
      <c r="GI588" s="317"/>
      <c r="GS588" s="317"/>
      <c r="HC588" s="317"/>
      <c r="HM588" s="317"/>
      <c r="HW588" s="317"/>
    </row>
    <row r="589" s="3" customFormat="true" x14ac:dyDescent="0.25">
      <c r="A589" s="317"/>
      <c r="K589" s="317"/>
      <c r="U589" s="317"/>
      <c r="AE589" s="317"/>
      <c r="AO589" s="317"/>
      <c r="AY589" s="317"/>
      <c r="AZ589" s="317"/>
      <c r="BI589" s="317"/>
      <c r="BS589" s="317"/>
      <c r="CC589" s="317"/>
      <c r="CM589" s="317"/>
      <c r="CW589" s="317"/>
      <c r="DG589" s="317"/>
      <c r="DQ589" s="317"/>
      <c r="EA589" s="317"/>
      <c r="EK589" s="317"/>
      <c r="EU589" s="317"/>
      <c r="FE589" s="317"/>
      <c r="FO589" s="317"/>
      <c r="FY589" s="317"/>
      <c r="GI589" s="317"/>
      <c r="GS589" s="317"/>
      <c r="HC589" s="317"/>
      <c r="HM589" s="317"/>
      <c r="HW589" s="317"/>
    </row>
    <row r="590" s="3" customFormat="true" x14ac:dyDescent="0.25">
      <c r="A590" s="317"/>
      <c r="K590" s="317"/>
      <c r="U590" s="317"/>
      <c r="AE590" s="317"/>
      <c r="AO590" s="317"/>
      <c r="AY590" s="317"/>
      <c r="AZ590" s="317"/>
      <c r="BI590" s="317"/>
      <c r="BS590" s="317"/>
      <c r="CC590" s="317"/>
      <c r="CM590" s="317"/>
      <c r="CW590" s="317"/>
      <c r="DG590" s="317"/>
      <c r="DQ590" s="317"/>
      <c r="EA590" s="317"/>
      <c r="EK590" s="317"/>
      <c r="EU590" s="317"/>
      <c r="FE590" s="317"/>
      <c r="FO590" s="317"/>
      <c r="FY590" s="317"/>
      <c r="GI590" s="317"/>
      <c r="GS590" s="317"/>
      <c r="HC590" s="317"/>
      <c r="HM590" s="317"/>
      <c r="HW590" s="317"/>
    </row>
    <row r="591" s="3" customFormat="true" x14ac:dyDescent="0.25">
      <c r="A591" s="317"/>
      <c r="K591" s="317"/>
      <c r="U591" s="317"/>
      <c r="AE591" s="317"/>
      <c r="AO591" s="317"/>
      <c r="AY591" s="317"/>
      <c r="AZ591" s="317"/>
      <c r="BI591" s="317"/>
      <c r="BS591" s="317"/>
      <c r="CC591" s="317"/>
      <c r="CM591" s="317"/>
      <c r="CW591" s="317"/>
      <c r="DG591" s="317"/>
      <c r="DQ591" s="317"/>
      <c r="EA591" s="317"/>
      <c r="EK591" s="317"/>
      <c r="EU591" s="317"/>
      <c r="FE591" s="317"/>
      <c r="FO591" s="317"/>
      <c r="FY591" s="317"/>
      <c r="GI591" s="317"/>
      <c r="GS591" s="317"/>
      <c r="HC591" s="317"/>
      <c r="HM591" s="317"/>
      <c r="HW591" s="317"/>
    </row>
    <row r="592" s="3" customFormat="true" x14ac:dyDescent="0.25">
      <c r="A592" s="317"/>
      <c r="K592" s="317"/>
      <c r="U592" s="317"/>
      <c r="AE592" s="317"/>
      <c r="AO592" s="317"/>
      <c r="AY592" s="317"/>
      <c r="AZ592" s="317"/>
      <c r="BI592" s="317"/>
      <c r="BS592" s="317"/>
      <c r="CC592" s="317"/>
      <c r="CM592" s="317"/>
      <c r="CW592" s="317"/>
      <c r="DG592" s="317"/>
      <c r="DQ592" s="317"/>
      <c r="EA592" s="317"/>
      <c r="EK592" s="317"/>
      <c r="EU592" s="317"/>
      <c r="FE592" s="317"/>
      <c r="FO592" s="317"/>
      <c r="FY592" s="317"/>
      <c r="GI592" s="317"/>
      <c r="GS592" s="317"/>
      <c r="HC592" s="317"/>
      <c r="HM592" s="317"/>
      <c r="HW592" s="317"/>
    </row>
    <row r="593" s="3" customFormat="true" x14ac:dyDescent="0.25">
      <c r="A593" s="317"/>
      <c r="K593" s="317"/>
      <c r="U593" s="317"/>
      <c r="AE593" s="317"/>
      <c r="AO593" s="317"/>
      <c r="AY593" s="317"/>
      <c r="AZ593" s="317"/>
      <c r="BI593" s="317"/>
      <c r="BS593" s="317"/>
      <c r="CC593" s="317"/>
      <c r="CM593" s="317"/>
      <c r="CW593" s="317"/>
      <c r="DG593" s="317"/>
      <c r="DQ593" s="317"/>
      <c r="EA593" s="317"/>
      <c r="EK593" s="317"/>
      <c r="EU593" s="317"/>
      <c r="FE593" s="317"/>
      <c r="FO593" s="317"/>
      <c r="FY593" s="317"/>
      <c r="GI593" s="317"/>
      <c r="GS593" s="317"/>
      <c r="HC593" s="317"/>
      <c r="HM593" s="317"/>
      <c r="HW593" s="317"/>
    </row>
    <row r="594" s="3" customFormat="true" x14ac:dyDescent="0.25">
      <c r="A594" s="317"/>
      <c r="K594" s="317"/>
      <c r="U594" s="317"/>
      <c r="AE594" s="317"/>
      <c r="AO594" s="317"/>
      <c r="AY594" s="317"/>
      <c r="AZ594" s="317"/>
      <c r="BI594" s="317"/>
      <c r="BS594" s="317"/>
      <c r="CC594" s="317"/>
      <c r="CM594" s="317"/>
      <c r="CW594" s="317"/>
      <c r="DG594" s="317"/>
      <c r="DQ594" s="317"/>
      <c r="EA594" s="317"/>
      <c r="EK594" s="317"/>
      <c r="EU594" s="317"/>
      <c r="FE594" s="317"/>
      <c r="FO594" s="317"/>
      <c r="FY594" s="317"/>
      <c r="GI594" s="317"/>
      <c r="GS594" s="317"/>
      <c r="HC594" s="317"/>
      <c r="HM594" s="317"/>
      <c r="HW594" s="317"/>
    </row>
    <row r="595" s="3" customFormat="true" x14ac:dyDescent="0.25">
      <c r="A595" s="317"/>
      <c r="K595" s="317"/>
      <c r="U595" s="317"/>
      <c r="AE595" s="317"/>
      <c r="AO595" s="317"/>
      <c r="AY595" s="317"/>
      <c r="AZ595" s="317"/>
      <c r="BI595" s="317"/>
      <c r="BS595" s="317"/>
      <c r="CC595" s="317"/>
      <c r="CM595" s="317"/>
      <c r="CW595" s="317"/>
      <c r="DG595" s="317"/>
      <c r="DQ595" s="317"/>
      <c r="EA595" s="317"/>
      <c r="EK595" s="317"/>
      <c r="EU595" s="317"/>
      <c r="FE595" s="317"/>
      <c r="FO595" s="317"/>
      <c r="FY595" s="317"/>
      <c r="GI595" s="317"/>
      <c r="GS595" s="317"/>
      <c r="HC595" s="317"/>
      <c r="HM595" s="317"/>
      <c r="HW595" s="317"/>
    </row>
    <row r="596" s="3" customFormat="true" x14ac:dyDescent="0.25">
      <c r="A596" s="317"/>
      <c r="K596" s="317"/>
      <c r="U596" s="317"/>
      <c r="AE596" s="317"/>
      <c r="AO596" s="317"/>
      <c r="AY596" s="317"/>
      <c r="AZ596" s="317"/>
      <c r="BI596" s="317"/>
      <c r="BS596" s="317"/>
      <c r="CC596" s="317"/>
      <c r="CM596" s="317"/>
      <c r="CW596" s="317"/>
      <c r="DG596" s="317"/>
      <c r="DQ596" s="317"/>
      <c r="EA596" s="317"/>
      <c r="EK596" s="317"/>
      <c r="EU596" s="317"/>
      <c r="FE596" s="317"/>
      <c r="FO596" s="317"/>
      <c r="FY596" s="317"/>
      <c r="GI596" s="317"/>
      <c r="GS596" s="317"/>
      <c r="HC596" s="317"/>
      <c r="HM596" s="317"/>
      <c r="HW596" s="317"/>
    </row>
    <row r="597" s="3" customFormat="true" x14ac:dyDescent="0.25">
      <c r="A597" s="317"/>
      <c r="K597" s="317"/>
      <c r="U597" s="317"/>
      <c r="AE597" s="317"/>
      <c r="AO597" s="317"/>
      <c r="AY597" s="317"/>
      <c r="AZ597" s="317"/>
      <c r="BI597" s="317"/>
      <c r="BS597" s="317"/>
      <c r="CC597" s="317"/>
      <c r="CM597" s="317"/>
      <c r="CW597" s="317"/>
      <c r="DG597" s="317"/>
      <c r="DQ597" s="317"/>
      <c r="EA597" s="317"/>
      <c r="EK597" s="317"/>
      <c r="EU597" s="317"/>
      <c r="FE597" s="317"/>
      <c r="FO597" s="317"/>
      <c r="FY597" s="317"/>
      <c r="GI597" s="317"/>
      <c r="GS597" s="317"/>
      <c r="HC597" s="317"/>
      <c r="HM597" s="317"/>
      <c r="HW597" s="317"/>
    </row>
    <row r="598" s="3" customFormat="true" x14ac:dyDescent="0.25">
      <c r="A598" s="317"/>
      <c r="K598" s="317"/>
      <c r="U598" s="317"/>
      <c r="AE598" s="317"/>
      <c r="AO598" s="317"/>
      <c r="AY598" s="317"/>
      <c r="AZ598" s="317"/>
      <c r="BI598" s="317"/>
      <c r="BS598" s="317"/>
      <c r="CC598" s="317"/>
      <c r="CM598" s="317"/>
      <c r="CW598" s="317"/>
      <c r="DG598" s="317"/>
      <c r="DQ598" s="317"/>
      <c r="EA598" s="317"/>
      <c r="EK598" s="317"/>
      <c r="EU598" s="317"/>
      <c r="FE598" s="317"/>
      <c r="FO598" s="317"/>
      <c r="FY598" s="317"/>
      <c r="GI598" s="317"/>
      <c r="GS598" s="317"/>
      <c r="HC598" s="317"/>
      <c r="HM598" s="317"/>
      <c r="HW598" s="317"/>
    </row>
    <row r="599" s="3" customFormat="true" x14ac:dyDescent="0.25">
      <c r="A599" s="317"/>
      <c r="K599" s="317"/>
      <c r="U599" s="317"/>
      <c r="AE599" s="317"/>
      <c r="AO599" s="317"/>
      <c r="AY599" s="317"/>
      <c r="AZ599" s="317"/>
      <c r="BI599" s="317"/>
      <c r="BS599" s="317"/>
      <c r="CC599" s="317"/>
      <c r="CM599" s="317"/>
      <c r="CW599" s="317"/>
      <c r="DG599" s="317"/>
      <c r="DQ599" s="317"/>
      <c r="EA599" s="317"/>
      <c r="EK599" s="317"/>
      <c r="EU599" s="317"/>
      <c r="FE599" s="317"/>
      <c r="FO599" s="317"/>
      <c r="FY599" s="317"/>
      <c r="GI599" s="317"/>
      <c r="GS599" s="317"/>
      <c r="HC599" s="317"/>
      <c r="HM599" s="317"/>
      <c r="HW599" s="317"/>
    </row>
    <row r="600" s="3" customFormat="true" x14ac:dyDescent="0.25">
      <c r="A600" s="317"/>
      <c r="K600" s="317"/>
      <c r="U600" s="317"/>
      <c r="AE600" s="317"/>
      <c r="AO600" s="317"/>
      <c r="AY600" s="317"/>
      <c r="AZ600" s="317"/>
      <c r="BI600" s="317"/>
      <c r="BS600" s="317"/>
      <c r="CC600" s="317"/>
      <c r="CM600" s="317"/>
      <c r="CW600" s="317"/>
      <c r="DG600" s="317"/>
      <c r="DQ600" s="317"/>
      <c r="EA600" s="317"/>
      <c r="EK600" s="317"/>
      <c r="EU600" s="317"/>
      <c r="FE600" s="317"/>
      <c r="FO600" s="317"/>
      <c r="FY600" s="317"/>
      <c r="GI600" s="317"/>
      <c r="GS600" s="317"/>
      <c r="HC600" s="317"/>
      <c r="HM600" s="317"/>
      <c r="HW600" s="317"/>
    </row>
    <row r="601" s="3" customFormat="true" x14ac:dyDescent="0.25">
      <c r="A601" s="317"/>
      <c r="K601" s="317"/>
      <c r="U601" s="317"/>
      <c r="AE601" s="317"/>
      <c r="AO601" s="317"/>
      <c r="AY601" s="317"/>
      <c r="AZ601" s="317"/>
      <c r="BI601" s="317"/>
      <c r="BS601" s="317"/>
      <c r="CC601" s="317"/>
      <c r="CM601" s="317"/>
      <c r="CW601" s="317"/>
      <c r="DG601" s="317"/>
      <c r="DQ601" s="317"/>
      <c r="EA601" s="317"/>
      <c r="EK601" s="317"/>
      <c r="EU601" s="317"/>
      <c r="FE601" s="317"/>
      <c r="FO601" s="317"/>
      <c r="FY601" s="317"/>
      <c r="GI601" s="317"/>
      <c r="GS601" s="317"/>
      <c r="HC601" s="317"/>
      <c r="HM601" s="317"/>
      <c r="HW601" s="317"/>
    </row>
    <row r="602" s="3" customFormat="true" x14ac:dyDescent="0.25">
      <c r="A602" s="317"/>
      <c r="K602" s="317"/>
      <c r="U602" s="317"/>
      <c r="AE602" s="317"/>
      <c r="AO602" s="317"/>
      <c r="AY602" s="317"/>
      <c r="AZ602" s="317"/>
      <c r="BI602" s="317"/>
      <c r="BS602" s="317"/>
      <c r="CC602" s="317"/>
      <c r="CM602" s="317"/>
      <c r="CW602" s="317"/>
      <c r="DG602" s="317"/>
      <c r="DQ602" s="317"/>
      <c r="EA602" s="317"/>
      <c r="EK602" s="317"/>
      <c r="EU602" s="317"/>
      <c r="FE602" s="317"/>
      <c r="FO602" s="317"/>
      <c r="FY602" s="317"/>
      <c r="GI602" s="317"/>
      <c r="GS602" s="317"/>
      <c r="HC602" s="317"/>
      <c r="HM602" s="317"/>
      <c r="HW602" s="317"/>
    </row>
    <row r="603" s="3" customFormat="true" x14ac:dyDescent="0.25">
      <c r="A603" s="317"/>
      <c r="K603" s="317"/>
      <c r="U603" s="317"/>
      <c r="AE603" s="317"/>
      <c r="AO603" s="317"/>
      <c r="AY603" s="317"/>
      <c r="AZ603" s="317"/>
      <c r="BI603" s="317"/>
      <c r="BS603" s="317"/>
      <c r="CC603" s="317"/>
      <c r="CM603" s="317"/>
      <c r="CW603" s="317"/>
      <c r="DG603" s="317"/>
      <c r="DQ603" s="317"/>
      <c r="EA603" s="317"/>
      <c r="EK603" s="317"/>
      <c r="EU603" s="317"/>
      <c r="FE603" s="317"/>
      <c r="FO603" s="317"/>
      <c r="FY603" s="317"/>
      <c r="GI603" s="317"/>
      <c r="GS603" s="317"/>
      <c r="HC603" s="317"/>
      <c r="HM603" s="317"/>
      <c r="HW603" s="317"/>
    </row>
    <row r="604" s="3" customFormat="true" x14ac:dyDescent="0.25">
      <c r="A604" s="317"/>
      <c r="K604" s="317"/>
      <c r="U604" s="317"/>
      <c r="AE604" s="317"/>
      <c r="AO604" s="317"/>
      <c r="AY604" s="317"/>
      <c r="AZ604" s="317"/>
      <c r="BI604" s="317"/>
      <c r="BS604" s="317"/>
      <c r="CC604" s="317"/>
      <c r="CM604" s="317"/>
      <c r="CW604" s="317"/>
      <c r="DG604" s="317"/>
      <c r="DQ604" s="317"/>
      <c r="EA604" s="317"/>
      <c r="EK604" s="317"/>
      <c r="EU604" s="317"/>
      <c r="FE604" s="317"/>
      <c r="FO604" s="317"/>
      <c r="FY604" s="317"/>
      <c r="GI604" s="317"/>
      <c r="GS604" s="317"/>
      <c r="HC604" s="317"/>
      <c r="HM604" s="317"/>
      <c r="HW604" s="317"/>
    </row>
    <row r="605" s="3" customFormat="true" x14ac:dyDescent="0.25">
      <c r="A605" s="317"/>
      <c r="K605" s="317"/>
      <c r="U605" s="317"/>
      <c r="AE605" s="317"/>
      <c r="AO605" s="317"/>
      <c r="AY605" s="317"/>
      <c r="AZ605" s="317"/>
      <c r="BI605" s="317"/>
      <c r="BS605" s="317"/>
      <c r="CC605" s="317"/>
      <c r="CM605" s="317"/>
      <c r="CW605" s="317"/>
      <c r="DG605" s="317"/>
      <c r="DQ605" s="317"/>
      <c r="EA605" s="317"/>
      <c r="EK605" s="317"/>
      <c r="EU605" s="317"/>
      <c r="FE605" s="317"/>
      <c r="FO605" s="317"/>
      <c r="FY605" s="317"/>
      <c r="GI605" s="317"/>
      <c r="GS605" s="317"/>
      <c r="HC605" s="317"/>
      <c r="HM605" s="317"/>
      <c r="HW605" s="317"/>
    </row>
    <row r="606" s="3" customFormat="true" x14ac:dyDescent="0.25">
      <c r="A606" s="317"/>
      <c r="K606" s="317"/>
      <c r="U606" s="317"/>
      <c r="AE606" s="317"/>
      <c r="AO606" s="317"/>
      <c r="AY606" s="317"/>
      <c r="AZ606" s="317"/>
      <c r="BI606" s="317"/>
      <c r="BS606" s="317"/>
      <c r="CC606" s="317"/>
      <c r="CM606" s="317"/>
      <c r="CW606" s="317"/>
      <c r="DG606" s="317"/>
      <c r="DQ606" s="317"/>
      <c r="EA606" s="317"/>
      <c r="EK606" s="317"/>
      <c r="EU606" s="317"/>
      <c r="FE606" s="317"/>
      <c r="FO606" s="317"/>
      <c r="FY606" s="317"/>
      <c r="GI606" s="317"/>
      <c r="GS606" s="317"/>
      <c r="HC606" s="317"/>
      <c r="HM606" s="317"/>
      <c r="HW606" s="317"/>
    </row>
    <row r="607" s="3" customFormat="true" x14ac:dyDescent="0.25">
      <c r="A607" s="317"/>
      <c r="K607" s="317"/>
      <c r="U607" s="317"/>
      <c r="AE607" s="317"/>
      <c r="AO607" s="317"/>
      <c r="AY607" s="317"/>
      <c r="AZ607" s="317"/>
      <c r="BI607" s="317"/>
      <c r="BS607" s="317"/>
      <c r="CC607" s="317"/>
      <c r="CM607" s="317"/>
      <c r="CW607" s="317"/>
      <c r="DG607" s="317"/>
      <c r="DQ607" s="317"/>
      <c r="EA607" s="317"/>
      <c r="EK607" s="317"/>
      <c r="EU607" s="317"/>
      <c r="FE607" s="317"/>
      <c r="FO607" s="317"/>
      <c r="FY607" s="317"/>
      <c r="GI607" s="317"/>
      <c r="GS607" s="317"/>
      <c r="HC607" s="317"/>
      <c r="HM607" s="317"/>
      <c r="HW607" s="317"/>
    </row>
    <row r="608" s="3" customFormat="true" x14ac:dyDescent="0.25">
      <c r="A608" s="317"/>
      <c r="K608" s="317"/>
      <c r="U608" s="317"/>
      <c r="AE608" s="317"/>
      <c r="AO608" s="317"/>
      <c r="AY608" s="317"/>
      <c r="AZ608" s="317"/>
      <c r="BI608" s="317"/>
      <c r="BS608" s="317"/>
      <c r="CC608" s="317"/>
      <c r="CM608" s="317"/>
      <c r="CW608" s="317"/>
      <c r="DG608" s="317"/>
      <c r="DQ608" s="317"/>
      <c r="EA608" s="317"/>
      <c r="EK608" s="317"/>
      <c r="EU608" s="317"/>
      <c r="FE608" s="317"/>
      <c r="FO608" s="317"/>
      <c r="FY608" s="317"/>
      <c r="GI608" s="317"/>
      <c r="GS608" s="317"/>
      <c r="HC608" s="317"/>
      <c r="HM608" s="317"/>
      <c r="HW608" s="317"/>
    </row>
    <row r="609" s="3" customFormat="true" x14ac:dyDescent="0.25">
      <c r="A609" s="317"/>
      <c r="K609" s="317"/>
      <c r="U609" s="317"/>
      <c r="AE609" s="317"/>
      <c r="AO609" s="317"/>
      <c r="AY609" s="317"/>
      <c r="AZ609" s="317"/>
      <c r="BI609" s="317"/>
      <c r="BS609" s="317"/>
      <c r="CC609" s="317"/>
      <c r="CM609" s="317"/>
      <c r="CW609" s="317"/>
      <c r="DG609" s="317"/>
      <c r="DQ609" s="317"/>
      <c r="EA609" s="317"/>
      <c r="EK609" s="317"/>
      <c r="EU609" s="317"/>
      <c r="FE609" s="317"/>
      <c r="FO609" s="317"/>
      <c r="FY609" s="317"/>
      <c r="GI609" s="317"/>
      <c r="GS609" s="317"/>
      <c r="HC609" s="317"/>
      <c r="HM609" s="317"/>
      <c r="HW609" s="317"/>
    </row>
    <row r="610" s="3" customFormat="true" x14ac:dyDescent="0.25">
      <c r="A610" s="317"/>
      <c r="K610" s="317"/>
      <c r="U610" s="317"/>
      <c r="AE610" s="317"/>
      <c r="AO610" s="317"/>
      <c r="AY610" s="317"/>
      <c r="AZ610" s="317"/>
      <c r="BI610" s="317"/>
      <c r="BS610" s="317"/>
      <c r="CC610" s="317"/>
      <c r="CM610" s="317"/>
      <c r="CW610" s="317"/>
      <c r="DG610" s="317"/>
      <c r="DQ610" s="317"/>
      <c r="EA610" s="317"/>
      <c r="EK610" s="317"/>
      <c r="EU610" s="317"/>
      <c r="FE610" s="317"/>
      <c r="FO610" s="317"/>
      <c r="FY610" s="317"/>
      <c r="GI610" s="317"/>
      <c r="GS610" s="317"/>
      <c r="HC610" s="317"/>
      <c r="HM610" s="317"/>
      <c r="HW610" s="317"/>
    </row>
    <row r="611" s="3" customFormat="true" x14ac:dyDescent="0.25">
      <c r="A611" s="317"/>
      <c r="K611" s="317"/>
      <c r="U611" s="317"/>
      <c r="AE611" s="317"/>
      <c r="AO611" s="317"/>
      <c r="AY611" s="317"/>
      <c r="AZ611" s="317"/>
      <c r="BI611" s="317"/>
      <c r="BS611" s="317"/>
      <c r="CC611" s="317"/>
      <c r="CM611" s="317"/>
      <c r="CW611" s="317"/>
      <c r="DG611" s="317"/>
      <c r="DQ611" s="317"/>
      <c r="EA611" s="317"/>
      <c r="EK611" s="317"/>
      <c r="EU611" s="317"/>
      <c r="FE611" s="317"/>
      <c r="FO611" s="317"/>
      <c r="FY611" s="317"/>
      <c r="GI611" s="317"/>
      <c r="GS611" s="317"/>
      <c r="HC611" s="317"/>
      <c r="HM611" s="317"/>
      <c r="HW611" s="317"/>
    </row>
    <row r="612" s="3" customFormat="true" x14ac:dyDescent="0.25">
      <c r="A612" s="317"/>
      <c r="K612" s="317"/>
      <c r="U612" s="317"/>
      <c r="AE612" s="317"/>
      <c r="AO612" s="317"/>
      <c r="AY612" s="317"/>
      <c r="AZ612" s="317"/>
      <c r="BI612" s="317"/>
      <c r="BS612" s="317"/>
      <c r="CC612" s="317"/>
      <c r="CM612" s="317"/>
      <c r="CW612" s="317"/>
      <c r="DG612" s="317"/>
      <c r="DQ612" s="317"/>
      <c r="EA612" s="317"/>
      <c r="EK612" s="317"/>
      <c r="EU612" s="317"/>
      <c r="FE612" s="317"/>
      <c r="FO612" s="317"/>
      <c r="FY612" s="317"/>
      <c r="GI612" s="317"/>
      <c r="GS612" s="317"/>
      <c r="HC612" s="317"/>
      <c r="HM612" s="317"/>
      <c r="HW612" s="317"/>
    </row>
    <row r="613" s="3" customFormat="true" x14ac:dyDescent="0.25">
      <c r="A613" s="317"/>
      <c r="K613" s="317"/>
      <c r="U613" s="317"/>
      <c r="AE613" s="317"/>
      <c r="AO613" s="317"/>
      <c r="AY613" s="317"/>
      <c r="AZ613" s="317"/>
      <c r="BI613" s="317"/>
      <c r="BS613" s="317"/>
      <c r="CC613" s="317"/>
      <c r="CM613" s="317"/>
      <c r="CW613" s="317"/>
      <c r="DG613" s="317"/>
      <c r="DQ613" s="317"/>
      <c r="EA613" s="317"/>
      <c r="EK613" s="317"/>
      <c r="EU613" s="317"/>
      <c r="FE613" s="317"/>
      <c r="FO613" s="317"/>
      <c r="FY613" s="317"/>
      <c r="GI613" s="317"/>
      <c r="GS613" s="317"/>
      <c r="HC613" s="317"/>
      <c r="HM613" s="317"/>
      <c r="HW613" s="317"/>
    </row>
    <row r="614" s="3" customFormat="true" x14ac:dyDescent="0.25">
      <c r="A614" s="317"/>
      <c r="K614" s="317"/>
      <c r="U614" s="317"/>
      <c r="AE614" s="317"/>
      <c r="AO614" s="317"/>
      <c r="AY614" s="317"/>
      <c r="AZ614" s="317"/>
      <c r="BI614" s="317"/>
      <c r="BS614" s="317"/>
      <c r="CC614" s="317"/>
      <c r="CM614" s="317"/>
      <c r="CW614" s="317"/>
      <c r="DG614" s="317"/>
      <c r="DQ614" s="317"/>
      <c r="EA614" s="317"/>
      <c r="EK614" s="317"/>
      <c r="EU614" s="317"/>
      <c r="FE614" s="317"/>
      <c r="FO614" s="317"/>
      <c r="FY614" s="317"/>
      <c r="GI614" s="317"/>
      <c r="GS614" s="317"/>
      <c r="HC614" s="317"/>
      <c r="HM614" s="317"/>
      <c r="HW614" s="317"/>
    </row>
    <row r="615" s="3" customFormat="true" x14ac:dyDescent="0.25">
      <c r="A615" s="317"/>
      <c r="K615" s="317"/>
      <c r="U615" s="317"/>
      <c r="AE615" s="317"/>
      <c r="AO615" s="317"/>
      <c r="AY615" s="317"/>
      <c r="AZ615" s="317"/>
      <c r="BI615" s="317"/>
      <c r="BS615" s="317"/>
      <c r="CC615" s="317"/>
      <c r="CM615" s="317"/>
      <c r="CW615" s="317"/>
      <c r="DG615" s="317"/>
      <c r="DQ615" s="317"/>
      <c r="EA615" s="317"/>
      <c r="EK615" s="317"/>
      <c r="EU615" s="317"/>
      <c r="FE615" s="317"/>
      <c r="FO615" s="317"/>
      <c r="FY615" s="317"/>
      <c r="GI615" s="317"/>
      <c r="GS615" s="317"/>
      <c r="HC615" s="317"/>
      <c r="HM615" s="317"/>
      <c r="HW615" s="317"/>
    </row>
    <row r="616" s="3" customFormat="true" x14ac:dyDescent="0.25">
      <c r="A616" s="317"/>
      <c r="K616" s="317"/>
      <c r="U616" s="317"/>
      <c r="AE616" s="317"/>
      <c r="AO616" s="317"/>
      <c r="AY616" s="317"/>
      <c r="AZ616" s="317"/>
      <c r="BI616" s="317"/>
      <c r="BS616" s="317"/>
      <c r="CC616" s="317"/>
      <c r="CM616" s="317"/>
      <c r="CW616" s="317"/>
      <c r="DG616" s="317"/>
      <c r="DQ616" s="317"/>
      <c r="EA616" s="317"/>
      <c r="EK616" s="317"/>
      <c r="EU616" s="317"/>
      <c r="FE616" s="317"/>
      <c r="FO616" s="317"/>
      <c r="FY616" s="317"/>
      <c r="GI616" s="317"/>
      <c r="GS616" s="317"/>
      <c r="HC616" s="317"/>
      <c r="HM616" s="317"/>
      <c r="HW616" s="317"/>
    </row>
    <row r="617" s="3" customFormat="true" x14ac:dyDescent="0.25">
      <c r="A617" s="317"/>
      <c r="K617" s="317"/>
      <c r="U617" s="317"/>
      <c r="AE617" s="317"/>
      <c r="AO617" s="317"/>
      <c r="AY617" s="317"/>
      <c r="AZ617" s="317"/>
      <c r="BI617" s="317"/>
      <c r="BS617" s="317"/>
      <c r="CC617" s="317"/>
      <c r="CM617" s="317"/>
      <c r="CW617" s="317"/>
      <c r="DG617" s="317"/>
      <c r="DQ617" s="317"/>
      <c r="EA617" s="317"/>
      <c r="EK617" s="317"/>
      <c r="EU617" s="317"/>
      <c r="FE617" s="317"/>
      <c r="FO617" s="317"/>
      <c r="FY617" s="317"/>
      <c r="GI617" s="317"/>
      <c r="GS617" s="317"/>
      <c r="HC617" s="317"/>
      <c r="HM617" s="317"/>
      <c r="HW617" s="317"/>
    </row>
    <row r="618" s="3" customFormat="true" x14ac:dyDescent="0.25">
      <c r="A618" s="317"/>
      <c r="K618" s="317"/>
      <c r="U618" s="317"/>
      <c r="AE618" s="317"/>
      <c r="AO618" s="317"/>
      <c r="AY618" s="317"/>
      <c r="AZ618" s="317"/>
      <c r="BI618" s="317"/>
      <c r="BS618" s="317"/>
      <c r="CC618" s="317"/>
      <c r="CM618" s="317"/>
      <c r="CW618" s="317"/>
      <c r="DG618" s="317"/>
      <c r="DQ618" s="317"/>
      <c r="EA618" s="317"/>
      <c r="EK618" s="317"/>
      <c r="EU618" s="317"/>
      <c r="FE618" s="317"/>
      <c r="FO618" s="317"/>
      <c r="FY618" s="317"/>
      <c r="GI618" s="317"/>
      <c r="GS618" s="317"/>
      <c r="HC618" s="317"/>
      <c r="HM618" s="317"/>
      <c r="HW618" s="317"/>
    </row>
    <row r="619" s="3" customFormat="true" x14ac:dyDescent="0.25">
      <c r="A619" s="317"/>
      <c r="K619" s="317"/>
      <c r="U619" s="317"/>
      <c r="AE619" s="317"/>
      <c r="AO619" s="317"/>
      <c r="AY619" s="317"/>
      <c r="AZ619" s="317"/>
      <c r="BI619" s="317"/>
      <c r="BS619" s="317"/>
      <c r="CC619" s="317"/>
      <c r="CM619" s="317"/>
      <c r="CW619" s="317"/>
      <c r="DG619" s="317"/>
      <c r="DQ619" s="317"/>
      <c r="EA619" s="317"/>
      <c r="EK619" s="317"/>
      <c r="EU619" s="317"/>
      <c r="FE619" s="317"/>
      <c r="FO619" s="317"/>
      <c r="FY619" s="317"/>
      <c r="GI619" s="317"/>
      <c r="GS619" s="317"/>
      <c r="HC619" s="317"/>
      <c r="HM619" s="317"/>
      <c r="HW619" s="317"/>
    </row>
    <row r="620" s="3" customFormat="true" x14ac:dyDescent="0.25">
      <c r="A620" s="317"/>
      <c r="K620" s="317"/>
      <c r="U620" s="317"/>
      <c r="AE620" s="317"/>
      <c r="AO620" s="317"/>
      <c r="AY620" s="317"/>
      <c r="AZ620" s="317"/>
      <c r="BI620" s="317"/>
      <c r="BS620" s="317"/>
      <c r="CC620" s="317"/>
      <c r="CM620" s="317"/>
      <c r="CW620" s="317"/>
      <c r="DG620" s="317"/>
      <c r="DQ620" s="317"/>
      <c r="EA620" s="317"/>
      <c r="EK620" s="317"/>
      <c r="EU620" s="317"/>
      <c r="FE620" s="317"/>
      <c r="FO620" s="317"/>
      <c r="FY620" s="317"/>
      <c r="GI620" s="317"/>
      <c r="GS620" s="317"/>
      <c r="HC620" s="317"/>
      <c r="HM620" s="317"/>
      <c r="HW620" s="317"/>
    </row>
    <row r="621" s="3" customFormat="true" x14ac:dyDescent="0.25">
      <c r="A621" s="317"/>
      <c r="K621" s="317"/>
      <c r="U621" s="317"/>
      <c r="AE621" s="317"/>
      <c r="AO621" s="317"/>
      <c r="AY621" s="317"/>
      <c r="AZ621" s="317"/>
      <c r="BI621" s="317"/>
      <c r="BS621" s="317"/>
      <c r="CC621" s="317"/>
      <c r="CM621" s="317"/>
      <c r="CW621" s="317"/>
      <c r="DG621" s="317"/>
      <c r="DQ621" s="317"/>
      <c r="EA621" s="317"/>
      <c r="EK621" s="317"/>
      <c r="EU621" s="317"/>
      <c r="FE621" s="317"/>
      <c r="FO621" s="317"/>
      <c r="FY621" s="317"/>
      <c r="GI621" s="317"/>
      <c r="GS621" s="317"/>
      <c r="HC621" s="317"/>
      <c r="HM621" s="317"/>
      <c r="HW621" s="317"/>
    </row>
    <row r="622" s="3" customFormat="true" x14ac:dyDescent="0.25">
      <c r="A622" s="317"/>
      <c r="K622" s="317"/>
      <c r="U622" s="317"/>
      <c r="AE622" s="317"/>
      <c r="AO622" s="317"/>
      <c r="AY622" s="317"/>
      <c r="AZ622" s="317"/>
      <c r="BI622" s="317"/>
      <c r="BS622" s="317"/>
      <c r="CC622" s="317"/>
      <c r="CM622" s="317"/>
      <c r="CW622" s="317"/>
      <c r="DG622" s="317"/>
      <c r="DQ622" s="317"/>
      <c r="EA622" s="317"/>
      <c r="EK622" s="317"/>
      <c r="EU622" s="317"/>
      <c r="FE622" s="317"/>
      <c r="FO622" s="317"/>
      <c r="FY622" s="317"/>
      <c r="GI622" s="317"/>
      <c r="GS622" s="317"/>
      <c r="HC622" s="317"/>
      <c r="HM622" s="317"/>
      <c r="HW622" s="317"/>
    </row>
    <row r="623" s="3" customFormat="true" x14ac:dyDescent="0.25">
      <c r="A623" s="317"/>
      <c r="K623" s="317"/>
      <c r="U623" s="317"/>
      <c r="AE623" s="317"/>
      <c r="AO623" s="317"/>
      <c r="AY623" s="317"/>
      <c r="AZ623" s="317"/>
      <c r="BI623" s="317"/>
      <c r="BS623" s="317"/>
      <c r="CC623" s="317"/>
      <c r="CM623" s="317"/>
      <c r="CW623" s="317"/>
      <c r="DG623" s="317"/>
      <c r="DQ623" s="317"/>
      <c r="EA623" s="317"/>
      <c r="EK623" s="317"/>
      <c r="EU623" s="317"/>
      <c r="FE623" s="317"/>
      <c r="FO623" s="317"/>
      <c r="FY623" s="317"/>
      <c r="GI623" s="317"/>
      <c r="GS623" s="317"/>
      <c r="HC623" s="317"/>
      <c r="HM623" s="317"/>
      <c r="HW623" s="317"/>
    </row>
  </sheetData>
  <mergeCells count="13">
    <mergeCell ref="C1:H2"/>
    <mergeCell ref="C3:H3"/>
    <mergeCell ref="B11:H11"/>
    <mergeCell ref="AZ11:BF11"/>
    <mergeCell ref="M1:R2"/>
    <mergeCell ref="M3:R3"/>
    <mergeCell ref="L11:R11"/>
    <mergeCell ref="W1:AB2"/>
    <mergeCell ref="W3:AB3"/>
    <mergeCell ref="V11:AB11"/>
    <mergeCell ref="AG1:AL2"/>
    <mergeCell ref="AG3:AL3"/>
    <mergeCell ref="AF11:AL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0"/>
    <col min="3" max="7" width="11.75" style="270" customWidth="true"/>
    <col min="8" max="16384" width="9" style="270"/>
  </cols>
  <sheetData>
    <row r="2" ht="20.25" x14ac:dyDescent="0.2">
      <c r="B2" s="266" t="str">
        <f>+Introduction!C7</f>
        <v>El Salvador</v>
      </c>
      <c r="C2" s="267"/>
      <c r="D2" s="268"/>
      <c r="E2" s="268"/>
      <c r="F2" s="268"/>
      <c r="G2" s="269"/>
    </row>
    <row r="3" x14ac:dyDescent="0.2">
      <c r="B3" s="611" t="s">
        <v>217</v>
      </c>
      <c r="C3" s="611"/>
      <c r="D3" s="611"/>
      <c r="E3" s="611"/>
      <c r="F3" s="611"/>
      <c r="G3" s="612"/>
    </row>
    <row r="4" ht="13.5" x14ac:dyDescent="0.2">
      <c r="B4" s="271" t="s">
        <v>4</v>
      </c>
      <c r="C4" s="271" t="s">
        <v>61</v>
      </c>
      <c r="D4" s="271" t="s">
        <v>65</v>
      </c>
      <c r="E4" s="271" t="s">
        <v>62</v>
      </c>
      <c r="F4" s="271" t="s">
        <v>63</v>
      </c>
      <c r="G4" s="271" t="s">
        <v>64</v>
      </c>
    </row>
    <row r="5" x14ac:dyDescent="0.2">
      <c r="B5" s="443">
        <v>2000</v>
      </c>
      <c r="C5" s="460">
        <v>2019775</v>
      </c>
      <c r="D5" s="461">
        <v>58.911998748779297</v>
      </c>
      <c r="E5" s="462">
        <v>458216</v>
      </c>
      <c r="F5" s="463">
        <v>843242</v>
      </c>
      <c r="G5" s="464">
        <v>718317</v>
      </c>
    </row>
    <row r="6" x14ac:dyDescent="0.2">
      <c r="B6" s="444">
        <v>2001</v>
      </c>
      <c r="C6" s="465">
        <v>2034569</v>
      </c>
      <c r="D6" s="466">
        <v>59.464000701904297</v>
      </c>
      <c r="E6" s="467">
        <v>456206</v>
      </c>
      <c r="F6" s="468">
        <v>855984</v>
      </c>
      <c r="G6" s="469">
        <v>722379</v>
      </c>
    </row>
    <row r="7" x14ac:dyDescent="0.2">
      <c r="B7" s="445">
        <v>2002</v>
      </c>
      <c r="C7" s="470">
        <v>2048925</v>
      </c>
      <c r="D7" s="471">
        <v>60.013999938964844</v>
      </c>
      <c r="E7" s="472">
        <v>451502</v>
      </c>
      <c r="F7" s="473">
        <v>867733</v>
      </c>
      <c r="G7" s="474">
        <v>729690</v>
      </c>
    </row>
    <row r="8" x14ac:dyDescent="0.2">
      <c r="B8" s="446">
        <v>2003</v>
      </c>
      <c r="C8" s="475">
        <v>2061616</v>
      </c>
      <c r="D8" s="476">
        <v>60.561000823974609</v>
      </c>
      <c r="E8" s="477">
        <v>444615</v>
      </c>
      <c r="F8" s="478">
        <v>876590</v>
      </c>
      <c r="G8" s="479">
        <v>740411</v>
      </c>
    </row>
    <row r="9" x14ac:dyDescent="0.2">
      <c r="B9" s="447">
        <v>2004</v>
      </c>
      <c r="C9" s="480">
        <v>2071561</v>
      </c>
      <c r="D9" s="481">
        <v>61.106998443603516</v>
      </c>
      <c r="E9" s="482">
        <v>436184</v>
      </c>
      <c r="F9" s="483">
        <v>881424</v>
      </c>
      <c r="G9" s="484">
        <v>753953</v>
      </c>
    </row>
    <row r="10" x14ac:dyDescent="0.2">
      <c r="B10" s="448">
        <v>2005</v>
      </c>
      <c r="C10" s="485">
        <v>2078924</v>
      </c>
      <c r="D10" s="486">
        <v>61.647998809814453</v>
      </c>
      <c r="E10" s="487">
        <v>427255</v>
      </c>
      <c r="F10" s="488">
        <v>881120</v>
      </c>
      <c r="G10" s="489">
        <v>770549</v>
      </c>
    </row>
    <row r="11" x14ac:dyDescent="0.2">
      <c r="B11" s="449">
        <v>2006</v>
      </c>
      <c r="C11" s="490">
        <v>2076383</v>
      </c>
      <c r="D11" s="491">
        <v>62.187000274658203</v>
      </c>
      <c r="E11" s="492">
        <v>414555</v>
      </c>
      <c r="F11" s="493">
        <v>876015</v>
      </c>
      <c r="G11" s="494">
        <v>785813</v>
      </c>
    </row>
    <row r="12" x14ac:dyDescent="0.2">
      <c r="B12" s="450">
        <v>2007</v>
      </c>
      <c r="C12" s="495">
        <v>2066113</v>
      </c>
      <c r="D12" s="496">
        <v>62.722999572753906</v>
      </c>
      <c r="E12" s="497">
        <v>399422</v>
      </c>
      <c r="F12" s="498">
        <v>866827</v>
      </c>
      <c r="G12" s="499">
        <v>799864</v>
      </c>
    </row>
    <row r="13" x14ac:dyDescent="0.2">
      <c r="B13" s="451">
        <v>2008</v>
      </c>
      <c r="C13" s="500">
        <v>2049236</v>
      </c>
      <c r="D13" s="501">
        <v>63.251998901367188</v>
      </c>
      <c r="E13" s="502">
        <v>383959</v>
      </c>
      <c r="F13" s="503">
        <v>853564</v>
      </c>
      <c r="G13" s="504">
        <v>811713</v>
      </c>
    </row>
    <row r="14" x14ac:dyDescent="0.2">
      <c r="B14" s="452">
        <v>2009</v>
      </c>
      <c r="C14" s="505">
        <v>2028479</v>
      </c>
      <c r="D14" s="506">
        <v>63.772998809814453</v>
      </c>
      <c r="E14" s="507">
        <v>370637</v>
      </c>
      <c r="F14" s="508">
        <v>835986</v>
      </c>
      <c r="G14" s="509">
        <v>821856</v>
      </c>
    </row>
    <row r="15" x14ac:dyDescent="0.2">
      <c r="B15" s="453">
        <v>2010</v>
      </c>
      <c r="C15" s="510">
        <v>2007468</v>
      </c>
      <c r="D15" s="511">
        <v>64.286003112792969</v>
      </c>
      <c r="E15" s="512">
        <v>362382</v>
      </c>
      <c r="F15" s="513">
        <v>813698</v>
      </c>
      <c r="G15" s="514">
        <v>831388</v>
      </c>
    </row>
    <row r="16" x14ac:dyDescent="0.2">
      <c r="B16" s="454">
        <v>2011</v>
      </c>
      <c r="C16" s="515">
        <v>1974971</v>
      </c>
      <c r="D16" s="516">
        <v>64.790000915527344</v>
      </c>
      <c r="E16" s="517">
        <v>357047</v>
      </c>
      <c r="F16" s="518">
        <v>785266</v>
      </c>
      <c r="G16" s="519">
        <v>832658</v>
      </c>
    </row>
    <row r="17" x14ac:dyDescent="0.2">
      <c r="B17" s="455">
        <v>2012</v>
      </c>
      <c r="C17" s="520">
        <v>1945337</v>
      </c>
      <c r="D17" s="521">
        <v>65.287002563476563</v>
      </c>
      <c r="E17" s="522">
        <v>355353</v>
      </c>
      <c r="F17" s="523">
        <v>760561</v>
      </c>
      <c r="G17" s="524">
        <v>829423</v>
      </c>
    </row>
    <row r="18" x14ac:dyDescent="0.2">
      <c r="B18" s="456">
        <v>2013</v>
      </c>
      <c r="C18" s="525">
        <v>1918400</v>
      </c>
      <c r="D18" s="526">
        <v>65.775001525878906</v>
      </c>
      <c r="E18" s="527">
        <v>355449</v>
      </c>
      <c r="F18" s="528">
        <v>741557</v>
      </c>
      <c r="G18" s="529">
        <v>821394</v>
      </c>
    </row>
    <row r="19" x14ac:dyDescent="0.2">
      <c r="B19" s="457">
        <v>2014</v>
      </c>
      <c r="C19" s="530">
        <v>1892027</v>
      </c>
      <c r="D19" s="531">
        <v>66.254997253417969</v>
      </c>
      <c r="E19" s="532">
        <v>354923</v>
      </c>
      <c r="F19" s="533">
        <v>727804</v>
      </c>
      <c r="G19" s="534">
        <v>809300</v>
      </c>
    </row>
    <row r="20" x14ac:dyDescent="0.2">
      <c r="B20" s="458">
        <v>2015</v>
      </c>
      <c r="C20" s="535">
        <v>1862556</v>
      </c>
      <c r="D20" s="536">
        <v>66.725997924804688</v>
      </c>
      <c r="E20" s="537">
        <v>350780</v>
      </c>
      <c r="F20" s="538">
        <v>719014</v>
      </c>
      <c r="G20" s="539">
        <v>792762</v>
      </c>
    </row>
    <row r="21" x14ac:dyDescent="0.2">
      <c r="B21" s="459">
        <v>2016</v>
      </c>
      <c r="C21" s="540">
        <v>1827493</v>
      </c>
      <c r="D21" s="541">
        <v>67.189002990722656</v>
      </c>
      <c r="E21" s="542">
        <v>348087</v>
      </c>
      <c r="F21" s="543">
        <v>709583</v>
      </c>
      <c r="G21" s="544">
        <v>769823</v>
      </c>
    </row>
    <row r="22" ht="14.25" x14ac:dyDescent="0.2">
      <c r="B22" s="283" t="s">
        <v>238</v>
      </c>
      <c r="G22" s="272"/>
    </row>
    <row r="23" ht="14.25" x14ac:dyDescent="0.2">
      <c r="B23" s="283" t="s">
        <v>191</v>
      </c>
    </row>
    <row r="24" ht="14.25" x14ac:dyDescent="0.2">
      <c r="B24" s="283" t="s">
        <v>192</v>
      </c>
    </row>
    <row r="27" x14ac:dyDescent="0.2">
      <c r="B27" s="273"/>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7" customWidth="true"/>
    <col min="2" max="2" width="12.375" style="37" customWidth="true"/>
    <col min="3" max="8" width="9" style="37" customWidth="true"/>
    <col min="9" max="9" width="12.375" style="37" customWidth="true"/>
    <col min="10" max="15" width="9" style="37" customWidth="true"/>
    <col min="16" max="16" width="12.375" style="37" customWidth="true"/>
    <col min="17" max="22" width="9" style="37" customWidth="true"/>
    <col min="23" max="38" width="9" style="37"/>
    <col min="39" max="16384" width="9" style="43"/>
  </cols>
  <sheetData>
    <row r="1" s="37" customFormat="true" x14ac:dyDescent="0.2">
      <c r="A1" s="545" t="s">
        <v>171</v>
      </c>
      <c r="B1" s="545"/>
      <c r="C1" s="545"/>
      <c r="D1" s="545"/>
      <c r="E1" s="545"/>
      <c r="F1" s="545"/>
      <c r="G1" s="545"/>
      <c r="H1" s="545"/>
      <c r="I1" s="545"/>
      <c r="J1" s="545"/>
      <c r="K1" s="545"/>
      <c r="L1" s="545"/>
      <c r="M1" s="545"/>
      <c r="N1" s="545"/>
      <c r="O1" s="545"/>
      <c r="P1" s="545"/>
      <c r="Q1" s="545"/>
      <c r="R1" s="545"/>
      <c r="S1" s="545"/>
      <c r="T1" s="545"/>
      <c r="U1" s="545"/>
      <c r="V1" s="545"/>
    </row>
    <row r="2" s="37" customFormat="true" x14ac:dyDescent="0.2">
      <c r="A2" s="545"/>
      <c r="B2" s="545"/>
      <c r="C2" s="545"/>
      <c r="D2" s="545"/>
      <c r="E2" s="545"/>
      <c r="F2" s="545"/>
      <c r="G2" s="545"/>
      <c r="H2" s="545"/>
      <c r="I2" s="545"/>
      <c r="J2" s="545"/>
      <c r="K2" s="545"/>
      <c r="L2" s="545"/>
      <c r="M2" s="545"/>
      <c r="N2" s="545"/>
      <c r="O2" s="545"/>
      <c r="P2" s="545"/>
      <c r="Q2" s="545"/>
      <c r="R2" s="545"/>
      <c r="S2" s="545"/>
      <c r="T2" s="545"/>
      <c r="U2" s="545"/>
      <c r="V2" s="545"/>
    </row>
    <row r="3" s="37" customFormat="true" ht="18" x14ac:dyDescent="0.2">
      <c r="A3" s="252"/>
      <c r="B3" s="252"/>
      <c r="C3" s="252"/>
      <c r="D3" s="252"/>
      <c r="E3" s="252"/>
      <c r="F3" s="252"/>
      <c r="G3" s="252"/>
      <c r="H3" s="252"/>
      <c r="I3" s="252"/>
      <c r="J3" s="252"/>
      <c r="K3" s="252"/>
      <c r="L3" s="252"/>
      <c r="M3" s="252"/>
      <c r="N3" s="252"/>
      <c r="O3" s="252"/>
      <c r="P3" s="252"/>
      <c r="Q3" s="252"/>
      <c r="R3" s="252"/>
      <c r="S3" s="252"/>
      <c r="T3" s="252"/>
      <c r="U3" s="252"/>
      <c r="V3" s="252"/>
    </row>
    <row r="4" ht="15.75" x14ac:dyDescent="0.25">
      <c r="B4" s="250" t="s">
        <v>13</v>
      </c>
      <c r="E4" s="38"/>
      <c r="I4" s="38" t="s">
        <v>14</v>
      </c>
      <c r="P4" s="251" t="s">
        <v>15</v>
      </c>
    </row>
    <row r="6" x14ac:dyDescent="0.2">
      <c r="G6" s="39"/>
      <c r="H6" s="39"/>
      <c r="I6" s="39"/>
      <c r="K6" s="39"/>
      <c r="L6" s="39"/>
    </row>
    <row r="7" ht="15.75" x14ac:dyDescent="0.2">
      <c r="G7" s="39"/>
      <c r="H7" s="39"/>
      <c r="I7" s="39"/>
      <c r="K7" s="40"/>
      <c r="L7" s="39"/>
    </row>
    <row r="8" x14ac:dyDescent="0.2">
      <c r="G8" s="39"/>
      <c r="H8" s="39"/>
      <c r="I8" s="39"/>
      <c r="K8" s="39"/>
      <c r="L8" s="39"/>
    </row>
    <row r="9" x14ac:dyDescent="0.2">
      <c r="G9" s="39"/>
      <c r="H9" s="39"/>
      <c r="I9" s="39"/>
      <c r="K9" s="39"/>
      <c r="L9" s="39"/>
    </row>
    <row r="10" x14ac:dyDescent="0.2">
      <c r="G10" s="39"/>
      <c r="H10" s="39"/>
      <c r="I10" s="39"/>
      <c r="K10" s="39"/>
      <c r="L10" s="39"/>
    </row>
    <row r="11" x14ac:dyDescent="0.2">
      <c r="G11" s="39"/>
      <c r="H11" s="39"/>
      <c r="I11" s="39"/>
      <c r="K11" s="39"/>
      <c r="L11" s="39"/>
    </row>
    <row r="12" x14ac:dyDescent="0.2">
      <c r="G12" s="39"/>
      <c r="H12" s="39"/>
      <c r="I12" s="39"/>
      <c r="K12" s="39"/>
      <c r="L12" s="39"/>
    </row>
    <row r="13" x14ac:dyDescent="0.2">
      <c r="G13" s="39"/>
      <c r="H13" s="39"/>
      <c r="I13" s="39"/>
      <c r="K13" s="39"/>
      <c r="L13" s="39"/>
    </row>
    <row r="14" x14ac:dyDescent="0.2">
      <c r="G14" s="39"/>
      <c r="H14" s="39"/>
      <c r="I14" s="39"/>
      <c r="K14" s="39"/>
      <c r="L14" s="39"/>
    </row>
    <row r="15" x14ac:dyDescent="0.2">
      <c r="G15" s="39"/>
      <c r="H15" s="39"/>
      <c r="I15" s="39"/>
      <c r="K15" s="39"/>
      <c r="L15" s="39"/>
    </row>
    <row r="16" x14ac:dyDescent="0.2">
      <c r="G16" s="39"/>
      <c r="H16" s="39"/>
      <c r="I16" s="39"/>
      <c r="K16" s="39"/>
      <c r="L16" s="39"/>
    </row>
    <row r="17" x14ac:dyDescent="0.2">
      <c r="G17" s="39"/>
      <c r="H17" s="39"/>
      <c r="I17" s="39"/>
      <c r="K17" s="39"/>
      <c r="L17" s="39"/>
    </row>
    <row r="18" x14ac:dyDescent="0.2">
      <c r="G18" s="39"/>
      <c r="H18" s="39"/>
      <c r="I18" s="39"/>
      <c r="K18" s="39"/>
      <c r="L18" s="39"/>
    </row>
    <row r="19" x14ac:dyDescent="0.2">
      <c r="G19" s="39"/>
      <c r="H19" s="39"/>
      <c r="I19" s="39"/>
      <c r="K19" s="39"/>
      <c r="L19" s="39"/>
    </row>
    <row r="20" x14ac:dyDescent="0.2">
      <c r="G20" s="39"/>
      <c r="H20" s="39"/>
      <c r="I20" s="39"/>
      <c r="K20" s="39"/>
      <c r="L20" s="39"/>
    </row>
    <row r="21" x14ac:dyDescent="0.2">
      <c r="G21" s="39"/>
      <c r="H21" s="39"/>
      <c r="I21" s="39"/>
      <c r="K21" s="39"/>
      <c r="L21" s="39"/>
    </row>
    <row r="23" x14ac:dyDescent="0.2">
      <c r="B23" s="41"/>
    </row>
    <row r="25" x14ac:dyDescent="0.2">
      <c r="B25" s="243"/>
      <c r="C25" s="243" t="str">
        <f>+IF(OR((C28="National*"),(D28="Urban*"),(E28="Rural*"),(F28="Pre-primary*"),(G28="Primary*"),(H28="Secondary^"),(C28="National*^"),(D28="Urban*^"),(E28="Rural*^"),(F28="Pre-primary*^"),(G28="Primary*^"),(H28="Secondary*^")),"*No basic service estimate available","")</f>
        <v>*No basic service estimate available</v>
      </c>
      <c r="J25" s="243" t="str">
        <f>+IF(OR((J28="National*"),(K28="Urban*"),(L28="Rural*"),(M28="Pre-primary*"),(N28="Primary*"),(O28="Secondary^"),(J28="National*^"),(K28="Urban*^"),(L28="Rural*^"),(M28="Pre-primary*^"),(N28="Primary*^"),(O28="Secondary*^")),"*No basic service estimate available","")</f>
        <v>*No basic service estimate available</v>
      </c>
      <c r="Q25" s="243" t="str">
        <f>+IF(OR((Q28="National*"),(R28="Urban*"),(S28="Rural*"),(T28="Pre-primary*"),(U28="Primary*"),(V28="Secondary^"),(Q28="National*^"),(R28="Urban*^"),(S28="Rural*^"),(T28="Pre-primary*^"),(U28="Primary*^"),(V28="Secondary*^")),"*No basic service estimate available","")</f>
        <v/>
      </c>
    </row>
    <row r="26" ht="15.75" thickBot="true" x14ac:dyDescent="0.25">
      <c r="B26" s="41"/>
      <c r="C26" s="274" t="str">
        <f>+IF(OR((C28="National*^"),(D28="Urban*^"),(E28="Rural*^"),(F28="Pre-primary*^"),(G28="Primary*^"),(H28="Secondary*^")),"^Facilities that cannot be classified as improved or unimproved are treated as limited","")</f>
        <v/>
      </c>
      <c r="J26" s="274" t="str">
        <f>+IF(OR((J28="National*^"),(K28="Urban*^"),(L28="Rural*^"),(M28="Pre-primary*^"),(N28="Primary*^"),(O28="Secondary*^")),"^Facilities that cannot be classified as improved or unimproved are treated as limited","")</f>
        <v/>
      </c>
      <c r="Q26" s="274" t="str">
        <f>+IF(OR((Q28="National*^"),(R28="Urban*^"),(S28="Rural*^"),(T28="Pre-primary*^"),(U28="Primary*^"),(V28="Secondary*^")),"^Facilities that cannot be classified as having water or not are treated as limited","")</f>
        <v/>
      </c>
    </row>
    <row r="27" x14ac:dyDescent="0.2">
      <c r="B27" s="549" t="str">
        <f>+'Water Data'!C1</f>
        <v>El Salvador</v>
      </c>
      <c r="C27" s="551" t="s">
        <v>13</v>
      </c>
      <c r="D27" s="551"/>
      <c r="E27" s="551"/>
      <c r="F27" s="551"/>
      <c r="G27" s="551"/>
      <c r="H27" s="551"/>
      <c r="I27" s="552" t="str">
        <f>B27</f>
        <v>El Salvador</v>
      </c>
      <c r="J27" s="546" t="s">
        <v>14</v>
      </c>
      <c r="K27" s="546"/>
      <c r="L27" s="546"/>
      <c r="M27" s="546"/>
      <c r="N27" s="546"/>
      <c r="O27" s="546"/>
      <c r="P27" s="554" t="str">
        <f>I27</f>
        <v>El Salvador</v>
      </c>
      <c r="Q27" s="547" t="s">
        <v>15</v>
      </c>
      <c r="R27" s="547"/>
      <c r="S27" s="547"/>
      <c r="T27" s="547"/>
      <c r="U27" s="547"/>
      <c r="V27" s="548"/>
      <c r="AM27" s="37"/>
      <c r="AN27" s="37"/>
      <c r="AO27" s="37"/>
      <c r="AP27" s="37"/>
      <c r="AQ27" s="37"/>
      <c r="AR27" s="37"/>
      <c r="AS27" s="37"/>
      <c r="AT27" s="37"/>
      <c r="AU27" s="37"/>
    </row>
    <row r="28" x14ac:dyDescent="0.2">
      <c r="B28" s="550"/>
      <c r="C28" s="275" t="str">
        <f>IF(AND(C30="-",C31="-",C32="-"), "National",IF(C30="-",IF(AND(ISERROR(Estimates!F20),ISNUMBER(C32)),"National*^", "National*"), "National"))</f>
        <v>National</v>
      </c>
      <c r="D28" s="275" t="str">
        <f>IF(AND(D30="-",D31="-",D32="-"), "Urban",IF(D30="-",IF(AND(ISERROR(Estimates!F37),ISNUMBER(D32)),"Urban*^", "Urban*"), "Urban"))</f>
        <v>Urban*</v>
      </c>
      <c r="E28" s="275" t="str">
        <f>IF(AND(E30="-",E31="-",E32="-"), "Rural",IF(E30="-",IF(AND(ISERROR(Estimates!F54),ISNUMBER(E32)),"Rural*^", "Rural*"), "Rural"))</f>
        <v>Rural*</v>
      </c>
      <c r="F28" s="275" t="str">
        <f>IF(AND(F30="-",F31="-",F32="-"), "Pre-primary",IF(F30="-",IF(AND(ISERROR(Estimates!F71),ISNUMBER(F32)),"Pre-primary*^", "Pre-primary*"), "Pre-primary"))</f>
        <v>Pre-primary</v>
      </c>
      <c r="G28" s="275" t="str">
        <f>IF(AND(G30="-",G31="-",G32="-"), "Primary",IF(G30="-",IF(AND(ISERROR(Estimates!F88),ISNUMBER(G32)),"Primary*^", "Primary*"), "Primary"))</f>
        <v>Primary</v>
      </c>
      <c r="H28" s="275" t="str">
        <f>IF(AND(H30="-",H31="-",H32="-"), "Secondary",IF(H30="-",IF(AND(ISERROR(Estimates!F105),ISNUMBER(H32)),"Secondary*^", "Secondary*"), "Secondary"))</f>
        <v>Secondary</v>
      </c>
      <c r="I28" s="553"/>
      <c r="J28" s="275" t="str">
        <f>IF(AND(J30="-",J31="-",J32="-"), "National",IF(J30="-",IF(AND(ISERROR(Estimates!K20),ISNUMBER(J32)),"National*^", "National*"), "National"))</f>
        <v>National*</v>
      </c>
      <c r="K28" s="275" t="str">
        <f>IF(AND(K30="-",K31="-",K32="-"), "Urban",IF(K30="-",IF(AND(ISERROR(Estimates!K37),ISNUMBER(K32)),"Urban*^", "Urban*"), "Urban"))</f>
        <v>Urban*</v>
      </c>
      <c r="L28" s="275" t="str">
        <f>IF(AND(L30="-",L31="-",L32="-"), "Rural",IF(L30="-",IF(AND(ISERROR(Estimates!K54),ISNUMBER(L32)),"Rural*^", "Rural*"), "Rural"))</f>
        <v>Rural*</v>
      </c>
      <c r="M28" s="275" t="str">
        <f>IF(AND(M30="-",M31="-",M32="-"), "Pre-primary",IF(M30="-",IF(AND(ISERROR(Estimates!K71),ISNUMBER(M32)),"Pre-primary*^", "Pre-primary*"), "Pre-primary"))</f>
        <v>Pre-primary</v>
      </c>
      <c r="N28" s="275" t="str">
        <f>IF(AND(N30="-",N31="-",N32="-"), "Primary",IF(N30="-",IF(AND(ISERROR(Estimates!K88),ISNUMBER(N32)),"Primary*^", "Primary*"), "Primary"))</f>
        <v>Primary</v>
      </c>
      <c r="O28" s="275" t="str">
        <f>IF(AND(O30="-",O31="-",O32="-"), "Secondary",IF(O30="-",IF(AND(ISERROR(Estimates!K105),ISNUMBER(O32)),"Secondary*^", "Secondary*"), "Secondary"))</f>
        <v>Secondary</v>
      </c>
      <c r="P28" s="555"/>
      <c r="Q28" s="275" t="str">
        <f>IF(AND(Q30="-",Q31="-",Q32="-"), "National",IF(Q30="-",IF(AND(ISERROR(Estimates!P20),ISNUMBER(Q32)),"National*^", "National*"), "National"))</f>
        <v>National</v>
      </c>
      <c r="R28" s="275" t="str">
        <f>IF(AND(R30="-",R31="-",R32="-"), "Urban",IF(R30="-",IF(AND(ISERROR(Estimates!P37),ISNUMBER(R32)),"Urban*^", "Urban*"), "Urban"))</f>
        <v>Urban</v>
      </c>
      <c r="S28" s="275" t="str">
        <f>IF(AND(S30="-",S31="-",S32="-"), "Rural",IF(S30="-",IF(AND(ISERROR(Estimates!P54),ISNUMBER(S32)),"Rural*^", "Rural*"), "Rural"))</f>
        <v>Rural</v>
      </c>
      <c r="T28" s="275" t="str">
        <f>IF(AND(T30="-",T31="-",T32="-"), "Pre-primary",IF(T30="-",IF(AND(ISERROR(Estimates!P71),ISNUMBER(T32)),"Pre-primary*^", "Pre-primary*"), "Pre-primary"))</f>
        <v>Pre-primary</v>
      </c>
      <c r="U28" s="275" t="str">
        <f>IF(AND(U30="-",U31="-",U32="-"), "Primary",IF(U30="-",IF(AND(ISERROR(Estimates!P88),ISNUMBER(U32)),"Primary*^", "Primary*"), "Primary"))</f>
        <v>Primary</v>
      </c>
      <c r="V28" s="276" t="str">
        <f>IF(AND(V30="-",V31="-",V32="-"), "Secondary",IF(V30="-",IF(AND(ISERROR(Estimates!P105),ISNUMBER(V32)),"Secondary*^", "Secondary*"), "Secondary"))</f>
        <v>Secondary</v>
      </c>
      <c r="AM28" s="37"/>
      <c r="AN28" s="37"/>
      <c r="AO28" s="37"/>
      <c r="AP28" s="37"/>
      <c r="AQ28" s="37"/>
      <c r="AR28" s="37"/>
      <c r="AS28" s="37"/>
      <c r="AT28" s="37"/>
      <c r="AU28" s="37"/>
    </row>
    <row r="29" ht="15.75" thickBot="true" x14ac:dyDescent="0.25">
      <c r="B29" s="550"/>
      <c r="C29" s="277">
        <f>IF(ISNUMBER(Regressions!B4), Regressions!B4, "-")</f>
        <v>2016</v>
      </c>
      <c r="D29" s="275">
        <f>C29</f>
        <v>2016</v>
      </c>
      <c r="E29" s="275">
        <f>D29</f>
        <v>2016</v>
      </c>
      <c r="F29" s="275">
        <f>E29</f>
        <v>2016</v>
      </c>
      <c r="G29" s="275">
        <f>F29</f>
        <v>2016</v>
      </c>
      <c r="H29" s="275">
        <f>G29</f>
        <v>2016</v>
      </c>
      <c r="I29" s="553"/>
      <c r="J29" s="277">
        <f>IF(ISNUMBER(Regressions!K4), Regressions!K4, "-")</f>
        <v>2016</v>
      </c>
      <c r="K29" s="275">
        <f>J29</f>
        <v>2016</v>
      </c>
      <c r="L29" s="275">
        <f>J29</f>
        <v>2016</v>
      </c>
      <c r="M29" s="275">
        <f>K29</f>
        <v>2016</v>
      </c>
      <c r="N29" s="275">
        <f>L29</f>
        <v>2016</v>
      </c>
      <c r="O29" s="275">
        <f>M29</f>
        <v>2016</v>
      </c>
      <c r="P29" s="555"/>
      <c r="Q29" s="277">
        <f>IF(ISNUMBER(Regressions!T4), Regressions!T4, "-")</f>
        <v>2016</v>
      </c>
      <c r="R29" s="277">
        <f>Q29</f>
        <v>2016</v>
      </c>
      <c r="S29" s="277">
        <f>R29</f>
        <v>2016</v>
      </c>
      <c r="T29" s="277">
        <f>S29</f>
        <v>2016</v>
      </c>
      <c r="U29" s="277">
        <f>T29</f>
        <v>2016</v>
      </c>
      <c r="V29" s="278">
        <f>U29</f>
        <v>2016</v>
      </c>
      <c r="AM29" s="37"/>
      <c r="AN29" s="37"/>
      <c r="AO29" s="37"/>
      <c r="AP29" s="37"/>
      <c r="AQ29" s="37"/>
      <c r="AR29" s="37"/>
      <c r="AS29" s="37"/>
      <c r="AT29" s="37"/>
      <c r="AU29" s="37"/>
    </row>
    <row r="30" x14ac:dyDescent="0.2">
      <c r="B30" s="286" t="s">
        <v>175</v>
      </c>
      <c r="C30" s="287">
        <f>IF(ISNUMBER(Regressions!C4), Regressions!C4, "-")</f>
        <v>83.83</v>
      </c>
      <c r="D30" s="288" t="str">
        <f>IF(ISNUMBER(Regressions!D4), Regressions!D4, "-")</f>
        <v>-</v>
      </c>
      <c r="E30" s="288" t="str">
        <f>IF(ISNUMBER(Regressions!E4), Regressions!E4, "-")</f>
        <v>-</v>
      </c>
      <c r="F30" s="288" t="str">
        <f>IF(ISNUMBER(Regressions!F4), Regressions!F4, "-")</f>
        <v>-</v>
      </c>
      <c r="G30" s="288">
        <f>IF(ISNUMBER(Regressions!G4), Regressions!G4, "-")</f>
        <v>80.27</v>
      </c>
      <c r="H30" s="288">
        <f>IF(ISNUMBER(Regressions!H4), Regressions!H4, "-")</f>
        <v>87.11</v>
      </c>
      <c r="I30" s="291" t="s">
        <v>175</v>
      </c>
      <c r="J30" s="292" t="str">
        <f>IF(ISNUMBER(Regressions!L4), Regressions!L4, "-")</f>
        <v>-</v>
      </c>
      <c r="K30" s="293" t="str">
        <f>IF(ISNUMBER(Regressions!M4), Regressions!M4, "-")</f>
        <v>-</v>
      </c>
      <c r="L30" s="293" t="str">
        <f>IF(ISNUMBER(Regressions!N4), Regressions!N4, "-")</f>
        <v>-</v>
      </c>
      <c r="M30" s="293" t="str">
        <f>IF(ISNUMBER(Regressions!O4), Regressions!O4, "-")</f>
        <v>-</v>
      </c>
      <c r="N30" s="293" t="str">
        <f>IF(ISNUMBER(Regressions!P4), Regressions!P4, "-")</f>
        <v>-</v>
      </c>
      <c r="O30" s="293" t="str">
        <f>IF(ISNUMBER(Regressions!Q4), Regressions!Q4, "-")</f>
        <v>-</v>
      </c>
      <c r="P30" s="296" t="s">
        <v>175</v>
      </c>
      <c r="Q30" s="297" t="str">
        <f>IF(ISNUMBER(Regressions!U4), Regressions!U4, "-")</f>
        <v>-</v>
      </c>
      <c r="R30" s="298" t="str">
        <f>IF(ISNUMBER(Regressions!V4), Regressions!V4, "-")</f>
        <v>-</v>
      </c>
      <c r="S30" s="298" t="str">
        <f>IF(ISNUMBER(Regressions!W4), Regressions!W4, "-")</f>
        <v>-</v>
      </c>
      <c r="T30" s="298" t="str">
        <f>IF(ISNUMBER(Regressions!X4), Regressions!X4, "-")</f>
        <v>-</v>
      </c>
      <c r="U30" s="298" t="str">
        <f>IF(ISNUMBER(Regressions!Y4), Regressions!Y4, "-")</f>
        <v>-</v>
      </c>
      <c r="V30" s="299" t="str">
        <f>IF(ISNUMBER(Regressions!Z4), Regressions!Z4, "-")</f>
        <v>-</v>
      </c>
      <c r="AM30" s="37"/>
      <c r="AN30" s="37"/>
      <c r="AO30" s="37"/>
      <c r="AP30" s="37"/>
      <c r="AQ30" s="37"/>
      <c r="AR30" s="37"/>
      <c r="AS30" s="37"/>
      <c r="AT30" s="37"/>
      <c r="AU30" s="37"/>
    </row>
    <row r="31" x14ac:dyDescent="0.2">
      <c r="B31" s="284" t="s">
        <v>176</v>
      </c>
      <c r="C31" s="279">
        <f>IF(ISNUMBER(Regressions!C5),Regressions!C5,"-")</f>
        <v>1.9468004430000001</v>
      </c>
      <c r="D31" s="279">
        <f>IF(ISNUMBER(Regressions!D5),Regressions!D5,"-")</f>
        <v>95.297061540000001</v>
      </c>
      <c r="E31" s="279">
        <f>IF(ISNUMBER(Regressions!E5),Regressions!E5,"-")</f>
        <v>83.911166019999996</v>
      </c>
      <c r="F31" s="279" t="str">
        <f>IF(ISNUMBER(Regressions!F5),Regressions!F5,"-")</f>
        <v>-</v>
      </c>
      <c r="G31" s="279" t="str">
        <f>IF(ISNUMBER(Regressions!G5),Regressions!G5,"-")</f>
        <v>-</v>
      </c>
      <c r="H31" s="279" t="str">
        <f>IF(ISNUMBER(Regressions!H5),Regressions!H5,"-")</f>
        <v>-</v>
      </c>
      <c r="I31" s="289" t="s">
        <v>176</v>
      </c>
      <c r="J31" s="279">
        <f>IF(ISNUMBER(Regressions!L5),Regressions!L5,"-")</f>
        <v>86.517510040000005</v>
      </c>
      <c r="K31" s="279">
        <f>IF(ISNUMBER(Regressions!M5),Regressions!M5,"-")</f>
        <v>97.742663660000005</v>
      </c>
      <c r="L31" s="279">
        <f>IF(ISNUMBER(Regressions!N5),Regressions!N5,"-")</f>
        <v>82.874581140000004</v>
      </c>
      <c r="M31" s="279" t="str">
        <f>IF(ISNUMBER(Regressions!O5),Regressions!O5,"-")</f>
        <v>-</v>
      </c>
      <c r="N31" s="279" t="str">
        <f>IF(ISNUMBER(Regressions!P5),Regressions!P5,"-")</f>
        <v>-</v>
      </c>
      <c r="O31" s="279" t="str">
        <f>IF(ISNUMBER(Regressions!Q5),Regressions!Q5,"-")</f>
        <v>-</v>
      </c>
      <c r="P31" s="294" t="s">
        <v>176</v>
      </c>
      <c r="Q31" s="279" t="str">
        <f>IF(ISNUMBER(Regressions!U5),Regressions!U5,"-")</f>
        <v>-</v>
      </c>
      <c r="R31" s="279" t="str">
        <f>IF(ISNUMBER(Regressions!V5),Regressions!V5,"-")</f>
        <v>-</v>
      </c>
      <c r="S31" s="279" t="str">
        <f>IF(ISNUMBER(Regressions!W5),Regressions!W5,"-")</f>
        <v>-</v>
      </c>
      <c r="T31" s="279" t="str">
        <f>IF(ISNUMBER(Regressions!X5),Regressions!X5,"-")</f>
        <v>-</v>
      </c>
      <c r="U31" s="279" t="str">
        <f>IF(ISNUMBER(Regressions!Y5),Regressions!Y5,"-")</f>
        <v>-</v>
      </c>
      <c r="V31" s="280" t="str">
        <f>IF(ISNUMBER(Regressions!Z5),Regressions!Z5,"-")</f>
        <v>-</v>
      </c>
      <c r="AM31" s="37"/>
      <c r="AN31" s="37"/>
      <c r="AO31" s="37"/>
      <c r="AP31" s="37"/>
      <c r="AQ31" s="37"/>
      <c r="AR31" s="37"/>
      <c r="AS31" s="37"/>
      <c r="AT31" s="37"/>
      <c r="AU31" s="37"/>
    </row>
    <row r="32" ht="15.75" thickBot="true" x14ac:dyDescent="0.25">
      <c r="B32" s="285" t="s">
        <v>174</v>
      </c>
      <c r="C32" s="281">
        <f>IF(ISNUMBER(Regressions!C6), Regressions!C6, "-")</f>
        <v>14.223199559999999</v>
      </c>
      <c r="D32" s="281">
        <f>IF(ISNUMBER(Regressions!D6), Regressions!D6, "-")</f>
        <v>4.7029384619999997</v>
      </c>
      <c r="E32" s="281">
        <f>IF(ISNUMBER(Regressions!E6), Regressions!E6, "-")</f>
        <v>16.08883398</v>
      </c>
      <c r="F32" s="281" t="str">
        <f>IF(ISNUMBER(Regressions!F6), Regressions!F6, "-")</f>
        <v>-</v>
      </c>
      <c r="G32" s="281" t="str">
        <f>IF(ISNUMBER(Regressions!G6), Regressions!G6, "-")</f>
        <v>-</v>
      </c>
      <c r="H32" s="281" t="str">
        <f>IF(ISNUMBER(Regressions!H6), Regressions!H6, "-")</f>
        <v>-</v>
      </c>
      <c r="I32" s="290" t="s">
        <v>174</v>
      </c>
      <c r="J32" s="281">
        <f>IF(ISNUMBER(Regressions!L6), Regressions!L6, "-")</f>
        <v>13.482489960000001</v>
      </c>
      <c r="K32" s="281">
        <f>IF(ISNUMBER(Regressions!M6), Regressions!M6, "-")</f>
        <v>2.257336343</v>
      </c>
      <c r="L32" s="281">
        <f>IF(ISNUMBER(Regressions!N6), Regressions!N6, "-")</f>
        <v>17.12541886</v>
      </c>
      <c r="M32" s="281" t="str">
        <f>IF(ISNUMBER(Regressions!O6), Regressions!O6, "-")</f>
        <v>-</v>
      </c>
      <c r="N32" s="281" t="str">
        <f>IF(ISNUMBER(Regressions!P6), Regressions!P6, "-")</f>
        <v>-</v>
      </c>
      <c r="O32" s="281" t="str">
        <f>IF(ISNUMBER(Regressions!Q6), Regressions!Q6, "-")</f>
        <v>-</v>
      </c>
      <c r="P32" s="295" t="s">
        <v>174</v>
      </c>
      <c r="Q32" s="281" t="str">
        <f>IF(ISNUMBER(Regressions!U6), Regressions!U6, "-")</f>
        <v>-</v>
      </c>
      <c r="R32" s="281" t="str">
        <f>IF(ISNUMBER(Regressions!V6), Regressions!V6, "-")</f>
        <v>-</v>
      </c>
      <c r="S32" s="281" t="str">
        <f>IF(ISNUMBER(Regressions!W6), Regressions!W6, "-")</f>
        <v>-</v>
      </c>
      <c r="T32" s="281" t="str">
        <f>IF(ISNUMBER(Regressions!X6), Regressions!X6, "-")</f>
        <v>-</v>
      </c>
      <c r="U32" s="281" t="str">
        <f>IF(ISNUMBER(Regressions!Y6), Regressions!Y6, "-")</f>
        <v>-</v>
      </c>
      <c r="V32" s="282" t="str">
        <f>IF(ISNUMBER(Regressions!Z6), Regressions!Z6, "-")</f>
        <v>-</v>
      </c>
      <c r="AM32" s="37"/>
      <c r="AN32" s="37"/>
      <c r="AO32" s="37"/>
      <c r="AP32" s="37"/>
      <c r="AQ32" s="37"/>
      <c r="AR32" s="37"/>
      <c r="AS32" s="37"/>
      <c r="AT32" s="37"/>
      <c r="AU32" s="37"/>
    </row>
    <row r="33" x14ac:dyDescent="0.2">
      <c r="B33" s="123"/>
      <c r="I33" s="123"/>
      <c r="P33" s="123"/>
    </row>
    <row r="34" x14ac:dyDescent="0.2">
      <c r="B34" s="253" t="s">
        <v>195</v>
      </c>
    </row>
    <row r="36" s="37" customFormat="true" ht="15.75" x14ac:dyDescent="0.25">
      <c r="B36" s="36"/>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3"/>
    <col min="32" max="32" width="5.125" style="33" customWidth="true"/>
    <col min="33" max="16384" width="9" style="33"/>
  </cols>
  <sheetData>
    <row r="1" s="45" customFormat="true" x14ac:dyDescent="0.2"/>
    <row r="2" s="45" customFormat="true" ht="15.75" x14ac:dyDescent="0.25">
      <c r="A2" s="44" t="s">
        <v>177</v>
      </c>
    </row>
    <row r="3" s="45" customFormat="true" ht="15.75" x14ac:dyDescent="0.25">
      <c r="A3" s="44"/>
    </row>
    <row r="4" s="45" customFormat="true" x14ac:dyDescent="0.2">
      <c r="A4" s="249"/>
      <c r="B4" s="249"/>
      <c r="C4" s="249"/>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row>
    <row r="5" s="45" customFormat="true" x14ac:dyDescent="0.2">
      <c r="A5" s="249"/>
      <c r="B5" s="249"/>
      <c r="C5" s="249"/>
      <c r="D5" s="249"/>
      <c r="E5" s="249"/>
      <c r="F5" s="249"/>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c r="AF5" s="249"/>
    </row>
    <row r="6" s="45" customFormat="true" x14ac:dyDescent="0.2">
      <c r="A6" s="249"/>
      <c r="B6" s="249"/>
      <c r="C6" s="249"/>
      <c r="D6" s="249"/>
      <c r="E6" s="249"/>
      <c r="F6" s="249"/>
      <c r="G6" s="249"/>
      <c r="H6" s="249"/>
      <c r="I6" s="249"/>
      <c r="J6" s="249"/>
      <c r="K6" s="249"/>
      <c r="L6" s="249"/>
      <c r="M6" s="249"/>
      <c r="N6" s="249"/>
      <c r="O6" s="249"/>
      <c r="P6" s="249"/>
      <c r="Q6" s="249"/>
      <c r="R6" s="249"/>
      <c r="S6" s="249"/>
      <c r="T6" s="249"/>
      <c r="U6" s="249"/>
      <c r="V6" s="249"/>
      <c r="W6" s="249"/>
      <c r="X6" s="249"/>
      <c r="Y6" s="249"/>
      <c r="Z6" s="249"/>
      <c r="AA6" s="249"/>
      <c r="AB6" s="249"/>
      <c r="AC6" s="249"/>
      <c r="AD6" s="249"/>
      <c r="AE6" s="249"/>
      <c r="AF6" s="249"/>
    </row>
    <row r="7" s="45" customFormat="true" x14ac:dyDescent="0.2">
      <c r="A7" s="249"/>
      <c r="B7" s="249"/>
      <c r="C7" s="249"/>
      <c r="D7" s="249"/>
      <c r="E7" s="249"/>
      <c r="F7" s="249"/>
      <c r="G7" s="249"/>
      <c r="H7" s="249"/>
      <c r="I7" s="249"/>
      <c r="J7" s="249"/>
      <c r="K7" s="249"/>
      <c r="L7" s="249"/>
      <c r="M7" s="249"/>
      <c r="N7" s="249"/>
      <c r="O7" s="249"/>
      <c r="P7" s="249"/>
      <c r="Q7" s="249"/>
      <c r="R7" s="249"/>
      <c r="S7" s="249"/>
      <c r="T7" s="249"/>
      <c r="U7" s="249"/>
      <c r="V7" s="249"/>
      <c r="W7" s="249"/>
      <c r="X7" s="249"/>
      <c r="Y7" s="249"/>
      <c r="Z7" s="249"/>
      <c r="AA7" s="249"/>
      <c r="AB7" s="249"/>
      <c r="AC7" s="249"/>
      <c r="AD7" s="249"/>
      <c r="AE7" s="249"/>
      <c r="AF7" s="249"/>
    </row>
    <row r="8" s="45" customFormat="true" x14ac:dyDescent="0.2">
      <c r="A8" s="249"/>
      <c r="B8" s="249"/>
      <c r="C8" s="249"/>
      <c r="D8" s="249"/>
      <c r="E8" s="249"/>
      <c r="F8" s="249"/>
      <c r="G8" s="249"/>
      <c r="H8" s="249"/>
      <c r="I8" s="249"/>
      <c r="J8" s="249"/>
      <c r="K8" s="249"/>
      <c r="L8" s="249"/>
      <c r="M8" s="249"/>
      <c r="N8" s="249"/>
      <c r="O8" s="249"/>
      <c r="P8" s="249"/>
      <c r="Q8" s="249"/>
      <c r="R8" s="249"/>
      <c r="S8" s="249"/>
      <c r="T8" s="249"/>
      <c r="U8" s="249"/>
      <c r="V8" s="249"/>
      <c r="W8" s="249"/>
      <c r="X8" s="249"/>
      <c r="Y8" s="249"/>
      <c r="Z8" s="249"/>
      <c r="AA8" s="249"/>
      <c r="AB8" s="249"/>
      <c r="AC8" s="249"/>
      <c r="AD8" s="249"/>
      <c r="AE8" s="249"/>
      <c r="AF8" s="249"/>
    </row>
    <row r="9" s="45" customFormat="true" x14ac:dyDescent="0.2">
      <c r="A9" s="249"/>
      <c r="B9" s="249"/>
      <c r="C9" s="249"/>
      <c r="D9" s="249"/>
      <c r="E9" s="249"/>
      <c r="F9" s="249"/>
      <c r="G9" s="249"/>
      <c r="H9" s="249"/>
      <c r="I9" s="249"/>
      <c r="J9" s="249"/>
      <c r="K9" s="249"/>
      <c r="L9" s="249"/>
      <c r="M9" s="249"/>
      <c r="N9" s="249"/>
      <c r="O9" s="249"/>
      <c r="P9" s="249"/>
      <c r="Q9" s="249"/>
      <c r="R9" s="249"/>
      <c r="S9" s="249"/>
      <c r="T9" s="249"/>
      <c r="U9" s="249"/>
      <c r="V9" s="249"/>
      <c r="W9" s="249"/>
      <c r="X9" s="249"/>
      <c r="Y9" s="249"/>
      <c r="Z9" s="249"/>
      <c r="AA9" s="249"/>
      <c r="AB9" s="249"/>
      <c r="AC9" s="249"/>
      <c r="AD9" s="249"/>
      <c r="AE9" s="249"/>
      <c r="AF9" s="249"/>
    </row>
    <row r="10" s="45" customFormat="true" x14ac:dyDescent="0.2">
      <c r="A10" s="249"/>
      <c r="B10" s="249"/>
      <c r="C10" s="249"/>
      <c r="D10" s="249"/>
      <c r="E10" s="249"/>
      <c r="F10" s="249"/>
      <c r="G10" s="249"/>
      <c r="H10" s="249"/>
      <c r="I10" s="249"/>
      <c r="J10" s="249"/>
      <c r="K10" s="249"/>
      <c r="L10" s="249"/>
      <c r="M10" s="249"/>
      <c r="N10" s="249"/>
      <c r="O10" s="249"/>
      <c r="P10" s="249"/>
      <c r="Q10" s="249"/>
      <c r="R10" s="249"/>
      <c r="S10" s="249"/>
      <c r="T10" s="249"/>
      <c r="U10" s="249"/>
      <c r="V10" s="249"/>
      <c r="W10" s="249"/>
      <c r="X10" s="249"/>
      <c r="Y10" s="249"/>
      <c r="Z10" s="249"/>
      <c r="AA10" s="249"/>
      <c r="AB10" s="249"/>
      <c r="AC10" s="249"/>
      <c r="AD10" s="249"/>
      <c r="AE10" s="249"/>
      <c r="AF10" s="249"/>
    </row>
    <row r="11" s="45" customFormat="true" x14ac:dyDescent="0.2">
      <c r="A11" s="249"/>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row>
    <row r="12" s="45" customFormat="true" x14ac:dyDescent="0.2">
      <c r="A12" s="249"/>
      <c r="B12" s="249"/>
      <c r="C12" s="249"/>
      <c r="D12" s="249"/>
      <c r="E12" s="249"/>
      <c r="F12" s="249"/>
      <c r="G12" s="249"/>
      <c r="H12" s="249"/>
      <c r="I12" s="249"/>
      <c r="J12" s="249"/>
      <c r="K12" s="249"/>
      <c r="L12" s="249"/>
      <c r="M12" s="249"/>
      <c r="N12" s="249"/>
      <c r="O12" s="249"/>
      <c r="P12" s="249"/>
      <c r="Q12" s="249"/>
      <c r="R12" s="249"/>
      <c r="S12" s="249"/>
      <c r="T12" s="249"/>
      <c r="U12" s="249"/>
      <c r="V12" s="249"/>
      <c r="W12" s="249"/>
      <c r="X12" s="249"/>
      <c r="Y12" s="249"/>
      <c r="Z12" s="249"/>
      <c r="AA12" s="249"/>
      <c r="AB12" s="249"/>
      <c r="AC12" s="249"/>
      <c r="AD12" s="249"/>
      <c r="AE12" s="249"/>
      <c r="AF12" s="249"/>
    </row>
    <row r="13" s="45" customFormat="true" x14ac:dyDescent="0.2">
      <c r="A13" s="249"/>
      <c r="B13" s="249"/>
      <c r="C13" s="249"/>
      <c r="D13" s="249"/>
      <c r="E13" s="249"/>
      <c r="F13" s="249"/>
      <c r="G13" s="249"/>
      <c r="H13" s="249"/>
      <c r="I13" s="249"/>
      <c r="J13" s="249"/>
      <c r="K13" s="249"/>
      <c r="L13" s="249"/>
      <c r="M13" s="249"/>
      <c r="N13" s="249"/>
      <c r="O13" s="249"/>
      <c r="P13" s="249"/>
      <c r="Q13" s="249"/>
      <c r="R13" s="249"/>
      <c r="S13" s="249"/>
      <c r="T13" s="249"/>
      <c r="U13" s="249"/>
      <c r="V13" s="249"/>
      <c r="W13" s="249"/>
      <c r="X13" s="249"/>
      <c r="Y13" s="249"/>
      <c r="Z13" s="249"/>
      <c r="AA13" s="249"/>
      <c r="AB13" s="249"/>
      <c r="AC13" s="249"/>
      <c r="AD13" s="249"/>
      <c r="AE13" s="249"/>
      <c r="AF13" s="249"/>
    </row>
    <row r="14" s="45" customFormat="true" x14ac:dyDescent="0.2">
      <c r="A14" s="249"/>
      <c r="B14" s="249"/>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row>
    <row r="15" s="45" customFormat="true" x14ac:dyDescent="0.2">
      <c r="A15" s="249"/>
      <c r="B15" s="249"/>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row>
    <row r="16" s="45" customFormat="true" x14ac:dyDescent="0.2">
      <c r="A16" s="249"/>
      <c r="B16" s="249"/>
      <c r="C16" s="249"/>
      <c r="D16" s="249"/>
      <c r="E16" s="249"/>
      <c r="F16" s="249"/>
      <c r="G16" s="249"/>
      <c r="H16" s="249"/>
      <c r="I16" s="249"/>
      <c r="J16" s="249"/>
      <c r="K16" s="249"/>
      <c r="L16" s="249"/>
      <c r="M16" s="249"/>
      <c r="N16" s="249"/>
      <c r="O16" s="249"/>
      <c r="P16" s="249"/>
      <c r="Q16" s="249"/>
      <c r="R16" s="249"/>
      <c r="S16" s="249"/>
      <c r="T16" s="249"/>
      <c r="U16" s="249"/>
      <c r="V16" s="249"/>
      <c r="W16" s="249"/>
      <c r="X16" s="249"/>
      <c r="Y16" s="249"/>
      <c r="Z16" s="249"/>
      <c r="AA16" s="249"/>
      <c r="AB16" s="249"/>
      <c r="AC16" s="249"/>
      <c r="AD16" s="249"/>
      <c r="AE16" s="249"/>
      <c r="AF16" s="249"/>
    </row>
    <row r="17" s="45" customFormat="true" x14ac:dyDescent="0.2">
      <c r="A17" s="249"/>
      <c r="B17" s="249"/>
      <c r="C17" s="249"/>
      <c r="D17" s="249"/>
      <c r="E17" s="249"/>
      <c r="F17" s="249"/>
      <c r="G17" s="249"/>
      <c r="H17" s="249"/>
      <c r="I17" s="249"/>
      <c r="J17" s="249"/>
      <c r="K17" s="249"/>
      <c r="L17" s="249"/>
      <c r="M17" s="249"/>
      <c r="N17" s="249"/>
      <c r="O17" s="249"/>
      <c r="P17" s="249"/>
      <c r="Q17" s="249"/>
      <c r="R17" s="249"/>
      <c r="S17" s="249"/>
      <c r="T17" s="249"/>
      <c r="U17" s="249"/>
      <c r="V17" s="249"/>
      <c r="W17" s="249"/>
      <c r="X17" s="249"/>
      <c r="Y17" s="249"/>
      <c r="Z17" s="249"/>
      <c r="AA17" s="249"/>
      <c r="AB17" s="249"/>
      <c r="AC17" s="249"/>
      <c r="AD17" s="249"/>
      <c r="AE17" s="249"/>
      <c r="AF17" s="249"/>
    </row>
    <row r="18" s="45" customFormat="true" x14ac:dyDescent="0.2">
      <c r="A18" s="249"/>
      <c r="B18" s="249"/>
      <c r="C18" s="249"/>
      <c r="D18" s="249"/>
      <c r="E18" s="249"/>
      <c r="F18" s="249"/>
      <c r="G18" s="249"/>
      <c r="H18" s="249"/>
      <c r="I18" s="249"/>
      <c r="J18" s="249"/>
      <c r="K18" s="249"/>
      <c r="L18" s="249"/>
      <c r="M18" s="249"/>
      <c r="N18" s="249"/>
      <c r="O18" s="249"/>
      <c r="P18" s="249"/>
      <c r="Q18" s="249"/>
      <c r="R18" s="249"/>
      <c r="S18" s="249"/>
      <c r="T18" s="249"/>
      <c r="U18" s="249"/>
      <c r="V18" s="249"/>
      <c r="W18" s="249"/>
      <c r="X18" s="249"/>
      <c r="Y18" s="249"/>
      <c r="Z18" s="249"/>
      <c r="AA18" s="249"/>
      <c r="AB18" s="249"/>
      <c r="AC18" s="249"/>
      <c r="AD18" s="249"/>
      <c r="AE18" s="249"/>
      <c r="AF18" s="249"/>
    </row>
    <row r="19" s="45" customFormat="true" x14ac:dyDescent="0.2">
      <c r="A19" s="249"/>
      <c r="B19" s="249"/>
      <c r="C19" s="249"/>
      <c r="D19" s="249"/>
      <c r="E19" s="249"/>
      <c r="F19" s="249"/>
      <c r="G19" s="249"/>
      <c r="H19" s="249"/>
      <c r="I19" s="249"/>
      <c r="J19" s="249"/>
      <c r="K19" s="249"/>
      <c r="L19" s="249"/>
      <c r="M19" s="249"/>
      <c r="N19" s="249"/>
      <c r="O19" s="249"/>
      <c r="P19" s="249"/>
      <c r="Q19" s="249"/>
      <c r="R19" s="249"/>
      <c r="S19" s="249"/>
      <c r="T19" s="249"/>
      <c r="U19" s="249"/>
      <c r="V19" s="249"/>
      <c r="W19" s="249"/>
      <c r="X19" s="249"/>
      <c r="Y19" s="249"/>
      <c r="Z19" s="249"/>
      <c r="AA19" s="249"/>
      <c r="AB19" s="249"/>
      <c r="AC19" s="249"/>
      <c r="AD19" s="249"/>
      <c r="AE19" s="249"/>
      <c r="AF19" s="249"/>
    </row>
    <row r="20" s="45" customFormat="true" x14ac:dyDescent="0.2">
      <c r="A20" s="249"/>
      <c r="B20" s="249"/>
      <c r="C20" s="249"/>
      <c r="D20" s="249"/>
      <c r="E20" s="249"/>
      <c r="F20" s="249"/>
      <c r="G20" s="249"/>
      <c r="H20" s="249"/>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row>
    <row r="21" s="45" customFormat="true" x14ac:dyDescent="0.2">
      <c r="A21" s="249"/>
      <c r="B21" s="249"/>
      <c r="C21" s="249"/>
      <c r="D21" s="249"/>
      <c r="E21" s="249"/>
      <c r="F21" s="249"/>
      <c r="G21" s="249"/>
      <c r="H21" s="249"/>
      <c r="I21" s="249"/>
      <c r="J21" s="249"/>
      <c r="K21" s="249"/>
      <c r="L21" s="249"/>
      <c r="M21" s="249"/>
      <c r="N21" s="249"/>
      <c r="O21" s="249"/>
      <c r="P21" s="249"/>
      <c r="Q21" s="249"/>
      <c r="R21" s="249"/>
      <c r="S21" s="249"/>
      <c r="T21" s="249"/>
      <c r="U21" s="249"/>
      <c r="V21" s="249"/>
      <c r="W21" s="249"/>
      <c r="X21" s="249"/>
      <c r="Y21" s="249"/>
      <c r="Z21" s="249"/>
      <c r="AA21" s="249"/>
      <c r="AB21" s="249"/>
      <c r="AC21" s="249"/>
      <c r="AD21" s="249"/>
      <c r="AE21" s="249"/>
      <c r="AF21" s="249"/>
    </row>
    <row r="22" s="45" customFormat="true" x14ac:dyDescent="0.2">
      <c r="A22" s="249"/>
      <c r="B22" s="249"/>
      <c r="C22" s="249"/>
      <c r="D22" s="249"/>
      <c r="E22" s="249"/>
      <c r="F22" s="249"/>
      <c r="G22" s="249"/>
      <c r="H22" s="249"/>
      <c r="I22" s="249"/>
      <c r="J22" s="249"/>
      <c r="K22" s="249"/>
      <c r="L22" s="249"/>
      <c r="M22" s="249"/>
      <c r="N22" s="249"/>
      <c r="O22" s="249"/>
      <c r="P22" s="249"/>
      <c r="Q22" s="249"/>
      <c r="R22" s="249"/>
      <c r="S22" s="249"/>
      <c r="T22" s="249"/>
      <c r="U22" s="249"/>
      <c r="V22" s="249"/>
      <c r="W22" s="249"/>
      <c r="X22" s="249"/>
      <c r="Y22" s="249"/>
      <c r="Z22" s="249"/>
      <c r="AA22" s="249"/>
      <c r="AB22" s="249"/>
      <c r="AC22" s="249"/>
      <c r="AD22" s="249"/>
      <c r="AE22" s="249"/>
      <c r="AF22" s="249"/>
    </row>
    <row r="23" s="45" customFormat="true" x14ac:dyDescent="0.2">
      <c r="A23" s="42" t="s">
        <v>195</v>
      </c>
    </row>
    <row r="24" s="45" customFormat="true" x14ac:dyDescent="0.2">
      <c r="A24" s="42"/>
    </row>
    <row r="25" s="45" customFormat="true" x14ac:dyDescent="0.2">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row>
    <row r="26" s="45" customFormat="true" x14ac:dyDescent="0.2">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row>
    <row r="27" s="45" customFormat="true" x14ac:dyDescent="0.2">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row>
    <row r="28" s="45" customFormat="true" x14ac:dyDescent="0.2">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row>
    <row r="29" s="45" customFormat="true" x14ac:dyDescent="0.2">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row>
    <row r="30" s="45" customFormat="true" x14ac:dyDescent="0.2">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row>
    <row r="31" s="45" customFormat="true" x14ac:dyDescent="0.2">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row>
    <row r="32" s="45" customFormat="true" x14ac:dyDescent="0.2">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row>
    <row r="33" s="45" customFormat="true" x14ac:dyDescent="0.2">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row>
    <row r="34" s="45" customFormat="true" x14ac:dyDescent="0.2">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row>
    <row r="35" s="45" customFormat="true" x14ac:dyDescent="0.2">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row>
    <row r="36" s="45" customFormat="true" x14ac:dyDescent="0.2">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row>
    <row r="37" s="45" customFormat="true" x14ac:dyDescent="0.2">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row>
    <row r="38" s="45" customFormat="true" x14ac:dyDescent="0.2">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row>
    <row r="39" s="45" customFormat="true" x14ac:dyDescent="0.2">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row>
    <row r="40" s="45" customFormat="true" x14ac:dyDescent="0.2">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row>
    <row r="41" s="45" customFormat="true" x14ac:dyDescent="0.2">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row>
    <row r="42" s="45" customFormat="true" x14ac:dyDescent="0.2">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row>
    <row r="43" s="45" customFormat="true" x14ac:dyDescent="0.2">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row>
    <row r="44" s="45" customFormat="true" x14ac:dyDescent="0.2">
      <c r="A44" s="42" t="s">
        <v>195</v>
      </c>
      <c r="B44" s="42"/>
    </row>
    <row r="45" s="45" customFormat="true" x14ac:dyDescent="0.2"/>
    <row r="46" s="45" customFormat="true" x14ac:dyDescent="0.2">
      <c r="A46" s="157"/>
      <c r="B46" s="157"/>
      <c r="C46" s="157"/>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row>
    <row r="47" s="45" customFormat="true" x14ac:dyDescent="0.2">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row>
    <row r="48" s="45" customFormat="true" x14ac:dyDescent="0.2">
      <c r="A48" s="157"/>
      <c r="B48" s="157"/>
      <c r="C48" s="157"/>
      <c r="D48" s="157"/>
      <c r="E48" s="157"/>
      <c r="F48" s="157"/>
      <c r="G48" s="157"/>
      <c r="H48" s="157"/>
      <c r="I48" s="157"/>
      <c r="J48" s="157"/>
      <c r="K48" s="157"/>
      <c r="L48" s="157"/>
      <c r="M48" s="157"/>
      <c r="N48" s="157"/>
      <c r="O48" s="157"/>
      <c r="P48" s="157"/>
      <c r="Q48" s="157"/>
      <c r="R48" s="157"/>
      <c r="S48" s="157"/>
      <c r="T48" s="157"/>
      <c r="U48" s="157"/>
      <c r="V48" s="157"/>
      <c r="W48" s="157"/>
      <c r="X48" s="157"/>
      <c r="Y48" s="157"/>
      <c r="Z48" s="157"/>
      <c r="AA48" s="157"/>
      <c r="AB48" s="157"/>
      <c r="AC48" s="157"/>
      <c r="AD48" s="157"/>
      <c r="AE48" s="157"/>
      <c r="AF48" s="157"/>
    </row>
    <row r="49" s="45" customFormat="true" x14ac:dyDescent="0.2">
      <c r="A49" s="157"/>
      <c r="B49" s="157"/>
      <c r="C49" s="157"/>
      <c r="D49" s="157"/>
      <c r="E49" s="157"/>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57"/>
    </row>
    <row r="50" s="45" customFormat="true" x14ac:dyDescent="0.2">
      <c r="A50" s="157"/>
      <c r="B50" s="157"/>
      <c r="C50" s="157"/>
      <c r="D50" s="157"/>
      <c r="E50" s="157"/>
      <c r="F50" s="157"/>
      <c r="G50" s="157"/>
      <c r="H50" s="157"/>
      <c r="I50" s="157"/>
      <c r="J50" s="157"/>
      <c r="K50" s="157"/>
      <c r="L50" s="157"/>
      <c r="M50" s="157"/>
      <c r="N50" s="157"/>
      <c r="O50" s="157"/>
      <c r="P50" s="157"/>
      <c r="Q50" s="157"/>
      <c r="R50" s="157"/>
      <c r="S50" s="157"/>
      <c r="T50" s="157"/>
      <c r="U50" s="157"/>
      <c r="V50" s="157"/>
      <c r="W50" s="157"/>
      <c r="X50" s="157"/>
      <c r="Y50" s="157"/>
      <c r="Z50" s="157"/>
      <c r="AA50" s="157"/>
      <c r="AB50" s="157"/>
      <c r="AC50" s="157"/>
      <c r="AD50" s="157"/>
      <c r="AE50" s="157"/>
      <c r="AF50" s="157"/>
    </row>
    <row r="51" s="45" customFormat="true" x14ac:dyDescent="0.2">
      <c r="A51" s="157"/>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row>
    <row r="52" s="45" customFormat="true" x14ac:dyDescent="0.2">
      <c r="A52" s="157"/>
      <c r="B52" s="157"/>
      <c r="C52" s="157"/>
      <c r="D52" s="157"/>
      <c r="E52" s="157"/>
      <c r="F52" s="157"/>
      <c r="G52" s="157"/>
      <c r="H52" s="157"/>
      <c r="I52" s="157"/>
      <c r="J52" s="157"/>
      <c r="K52" s="157"/>
      <c r="L52" s="157"/>
      <c r="M52" s="157"/>
      <c r="N52" s="157"/>
      <c r="O52" s="157"/>
      <c r="P52" s="157"/>
      <c r="Q52" s="157"/>
      <c r="R52" s="157"/>
      <c r="S52" s="157"/>
      <c r="T52" s="157"/>
      <c r="U52" s="157"/>
      <c r="V52" s="157"/>
      <c r="W52" s="157"/>
      <c r="X52" s="157"/>
      <c r="Y52" s="157"/>
      <c r="Z52" s="157"/>
      <c r="AA52" s="157"/>
      <c r="AB52" s="157"/>
      <c r="AC52" s="157"/>
      <c r="AD52" s="157"/>
      <c r="AE52" s="157"/>
      <c r="AF52" s="157"/>
    </row>
    <row r="53" s="45" customFormat="true" x14ac:dyDescent="0.2">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row>
    <row r="54" s="45" customFormat="true" x14ac:dyDescent="0.2">
      <c r="A54" s="157"/>
      <c r="B54" s="157"/>
      <c r="C54" s="157"/>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row>
    <row r="55" s="45" customFormat="true" x14ac:dyDescent="0.2">
      <c r="A55" s="157"/>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row>
    <row r="56" s="45" customFormat="true" x14ac:dyDescent="0.2">
      <c r="A56" s="157"/>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57"/>
      <c r="AE56" s="157"/>
      <c r="AF56" s="157"/>
    </row>
    <row r="57" s="45" customFormat="true" x14ac:dyDescent="0.2">
      <c r="A57" s="157"/>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7"/>
      <c r="AB57" s="157"/>
      <c r="AC57" s="157"/>
      <c r="AD57" s="157"/>
      <c r="AE57" s="157"/>
      <c r="AF57" s="157"/>
    </row>
    <row r="58" s="45" customFormat="true" x14ac:dyDescent="0.2">
      <c r="A58" s="157"/>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57"/>
    </row>
    <row r="59" s="45" customFormat="true" x14ac:dyDescent="0.2">
      <c r="A59" s="157"/>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7"/>
      <c r="AB59" s="157"/>
      <c r="AC59" s="157"/>
      <c r="AD59" s="157"/>
      <c r="AE59" s="157"/>
      <c r="AF59" s="157"/>
    </row>
    <row r="60" s="45" customFormat="true" x14ac:dyDescent="0.2">
      <c r="A60" s="157"/>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row>
    <row r="61" s="45" customFormat="true" x14ac:dyDescent="0.2">
      <c r="A61" s="157"/>
      <c r="B61" s="157"/>
      <c r="C61" s="157"/>
      <c r="D61" s="157"/>
      <c r="E61" s="157"/>
      <c r="F61" s="157"/>
      <c r="G61" s="157"/>
      <c r="H61" s="157"/>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row>
    <row r="62" s="45" customFormat="true" x14ac:dyDescent="0.2">
      <c r="A62" s="157"/>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7"/>
      <c r="AB62" s="157"/>
      <c r="AC62" s="157"/>
      <c r="AD62" s="157"/>
      <c r="AE62" s="157"/>
      <c r="AF62" s="157"/>
    </row>
    <row r="63" s="45" customFormat="true" x14ac:dyDescent="0.2">
      <c r="A63" s="157"/>
      <c r="B63" s="157"/>
      <c r="C63" s="157"/>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row>
    <row r="64" s="45" customFormat="true" x14ac:dyDescent="0.2">
      <c r="A64" s="157"/>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57"/>
    </row>
    <row r="65" s="45" customFormat="true" x14ac:dyDescent="0.2">
      <c r="A65" s="42" t="s">
        <v>195</v>
      </c>
      <c r="B65" s="4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3" customWidth="true"/>
    <col min="2" max="2" width="9" style="33"/>
    <col min="3" max="3" width="5.875" style="33" customWidth="true"/>
    <col min="4" max="5" width="4.125" style="33" customWidth="true"/>
    <col min="6" max="6" width="3.875" style="33" customWidth="true"/>
    <col min="7" max="7" width="4.125" style="33" customWidth="true"/>
    <col min="8" max="9" width="3.875" style="33" customWidth="true"/>
    <col min="10" max="10" width="4.125" style="33" customWidth="true"/>
    <col min="11" max="12" width="3.875" style="33" customWidth="true"/>
    <col min="13" max="13" width="4.125" style="33" customWidth="true"/>
    <col min="14" max="15" width="3.875" style="33" customWidth="true"/>
    <col min="16" max="16" width="4.125" style="33" customWidth="true"/>
    <col min="17" max="18" width="3.875" style="33" customWidth="true"/>
    <col min="19" max="19" width="4.125" style="33" customWidth="true"/>
    <col min="20" max="21" width="3.875" style="33" customWidth="true"/>
    <col min="22" max="23" width="3.875" style="104" customWidth="true"/>
    <col min="24" max="25" width="3.875" style="104" hidden="true" customWidth="true"/>
    <col min="26" max="28" width="3.875" style="104" customWidth="true"/>
    <col min="29" max="30" width="3.875" style="104" hidden="true" customWidth="true"/>
    <col min="31" max="33" width="3.875" style="104" customWidth="true"/>
    <col min="34" max="35" width="3.875" style="104" hidden="true" customWidth="true"/>
    <col min="36" max="38" width="3.875" style="104" customWidth="true"/>
    <col min="39" max="40" width="3.875" style="104" hidden="true" customWidth="true"/>
    <col min="41" max="43" width="3.875" style="104" customWidth="true"/>
    <col min="44" max="45" width="3.875" style="104" hidden="true" customWidth="true"/>
    <col min="46" max="48" width="3.875" style="104" customWidth="true"/>
    <col min="49" max="50" width="3.875" style="104" hidden="true" customWidth="true"/>
    <col min="51" max="51" width="3.875" style="104" customWidth="true"/>
    <col min="52" max="69" width="3.875" style="109" customWidth="true"/>
    <col min="70" max="16384" width="9" style="33"/>
  </cols>
  <sheetData>
    <row r="1" ht="18" x14ac:dyDescent="0.25">
      <c r="A1" s="47" t="s">
        <v>114</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row>
    <row r="2" ht="15.75" x14ac:dyDescent="0.25">
      <c r="A2" s="49"/>
      <c r="B2" s="49"/>
      <c r="C2" s="49"/>
      <c r="D2" s="106" t="s">
        <v>13</v>
      </c>
      <c r="E2" s="106"/>
      <c r="F2" s="48"/>
      <c r="G2" s="106"/>
      <c r="H2" s="48"/>
      <c r="I2" s="48"/>
      <c r="J2" s="106"/>
      <c r="K2" s="50"/>
      <c r="L2" s="50"/>
      <c r="M2" s="106"/>
      <c r="N2" s="48"/>
      <c r="O2" s="48"/>
      <c r="P2" s="106"/>
      <c r="Q2" s="48"/>
      <c r="R2" s="48"/>
      <c r="S2" s="106"/>
      <c r="T2" s="48"/>
      <c r="U2" s="48"/>
      <c r="V2" s="105" t="s">
        <v>14</v>
      </c>
      <c r="W2" s="105"/>
      <c r="X2" s="50"/>
      <c r="Y2" s="50"/>
      <c r="Z2" s="50"/>
      <c r="AA2" s="105"/>
      <c r="AB2" s="50"/>
      <c r="AC2" s="50"/>
      <c r="AD2" s="50"/>
      <c r="AE2" s="50"/>
      <c r="AF2" s="105"/>
      <c r="AG2" s="50"/>
      <c r="AH2" s="50"/>
      <c r="AI2" s="50"/>
      <c r="AJ2" s="50"/>
      <c r="AK2" s="105"/>
      <c r="AL2" s="50"/>
      <c r="AM2" s="50"/>
      <c r="AN2" s="50"/>
      <c r="AO2" s="50"/>
      <c r="AP2" s="105"/>
      <c r="AQ2" s="50"/>
      <c r="AR2" s="50"/>
      <c r="AS2" s="50"/>
      <c r="AT2" s="50"/>
      <c r="AU2" s="105"/>
      <c r="AV2" s="50"/>
      <c r="AW2" s="50"/>
      <c r="AX2" s="50"/>
      <c r="AY2" s="50"/>
      <c r="AZ2" s="107" t="s">
        <v>15</v>
      </c>
      <c r="BA2" s="107"/>
      <c r="BB2" s="107"/>
      <c r="BC2" s="107"/>
      <c r="BD2" s="107"/>
      <c r="BE2" s="107"/>
      <c r="BF2" s="107"/>
      <c r="BG2" s="107"/>
      <c r="BH2" s="107"/>
      <c r="BI2" s="107"/>
      <c r="BJ2" s="107"/>
      <c r="BK2" s="107"/>
      <c r="BL2" s="107"/>
      <c r="BM2" s="107"/>
      <c r="BN2" s="107"/>
      <c r="BO2" s="107"/>
      <c r="BP2" s="107"/>
      <c r="BQ2" s="107"/>
    </row>
    <row r="3" ht="14.25" x14ac:dyDescent="0.2">
      <c r="A3" s="53"/>
      <c r="B3" s="48"/>
      <c r="C3" s="48"/>
      <c r="D3" s="54" t="s">
        <v>7</v>
      </c>
      <c r="E3" s="54"/>
      <c r="F3" s="54"/>
      <c r="G3" s="54" t="s">
        <v>1</v>
      </c>
      <c r="I3" s="54"/>
      <c r="J3" s="54" t="s">
        <v>2</v>
      </c>
      <c r="L3" s="54"/>
      <c r="M3" s="54" t="s">
        <v>16</v>
      </c>
      <c r="O3" s="54"/>
      <c r="P3" s="54" t="s">
        <v>17</v>
      </c>
      <c r="R3" s="54"/>
      <c r="S3" s="54" t="s">
        <v>18</v>
      </c>
      <c r="U3" s="54"/>
      <c r="V3" s="54" t="s">
        <v>7</v>
      </c>
      <c r="W3" s="54"/>
      <c r="X3" s="54"/>
      <c r="Y3" s="54"/>
      <c r="Z3" s="54"/>
      <c r="AA3" s="54" t="s">
        <v>1</v>
      </c>
      <c r="AB3" s="45"/>
      <c r="AC3" s="54"/>
      <c r="AD3" s="54"/>
      <c r="AE3" s="54"/>
      <c r="AF3" s="54" t="s">
        <v>2</v>
      </c>
      <c r="AG3" s="45"/>
      <c r="AH3" s="54"/>
      <c r="AI3" s="54"/>
      <c r="AJ3" s="54"/>
      <c r="AK3" s="54" t="s">
        <v>16</v>
      </c>
      <c r="AL3" s="45"/>
      <c r="AM3" s="54"/>
      <c r="AN3" s="54"/>
      <c r="AO3" s="54"/>
      <c r="AP3" s="54" t="s">
        <v>17</v>
      </c>
      <c r="AQ3" s="45"/>
      <c r="AR3" s="54"/>
      <c r="AS3" s="54"/>
      <c r="AT3" s="54"/>
      <c r="AU3" s="54" t="s">
        <v>18</v>
      </c>
      <c r="AV3" s="45"/>
      <c r="AW3" s="54"/>
      <c r="AX3" s="54"/>
      <c r="AY3" s="54"/>
      <c r="AZ3" s="54" t="s">
        <v>7</v>
      </c>
      <c r="BA3" s="54"/>
      <c r="BB3" s="54"/>
      <c r="BC3" s="54" t="s">
        <v>1</v>
      </c>
      <c r="BD3" s="45"/>
      <c r="BE3" s="54"/>
      <c r="BF3" s="54" t="s">
        <v>2</v>
      </c>
      <c r="BG3" s="45"/>
      <c r="BH3" s="54"/>
      <c r="BI3" s="54" t="s">
        <v>16</v>
      </c>
      <c r="BJ3" s="45"/>
      <c r="BK3" s="54"/>
      <c r="BL3" s="54" t="s">
        <v>17</v>
      </c>
      <c r="BM3" s="45"/>
      <c r="BN3" s="54"/>
      <c r="BO3" s="54" t="s">
        <v>18</v>
      </c>
      <c r="BP3" s="45"/>
      <c r="BQ3" s="54"/>
    </row>
    <row r="4" ht="164.25" x14ac:dyDescent="0.2">
      <c r="A4" s="55" t="s">
        <v>5</v>
      </c>
      <c r="B4" s="55" t="s">
        <v>6</v>
      </c>
      <c r="C4" s="55" t="s">
        <v>4</v>
      </c>
      <c r="D4" s="178" t="s">
        <v>25</v>
      </c>
      <c r="E4" s="179" t="s">
        <v>19</v>
      </c>
      <c r="F4" s="170" t="s">
        <v>140</v>
      </c>
      <c r="G4" s="178" t="s">
        <v>25</v>
      </c>
      <c r="H4" s="176" t="s">
        <v>19</v>
      </c>
      <c r="I4" s="170" t="s">
        <v>140</v>
      </c>
      <c r="J4" s="178" t="s">
        <v>25</v>
      </c>
      <c r="K4" s="179" t="s">
        <v>19</v>
      </c>
      <c r="L4" s="170" t="s">
        <v>140</v>
      </c>
      <c r="M4" s="178" t="s">
        <v>25</v>
      </c>
      <c r="N4" s="176" t="s">
        <v>19</v>
      </c>
      <c r="O4" s="170" t="s">
        <v>140</v>
      </c>
      <c r="P4" s="178" t="s">
        <v>25</v>
      </c>
      <c r="Q4" s="179" t="s">
        <v>19</v>
      </c>
      <c r="R4" s="170" t="s">
        <v>140</v>
      </c>
      <c r="S4" s="178" t="s">
        <v>25</v>
      </c>
      <c r="T4" s="179" t="s">
        <v>19</v>
      </c>
      <c r="U4" s="170" t="s">
        <v>140</v>
      </c>
      <c r="V4" s="185" t="s">
        <v>25</v>
      </c>
      <c r="W4" s="183" t="s">
        <v>19</v>
      </c>
      <c r="X4" s="101" t="s">
        <v>21</v>
      </c>
      <c r="Y4" s="101" t="s">
        <v>30</v>
      </c>
      <c r="Z4" s="101" t="s">
        <v>141</v>
      </c>
      <c r="AA4" s="187" t="s">
        <v>25</v>
      </c>
      <c r="AB4" s="188" t="s">
        <v>19</v>
      </c>
      <c r="AC4" s="101" t="s">
        <v>21</v>
      </c>
      <c r="AD4" s="101" t="s">
        <v>30</v>
      </c>
      <c r="AE4" s="174" t="s">
        <v>141</v>
      </c>
      <c r="AF4" s="187" t="s">
        <v>25</v>
      </c>
      <c r="AG4" s="183" t="s">
        <v>19</v>
      </c>
      <c r="AH4" s="101" t="s">
        <v>21</v>
      </c>
      <c r="AI4" s="101" t="s">
        <v>30</v>
      </c>
      <c r="AJ4" s="101" t="s">
        <v>141</v>
      </c>
      <c r="AK4" s="187" t="s">
        <v>25</v>
      </c>
      <c r="AL4" s="188" t="s">
        <v>19</v>
      </c>
      <c r="AM4" s="101" t="s">
        <v>21</v>
      </c>
      <c r="AN4" s="101" t="s">
        <v>30</v>
      </c>
      <c r="AO4" s="174" t="s">
        <v>141</v>
      </c>
      <c r="AP4" s="187" t="s">
        <v>25</v>
      </c>
      <c r="AQ4" s="183" t="s">
        <v>19</v>
      </c>
      <c r="AR4" s="101" t="s">
        <v>21</v>
      </c>
      <c r="AS4" s="101" t="s">
        <v>30</v>
      </c>
      <c r="AT4" s="101" t="s">
        <v>141</v>
      </c>
      <c r="AU4" s="187" t="s">
        <v>25</v>
      </c>
      <c r="AV4" s="188" t="s">
        <v>19</v>
      </c>
      <c r="AW4" s="171" t="s">
        <v>21</v>
      </c>
      <c r="AX4" s="171" t="s">
        <v>30</v>
      </c>
      <c r="AY4" s="174" t="s">
        <v>141</v>
      </c>
      <c r="AZ4" s="191" t="s">
        <v>25</v>
      </c>
      <c r="BA4" s="115" t="s">
        <v>160</v>
      </c>
      <c r="BB4" s="114" t="s">
        <v>162</v>
      </c>
      <c r="BC4" s="194" t="s">
        <v>25</v>
      </c>
      <c r="BD4" s="195" t="s">
        <v>160</v>
      </c>
      <c r="BE4" s="122" t="s">
        <v>162</v>
      </c>
      <c r="BF4" s="194" t="s">
        <v>25</v>
      </c>
      <c r="BG4" s="195" t="s">
        <v>160</v>
      </c>
      <c r="BH4" s="122" t="s">
        <v>162</v>
      </c>
      <c r="BI4" s="196" t="s">
        <v>25</v>
      </c>
      <c r="BJ4" s="115" t="s">
        <v>160</v>
      </c>
      <c r="BK4" s="113" t="s">
        <v>162</v>
      </c>
      <c r="BL4" s="196" t="s">
        <v>25</v>
      </c>
      <c r="BM4" s="115" t="s">
        <v>160</v>
      </c>
      <c r="BN4" s="114" t="s">
        <v>162</v>
      </c>
      <c r="BO4" s="196" t="s">
        <v>25</v>
      </c>
      <c r="BP4" s="115" t="s">
        <v>160</v>
      </c>
      <c r="BQ4" s="114" t="s">
        <v>162</v>
      </c>
    </row>
    <row r="5" ht="50.25" x14ac:dyDescent="0.2">
      <c r="A5" s="55" t="s">
        <v>40</v>
      </c>
      <c r="B5" s="55" t="s">
        <v>41</v>
      </c>
      <c r="C5" s="55" t="s">
        <v>42</v>
      </c>
      <c r="D5" s="181" t="s">
        <v>154</v>
      </c>
      <c r="E5" s="182" t="s">
        <v>43</v>
      </c>
      <c r="F5" s="180" t="s">
        <v>66</v>
      </c>
      <c r="G5" s="181" t="s">
        <v>155</v>
      </c>
      <c r="H5" s="177" t="s">
        <v>44</v>
      </c>
      <c r="I5" s="99" t="s">
        <v>67</v>
      </c>
      <c r="J5" s="181" t="s">
        <v>156</v>
      </c>
      <c r="K5" s="177" t="s">
        <v>45</v>
      </c>
      <c r="L5" s="180" t="s">
        <v>68</v>
      </c>
      <c r="M5" s="181" t="s">
        <v>157</v>
      </c>
      <c r="N5" s="177" t="s">
        <v>96</v>
      </c>
      <c r="O5" s="99" t="s">
        <v>97</v>
      </c>
      <c r="P5" s="181" t="s">
        <v>158</v>
      </c>
      <c r="Q5" s="177" t="s">
        <v>98</v>
      </c>
      <c r="R5" s="99" t="s">
        <v>99</v>
      </c>
      <c r="S5" s="181" t="s">
        <v>159</v>
      </c>
      <c r="T5" s="177" t="s">
        <v>100</v>
      </c>
      <c r="U5" s="180" t="s">
        <v>101</v>
      </c>
      <c r="V5" s="186" t="s">
        <v>148</v>
      </c>
      <c r="W5" s="184" t="s">
        <v>46</v>
      </c>
      <c r="X5" s="102" t="s">
        <v>70</v>
      </c>
      <c r="Y5" s="102" t="s">
        <v>69</v>
      </c>
      <c r="Z5" s="102" t="s">
        <v>123</v>
      </c>
      <c r="AA5" s="189" t="s">
        <v>149</v>
      </c>
      <c r="AB5" s="184" t="s">
        <v>47</v>
      </c>
      <c r="AC5" s="102" t="s">
        <v>72</v>
      </c>
      <c r="AD5" s="102" t="s">
        <v>71</v>
      </c>
      <c r="AE5" s="190" t="s">
        <v>125</v>
      </c>
      <c r="AF5" s="189" t="s">
        <v>150</v>
      </c>
      <c r="AG5" s="184" t="s">
        <v>48</v>
      </c>
      <c r="AH5" s="102" t="s">
        <v>74</v>
      </c>
      <c r="AI5" s="102" t="s">
        <v>73</v>
      </c>
      <c r="AJ5" s="102" t="s">
        <v>126</v>
      </c>
      <c r="AK5" s="189" t="s">
        <v>151</v>
      </c>
      <c r="AL5" s="184" t="s">
        <v>75</v>
      </c>
      <c r="AM5" s="102" t="s">
        <v>77</v>
      </c>
      <c r="AN5" s="102" t="s">
        <v>76</v>
      </c>
      <c r="AO5" s="190" t="s">
        <v>127</v>
      </c>
      <c r="AP5" s="189" t="s">
        <v>152</v>
      </c>
      <c r="AQ5" s="184" t="s">
        <v>78</v>
      </c>
      <c r="AR5" s="102" t="s">
        <v>80</v>
      </c>
      <c r="AS5" s="102" t="s">
        <v>79</v>
      </c>
      <c r="AT5" s="102" t="s">
        <v>128</v>
      </c>
      <c r="AU5" s="189" t="s">
        <v>153</v>
      </c>
      <c r="AV5" s="184" t="s">
        <v>81</v>
      </c>
      <c r="AW5" s="102" t="s">
        <v>83</v>
      </c>
      <c r="AX5" s="102" t="s">
        <v>82</v>
      </c>
      <c r="AY5" s="190" t="s">
        <v>129</v>
      </c>
      <c r="AZ5" s="192" t="s">
        <v>84</v>
      </c>
      <c r="BA5" s="110" t="s">
        <v>133</v>
      </c>
      <c r="BB5" s="111" t="s">
        <v>85</v>
      </c>
      <c r="BC5" s="193" t="s">
        <v>95</v>
      </c>
      <c r="BD5" s="110" t="s">
        <v>134</v>
      </c>
      <c r="BE5" s="112" t="s">
        <v>94</v>
      </c>
      <c r="BF5" s="193" t="s">
        <v>93</v>
      </c>
      <c r="BG5" s="110" t="s">
        <v>135</v>
      </c>
      <c r="BH5" s="111" t="s">
        <v>92</v>
      </c>
      <c r="BI5" s="193" t="s">
        <v>91</v>
      </c>
      <c r="BJ5" s="110" t="s">
        <v>136</v>
      </c>
      <c r="BK5" s="112" t="s">
        <v>90</v>
      </c>
      <c r="BL5" s="193" t="s">
        <v>89</v>
      </c>
      <c r="BM5" s="110" t="s">
        <v>137</v>
      </c>
      <c r="BN5" s="111" t="s">
        <v>88</v>
      </c>
      <c r="BO5" s="193" t="s">
        <v>87</v>
      </c>
      <c r="BP5" s="110" t="s">
        <v>138</v>
      </c>
      <c r="BQ5" s="112" t="s">
        <v>86</v>
      </c>
    </row>
    <row r="6" x14ac:dyDescent="0.2">
      <c r="A6" s="56" t="str">
        <f>IF('Water Data'!B1="",NA(),'Water Data'!B1)</f>
        <v>LLECE06</v>
      </c>
      <c r="B6" s="56" t="str">
        <f>+IF('Water Data'!A3="",NA(),'Water Data'!A3)</f>
        <v>Survey</v>
      </c>
      <c r="C6" s="56">
        <f>+IF('Water Data'!C3="",NA(),'Water Data'!C3)</f>
        <v>2006</v>
      </c>
      <c r="D6" s="57" t="e">
        <f>+IF(AND(ISNUMBER('Water Data'!C5),'Data Summary'!BS6="Yes"),100-'Water Data'!C5,NA())</f>
        <v>#N/A</v>
      </c>
      <c r="E6" s="57">
        <f>+IF(AND(ISNUMBER('Water Data'!C7),'Data Summary'!BT6="Yes"),'Water Data'!C7,NA())</f>
        <v>75</v>
      </c>
      <c r="F6" s="57" t="e">
        <f>+IF(AND(ISNUMBER('Water Data'!C10),'Data Summary'!BU6="Yes"),'Water Data'!C10,NA())</f>
        <v>#N/A</v>
      </c>
      <c r="G6" s="57" t="e">
        <f>+IF(AND(ISNUMBER('Water Data'!D5),'Data Summary'!BV6="Yes"),100-'Water Data'!D5,NA())</f>
        <v>#N/A</v>
      </c>
      <c r="H6" s="57">
        <f>+IF(AND(ISNUMBER('Water Data'!D7),'Data Summary'!BW6="Yes"),'Water Data'!D7,NA())</f>
        <v>96.5</v>
      </c>
      <c r="I6" s="57" t="e">
        <f>+IF(AND(ISNUMBER('Water Data'!D10),'Data Summary'!BX6="Yes"),'Water Data'!D10,NA())</f>
        <v>#N/A</v>
      </c>
      <c r="J6" s="57" t="e">
        <f>+IF(AND(ISNUMBER('Water Data'!E5),'Data Summary'!BY6="Yes"),100-'Water Data'!E5,NA())</f>
        <v>#N/A</v>
      </c>
      <c r="K6" s="57">
        <f>+IF(AND(ISNUMBER('Water Data'!E7),'Data Summary'!BZ6="Yes"),'Water Data'!E7,NA())</f>
        <v>56.4</v>
      </c>
      <c r="L6" s="57" t="e">
        <f>+IF(AND(ISNUMBER('Water Data'!E10),'Data Summary'!CA6="Yes"),'Water Data'!E10,NA())</f>
        <v>#N/A</v>
      </c>
      <c r="M6" s="57" t="e">
        <f>+IF(AND(ISNUMBER('Water Data'!F5),'Data Summary'!CB6="Yes"),100-'Water Data'!F5,NA())</f>
        <v>#N/A</v>
      </c>
      <c r="N6" s="57" t="e">
        <f>+IF(AND(ISNUMBER('Water Data'!F7),'Data Summary'!CC6="Yes"),'Water Data'!F7,NA())</f>
        <v>#N/A</v>
      </c>
      <c r="O6" s="57" t="e">
        <f>+IF(AND(ISNUMBER('Water Data'!F10),'Data Summary'!CD6="Yes"),'Water Data'!F10,NA())</f>
        <v>#N/A</v>
      </c>
      <c r="P6" s="57" t="e">
        <f>+IF(AND(ISNUMBER('Water Data'!G5),'Data Summary'!CE6="Yes"),100-'Water Data'!G5,NA())</f>
        <v>#N/A</v>
      </c>
      <c r="Q6" s="57">
        <f>+IF(AND(ISNUMBER('Water Data'!G7),'Data Summary'!CF6="Yes"),'Water Data'!G7,NA())</f>
        <v>75</v>
      </c>
      <c r="R6" s="57" t="e">
        <f>+IF(AND(ISNUMBER('Water Data'!G10),'Data Summary'!CG6="Yes"),'Water Data'!G10,NA())</f>
        <v>#N/A</v>
      </c>
      <c r="S6" s="57" t="e">
        <f>+IF(AND(ISNUMBER('Water Data'!H5),'Data Summary'!CH6="Yes"),100-'Water Data'!H5,NA())</f>
        <v>#N/A</v>
      </c>
      <c r="T6" s="57" t="e">
        <f>+IF(AND(ISNUMBER('Water Data'!H7),'Data Summary'!CI6="Yes"),'Water Data'!H7,NA())</f>
        <v>#N/A</v>
      </c>
      <c r="U6" s="57" t="e">
        <f>+IF(AND(ISNUMBER('Water Data'!H10),'Data Summary'!CJ6="Yes"),'Water Data'!H10,NA())</f>
        <v>#N/A</v>
      </c>
      <c r="V6" s="103" t="e">
        <f>+IF(AND(ISNUMBER('Sanitation Data'!C5),'Data Summary'!CK6="Yes"),100-'Sanitation Data'!C5,NA())</f>
        <v>#N/A</v>
      </c>
      <c r="W6" s="103" t="e">
        <f>+IF(AND(ISNUMBER('Sanitation Data'!C7),'Data Summary'!CL6="Yes"),'Sanitation Data'!C7,NA())</f>
        <v>#N/A</v>
      </c>
      <c r="X6" s="103" t="e">
        <f>+IF(AND(ISNUMBER('Sanitation Data'!C11),'Data Summary'!CM6="Yes"),'Sanitation Data'!C11,NA())</f>
        <v>#N/A</v>
      </c>
      <c r="Y6" s="103" t="e">
        <f>+IF(AND(ISNUMBER('Sanitation Data'!C12),'Data Summary'!CN6="Yes"),'Sanitation Data'!C12,NA())</f>
        <v>#N/A</v>
      </c>
      <c r="Z6" s="103" t="e">
        <f>+IF(AND(ISNUMBER('Sanitation Data'!C13),'Data Summary'!CO6="Yes"),'Sanitation Data'!C13,NA())</f>
        <v>#N/A</v>
      </c>
      <c r="AA6" s="103" t="e">
        <f>+IF(AND(ISNUMBER('Sanitation Data'!D5),'Data Summary'!CP6="Yes"),100-'Sanitation Data'!D5,NA())</f>
        <v>#N/A</v>
      </c>
      <c r="AB6" s="103" t="e">
        <f>+IF(AND(ISNUMBER('Sanitation Data'!D7),'Data Summary'!CQ6="Yes"),'Sanitation Data'!D7,NA())</f>
        <v>#N/A</v>
      </c>
      <c r="AC6" s="103" t="e">
        <f>+IF(AND(ISNUMBER('Sanitation Data'!D11),'Data Summary'!CR6="Yes"),'Sanitation Data'!D11,NA())</f>
        <v>#N/A</v>
      </c>
      <c r="AD6" s="103" t="e">
        <f>+IF(AND(ISNUMBER('Sanitation Data'!D12),'Data Summary'!CS6="Yes"),'Sanitation Data'!D12,NA())</f>
        <v>#N/A</v>
      </c>
      <c r="AE6" s="103" t="e">
        <f>+IF(AND(ISNUMBER('Sanitation Data'!D13),'Data Summary'!CT6="Yes"),'Sanitation Data'!D13,NA())</f>
        <v>#N/A</v>
      </c>
      <c r="AF6" s="103" t="e">
        <f>+IF(AND(ISNUMBER('Sanitation Data'!E5),'Data Summary'!CU6="Yes"),100-'Sanitation Data'!E5,NA())</f>
        <v>#N/A</v>
      </c>
      <c r="AG6" s="103" t="e">
        <f>+IF(AND(ISNUMBER('Sanitation Data'!E7),'Data Summary'!CV6="Yes"),'Sanitation Data'!E7,NA())</f>
        <v>#N/A</v>
      </c>
      <c r="AH6" s="103" t="e">
        <f>+IF(AND(ISNUMBER('Sanitation Data'!E11),'Data Summary'!CW6="Yes"),'Sanitation Data'!E11,NA())</f>
        <v>#N/A</v>
      </c>
      <c r="AI6" s="103" t="e">
        <f>+IF(AND(ISNUMBER('Sanitation Data'!E12),'Data Summary'!CX6="Yes"),'Sanitation Data'!E12,NA())</f>
        <v>#N/A</v>
      </c>
      <c r="AJ6" s="103" t="e">
        <f>+IF(AND(ISNUMBER('Sanitation Data'!E13),'Data Summary'!CY6="Yes"),'Sanitation Data'!E13,NA())</f>
        <v>#N/A</v>
      </c>
      <c r="AK6" s="103" t="e">
        <f>+IF(AND(ISNUMBER('Sanitation Data'!F5),'Data Summary'!CZ6="Yes"),100-'Sanitation Data'!F5,NA())</f>
        <v>#N/A</v>
      </c>
      <c r="AL6" s="103" t="e">
        <f>+IF(AND(ISNUMBER('Sanitation Data'!F7),'Data Summary'!DA6="Yes"),'Sanitation Data'!F7,NA())</f>
        <v>#N/A</v>
      </c>
      <c r="AM6" s="103" t="e">
        <f>+IF(AND(ISNUMBER('Sanitation Data'!F11),'Data Summary'!DB6="Yes"),'Sanitation Data'!F11,NA())</f>
        <v>#N/A</v>
      </c>
      <c r="AN6" s="103" t="e">
        <f>+IF(AND(ISNUMBER('Sanitation Data'!F12),'Data Summary'!DC6="Yes"),'Sanitation Data'!F12,NA())</f>
        <v>#N/A</v>
      </c>
      <c r="AO6" s="103" t="e">
        <f>+IF(AND(ISNUMBER('Sanitation Data'!F13),'Data Summary'!DD6="Yes"),'Sanitation Data'!F13,NA())</f>
        <v>#N/A</v>
      </c>
      <c r="AP6" s="103" t="e">
        <f>+IF(AND(ISNUMBER('Sanitation Data'!G5),'Data Summary'!DE6="Yes"),100-'Sanitation Data'!G5,NA())</f>
        <v>#N/A</v>
      </c>
      <c r="AQ6" s="103" t="e">
        <f>+IF(AND(ISNUMBER('Sanitation Data'!G7),'Data Summary'!DF6="Yes"),'Sanitation Data'!G7,NA())</f>
        <v>#N/A</v>
      </c>
      <c r="AR6" s="103" t="e">
        <f>+IF(AND(ISNUMBER('Sanitation Data'!G11),'Data Summary'!DG6="Yes"),'Sanitation Data'!G11,NA())</f>
        <v>#N/A</v>
      </c>
      <c r="AS6" s="103" t="e">
        <f>+IF(AND(ISNUMBER('Sanitation Data'!G12),'Data Summary'!DH6="Yes"),'Sanitation Data'!G12,NA())</f>
        <v>#N/A</v>
      </c>
      <c r="AT6" s="103" t="e">
        <f>+IF(AND(ISNUMBER('Sanitation Data'!G13),'Data Summary'!DI6="Yes"),'Sanitation Data'!G13,NA())</f>
        <v>#N/A</v>
      </c>
      <c r="AU6" s="103" t="e">
        <f>+IF(AND(ISNUMBER('Sanitation Data'!H5),'Data Summary'!DJ6="Yes"),100-'Sanitation Data'!H5,NA())</f>
        <v>#N/A</v>
      </c>
      <c r="AV6" s="103" t="e">
        <f>+IF(AND(ISNUMBER('Sanitation Data'!H7),'Data Summary'!DK6="Yes"),'Sanitation Data'!H7,NA())</f>
        <v>#N/A</v>
      </c>
      <c r="AW6" s="103" t="e">
        <f>+IF(AND(ISNUMBER('Sanitation Data'!H11),'Data Summary'!DL6="Yes"),'Sanitation Data'!H11,NA())</f>
        <v>#N/A</v>
      </c>
      <c r="AX6" s="103" t="e">
        <f>+IF(AND(ISNUMBER('Sanitation Data'!H12),'Data Summary'!DM6="Yes"),'Sanitation Data'!H12,NA())</f>
        <v>#N/A</v>
      </c>
      <c r="AY6" s="103" t="e">
        <f>+IF(AND(ISNUMBER('Sanitation Data'!H13),'Data Summary'!DN6="Yes"),'Sanitation Data'!H13,NA())</f>
        <v>#N/A</v>
      </c>
      <c r="AZ6" s="108" t="e">
        <f>+IF(AND(ISNUMBER('Hygiene Data'!C6),'Data Summary'!DO6="Yes"),'Hygiene Data'!C6,NA())</f>
        <v>#N/A</v>
      </c>
      <c r="BA6" s="108" t="e">
        <f>+IF(AND(ISNUMBER('Hygiene Data'!C8),'Data Summary'!DP6="Yes"),'Hygiene Data'!C8,NA())</f>
        <v>#N/A</v>
      </c>
      <c r="BB6" s="108" t="e">
        <f>+IF(AND(ISNUMBER('Hygiene Data'!C10),'Data Summary'!DQ6="Yes"),'Hygiene Data'!C10,NA())</f>
        <v>#N/A</v>
      </c>
      <c r="BC6" s="108" t="e">
        <f>+IF(AND(ISNUMBER('Hygiene Data'!D6),'Data Summary'!DR6="Yes"),'Hygiene Data'!D6,NA())</f>
        <v>#N/A</v>
      </c>
      <c r="BD6" s="108" t="e">
        <f>+IF(AND(ISNUMBER('Hygiene Data'!D8),'Data Summary'!DS6="Yes"),'Hygiene Data'!D8,NA())</f>
        <v>#N/A</v>
      </c>
      <c r="BE6" s="108" t="e">
        <f>+IF(AND(ISNUMBER('Hygiene Data'!D10),'Data Summary'!DT6="Yes"),'Hygiene Data'!D10,NA())</f>
        <v>#N/A</v>
      </c>
      <c r="BF6" s="108" t="e">
        <f>+IF(AND(ISNUMBER('Hygiene Data'!E6),'Data Summary'!DU6="Yes"),'Hygiene Data'!E6,NA())</f>
        <v>#N/A</v>
      </c>
      <c r="BG6" s="108" t="e">
        <f>+IF(AND(ISNUMBER('Hygiene Data'!E8),'Data Summary'!DV6="Yes"),'Hygiene Data'!E8,NA())</f>
        <v>#N/A</v>
      </c>
      <c r="BH6" s="108" t="e">
        <f>+IF(AND(ISNUMBER('Hygiene Data'!E10),'Data Summary'!DW6="Yes"),'Hygiene Data'!E10,NA())</f>
        <v>#N/A</v>
      </c>
      <c r="BI6" s="108" t="e">
        <f>+IF(AND(ISNUMBER('Hygiene Data'!F6),'Data Summary'!DX6="Yes"),'Hygiene Data'!F6,NA())</f>
        <v>#N/A</v>
      </c>
      <c r="BJ6" s="108" t="e">
        <f>+IF(AND(ISNUMBER('Hygiene Data'!F8),'Data Summary'!DY6="Yes"),'Hygiene Data'!F8,NA())</f>
        <v>#N/A</v>
      </c>
      <c r="BK6" s="108" t="e">
        <f>+IF(AND(ISNUMBER('Hygiene Data'!F10),'Data Summary'!DZ6="Yes"),'Hygiene Data'!F10,NA())</f>
        <v>#N/A</v>
      </c>
      <c r="BL6" s="108" t="e">
        <f>+IF(AND(ISNUMBER('Hygiene Data'!G6),'Data Summary'!EA6="Yes"),'Hygiene Data'!G6,NA())</f>
        <v>#N/A</v>
      </c>
      <c r="BM6" s="108" t="e">
        <f>+IF(AND(ISNUMBER('Hygiene Data'!G8),'Data Summary'!EB6="Yes"),'Hygiene Data'!G8,NA())</f>
        <v>#N/A</v>
      </c>
      <c r="BN6" s="108" t="e">
        <f>+IF(AND(ISNUMBER('Hygiene Data'!G10),'Data Summary'!EC6="Yes"),'Hygiene Data'!G10,NA())</f>
        <v>#N/A</v>
      </c>
      <c r="BO6" s="108" t="e">
        <f>+IF(AND(ISNUMBER('Hygiene Data'!H6),'Data Summary'!ED6="Yes"),'Hygiene Data'!H6,NA())</f>
        <v>#N/A</v>
      </c>
      <c r="BP6" s="108" t="e">
        <f>+IF(AND(ISNUMBER('Hygiene Data'!H8),'Data Summary'!EE6="Yes"),'Hygiene Data'!H8,NA())</f>
        <v>#N/A</v>
      </c>
      <c r="BQ6" s="108" t="e">
        <f>+IF(AND(ISNUMBER('Hygiene Data'!H10),'Data Summary'!EF6="Yes"),'Hygiene Data'!H10,NA())</f>
        <v>#N/A</v>
      </c>
    </row>
    <row r="7" x14ac:dyDescent="0.2">
      <c r="A7" s="56" t="str">
        <f ca="true">+IF(OFFSET('Water Data'!$B$1,0,10*ROW('Water Data'!B1))="",NA(),OFFSET('Water Data'!$B$1,0,10*ROW('Water Data'!B1)))</f>
        <v>EMIS15</v>
      </c>
      <c r="B7" s="56" t="str">
        <f ca="true">+IF(OFFSET('Water Data'!$A$3,0,10*ROW('Water Data'!A1))="",NA(),OFFSET('Water Data'!$A$3,0,10*ROW('Water Data'!A1)))</f>
        <v>EMIS</v>
      </c>
      <c r="C7" s="56">
        <f ca="true">+IF(OFFSET('Water Data'!$C$3,0,10*ROW('Water Data'!C1))="",NA(),OFFSET('Water Data'!$C$3,0,10*ROW('Water Data'!C1)))</f>
        <v>2015</v>
      </c>
      <c r="D7" s="57" t="e">
        <f ca="true">+IF(AND(ISNUMBER(OFFSET('Water Data'!$C$5,0,10*ROW('Water Data'!C1))),'Data Summary'!BS7="Yes"),100-OFFSET('Water Data'!$C$5,0,10*ROW('Water Data'!C1)),NA())</f>
        <v>#N/A</v>
      </c>
      <c r="E7" s="57">
        <f ca="true">+IF(AND(ISNUMBER(OFFSET('Water Data'!$C$7,0,10*ROW('Water Data'!C1))),'Data Summary'!BT7="Yes"),OFFSET('Water Data'!$C$7,0,10*ROW('Water Data'!C1)),NA())</f>
        <v>84.503832153226099</v>
      </c>
      <c r="F7" s="57" t="e">
        <f ca="true">+IF(AND(ISNUMBER(OFFSET('Water Data'!$C$10,0,10*ROW('Water Data'!C1))),'Data Summary'!BU7="Yes"),OFFSET('Water Data'!$C$10,0,10*ROW('Water Data'!C1)),NA())</f>
        <v>#N/A</v>
      </c>
      <c r="G7" s="57" t="e">
        <f ca="true">+IF(AND(ISNUMBER(OFFSET('Water Data'!$D$5,0,10*ROW('Water Data'!D1))),'Data Summary'!BV7="Yes"),100-OFFSET('Water Data'!$D$5,0,10*ROW('Water Data'!D1)),NA())</f>
        <v>#N/A</v>
      </c>
      <c r="H7" s="57">
        <f ca="true">+IF(AND(ISNUMBER(OFFSET('Water Data'!$D$7,0,10*ROW('Water Data'!D1))),'Data Summary'!BW7="Yes"),OFFSET('Water Data'!$D$7,0,10*ROW('Water Data'!D1)),NA())</f>
        <v>95.077720207253876</v>
      </c>
      <c r="I7" s="57" t="e">
        <f ca="true">+IF(AND(ISNUMBER(OFFSET('Water Data'!$D$10,0,10*ROW('Water Data'!D1))),'Data Summary'!BX7="Yes"),OFFSET('Water Data'!$D$10,0,10*ROW('Water Data'!D1)),NA())</f>
        <v>#N/A</v>
      </c>
      <c r="J7" s="57" t="e">
        <f ca="true">+IF(AND(ISNUMBER(OFFSET('Water Data'!$E$5,0,10*ROW('Water Data'!E1))),'Data Summary'!BY7="Yes"),100-OFFSET('Water Data'!$E$5,0,10*ROW('Water Data'!E1)),NA())</f>
        <v>#N/A</v>
      </c>
      <c r="K7" s="57">
        <f ca="true">+IF(AND(ISNUMBER(OFFSET('Water Data'!$E$7,0,10*ROW('Water Data'!E1))),'Data Summary'!BZ7="Yes"),OFFSET('Water Data'!$E$7,0,10*ROW('Water Data'!E1)),NA())</f>
        <v>81.061107434370172</v>
      </c>
      <c r="L7" s="57" t="e">
        <f ca="true">+IF(AND(ISNUMBER(OFFSET('Water Data'!$E$10,0,10*ROW('Water Data'!E1))),'Data Summary'!CA7="Yes"),OFFSET('Water Data'!$E$10,0,10*ROW('Water Data'!E1)),NA())</f>
        <v>#N/A</v>
      </c>
      <c r="M7" s="57" t="e">
        <f ca="true">+IF(AND(ISNUMBER(OFFSET('Water Data'!$F$5,0,10*ROW('Water Data'!F1))),'Data Summary'!CB7="Yes"),100-OFFSET('Water Data'!$F$5,0,10*ROW('Water Data'!F1)),NA())</f>
        <v>#N/A</v>
      </c>
      <c r="N7" s="57" t="e">
        <f ca="true">+IF(AND(ISNUMBER(OFFSET('Water Data'!$F$7,0,10*ROW('Water Data'!F1))),'Data Summary'!CC7="Yes"),OFFSET('Water Data'!$F$7,0,10*ROW('Water Data'!F1)),NA())</f>
        <v>#N/A</v>
      </c>
      <c r="O7" s="57" t="e">
        <f ca="true">+IF(AND(ISNUMBER(OFFSET('Water Data'!$F$10,0,10*ROW('Water Data'!F1))),'Data Summary'!CD7="Yes"),OFFSET('Water Data'!$F$10,0,10*ROW('Water Data'!F1)),NA())</f>
        <v>#N/A</v>
      </c>
      <c r="P7" s="57" t="e">
        <f ca="true">+IF(AND(ISNUMBER(OFFSET('Water Data'!$G$5,0,10*ROW('Water Data'!G1))),'Data Summary'!CE7="Yes"),100-OFFSET('Water Data'!$G$5,0,10*ROW('Water Data'!G1)),NA())</f>
        <v>#N/A</v>
      </c>
      <c r="Q7" s="57" t="e">
        <f ca="true">+IF(AND(ISNUMBER(OFFSET('Water Data'!$G$7,0,10*ROW('Water Data'!G1))),'Data Summary'!CF7="Yes"),OFFSET('Water Data'!$G$7,0,10*ROW('Water Data'!G1)),NA())</f>
        <v>#N/A</v>
      </c>
      <c r="R7" s="57" t="e">
        <f ca="true">+IF(AND(ISNUMBER(OFFSET('Water Data'!$G$10,0,10*ROW('Water Data'!G1))),'Data Summary'!CG7="Yes"),OFFSET('Water Data'!$G$10,0,10*ROW('Water Data'!G1)),NA())</f>
        <v>#N/A</v>
      </c>
      <c r="S7" s="57" t="e">
        <f ca="true">+IF(AND(ISNUMBER(OFFSET('Water Data'!$H$5,0,10*ROW('Water Data'!H1))),'Data Summary'!CH7="Yes"),100-OFFSET('Water Data'!$H$5,0,10*ROW('Water Data'!H1)),NA())</f>
        <v>#N/A</v>
      </c>
      <c r="T7" s="57" t="e">
        <f ca="true">+IF(AND(ISNUMBER(OFFSET('Water Data'!$H$7,0,10*ROW('Water Data'!H1))),'Data Summary'!CI7="Yes"),OFFSET('Water Data'!$H$7,0,10*ROW('Water Data'!H1)),NA())</f>
        <v>#N/A</v>
      </c>
      <c r="U7" s="57" t="e">
        <f ca="true">+IF(AND(ISNUMBER(OFFSET('Water Data'!$H$10,0,10*ROW('Water Data'!H1))),'Data Summary'!CJ7="Yes"),OFFSET('Water Data'!$H$10,0,10*ROW('Water Data'!H1)),NA())</f>
        <v>#N/A</v>
      </c>
      <c r="V7" s="103" t="e">
        <f ca="true">+IF(AND(ISNUMBER(OFFSET('Sanitation Data'!$C$5,0,10*ROW('Sanitation Data'!C1))),'Data Summary'!CK7="Yes"),100-OFFSET('Sanitation Data'!$C$5,0,10*ROW('Sanitation Data'!C1)),NA())</f>
        <v>#N/A</v>
      </c>
      <c r="W7" s="103">
        <f ca="true">+IF(AND(ISNUMBER(OFFSET('Sanitation Data'!$C$7,0,10*ROW('Sanitation Data'!C1))),'Data Summary'!CL7="Yes"),OFFSET('Sanitation Data'!$C$7,0,10*ROW('Sanitation Data'!C1)),NA())</f>
        <v>86.526441687542871</v>
      </c>
      <c r="X7" s="103" t="e">
        <f ca="true">+IF(AND(ISNUMBER(OFFSET('Sanitation Data'!$C$11,0,10*ROW('Sanitation Data'!C1))),'Data Summary'!CM7="Yes"),OFFSET('Sanitation Data'!$C$11,0,10*ROW('Sanitation Data'!C1)),NA())</f>
        <v>#N/A</v>
      </c>
      <c r="Y7" s="103" t="e">
        <f ca="true">+IF(AND(ISNUMBER(OFFSET('Sanitation Data'!$C$12,0,10*ROW('Sanitation Data'!C1))),'Data Summary'!CN7="Yes"),OFFSET('Sanitation Data'!$C$12,0,10*ROW('Sanitation Data'!C1)),NA())</f>
        <v>#N/A</v>
      </c>
      <c r="Z7" s="103" t="e">
        <f ca="true">+IF(AND(ISNUMBER(OFFSET('Sanitation Data'!$C$13,0,10*ROW('Sanitation Data'!C1))),'Data Summary'!CO7="Yes"),OFFSET('Sanitation Data'!$C$13,0,10*ROW('Sanitation Data'!C1)),NA())</f>
        <v>#N/A</v>
      </c>
      <c r="AA7" s="103" t="e">
        <f ca="true">+IF(AND(ISNUMBER(OFFSET('Sanitation Data'!$D$5,0,10*ROW('Sanitation Data'!D1))),'Data Summary'!CP7="Yes"),100-OFFSET('Sanitation Data'!$D$5,0,10*ROW('Sanitation Data'!D1)),NA())</f>
        <v>#N/A</v>
      </c>
      <c r="AB7" s="103">
        <f ca="true">+IF(AND(ISNUMBER(OFFSET('Sanitation Data'!$D$7,0,10*ROW('Sanitation Data'!D1))),'Data Summary'!CQ7="Yes"),OFFSET('Sanitation Data'!$D$7,0,10*ROW('Sanitation Data'!D1)),NA())</f>
        <v>97.742663656884872</v>
      </c>
      <c r="AC7" s="103" t="e">
        <f ca="true">+IF(AND(ISNUMBER(OFFSET('Sanitation Data'!$D$11,0,10*ROW('Sanitation Data'!D1))),'Data Summary'!CR7="Yes"),OFFSET('Sanitation Data'!$D$11,0,10*ROW('Sanitation Data'!D1)),NA())</f>
        <v>#N/A</v>
      </c>
      <c r="AD7" s="103" t="e">
        <f ca="true">+IF(AND(ISNUMBER(OFFSET('Sanitation Data'!$D$12,0,10*ROW('Sanitation Data'!D1))),'Data Summary'!CS7="Yes"),OFFSET('Sanitation Data'!$D$12,0,10*ROW('Sanitation Data'!D1)),NA())</f>
        <v>#N/A</v>
      </c>
      <c r="AE7" s="103" t="e">
        <f ca="true">+IF(AND(ISNUMBER(OFFSET('Sanitation Data'!$D$13,0,10*ROW('Sanitation Data'!D1))),'Data Summary'!CT7="Yes"),OFFSET('Sanitation Data'!$D$13,0,10*ROW('Sanitation Data'!D1)),NA())</f>
        <v>#N/A</v>
      </c>
      <c r="AF7" s="103" t="e">
        <f ca="true">+IF(AND(ISNUMBER(OFFSET('Sanitation Data'!$E$5,0,10*ROW('Sanitation Data'!E1))),'Data Summary'!CU7="Yes"),100-OFFSET('Sanitation Data'!$E$5,0,10*ROW('Sanitation Data'!E1)),NA())</f>
        <v>#N/A</v>
      </c>
      <c r="AG7" s="103">
        <f ca="true">+IF(AND(ISNUMBER(OFFSET('Sanitation Data'!$E$7,0,10*ROW('Sanitation Data'!E1))),'Data Summary'!CV7="Yes"),OFFSET('Sanitation Data'!$E$7,0,10*ROW('Sanitation Data'!E1)),NA())</f>
        <v>82.8745811393011</v>
      </c>
      <c r="AH7" s="103" t="e">
        <f ca="true">+IF(AND(ISNUMBER(OFFSET('Sanitation Data'!$E$11,0,10*ROW('Sanitation Data'!E1))),'Data Summary'!CW7="Yes"),OFFSET('Sanitation Data'!$E$11,0,10*ROW('Sanitation Data'!E1)),NA())</f>
        <v>#N/A</v>
      </c>
      <c r="AI7" s="103" t="e">
        <f ca="true">+IF(AND(ISNUMBER(OFFSET('Sanitation Data'!$E$12,0,10*ROW('Sanitation Data'!E1))),'Data Summary'!CX7="Yes"),OFFSET('Sanitation Data'!$E$12,0,10*ROW('Sanitation Data'!E1)),NA())</f>
        <v>#N/A</v>
      </c>
      <c r="AJ7" s="103" t="e">
        <f ca="true">+IF(AND(ISNUMBER(OFFSET('Sanitation Data'!$E$13,0,10*ROW('Sanitation Data'!E1))),'Data Summary'!CY7="Yes"),OFFSET('Sanitation Data'!$E$13,0,10*ROW('Sanitation Data'!E1)),NA())</f>
        <v>#N/A</v>
      </c>
      <c r="AK7" s="103" t="e">
        <f ca="true">+IF(AND(ISNUMBER(OFFSET('Sanitation Data'!$F$5,0,10*ROW('Sanitation Data'!F1))),'Data Summary'!CZ7="Yes"),100-OFFSET('Sanitation Data'!$F$5,0,10*ROW('Sanitation Data'!F1)),NA())</f>
        <v>#N/A</v>
      </c>
      <c r="AL7" s="103" t="e">
        <f ca="true">+IF(AND(ISNUMBER(OFFSET('Sanitation Data'!$F$7,0,10*ROW('Sanitation Data'!F1))),'Data Summary'!DA7="Yes"),OFFSET('Sanitation Data'!$F$7,0,10*ROW('Sanitation Data'!F1)),NA())</f>
        <v>#N/A</v>
      </c>
      <c r="AM7" s="103" t="e">
        <f ca="true">+IF(AND(ISNUMBER(OFFSET('Sanitation Data'!$F$11,0,10*ROW('Sanitation Data'!F1))),'Data Summary'!DB7="Yes"),OFFSET('Sanitation Data'!$F$11,0,10*ROW('Sanitation Data'!F1)),NA())</f>
        <v>#N/A</v>
      </c>
      <c r="AN7" s="103" t="e">
        <f ca="true">+IF(AND(ISNUMBER(OFFSET('Sanitation Data'!$F$12,0,10*ROW('Sanitation Data'!F1))),'Data Summary'!DC7="Yes"),OFFSET('Sanitation Data'!$F$12,0,10*ROW('Sanitation Data'!F1)),NA())</f>
        <v>#N/A</v>
      </c>
      <c r="AO7" s="103" t="e">
        <f ca="true">+IF(AND(ISNUMBER(OFFSET('Sanitation Data'!$F$13,0,10*ROW('Sanitation Data'!F1))),'Data Summary'!DD7="Yes"),OFFSET('Sanitation Data'!$F$13,0,10*ROW('Sanitation Data'!F1)),NA())</f>
        <v>#N/A</v>
      </c>
      <c r="AP7" s="103" t="e">
        <f ca="true">+IF(AND(ISNUMBER(OFFSET('Sanitation Data'!$G$5,0,10*ROW('Sanitation Data'!G1))),'Data Summary'!DE7="Yes"),100-OFFSET('Sanitation Data'!$G$5,0,10*ROW('Sanitation Data'!G1)),NA())</f>
        <v>#N/A</v>
      </c>
      <c r="AQ7" s="103" t="e">
        <f ca="true">+IF(AND(ISNUMBER(OFFSET('Sanitation Data'!$G$7,0,10*ROW('Sanitation Data'!G1))),'Data Summary'!DF7="Yes"),OFFSET('Sanitation Data'!$G$7,0,10*ROW('Sanitation Data'!G1)),NA())</f>
        <v>#N/A</v>
      </c>
      <c r="AR7" s="103" t="e">
        <f ca="true">+IF(AND(ISNUMBER(OFFSET('Sanitation Data'!$G$11,0,10*ROW('Sanitation Data'!G1))),'Data Summary'!DG7="Yes"),OFFSET('Sanitation Data'!$G$11,0,10*ROW('Sanitation Data'!G1)),NA())</f>
        <v>#N/A</v>
      </c>
      <c r="AS7" s="103" t="e">
        <f ca="true">+IF(AND(ISNUMBER(OFFSET('Sanitation Data'!$G$12,0,10*ROW('Sanitation Data'!G1))),'Data Summary'!DH7="Yes"),OFFSET('Sanitation Data'!$G$12,0,10*ROW('Sanitation Data'!G1)),NA())</f>
        <v>#N/A</v>
      </c>
      <c r="AT7" s="103" t="e">
        <f ca="true">+IF(AND(ISNUMBER(OFFSET('Sanitation Data'!$G$13,0,10*ROW('Sanitation Data'!G1))),'Data Summary'!DI7="Yes"),OFFSET('Sanitation Data'!$G$13,0,10*ROW('Sanitation Data'!G1)),NA())</f>
        <v>#N/A</v>
      </c>
      <c r="AU7" s="103" t="e">
        <f ca="true">+IF(AND(ISNUMBER(OFFSET('Sanitation Data'!$H$5,0,10*ROW('Sanitation Data'!H1))),'Data Summary'!DJ7="Yes"),100-OFFSET('Sanitation Data'!$H$5,0,10*ROW('Sanitation Data'!H1)),NA())</f>
        <v>#N/A</v>
      </c>
      <c r="AV7" s="103" t="e">
        <f ca="true">+IF(AND(ISNUMBER(OFFSET('Sanitation Data'!$H$7,0,10*ROW('Sanitation Data'!H1))),'Data Summary'!DK7="Yes"),OFFSET('Sanitation Data'!$H$7,0,10*ROW('Sanitation Data'!H1)),NA())</f>
        <v>#N/A</v>
      </c>
      <c r="AW7" s="103" t="e">
        <f ca="true">+IF(AND(ISNUMBER(OFFSET('Sanitation Data'!$H$11,0,10*ROW('Sanitation Data'!H1))),'Data Summary'!DL7="Yes"),OFFSET('Sanitation Data'!$H$11,0,10*ROW('Sanitation Data'!H1)),NA())</f>
        <v>#N/A</v>
      </c>
      <c r="AX7" s="103" t="e">
        <f ca="true">+IF(AND(ISNUMBER(OFFSET('Sanitation Data'!$H$12,0,10*ROW('Sanitation Data'!H1))),'Data Summary'!DM7="Yes"),OFFSET('Sanitation Data'!$H$12,0,10*ROW('Sanitation Data'!H1)),NA())</f>
        <v>#N/A</v>
      </c>
      <c r="AY7" s="103" t="e">
        <f ca="true">+IF(AND(ISNUMBER(OFFSET('Sanitation Data'!$H$13,0,10*ROW('Sanitation Data'!H1))),'Data Summary'!DN7="Yes"),OFFSET('Sanitation Data'!$H$13,0,10*ROW('Sanitation Data'!H1)),NA())</f>
        <v>#N/A</v>
      </c>
      <c r="AZ7" s="108" t="e">
        <f ca="true">+IF(AND(ISNUMBER(OFFSET('Hygiene Data'!$C$6,0,10*ROW('Hygiene Data'!C1))),'Data Summary'!DO7="Yes"),OFFSET('Hygiene Data'!$C$6,0,10*ROW('Hygiene Data'!C1)),NA())</f>
        <v>#N/A</v>
      </c>
      <c r="BA7" s="108" t="e">
        <f ca="true">+IF(AND(ISNUMBER(OFFSET('Hygiene Data'!$C$8,0,10*ROW('Hygiene Data'!C1))),'Data Summary'!DP7="Yes"),OFFSET('Hygiene Data'!$C$8,0,10*ROW('Hygiene Data'!C1)),NA())</f>
        <v>#N/A</v>
      </c>
      <c r="BB7" s="108" t="e">
        <f ca="true">+IF(AND(ISNUMBER(OFFSET('Hygiene Data'!$C$10,0,10*ROW('Hygiene Data'!C1))),'Data Summary'!DQ7="Yes"),OFFSET('Hygiene Data'!$C$10,0,10*ROW('Hygiene Data'!C1)),NA())</f>
        <v>#N/A</v>
      </c>
      <c r="BC7" s="108" t="e">
        <f ca="true">+IF(AND(ISNUMBER(OFFSET('Hygiene Data'!$D$6,0,10*ROW('Hygiene Data'!D1))),'Data Summary'!DR7="Yes"),OFFSET('Hygiene Data'!$D$6,0,10*ROW('Hygiene Data'!D1)),NA())</f>
        <v>#N/A</v>
      </c>
      <c r="BD7" s="108" t="e">
        <f ca="true">+IF(AND(ISNUMBER(OFFSET('Hygiene Data'!$D$8,0,10*ROW('Hygiene Data'!D1))),'Data Summary'!DS7="Yes"),OFFSET('Hygiene Data'!$D$8,0,10*ROW('Hygiene Data'!D1)),NA())</f>
        <v>#N/A</v>
      </c>
      <c r="BE7" s="108" t="e">
        <f ca="true">+IF(AND(ISNUMBER(OFFSET('Hygiene Data'!$D$10,0,10*ROW('Hygiene Data'!D1))),'Data Summary'!DT7="Yes"),OFFSET('Hygiene Data'!$D$10,0,10*ROW('Hygiene Data'!D1)),NA())</f>
        <v>#N/A</v>
      </c>
      <c r="BF7" s="108" t="e">
        <f ca="true">+IF(AND(ISNUMBER(OFFSET('Hygiene Data'!$E$6,0,10*ROW('Hygiene Data'!E1))),'Data Summary'!DU7="Yes"),OFFSET('Hygiene Data'!$E$6,0,10*ROW('Hygiene Data'!E1)),NA())</f>
        <v>#N/A</v>
      </c>
      <c r="BG7" s="108" t="e">
        <f ca="true">+IF(AND(ISNUMBER(OFFSET('Hygiene Data'!$E$8,0,10*ROW('Hygiene Data'!E1))),'Data Summary'!DV7="Yes"),OFFSET('Hygiene Data'!$E$8,0,10*ROW('Hygiene Data'!E1)),NA())</f>
        <v>#N/A</v>
      </c>
      <c r="BH7" s="108" t="e">
        <f ca="true">+IF(AND(ISNUMBER(OFFSET('Hygiene Data'!$E$10,0,10*ROW('Hygiene Data'!E1))),'Data Summary'!DW7="Yes"),OFFSET('Hygiene Data'!$E$10,0,10*ROW('Hygiene Data'!E1)),NA())</f>
        <v>#N/A</v>
      </c>
      <c r="BI7" s="108" t="e">
        <f ca="true">+IF(AND(ISNUMBER(OFFSET('Hygiene Data'!$F$6,0,10*ROW('Hygiene Data'!F1))),'Data Summary'!DX7="Yes"),OFFSET('Hygiene Data'!$F$6,0,10*ROW('Hygiene Data'!F1)),NA())</f>
        <v>#N/A</v>
      </c>
      <c r="BJ7" s="108" t="e">
        <f ca="true">+IF(AND(ISNUMBER(OFFSET('Hygiene Data'!$F$8,0,10*ROW('Hygiene Data'!F1))),'Data Summary'!DY7="Yes"),OFFSET('Hygiene Data'!$F$8,0,10*ROW('Hygiene Data'!F1)),NA())</f>
        <v>#N/A</v>
      </c>
      <c r="BK7" s="108" t="e">
        <f ca="true">+IF(AND(ISNUMBER(OFFSET('Hygiene Data'!$F$10,0,10*ROW('Hygiene Data'!F1))),'Data Summary'!DZ7="Yes"),OFFSET('Hygiene Data'!$F$10,0,10*ROW('Hygiene Data'!F1)),NA())</f>
        <v>#N/A</v>
      </c>
      <c r="BL7" s="108" t="e">
        <f ca="true">+IF(AND(ISNUMBER(OFFSET('Hygiene Data'!$G$6,0,10*ROW('Hygiene Data'!G1))),'Data Summary'!EA7="Yes"),OFFSET('Hygiene Data'!$G$6,0,10*ROW('Hygiene Data'!G1)),NA())</f>
        <v>#N/A</v>
      </c>
      <c r="BM7" s="108" t="e">
        <f ca="true">+IF(AND(ISNUMBER(OFFSET('Hygiene Data'!$G$8,0,10*ROW('Hygiene Data'!G1))),'Data Summary'!EB7="Yes"),OFFSET('Hygiene Data'!$G$8,0,10*ROW('Hygiene Data'!G1)),NA())</f>
        <v>#N/A</v>
      </c>
      <c r="BN7" s="108" t="e">
        <f ca="true">+IF(AND(ISNUMBER(OFFSET('Hygiene Data'!$G$10,0,10*ROW('Hygiene Data'!G1))),'Data Summary'!EC7="Yes"),OFFSET('Hygiene Data'!$G$10,0,10*ROW('Hygiene Data'!G1)),NA())</f>
        <v>#N/A</v>
      </c>
      <c r="BO7" s="108" t="e">
        <f ca="true">+IF(AND(ISNUMBER(OFFSET('Hygiene Data'!$H$6,0,10*ROW('Hygiene Data'!H1))),'Data Summary'!ED7="Yes"),OFFSET('Hygiene Data'!$H$6,0,10*ROW('Hygiene Data'!H1)),NA())</f>
        <v>#N/A</v>
      </c>
      <c r="BP7" s="108" t="e">
        <f ca="true">+IF(AND(ISNUMBER(OFFSET('Hygiene Data'!$H$8,0,10*ROW('Hygiene Data'!H1))),'Data Summary'!EE7="Yes"),OFFSET('Hygiene Data'!$H$8,0,10*ROW('Hygiene Data'!H1)),NA())</f>
        <v>#N/A</v>
      </c>
      <c r="BQ7" s="108" t="e">
        <f ca="true">+IF(AND(ISNUMBER(OFFSET('Hygiene Data'!$H$10,0,10*ROW('Hygiene Data'!H1))),'Data Summary'!EF7="Yes"),OFFSET('Hygiene Data'!$H$10,0,10*ROW('Hygiene Data'!H1)),NA())</f>
        <v>#N/A</v>
      </c>
    </row>
    <row r="8" x14ac:dyDescent="0.2">
      <c r="A8" s="56" t="str">
        <f ca="true">+IF(OFFSET('Water Data'!$B$1,0,10*ROW('Water Data'!B2))="",NA(),OFFSET('Water Data'!$B$1,0,10*ROW('Water Data'!B2)))</f>
        <v>UIS16</v>
      </c>
      <c r="B8" s="56" t="str">
        <f ca="true">+IF(OFFSET('Water Data'!$A$3,0,10*ROW('Water Data'!A2))="",NA(),OFFSET('Water Data'!$A$3,0,10*ROW('Water Data'!A2)))</f>
        <v>Other</v>
      </c>
      <c r="C8" s="56">
        <f ca="true">+IF(OFFSET('Water Data'!$C$3,0,10*ROW('Water Data'!C2))="",NA(),OFFSET('Water Data'!$C$3,0,10*ROW('Water Data'!C2)))</f>
        <v>2016</v>
      </c>
      <c r="D8" s="57" t="e">
        <f ca="true">+IF(AND(ISNUMBER(OFFSET('Water Data'!$C$5,0,10*ROW('Water Data'!C2))),'Data Summary'!BS8="Yes"),100-OFFSET('Water Data'!$C$5,0,10*ROW('Water Data'!C2)),NA())</f>
        <v>#N/A</v>
      </c>
      <c r="E8" s="57" t="e">
        <f ca="true">+IF(AND(ISNUMBER(OFFSET('Water Data'!$C$7,0,10*ROW('Water Data'!C2))),'Data Summary'!BT8="Yes"),OFFSET('Water Data'!$C$7,0,10*ROW('Water Data'!C2)),NA())</f>
        <v>#N/A</v>
      </c>
      <c r="F8" s="57">
        <f ca="true">+IF(AND(ISNUMBER(OFFSET('Water Data'!$C$10,0,10*ROW('Water Data'!C2))),'Data Summary'!BU8="Yes"),OFFSET('Water Data'!$C$10,0,10*ROW('Water Data'!C2)),NA())</f>
        <v>83.83</v>
      </c>
      <c r="G8" s="57" t="e">
        <f ca="true">+IF(AND(ISNUMBER(OFFSET('Water Data'!$D$5,0,10*ROW('Water Data'!D2))),'Data Summary'!BV8="Yes"),100-OFFSET('Water Data'!$D$5,0,10*ROW('Water Data'!D2)),NA())</f>
        <v>#N/A</v>
      </c>
      <c r="H8" s="57" t="e">
        <f ca="true">+IF(AND(ISNUMBER(OFFSET('Water Data'!$D$7,0,10*ROW('Water Data'!D2))),'Data Summary'!BW8="Yes"),OFFSET('Water Data'!$D$7,0,10*ROW('Water Data'!D2)),NA())</f>
        <v>#N/A</v>
      </c>
      <c r="I8" s="57" t="e">
        <f ca="true">+IF(AND(ISNUMBER(OFFSET('Water Data'!$D$10,0,10*ROW('Water Data'!D2))),'Data Summary'!BX8="Yes"),OFFSET('Water Data'!$D$10,0,10*ROW('Water Data'!D2)),NA())</f>
        <v>#N/A</v>
      </c>
      <c r="J8" s="57" t="e">
        <f ca="true">+IF(AND(ISNUMBER(OFFSET('Water Data'!$E$5,0,10*ROW('Water Data'!E2))),'Data Summary'!BY8="Yes"),100-OFFSET('Water Data'!$E$5,0,10*ROW('Water Data'!E2)),NA())</f>
        <v>#N/A</v>
      </c>
      <c r="K8" s="57" t="e">
        <f ca="true">+IF(AND(ISNUMBER(OFFSET('Water Data'!$E$7,0,10*ROW('Water Data'!E2))),'Data Summary'!BZ8="Yes"),OFFSET('Water Data'!$E$7,0,10*ROW('Water Data'!E2)),NA())</f>
        <v>#N/A</v>
      </c>
      <c r="L8" s="57" t="e">
        <f ca="true">+IF(AND(ISNUMBER(OFFSET('Water Data'!$E$10,0,10*ROW('Water Data'!E2))),'Data Summary'!CA8="Yes"),OFFSET('Water Data'!$E$10,0,10*ROW('Water Data'!E2)),NA())</f>
        <v>#N/A</v>
      </c>
      <c r="M8" s="57" t="e">
        <f ca="true">+IF(AND(ISNUMBER(OFFSET('Water Data'!$F$5,0,10*ROW('Water Data'!F2))),'Data Summary'!CB8="Yes"),100-OFFSET('Water Data'!$F$5,0,10*ROW('Water Data'!F2)),NA())</f>
        <v>#N/A</v>
      </c>
      <c r="N8" s="57" t="e">
        <f ca="true">+IF(AND(ISNUMBER(OFFSET('Water Data'!$F$7,0,10*ROW('Water Data'!F2))),'Data Summary'!CC8="Yes"),OFFSET('Water Data'!$F$7,0,10*ROW('Water Data'!F2)),NA())</f>
        <v>#N/A</v>
      </c>
      <c r="O8" s="57" t="e">
        <f ca="true">+IF(AND(ISNUMBER(OFFSET('Water Data'!$F$10,0,10*ROW('Water Data'!F2))),'Data Summary'!CD8="Yes"),OFFSET('Water Data'!$F$10,0,10*ROW('Water Data'!F2)),NA())</f>
        <v>#N/A</v>
      </c>
      <c r="P8" s="57" t="e">
        <f ca="true">+IF(AND(ISNUMBER(OFFSET('Water Data'!$G$5,0,10*ROW('Water Data'!G2))),'Data Summary'!CE8="Yes"),100-OFFSET('Water Data'!$G$5,0,10*ROW('Water Data'!G2)),NA())</f>
        <v>#N/A</v>
      </c>
      <c r="Q8" s="57" t="e">
        <f ca="true">+IF(AND(ISNUMBER(OFFSET('Water Data'!$G$7,0,10*ROW('Water Data'!G2))),'Data Summary'!CF8="Yes"),OFFSET('Water Data'!$G$7,0,10*ROW('Water Data'!G2)),NA())</f>
        <v>#N/A</v>
      </c>
      <c r="R8" s="57">
        <f ca="true">+IF(AND(ISNUMBER(OFFSET('Water Data'!$G$10,0,10*ROW('Water Data'!G2))),'Data Summary'!CG8="Yes"),OFFSET('Water Data'!$G$10,0,10*ROW('Water Data'!G2)),NA())</f>
        <v>80.27</v>
      </c>
      <c r="S8" s="57" t="e">
        <f ca="true">+IF(AND(ISNUMBER(OFFSET('Water Data'!$H$5,0,10*ROW('Water Data'!H2))),'Data Summary'!CH8="Yes"),100-OFFSET('Water Data'!$H$5,0,10*ROW('Water Data'!H2)),NA())</f>
        <v>#N/A</v>
      </c>
      <c r="T8" s="57" t="e">
        <f ca="true">+IF(AND(ISNUMBER(OFFSET('Water Data'!$H$7,0,10*ROW('Water Data'!H2))),'Data Summary'!CI8="Yes"),OFFSET('Water Data'!$H$7,0,10*ROW('Water Data'!H2)),NA())</f>
        <v>#N/A</v>
      </c>
      <c r="U8" s="57">
        <f ca="true">+IF(AND(ISNUMBER(OFFSET('Water Data'!$H$10,0,10*ROW('Water Data'!H2))),'Data Summary'!CJ8="Yes"),OFFSET('Water Data'!$H$10,0,10*ROW('Water Data'!H2)),NA())</f>
        <v>87.11</v>
      </c>
      <c r="V8" s="103" t="e">
        <f ca="true">+IF(AND(ISNUMBER(OFFSET('Sanitation Data'!$C$5,0,10*ROW('Sanitation Data'!C2))),'Data Summary'!CK8="Yes"),100-OFFSET('Sanitation Data'!$C$5,0,10*ROW('Sanitation Data'!C2)),NA())</f>
        <v>#N/A</v>
      </c>
      <c r="W8" s="103" t="e">
        <f ca="true">+IF(AND(ISNUMBER(OFFSET('Sanitation Data'!$C$7,0,10*ROW('Sanitation Data'!C2))),'Data Summary'!CL8="Yes"),OFFSET('Sanitation Data'!$C$7,0,10*ROW('Sanitation Data'!C2)),NA())</f>
        <v>#N/A</v>
      </c>
      <c r="X8" s="103" t="e">
        <f ca="true">+IF(AND(ISNUMBER(OFFSET('Sanitation Data'!$C$11,0,10*ROW('Sanitation Data'!C2))),'Data Summary'!CM8="Yes"),OFFSET('Sanitation Data'!$C$11,0,10*ROW('Sanitation Data'!C2)),NA())</f>
        <v>#N/A</v>
      </c>
      <c r="Y8" s="103" t="e">
        <f ca="true">+IF(AND(ISNUMBER(OFFSET('Sanitation Data'!$C$12,0,10*ROW('Sanitation Data'!C2))),'Data Summary'!CN8="Yes"),OFFSET('Sanitation Data'!$C$12,0,10*ROW('Sanitation Data'!C2)),NA())</f>
        <v>#N/A</v>
      </c>
      <c r="Z8" s="103" t="e">
        <f ca="true">+IF(AND(ISNUMBER(OFFSET('Sanitation Data'!$C$13,0,10*ROW('Sanitation Data'!C2))),'Data Summary'!CO8="Yes"),OFFSET('Sanitation Data'!$C$13,0,10*ROW('Sanitation Data'!C2)),NA())</f>
        <v>#N/A</v>
      </c>
      <c r="AA8" s="103" t="e">
        <f ca="true">+IF(AND(ISNUMBER(OFFSET('Sanitation Data'!$D$5,0,10*ROW('Sanitation Data'!D2))),'Data Summary'!CP8="Yes"),100-OFFSET('Sanitation Data'!$D$5,0,10*ROW('Sanitation Data'!D2)),NA())</f>
        <v>#N/A</v>
      </c>
      <c r="AB8" s="103" t="e">
        <f ca="true">+IF(AND(ISNUMBER(OFFSET('Sanitation Data'!$D$7,0,10*ROW('Sanitation Data'!D2))),'Data Summary'!CQ8="Yes"),OFFSET('Sanitation Data'!$D$7,0,10*ROW('Sanitation Data'!D2)),NA())</f>
        <v>#N/A</v>
      </c>
      <c r="AC8" s="103" t="e">
        <f ca="true">+IF(AND(ISNUMBER(OFFSET('Sanitation Data'!$D$11,0,10*ROW('Sanitation Data'!D2))),'Data Summary'!CR8="Yes"),OFFSET('Sanitation Data'!$D$11,0,10*ROW('Sanitation Data'!D2)),NA())</f>
        <v>#N/A</v>
      </c>
      <c r="AD8" s="103" t="e">
        <f ca="true">+IF(AND(ISNUMBER(OFFSET('Sanitation Data'!$D$12,0,10*ROW('Sanitation Data'!D2))),'Data Summary'!CS8="Yes"),OFFSET('Sanitation Data'!$D$12,0,10*ROW('Sanitation Data'!D2)),NA())</f>
        <v>#N/A</v>
      </c>
      <c r="AE8" s="103" t="e">
        <f ca="true">+IF(AND(ISNUMBER(OFFSET('Sanitation Data'!$D$13,0,10*ROW('Sanitation Data'!D2))),'Data Summary'!CT8="Yes"),OFFSET('Sanitation Data'!$D$13,0,10*ROW('Sanitation Data'!D2)),NA())</f>
        <v>#N/A</v>
      </c>
      <c r="AF8" s="103" t="e">
        <f ca="true">+IF(AND(ISNUMBER(OFFSET('Sanitation Data'!$E$5,0,10*ROW('Sanitation Data'!E2))),'Data Summary'!CU8="Yes"),100-OFFSET('Sanitation Data'!$E$5,0,10*ROW('Sanitation Data'!E2)),NA())</f>
        <v>#N/A</v>
      </c>
      <c r="AG8" s="103" t="e">
        <f ca="true">+IF(AND(ISNUMBER(OFFSET('Sanitation Data'!$E$7,0,10*ROW('Sanitation Data'!E2))),'Data Summary'!CV8="Yes"),OFFSET('Sanitation Data'!$E$7,0,10*ROW('Sanitation Data'!E2)),NA())</f>
        <v>#N/A</v>
      </c>
      <c r="AH8" s="103" t="e">
        <f ca="true">+IF(AND(ISNUMBER(OFFSET('Sanitation Data'!$E$11,0,10*ROW('Sanitation Data'!E2))),'Data Summary'!CW8="Yes"),OFFSET('Sanitation Data'!$E$11,0,10*ROW('Sanitation Data'!E2)),NA())</f>
        <v>#N/A</v>
      </c>
      <c r="AI8" s="103" t="e">
        <f ca="true">+IF(AND(ISNUMBER(OFFSET('Sanitation Data'!$E$12,0,10*ROW('Sanitation Data'!E2))),'Data Summary'!CX8="Yes"),OFFSET('Sanitation Data'!$E$12,0,10*ROW('Sanitation Data'!E2)),NA())</f>
        <v>#N/A</v>
      </c>
      <c r="AJ8" s="103" t="e">
        <f ca="true">+IF(AND(ISNUMBER(OFFSET('Sanitation Data'!$E$13,0,10*ROW('Sanitation Data'!E2))),'Data Summary'!CY8="Yes"),OFFSET('Sanitation Data'!$E$13,0,10*ROW('Sanitation Data'!E2)),NA())</f>
        <v>#N/A</v>
      </c>
      <c r="AK8" s="103" t="e">
        <f ca="true">+IF(AND(ISNUMBER(OFFSET('Sanitation Data'!$F$5,0,10*ROW('Sanitation Data'!F2))),'Data Summary'!CZ8="Yes"),100-OFFSET('Sanitation Data'!$F$5,0,10*ROW('Sanitation Data'!F2)),NA())</f>
        <v>#N/A</v>
      </c>
      <c r="AL8" s="103" t="e">
        <f ca="true">+IF(AND(ISNUMBER(OFFSET('Sanitation Data'!$F$7,0,10*ROW('Sanitation Data'!F2))),'Data Summary'!DA8="Yes"),OFFSET('Sanitation Data'!$F$7,0,10*ROW('Sanitation Data'!F2)),NA())</f>
        <v>#N/A</v>
      </c>
      <c r="AM8" s="103" t="e">
        <f ca="true">+IF(AND(ISNUMBER(OFFSET('Sanitation Data'!$F$11,0,10*ROW('Sanitation Data'!F2))),'Data Summary'!DB8="Yes"),OFFSET('Sanitation Data'!$F$11,0,10*ROW('Sanitation Data'!F2)),NA())</f>
        <v>#N/A</v>
      </c>
      <c r="AN8" s="103" t="e">
        <f ca="true">+IF(AND(ISNUMBER(OFFSET('Sanitation Data'!$F$12,0,10*ROW('Sanitation Data'!F2))),'Data Summary'!DC8="Yes"),OFFSET('Sanitation Data'!$F$12,0,10*ROW('Sanitation Data'!F2)),NA())</f>
        <v>#N/A</v>
      </c>
      <c r="AO8" s="103" t="e">
        <f ca="true">+IF(AND(ISNUMBER(OFFSET('Sanitation Data'!$F$13,0,10*ROW('Sanitation Data'!F2))),'Data Summary'!DD8="Yes"),OFFSET('Sanitation Data'!$F$13,0,10*ROW('Sanitation Data'!F2)),NA())</f>
        <v>#N/A</v>
      </c>
      <c r="AP8" s="103" t="e">
        <f ca="true">+IF(AND(ISNUMBER(OFFSET('Sanitation Data'!$G$5,0,10*ROW('Sanitation Data'!G2))),'Data Summary'!DE8="Yes"),100-OFFSET('Sanitation Data'!$G$5,0,10*ROW('Sanitation Data'!G2)),NA())</f>
        <v>#N/A</v>
      </c>
      <c r="AQ8" s="103" t="e">
        <f ca="true">+IF(AND(ISNUMBER(OFFSET('Sanitation Data'!$G$7,0,10*ROW('Sanitation Data'!G2))),'Data Summary'!DF8="Yes"),OFFSET('Sanitation Data'!$G$7,0,10*ROW('Sanitation Data'!G2)),NA())</f>
        <v>#N/A</v>
      </c>
      <c r="AR8" s="103" t="e">
        <f ca="true">+IF(AND(ISNUMBER(OFFSET('Sanitation Data'!$G$11,0,10*ROW('Sanitation Data'!G2))),'Data Summary'!DG8="Yes"),OFFSET('Sanitation Data'!$G$11,0,10*ROW('Sanitation Data'!G2)),NA())</f>
        <v>#N/A</v>
      </c>
      <c r="AS8" s="103" t="e">
        <f ca="true">+IF(AND(ISNUMBER(OFFSET('Sanitation Data'!$G$12,0,10*ROW('Sanitation Data'!G2))),'Data Summary'!DH8="Yes"),OFFSET('Sanitation Data'!$G$12,0,10*ROW('Sanitation Data'!G2)),NA())</f>
        <v>#N/A</v>
      </c>
      <c r="AT8" s="103" t="e">
        <f ca="true">+IF(AND(ISNUMBER(OFFSET('Sanitation Data'!$G$13,0,10*ROW('Sanitation Data'!G2))),'Data Summary'!DI8="Yes"),OFFSET('Sanitation Data'!$G$13,0,10*ROW('Sanitation Data'!G2)),NA())</f>
        <v>#N/A</v>
      </c>
      <c r="AU8" s="103" t="e">
        <f ca="true">+IF(AND(ISNUMBER(OFFSET('Sanitation Data'!$H$5,0,10*ROW('Sanitation Data'!H2))),'Data Summary'!DJ8="Yes"),100-OFFSET('Sanitation Data'!$H$5,0,10*ROW('Sanitation Data'!H2)),NA())</f>
        <v>#N/A</v>
      </c>
      <c r="AV8" s="103" t="e">
        <f ca="true">+IF(AND(ISNUMBER(OFFSET('Sanitation Data'!$H$7,0,10*ROW('Sanitation Data'!H2))),'Data Summary'!DK8="Yes"),OFFSET('Sanitation Data'!$H$7,0,10*ROW('Sanitation Data'!H2)),NA())</f>
        <v>#N/A</v>
      </c>
      <c r="AW8" s="103" t="e">
        <f ca="true">+IF(AND(ISNUMBER(OFFSET('Sanitation Data'!$H$11,0,10*ROW('Sanitation Data'!H2))),'Data Summary'!DL8="Yes"),OFFSET('Sanitation Data'!$H$11,0,10*ROW('Sanitation Data'!H2)),NA())</f>
        <v>#N/A</v>
      </c>
      <c r="AX8" s="103" t="e">
        <f ca="true">+IF(AND(ISNUMBER(OFFSET('Sanitation Data'!$H$12,0,10*ROW('Sanitation Data'!H2))),'Data Summary'!DM8="Yes"),OFFSET('Sanitation Data'!$H$12,0,10*ROW('Sanitation Data'!H2)),NA())</f>
        <v>#N/A</v>
      </c>
      <c r="AY8" s="103" t="e">
        <f ca="true">+IF(AND(ISNUMBER(OFFSET('Sanitation Data'!$H$13,0,10*ROW('Sanitation Data'!H2))),'Data Summary'!DN8="Yes"),OFFSET('Sanitation Data'!$H$13,0,10*ROW('Sanitation Data'!H2)),NA())</f>
        <v>#N/A</v>
      </c>
      <c r="AZ8" s="108" t="e">
        <f ca="true">+IF(AND(ISNUMBER(OFFSET('Hygiene Data'!$C$6,0,10*ROW('Hygiene Data'!C2))),'Data Summary'!DO8="Yes"),OFFSET('Hygiene Data'!$C$6,0,10*ROW('Hygiene Data'!C2)),NA())</f>
        <v>#N/A</v>
      </c>
      <c r="BA8" s="108" t="e">
        <f ca="true">+IF(AND(ISNUMBER(OFFSET('Hygiene Data'!$C$8,0,10*ROW('Hygiene Data'!C2))),'Data Summary'!DP8="Yes"),OFFSET('Hygiene Data'!$C$8,0,10*ROW('Hygiene Data'!C2)),NA())</f>
        <v>#N/A</v>
      </c>
      <c r="BB8" s="108" t="e">
        <f ca="true">+IF(AND(ISNUMBER(OFFSET('Hygiene Data'!$C$10,0,10*ROW('Hygiene Data'!C2))),'Data Summary'!DQ8="Yes"),OFFSET('Hygiene Data'!$C$10,0,10*ROW('Hygiene Data'!C2)),NA())</f>
        <v>#N/A</v>
      </c>
      <c r="BC8" s="108" t="e">
        <f ca="true">+IF(AND(ISNUMBER(OFFSET('Hygiene Data'!$D$6,0,10*ROW('Hygiene Data'!D2))),'Data Summary'!DR8="Yes"),OFFSET('Hygiene Data'!$D$6,0,10*ROW('Hygiene Data'!D2)),NA())</f>
        <v>#N/A</v>
      </c>
      <c r="BD8" s="108" t="e">
        <f ca="true">+IF(AND(ISNUMBER(OFFSET('Hygiene Data'!$D$8,0,10*ROW('Hygiene Data'!D2))),'Data Summary'!DS8="Yes"),OFFSET('Hygiene Data'!$D$8,0,10*ROW('Hygiene Data'!D2)),NA())</f>
        <v>#N/A</v>
      </c>
      <c r="BE8" s="108" t="e">
        <f ca="true">+IF(AND(ISNUMBER(OFFSET('Hygiene Data'!$D$10,0,10*ROW('Hygiene Data'!D2))),'Data Summary'!DT8="Yes"),OFFSET('Hygiene Data'!$D$10,0,10*ROW('Hygiene Data'!D2)),NA())</f>
        <v>#N/A</v>
      </c>
      <c r="BF8" s="108" t="e">
        <f ca="true">+IF(AND(ISNUMBER(OFFSET('Hygiene Data'!$E$6,0,10*ROW('Hygiene Data'!E2))),'Data Summary'!DU8="Yes"),OFFSET('Hygiene Data'!$E$6,0,10*ROW('Hygiene Data'!E2)),NA())</f>
        <v>#N/A</v>
      </c>
      <c r="BG8" s="108" t="e">
        <f ca="true">+IF(AND(ISNUMBER(OFFSET('Hygiene Data'!$E$8,0,10*ROW('Hygiene Data'!E2))),'Data Summary'!DV8="Yes"),OFFSET('Hygiene Data'!$E$8,0,10*ROW('Hygiene Data'!E2)),NA())</f>
        <v>#N/A</v>
      </c>
      <c r="BH8" s="108" t="e">
        <f ca="true">+IF(AND(ISNUMBER(OFFSET('Hygiene Data'!$E$10,0,10*ROW('Hygiene Data'!E2))),'Data Summary'!DW8="Yes"),OFFSET('Hygiene Data'!$E$10,0,10*ROW('Hygiene Data'!E2)),NA())</f>
        <v>#N/A</v>
      </c>
      <c r="BI8" s="108" t="e">
        <f ca="true">+IF(AND(ISNUMBER(OFFSET('Hygiene Data'!$F$6,0,10*ROW('Hygiene Data'!F2))),'Data Summary'!DX8="Yes"),OFFSET('Hygiene Data'!$F$6,0,10*ROW('Hygiene Data'!F2)),NA())</f>
        <v>#N/A</v>
      </c>
      <c r="BJ8" s="108" t="e">
        <f ca="true">+IF(AND(ISNUMBER(OFFSET('Hygiene Data'!$F$8,0,10*ROW('Hygiene Data'!F2))),'Data Summary'!DY8="Yes"),OFFSET('Hygiene Data'!$F$8,0,10*ROW('Hygiene Data'!F2)),NA())</f>
        <v>#N/A</v>
      </c>
      <c r="BK8" s="108" t="e">
        <f ca="true">+IF(AND(ISNUMBER(OFFSET('Hygiene Data'!$F$10,0,10*ROW('Hygiene Data'!F2))),'Data Summary'!DZ8="Yes"),OFFSET('Hygiene Data'!$F$10,0,10*ROW('Hygiene Data'!F2)),NA())</f>
        <v>#N/A</v>
      </c>
      <c r="BL8" s="108" t="e">
        <f ca="true">+IF(AND(ISNUMBER(OFFSET('Hygiene Data'!$G$6,0,10*ROW('Hygiene Data'!G2))),'Data Summary'!EA8="Yes"),OFFSET('Hygiene Data'!$G$6,0,10*ROW('Hygiene Data'!G2)),NA())</f>
        <v>#N/A</v>
      </c>
      <c r="BM8" s="108" t="e">
        <f ca="true">+IF(AND(ISNUMBER(OFFSET('Hygiene Data'!$G$8,0,10*ROW('Hygiene Data'!G2))),'Data Summary'!EB8="Yes"),OFFSET('Hygiene Data'!$G$8,0,10*ROW('Hygiene Data'!G2)),NA())</f>
        <v>#N/A</v>
      </c>
      <c r="BN8" s="108" t="e">
        <f ca="true">+IF(AND(ISNUMBER(OFFSET('Hygiene Data'!$G$10,0,10*ROW('Hygiene Data'!G2))),'Data Summary'!EC8="Yes"),OFFSET('Hygiene Data'!$G$10,0,10*ROW('Hygiene Data'!G2)),NA())</f>
        <v>#N/A</v>
      </c>
      <c r="BO8" s="108" t="e">
        <f ca="true">+IF(AND(ISNUMBER(OFFSET('Hygiene Data'!$H$6,0,10*ROW('Hygiene Data'!H2))),'Data Summary'!ED8="Yes"),OFFSET('Hygiene Data'!$H$6,0,10*ROW('Hygiene Data'!H2)),NA())</f>
        <v>#N/A</v>
      </c>
      <c r="BP8" s="108" t="e">
        <f ca="true">+IF(AND(ISNUMBER(OFFSET('Hygiene Data'!$H$8,0,10*ROW('Hygiene Data'!H2))),'Data Summary'!EE8="Yes"),OFFSET('Hygiene Data'!$H$8,0,10*ROW('Hygiene Data'!H2)),NA())</f>
        <v>#N/A</v>
      </c>
      <c r="BQ8" s="108" t="e">
        <f ca="true">+IF(AND(ISNUMBER(OFFSET('Hygiene Data'!$H$10,0,10*ROW('Hygiene Data'!H2))),'Data Summary'!EF8="Yes"),OFFSET('Hygiene Data'!$H$10,0,10*ROW('Hygiene Data'!H2)),NA())</f>
        <v>#N/A</v>
      </c>
    </row>
    <row r="9" x14ac:dyDescent="0.2">
      <c r="A9" s="56" t="str">
        <f ca="true">+IF(OFFSET('Water Data'!$B$1,0,10*ROW('Water Data'!B3))="",NA(),OFFSET('Water Data'!$B$1,0,10*ROW('Water Data'!B3)))</f>
        <v>EMIS16</v>
      </c>
      <c r="B9" s="56" t="str">
        <f ca="true">+IF(OFFSET('Water Data'!$A$3,0,10*ROW('Water Data'!A3))="",NA(),OFFSET('Water Data'!$A$3,0,10*ROW('Water Data'!A3)))</f>
        <v>EMIS</v>
      </c>
      <c r="C9" s="56">
        <f ca="true">+IF(OFFSET('Water Data'!$C$3,0,10*ROW('Water Data'!C3))="",NA(),OFFSET('Water Data'!$C$3,0,10*ROW('Water Data'!C3)))</f>
        <v>2016</v>
      </c>
      <c r="D9" s="57" t="e">
        <f ca="true">+IF(AND(ISNUMBER(OFFSET('Water Data'!$C$5,0,10*ROW('Water Data'!C3))),'Data Summary'!BS9="Yes"),100-OFFSET('Water Data'!$C$5,0,10*ROW('Water Data'!C3)),NA())</f>
        <v>#N/A</v>
      </c>
      <c r="E9" s="57">
        <f ca="true">+IF(AND(ISNUMBER(OFFSET('Water Data'!$C$7,0,10*ROW('Water Data'!C3))),'Data Summary'!BT9="Yes"),OFFSET('Water Data'!$C$7,0,10*ROW('Water Data'!C3)),NA())</f>
        <v>85.950819672131161</v>
      </c>
      <c r="F9" s="57" t="e">
        <f ca="true">+IF(AND(ISNUMBER(OFFSET('Water Data'!$C$10,0,10*ROW('Water Data'!C3))),'Data Summary'!BU9="Yes"),OFFSET('Water Data'!$C$10,0,10*ROW('Water Data'!C3)),NA())</f>
        <v>#N/A</v>
      </c>
      <c r="G9" s="57" t="e">
        <f ca="true">+IF(AND(ISNUMBER(OFFSET('Water Data'!$D$5,0,10*ROW('Water Data'!D3))),'Data Summary'!BV9="Yes"),100-OFFSET('Water Data'!$D$5,0,10*ROW('Water Data'!D3)),NA())</f>
        <v>#N/A</v>
      </c>
      <c r="H9" s="57">
        <f ca="true">+IF(AND(ISNUMBER(OFFSET('Water Data'!$D$7,0,10*ROW('Water Data'!D3))),'Data Summary'!BW9="Yes"),OFFSET('Water Data'!$D$7,0,10*ROW('Water Data'!D3)),NA())</f>
        <v>95.59970674486803</v>
      </c>
      <c r="I9" s="57" t="e">
        <f ca="true">+IF(AND(ISNUMBER(OFFSET('Water Data'!$D$10,0,10*ROW('Water Data'!D3))),'Data Summary'!BX9="Yes"),OFFSET('Water Data'!$D$10,0,10*ROW('Water Data'!D3)),NA())</f>
        <v>#N/A</v>
      </c>
      <c r="J9" s="57" t="e">
        <f ca="true">+IF(AND(ISNUMBER(OFFSET('Water Data'!$E$5,0,10*ROW('Water Data'!E3))),'Data Summary'!BY9="Yes"),100-OFFSET('Water Data'!$E$5,0,10*ROW('Water Data'!E3)),NA())</f>
        <v>#N/A</v>
      </c>
      <c r="K9" s="57">
        <f ca="true">+IF(AND(ISNUMBER(OFFSET('Water Data'!$E$7,0,10*ROW('Water Data'!E3))),'Data Summary'!BZ9="Yes"),OFFSET('Water Data'!$E$7,0,10*ROW('Water Data'!E3)),NA())</f>
        <v>83.999332146037403</v>
      </c>
      <c r="L9" s="57" t="e">
        <f ca="true">+IF(AND(ISNUMBER(OFFSET('Water Data'!$E$10,0,10*ROW('Water Data'!E3))),'Data Summary'!CA9="Yes"),OFFSET('Water Data'!$E$10,0,10*ROW('Water Data'!E3)),NA())</f>
        <v>#N/A</v>
      </c>
      <c r="M9" s="57" t="e">
        <f ca="true">+IF(AND(ISNUMBER(OFFSET('Water Data'!$F$5,0,10*ROW('Water Data'!F3))),'Data Summary'!CB9="Yes"),100-OFFSET('Water Data'!$F$5,0,10*ROW('Water Data'!F3)),NA())</f>
        <v>#N/A</v>
      </c>
      <c r="N9" s="57" t="e">
        <f ca="true">+IF(AND(ISNUMBER(OFFSET('Water Data'!$F$7,0,10*ROW('Water Data'!F3))),'Data Summary'!CC9="Yes"),OFFSET('Water Data'!$F$7,0,10*ROW('Water Data'!F3)),NA())</f>
        <v>#N/A</v>
      </c>
      <c r="O9" s="57" t="e">
        <f ca="true">+IF(AND(ISNUMBER(OFFSET('Water Data'!$F$10,0,10*ROW('Water Data'!F3))),'Data Summary'!CD9="Yes"),OFFSET('Water Data'!$F$10,0,10*ROW('Water Data'!F3)),NA())</f>
        <v>#N/A</v>
      </c>
      <c r="P9" s="57" t="e">
        <f ca="true">+IF(AND(ISNUMBER(OFFSET('Water Data'!$G$5,0,10*ROW('Water Data'!G3))),'Data Summary'!CE9="Yes"),100-OFFSET('Water Data'!$G$5,0,10*ROW('Water Data'!G3)),NA())</f>
        <v>#N/A</v>
      </c>
      <c r="Q9" s="57" t="e">
        <f ca="true">+IF(AND(ISNUMBER(OFFSET('Water Data'!$G$7,0,10*ROW('Water Data'!G3))),'Data Summary'!CF9="Yes"),OFFSET('Water Data'!$G$7,0,10*ROW('Water Data'!G3)),NA())</f>
        <v>#N/A</v>
      </c>
      <c r="R9" s="57" t="e">
        <f ca="true">+IF(AND(ISNUMBER(OFFSET('Water Data'!$G$10,0,10*ROW('Water Data'!G3))),'Data Summary'!CG9="Yes"),OFFSET('Water Data'!$G$10,0,10*ROW('Water Data'!G3)),NA())</f>
        <v>#N/A</v>
      </c>
      <c r="S9" s="57" t="e">
        <f ca="true">+IF(AND(ISNUMBER(OFFSET('Water Data'!$H$5,0,10*ROW('Water Data'!H3))),'Data Summary'!CH9="Yes"),100-OFFSET('Water Data'!$H$5,0,10*ROW('Water Data'!H3)),NA())</f>
        <v>#N/A</v>
      </c>
      <c r="T9" s="57" t="e">
        <f ca="true">+IF(AND(ISNUMBER(OFFSET('Water Data'!$H$7,0,10*ROW('Water Data'!H3))),'Data Summary'!CI9="Yes"),OFFSET('Water Data'!$H$7,0,10*ROW('Water Data'!H3)),NA())</f>
        <v>#N/A</v>
      </c>
      <c r="U9" s="57" t="e">
        <f ca="true">+IF(AND(ISNUMBER(OFFSET('Water Data'!$H$10,0,10*ROW('Water Data'!H3))),'Data Summary'!CJ9="Yes"),OFFSET('Water Data'!$H$10,0,10*ROW('Water Data'!H3)),NA())</f>
        <v>#N/A</v>
      </c>
      <c r="V9" s="103" t="e">
        <f ca="true">+IF(AND(ISNUMBER(OFFSET('Sanitation Data'!$C$5,0,10*ROW('Sanitation Data'!C3))),'Data Summary'!CK9="Yes"),100-OFFSET('Sanitation Data'!$C$5,0,10*ROW('Sanitation Data'!C3)),NA())</f>
        <v>#N/A</v>
      </c>
      <c r="W9" s="103">
        <f ca="true">+IF(AND(ISNUMBER(OFFSET('Sanitation Data'!$C$7,0,10*ROW('Sanitation Data'!C3))),'Data Summary'!CL9="Yes"),OFFSET('Sanitation Data'!$C$7,0,10*ROW('Sanitation Data'!C3)),NA())</f>
        <v>86.508578388724544</v>
      </c>
      <c r="X9" s="103" t="e">
        <f ca="true">+IF(AND(ISNUMBER(OFFSET('Sanitation Data'!$C$11,0,10*ROW('Sanitation Data'!C3))),'Data Summary'!CM9="Yes"),OFFSET('Sanitation Data'!$C$11,0,10*ROW('Sanitation Data'!C3)),NA())</f>
        <v>#N/A</v>
      </c>
      <c r="Y9" s="103" t="e">
        <f ca="true">+IF(AND(ISNUMBER(OFFSET('Sanitation Data'!$C$12,0,10*ROW('Sanitation Data'!C3))),'Data Summary'!CN9="Yes"),OFFSET('Sanitation Data'!$C$12,0,10*ROW('Sanitation Data'!C3)),NA())</f>
        <v>#N/A</v>
      </c>
      <c r="Z9" s="103" t="e">
        <f ca="true">+IF(AND(ISNUMBER(OFFSET('Sanitation Data'!$C$13,0,10*ROW('Sanitation Data'!C3))),'Data Summary'!CO9="Yes"),OFFSET('Sanitation Data'!$C$13,0,10*ROW('Sanitation Data'!C3)),NA())</f>
        <v>#N/A</v>
      </c>
      <c r="AA9" s="103" t="e">
        <f ca="true">+IF(AND(ISNUMBER(OFFSET('Sanitation Data'!$D$5,0,10*ROW('Sanitation Data'!D3))),'Data Summary'!CP9="Yes"),100-OFFSET('Sanitation Data'!$D$5,0,10*ROW('Sanitation Data'!D3)),NA())</f>
        <v>#N/A</v>
      </c>
      <c r="AB9" s="103" t="e">
        <f ca="true">+IF(AND(ISNUMBER(OFFSET('Sanitation Data'!$D$7,0,10*ROW('Sanitation Data'!D3))),'Data Summary'!CQ9="Yes"),OFFSET('Sanitation Data'!$D$7,0,10*ROW('Sanitation Data'!D3)),NA())</f>
        <v>#N/A</v>
      </c>
      <c r="AC9" s="103" t="e">
        <f ca="true">+IF(AND(ISNUMBER(OFFSET('Sanitation Data'!$D$11,0,10*ROW('Sanitation Data'!D3))),'Data Summary'!CR9="Yes"),OFFSET('Sanitation Data'!$D$11,0,10*ROW('Sanitation Data'!D3)),NA())</f>
        <v>#N/A</v>
      </c>
      <c r="AD9" s="103" t="e">
        <f ca="true">+IF(AND(ISNUMBER(OFFSET('Sanitation Data'!$D$12,0,10*ROW('Sanitation Data'!D3))),'Data Summary'!CS9="Yes"),OFFSET('Sanitation Data'!$D$12,0,10*ROW('Sanitation Data'!D3)),NA())</f>
        <v>#N/A</v>
      </c>
      <c r="AE9" s="103" t="e">
        <f ca="true">+IF(AND(ISNUMBER(OFFSET('Sanitation Data'!$D$13,0,10*ROW('Sanitation Data'!D3))),'Data Summary'!CT9="Yes"),OFFSET('Sanitation Data'!$D$13,0,10*ROW('Sanitation Data'!D3)),NA())</f>
        <v>#N/A</v>
      </c>
      <c r="AF9" s="103" t="e">
        <f ca="true">+IF(AND(ISNUMBER(OFFSET('Sanitation Data'!$E$5,0,10*ROW('Sanitation Data'!E3))),'Data Summary'!CU9="Yes"),100-OFFSET('Sanitation Data'!$E$5,0,10*ROW('Sanitation Data'!E3)),NA())</f>
        <v>#N/A</v>
      </c>
      <c r="AG9" s="103" t="e">
        <f ca="true">+IF(AND(ISNUMBER(OFFSET('Sanitation Data'!$E$7,0,10*ROW('Sanitation Data'!E3))),'Data Summary'!CV9="Yes"),OFFSET('Sanitation Data'!$E$7,0,10*ROW('Sanitation Data'!E3)),NA())</f>
        <v>#N/A</v>
      </c>
      <c r="AH9" s="103" t="e">
        <f ca="true">+IF(AND(ISNUMBER(OFFSET('Sanitation Data'!$E$11,0,10*ROW('Sanitation Data'!E3))),'Data Summary'!CW9="Yes"),OFFSET('Sanitation Data'!$E$11,0,10*ROW('Sanitation Data'!E3)),NA())</f>
        <v>#N/A</v>
      </c>
      <c r="AI9" s="103" t="e">
        <f ca="true">+IF(AND(ISNUMBER(OFFSET('Sanitation Data'!$E$12,0,10*ROW('Sanitation Data'!E3))),'Data Summary'!CX9="Yes"),OFFSET('Sanitation Data'!$E$12,0,10*ROW('Sanitation Data'!E3)),NA())</f>
        <v>#N/A</v>
      </c>
      <c r="AJ9" s="103" t="e">
        <f ca="true">+IF(AND(ISNUMBER(OFFSET('Sanitation Data'!$E$13,0,10*ROW('Sanitation Data'!E3))),'Data Summary'!CY9="Yes"),OFFSET('Sanitation Data'!$E$13,0,10*ROW('Sanitation Data'!E3)),NA())</f>
        <v>#N/A</v>
      </c>
      <c r="AK9" s="103" t="e">
        <f ca="true">+IF(AND(ISNUMBER(OFFSET('Sanitation Data'!$F$5,0,10*ROW('Sanitation Data'!F3))),'Data Summary'!CZ9="Yes"),100-OFFSET('Sanitation Data'!$F$5,0,10*ROW('Sanitation Data'!F3)),NA())</f>
        <v>#N/A</v>
      </c>
      <c r="AL9" s="103" t="e">
        <f ca="true">+IF(AND(ISNUMBER(OFFSET('Sanitation Data'!$F$7,0,10*ROW('Sanitation Data'!F3))),'Data Summary'!DA9="Yes"),OFFSET('Sanitation Data'!$F$7,0,10*ROW('Sanitation Data'!F3)),NA())</f>
        <v>#N/A</v>
      </c>
      <c r="AM9" s="103" t="e">
        <f ca="true">+IF(AND(ISNUMBER(OFFSET('Sanitation Data'!$F$11,0,10*ROW('Sanitation Data'!F3))),'Data Summary'!DB9="Yes"),OFFSET('Sanitation Data'!$F$11,0,10*ROW('Sanitation Data'!F3)),NA())</f>
        <v>#N/A</v>
      </c>
      <c r="AN9" s="103" t="e">
        <f ca="true">+IF(AND(ISNUMBER(OFFSET('Sanitation Data'!$F$12,0,10*ROW('Sanitation Data'!F3))),'Data Summary'!DC9="Yes"),OFFSET('Sanitation Data'!$F$12,0,10*ROW('Sanitation Data'!F3)),NA())</f>
        <v>#N/A</v>
      </c>
      <c r="AO9" s="103" t="e">
        <f ca="true">+IF(AND(ISNUMBER(OFFSET('Sanitation Data'!$F$13,0,10*ROW('Sanitation Data'!F3))),'Data Summary'!DD9="Yes"),OFFSET('Sanitation Data'!$F$13,0,10*ROW('Sanitation Data'!F3)),NA())</f>
        <v>#N/A</v>
      </c>
      <c r="AP9" s="103" t="e">
        <f ca="true">+IF(AND(ISNUMBER(OFFSET('Sanitation Data'!$G$5,0,10*ROW('Sanitation Data'!G3))),'Data Summary'!DE9="Yes"),100-OFFSET('Sanitation Data'!$G$5,0,10*ROW('Sanitation Data'!G3)),NA())</f>
        <v>#N/A</v>
      </c>
      <c r="AQ9" s="103" t="e">
        <f ca="true">+IF(AND(ISNUMBER(OFFSET('Sanitation Data'!$G$7,0,10*ROW('Sanitation Data'!G3))),'Data Summary'!DF9="Yes"),OFFSET('Sanitation Data'!$G$7,0,10*ROW('Sanitation Data'!G3)),NA())</f>
        <v>#N/A</v>
      </c>
      <c r="AR9" s="103" t="e">
        <f ca="true">+IF(AND(ISNUMBER(OFFSET('Sanitation Data'!$G$11,0,10*ROW('Sanitation Data'!G3))),'Data Summary'!DG9="Yes"),OFFSET('Sanitation Data'!$G$11,0,10*ROW('Sanitation Data'!G3)),NA())</f>
        <v>#N/A</v>
      </c>
      <c r="AS9" s="103" t="e">
        <f ca="true">+IF(AND(ISNUMBER(OFFSET('Sanitation Data'!$G$12,0,10*ROW('Sanitation Data'!G3))),'Data Summary'!DH9="Yes"),OFFSET('Sanitation Data'!$G$12,0,10*ROW('Sanitation Data'!G3)),NA())</f>
        <v>#N/A</v>
      </c>
      <c r="AT9" s="103" t="e">
        <f ca="true">+IF(AND(ISNUMBER(OFFSET('Sanitation Data'!$G$13,0,10*ROW('Sanitation Data'!G3))),'Data Summary'!DI9="Yes"),OFFSET('Sanitation Data'!$G$13,0,10*ROW('Sanitation Data'!G3)),NA())</f>
        <v>#N/A</v>
      </c>
      <c r="AU9" s="103" t="e">
        <f ca="true">+IF(AND(ISNUMBER(OFFSET('Sanitation Data'!$H$5,0,10*ROW('Sanitation Data'!H3))),'Data Summary'!DJ9="Yes"),100-OFFSET('Sanitation Data'!$H$5,0,10*ROW('Sanitation Data'!H3)),NA())</f>
        <v>#N/A</v>
      </c>
      <c r="AV9" s="103" t="e">
        <f ca="true">+IF(AND(ISNUMBER(OFFSET('Sanitation Data'!$H$7,0,10*ROW('Sanitation Data'!H3))),'Data Summary'!DK9="Yes"),OFFSET('Sanitation Data'!$H$7,0,10*ROW('Sanitation Data'!H3)),NA())</f>
        <v>#N/A</v>
      </c>
      <c r="AW9" s="103" t="e">
        <f ca="true">+IF(AND(ISNUMBER(OFFSET('Sanitation Data'!$H$11,0,10*ROW('Sanitation Data'!H3))),'Data Summary'!DL9="Yes"),OFFSET('Sanitation Data'!$H$11,0,10*ROW('Sanitation Data'!H3)),NA())</f>
        <v>#N/A</v>
      </c>
      <c r="AX9" s="103" t="e">
        <f ca="true">+IF(AND(ISNUMBER(OFFSET('Sanitation Data'!$H$12,0,10*ROW('Sanitation Data'!H3))),'Data Summary'!DM9="Yes"),OFFSET('Sanitation Data'!$H$12,0,10*ROW('Sanitation Data'!H3)),NA())</f>
        <v>#N/A</v>
      </c>
      <c r="AY9" s="103" t="e">
        <f ca="true">+IF(AND(ISNUMBER(OFFSET('Sanitation Data'!$H$13,0,10*ROW('Sanitation Data'!H3))),'Data Summary'!DN9="Yes"),OFFSET('Sanitation Data'!$H$13,0,10*ROW('Sanitation Data'!H3)),NA())</f>
        <v>#N/A</v>
      </c>
      <c r="AZ9" s="108" t="e">
        <f ca="true">+IF(AND(ISNUMBER(OFFSET('Hygiene Data'!$C$6,0,10*ROW('Hygiene Data'!C3))),'Data Summary'!DO9="Yes"),OFFSET('Hygiene Data'!$C$6,0,10*ROW('Hygiene Data'!C3)),NA())</f>
        <v>#N/A</v>
      </c>
      <c r="BA9" s="108" t="e">
        <f ca="true">+IF(AND(ISNUMBER(OFFSET('Hygiene Data'!$C$8,0,10*ROW('Hygiene Data'!C3))),'Data Summary'!DP9="Yes"),OFFSET('Hygiene Data'!$C$8,0,10*ROW('Hygiene Data'!C3)),NA())</f>
        <v>#N/A</v>
      </c>
      <c r="BB9" s="108" t="e">
        <f ca="true">+IF(AND(ISNUMBER(OFFSET('Hygiene Data'!$C$10,0,10*ROW('Hygiene Data'!C3))),'Data Summary'!DQ9="Yes"),OFFSET('Hygiene Data'!$C$10,0,10*ROW('Hygiene Data'!C3)),NA())</f>
        <v>#N/A</v>
      </c>
      <c r="BC9" s="108" t="e">
        <f ca="true">+IF(AND(ISNUMBER(OFFSET('Hygiene Data'!$D$6,0,10*ROW('Hygiene Data'!D3))),'Data Summary'!DR9="Yes"),OFFSET('Hygiene Data'!$D$6,0,10*ROW('Hygiene Data'!D3)),NA())</f>
        <v>#N/A</v>
      </c>
      <c r="BD9" s="108" t="e">
        <f ca="true">+IF(AND(ISNUMBER(OFFSET('Hygiene Data'!$D$8,0,10*ROW('Hygiene Data'!D3))),'Data Summary'!DS9="Yes"),OFFSET('Hygiene Data'!$D$8,0,10*ROW('Hygiene Data'!D3)),NA())</f>
        <v>#N/A</v>
      </c>
      <c r="BE9" s="108" t="e">
        <f ca="true">+IF(AND(ISNUMBER(OFFSET('Hygiene Data'!$D$10,0,10*ROW('Hygiene Data'!D3))),'Data Summary'!DT9="Yes"),OFFSET('Hygiene Data'!$D$10,0,10*ROW('Hygiene Data'!D3)),NA())</f>
        <v>#N/A</v>
      </c>
      <c r="BF9" s="108" t="e">
        <f ca="true">+IF(AND(ISNUMBER(OFFSET('Hygiene Data'!$E$6,0,10*ROW('Hygiene Data'!E3))),'Data Summary'!DU9="Yes"),OFFSET('Hygiene Data'!$E$6,0,10*ROW('Hygiene Data'!E3)),NA())</f>
        <v>#N/A</v>
      </c>
      <c r="BG9" s="108" t="e">
        <f ca="true">+IF(AND(ISNUMBER(OFFSET('Hygiene Data'!$E$8,0,10*ROW('Hygiene Data'!E3))),'Data Summary'!DV9="Yes"),OFFSET('Hygiene Data'!$E$8,0,10*ROW('Hygiene Data'!E3)),NA())</f>
        <v>#N/A</v>
      </c>
      <c r="BH9" s="108" t="e">
        <f ca="true">+IF(AND(ISNUMBER(OFFSET('Hygiene Data'!$E$10,0,10*ROW('Hygiene Data'!E3))),'Data Summary'!DW9="Yes"),OFFSET('Hygiene Data'!$E$10,0,10*ROW('Hygiene Data'!E3)),NA())</f>
        <v>#N/A</v>
      </c>
      <c r="BI9" s="108" t="e">
        <f ca="true">+IF(AND(ISNUMBER(OFFSET('Hygiene Data'!$F$6,0,10*ROW('Hygiene Data'!F3))),'Data Summary'!DX9="Yes"),OFFSET('Hygiene Data'!$F$6,0,10*ROW('Hygiene Data'!F3)),NA())</f>
        <v>#N/A</v>
      </c>
      <c r="BJ9" s="108" t="e">
        <f ca="true">+IF(AND(ISNUMBER(OFFSET('Hygiene Data'!$F$8,0,10*ROW('Hygiene Data'!F3))),'Data Summary'!DY9="Yes"),OFFSET('Hygiene Data'!$F$8,0,10*ROW('Hygiene Data'!F3)),NA())</f>
        <v>#N/A</v>
      </c>
      <c r="BK9" s="108" t="e">
        <f ca="true">+IF(AND(ISNUMBER(OFFSET('Hygiene Data'!$F$10,0,10*ROW('Hygiene Data'!F3))),'Data Summary'!DZ9="Yes"),OFFSET('Hygiene Data'!$F$10,0,10*ROW('Hygiene Data'!F3)),NA())</f>
        <v>#N/A</v>
      </c>
      <c r="BL9" s="108" t="e">
        <f ca="true">+IF(AND(ISNUMBER(OFFSET('Hygiene Data'!$G$6,0,10*ROW('Hygiene Data'!G3))),'Data Summary'!EA9="Yes"),OFFSET('Hygiene Data'!$G$6,0,10*ROW('Hygiene Data'!G3)),NA())</f>
        <v>#N/A</v>
      </c>
      <c r="BM9" s="108" t="e">
        <f ca="true">+IF(AND(ISNUMBER(OFFSET('Hygiene Data'!$G$8,0,10*ROW('Hygiene Data'!G3))),'Data Summary'!EB9="Yes"),OFFSET('Hygiene Data'!$G$8,0,10*ROW('Hygiene Data'!G3)),NA())</f>
        <v>#N/A</v>
      </c>
      <c r="BN9" s="108" t="e">
        <f ca="true">+IF(AND(ISNUMBER(OFFSET('Hygiene Data'!$G$10,0,10*ROW('Hygiene Data'!G3))),'Data Summary'!EC9="Yes"),OFFSET('Hygiene Data'!$G$10,0,10*ROW('Hygiene Data'!G3)),NA())</f>
        <v>#N/A</v>
      </c>
      <c r="BO9" s="108" t="e">
        <f ca="true">+IF(AND(ISNUMBER(OFFSET('Hygiene Data'!$H$6,0,10*ROW('Hygiene Data'!H3))),'Data Summary'!ED9="Yes"),OFFSET('Hygiene Data'!$H$6,0,10*ROW('Hygiene Data'!H3)),NA())</f>
        <v>#N/A</v>
      </c>
      <c r="BP9" s="108" t="e">
        <f ca="true">+IF(AND(ISNUMBER(OFFSET('Hygiene Data'!$H$8,0,10*ROW('Hygiene Data'!H3))),'Data Summary'!EE9="Yes"),OFFSET('Hygiene Data'!$H$8,0,10*ROW('Hygiene Data'!H3)),NA())</f>
        <v>#N/A</v>
      </c>
      <c r="BQ9" s="108" t="e">
        <f ca="true">+IF(AND(ISNUMBER(OFFSET('Hygiene Data'!$H$10,0,10*ROW('Hygiene Data'!H3))),'Data Summary'!EF9="Yes"),OFFSET('Hygiene Data'!$H$10,0,10*ROW('Hygiene Data'!H3)),NA())</f>
        <v>#N/A</v>
      </c>
    </row>
    <row r="10" x14ac:dyDescent="0.2">
      <c r="A10" s="56" t="e">
        <f ca="true">+IF(OFFSET('Water Data'!$B$1,0,10*ROW('Water Data'!B4))="",NA(),OFFSET('Water Data'!$B$1,0,10*ROW('Water Data'!B4)))</f>
        <v>#N/A</v>
      </c>
      <c r="B10" s="56" t="e">
        <f ca="true">+IF(OFFSET('Water Data'!$A$3,0,10*ROW('Water Data'!A4))="",NA(),OFFSET('Water Data'!$A$3,0,10*ROW('Water Data'!A4)))</f>
        <v>#N/A</v>
      </c>
      <c r="C10" s="56" t="e">
        <f ca="true">+IF(OFFSET('Water Data'!$C$3,0,10*ROW('Water Data'!C4))="",NA(),OFFSET('Water Data'!$C$3,0,10*ROW('Water Data'!C4)))</f>
        <v>#N/A</v>
      </c>
      <c r="D10" s="57" t="e">
        <f ca="true">+IF(AND(ISNUMBER(OFFSET('Water Data'!$C$5,0,10*ROW('Water Data'!C4))),'Data Summary'!BS10="Yes"),100-OFFSET('Water Data'!$C$5,0,10*ROW('Water Data'!C4)),NA())</f>
        <v>#N/A</v>
      </c>
      <c r="E10" s="57" t="e">
        <f ca="true">+IF(AND(ISNUMBER(OFFSET('Water Data'!$C$7,0,10*ROW('Water Data'!C4))),'Data Summary'!BT10="Yes"),OFFSET('Water Data'!$C$7,0,10*ROW('Water Data'!C4)),NA())</f>
        <v>#N/A</v>
      </c>
      <c r="F10" s="57" t="e">
        <f ca="true">+IF(AND(ISNUMBER(OFFSET('Water Data'!$C$10,0,10*ROW('Water Data'!C4))),'Data Summary'!BU10="Yes"),OFFSET('Water Data'!$C$10,0,10*ROW('Water Data'!C4)),NA())</f>
        <v>#N/A</v>
      </c>
      <c r="G10" s="57" t="e">
        <f ca="true">+IF(AND(ISNUMBER(OFFSET('Water Data'!$D$5,0,10*ROW('Water Data'!D4))),'Data Summary'!BV10="Yes"),100-OFFSET('Water Data'!$D$5,0,10*ROW('Water Data'!D4)),NA())</f>
        <v>#N/A</v>
      </c>
      <c r="H10" s="57" t="e">
        <f ca="true">+IF(AND(ISNUMBER(OFFSET('Water Data'!$D$7,0,10*ROW('Water Data'!D4))),'Data Summary'!BW10="Yes"),OFFSET('Water Data'!$D$7,0,10*ROW('Water Data'!D4)),NA())</f>
        <v>#N/A</v>
      </c>
      <c r="I10" s="57" t="e">
        <f ca="true">+IF(AND(ISNUMBER(OFFSET('Water Data'!$D$10,0,10*ROW('Water Data'!D4))),'Data Summary'!BX10="Yes"),OFFSET('Water Data'!$D$10,0,10*ROW('Water Data'!D4)),NA())</f>
        <v>#N/A</v>
      </c>
      <c r="J10" s="57" t="e">
        <f ca="true">+IF(AND(ISNUMBER(OFFSET('Water Data'!$E$5,0,10*ROW('Water Data'!E4))),'Data Summary'!BY10="Yes"),100-OFFSET('Water Data'!$E$5,0,10*ROW('Water Data'!E4)),NA())</f>
        <v>#N/A</v>
      </c>
      <c r="K10" s="57" t="e">
        <f ca="true">+IF(AND(ISNUMBER(OFFSET('Water Data'!$E$7,0,10*ROW('Water Data'!E4))),'Data Summary'!BZ10="Yes"),OFFSET('Water Data'!$E$7,0,10*ROW('Water Data'!E4)),NA())</f>
        <v>#N/A</v>
      </c>
      <c r="L10" s="57" t="e">
        <f ca="true">+IF(AND(ISNUMBER(OFFSET('Water Data'!$E$10,0,10*ROW('Water Data'!E4))),'Data Summary'!CA10="Yes"),OFFSET('Water Data'!$E$10,0,10*ROW('Water Data'!E4)),NA())</f>
        <v>#N/A</v>
      </c>
      <c r="M10" s="57" t="e">
        <f ca="true">+IF(AND(ISNUMBER(OFFSET('Water Data'!$F$5,0,10*ROW('Water Data'!F4))),'Data Summary'!CB10="Yes"),100-OFFSET('Water Data'!$F$5,0,10*ROW('Water Data'!F4)),NA())</f>
        <v>#N/A</v>
      </c>
      <c r="N10" s="57" t="e">
        <f ca="true">+IF(AND(ISNUMBER(OFFSET('Water Data'!$F$7,0,10*ROW('Water Data'!F4))),'Data Summary'!CC10="Yes"),OFFSET('Water Data'!$F$7,0,10*ROW('Water Data'!F4)),NA())</f>
        <v>#N/A</v>
      </c>
      <c r="O10" s="57" t="e">
        <f ca="true">+IF(AND(ISNUMBER(OFFSET('Water Data'!$F$10,0,10*ROW('Water Data'!F4))),'Data Summary'!CD10="Yes"),OFFSET('Water Data'!$F$10,0,10*ROW('Water Data'!F4)),NA())</f>
        <v>#N/A</v>
      </c>
      <c r="P10" s="57" t="e">
        <f ca="true">+IF(AND(ISNUMBER(OFFSET('Water Data'!$G$5,0,10*ROW('Water Data'!G4))),'Data Summary'!CE10="Yes"),100-OFFSET('Water Data'!$G$5,0,10*ROW('Water Data'!G4)),NA())</f>
        <v>#N/A</v>
      </c>
      <c r="Q10" s="57" t="e">
        <f ca="true">+IF(AND(ISNUMBER(OFFSET('Water Data'!$G$7,0,10*ROW('Water Data'!G4))),'Data Summary'!CF10="Yes"),OFFSET('Water Data'!$G$7,0,10*ROW('Water Data'!G4)),NA())</f>
        <v>#N/A</v>
      </c>
      <c r="R10" s="57" t="e">
        <f ca="true">+IF(AND(ISNUMBER(OFFSET('Water Data'!$G$10,0,10*ROW('Water Data'!G4))),'Data Summary'!CG10="Yes"),OFFSET('Water Data'!$G$10,0,10*ROW('Water Data'!G4)),NA())</f>
        <v>#N/A</v>
      </c>
      <c r="S10" s="57" t="e">
        <f ca="true">+IF(AND(ISNUMBER(OFFSET('Water Data'!$H$5,0,10*ROW('Water Data'!H4))),'Data Summary'!CH10="Yes"),100-OFFSET('Water Data'!$H$5,0,10*ROW('Water Data'!H4)),NA())</f>
        <v>#N/A</v>
      </c>
      <c r="T10" s="57" t="e">
        <f ca="true">+IF(AND(ISNUMBER(OFFSET('Water Data'!$H$7,0,10*ROW('Water Data'!H4))),'Data Summary'!CI10="Yes"),OFFSET('Water Data'!$H$7,0,10*ROW('Water Data'!H4)),NA())</f>
        <v>#N/A</v>
      </c>
      <c r="U10" s="57" t="e">
        <f ca="true">+IF(AND(ISNUMBER(OFFSET('Water Data'!$H$10,0,10*ROW('Water Data'!H4))),'Data Summary'!CJ10="Yes"),OFFSET('Water Data'!$H$10,0,10*ROW('Water Data'!H4)),NA())</f>
        <v>#N/A</v>
      </c>
      <c r="V10" s="103" t="e">
        <f ca="true">+IF(AND(ISNUMBER(OFFSET('Sanitation Data'!$C$5,0,10*ROW('Sanitation Data'!C4))),'Data Summary'!CK10="Yes"),100-OFFSET('Sanitation Data'!$C$5,0,10*ROW('Sanitation Data'!C4)),NA())</f>
        <v>#N/A</v>
      </c>
      <c r="W10" s="103" t="e">
        <f ca="true">+IF(AND(ISNUMBER(OFFSET('Sanitation Data'!$C$7,0,10*ROW('Sanitation Data'!C4))),'Data Summary'!CL10="Yes"),OFFSET('Sanitation Data'!$C$7,0,10*ROW('Sanitation Data'!C4)),NA())</f>
        <v>#N/A</v>
      </c>
      <c r="X10" s="103" t="e">
        <f ca="true">+IF(AND(ISNUMBER(OFFSET('Sanitation Data'!$C$11,0,10*ROW('Sanitation Data'!C4))),'Data Summary'!CM10="Yes"),OFFSET('Sanitation Data'!$C$11,0,10*ROW('Sanitation Data'!C4)),NA())</f>
        <v>#N/A</v>
      </c>
      <c r="Y10" s="103" t="e">
        <f ca="true">+IF(AND(ISNUMBER(OFFSET('Sanitation Data'!$C$12,0,10*ROW('Sanitation Data'!C4))),'Data Summary'!CN10="Yes"),OFFSET('Sanitation Data'!$C$12,0,10*ROW('Sanitation Data'!C4)),NA())</f>
        <v>#N/A</v>
      </c>
      <c r="Z10" s="103" t="e">
        <f ca="true">+IF(AND(ISNUMBER(OFFSET('Sanitation Data'!$C$13,0,10*ROW('Sanitation Data'!C4))),'Data Summary'!CO10="Yes"),OFFSET('Sanitation Data'!$C$13,0,10*ROW('Sanitation Data'!C4)),NA())</f>
        <v>#N/A</v>
      </c>
      <c r="AA10" s="103" t="e">
        <f ca="true">+IF(AND(ISNUMBER(OFFSET('Sanitation Data'!$D$5,0,10*ROW('Sanitation Data'!D4))),'Data Summary'!CP10="Yes"),100-OFFSET('Sanitation Data'!$D$5,0,10*ROW('Sanitation Data'!D4)),NA())</f>
        <v>#N/A</v>
      </c>
      <c r="AB10" s="103" t="e">
        <f ca="true">+IF(AND(ISNUMBER(OFFSET('Sanitation Data'!$D$7,0,10*ROW('Sanitation Data'!D4))),'Data Summary'!CQ10="Yes"),OFFSET('Sanitation Data'!$D$7,0,10*ROW('Sanitation Data'!D4)),NA())</f>
        <v>#N/A</v>
      </c>
      <c r="AC10" s="103" t="e">
        <f ca="true">+IF(AND(ISNUMBER(OFFSET('Sanitation Data'!$D$11,0,10*ROW('Sanitation Data'!D4))),'Data Summary'!CR10="Yes"),OFFSET('Sanitation Data'!$D$11,0,10*ROW('Sanitation Data'!D4)),NA())</f>
        <v>#N/A</v>
      </c>
      <c r="AD10" s="103" t="e">
        <f ca="true">+IF(AND(ISNUMBER(OFFSET('Sanitation Data'!$D$12,0,10*ROW('Sanitation Data'!D4))),'Data Summary'!CS10="Yes"),OFFSET('Sanitation Data'!$D$12,0,10*ROW('Sanitation Data'!D4)),NA())</f>
        <v>#N/A</v>
      </c>
      <c r="AE10" s="103" t="e">
        <f ca="true">+IF(AND(ISNUMBER(OFFSET('Sanitation Data'!$D$13,0,10*ROW('Sanitation Data'!D4))),'Data Summary'!CT10="Yes"),OFFSET('Sanitation Data'!$D$13,0,10*ROW('Sanitation Data'!D4)),NA())</f>
        <v>#N/A</v>
      </c>
      <c r="AF10" s="103" t="e">
        <f ca="true">+IF(AND(ISNUMBER(OFFSET('Sanitation Data'!$E$5,0,10*ROW('Sanitation Data'!E4))),'Data Summary'!CU10="Yes"),100-OFFSET('Sanitation Data'!$E$5,0,10*ROW('Sanitation Data'!E4)),NA())</f>
        <v>#N/A</v>
      </c>
      <c r="AG10" s="103" t="e">
        <f ca="true">+IF(AND(ISNUMBER(OFFSET('Sanitation Data'!$E$7,0,10*ROW('Sanitation Data'!E4))),'Data Summary'!CV10="Yes"),OFFSET('Sanitation Data'!$E$7,0,10*ROW('Sanitation Data'!E4)),NA())</f>
        <v>#N/A</v>
      </c>
      <c r="AH10" s="103" t="e">
        <f ca="true">+IF(AND(ISNUMBER(OFFSET('Sanitation Data'!$E$11,0,10*ROW('Sanitation Data'!E4))),'Data Summary'!CW10="Yes"),OFFSET('Sanitation Data'!$E$11,0,10*ROW('Sanitation Data'!E4)),NA())</f>
        <v>#N/A</v>
      </c>
      <c r="AI10" s="103" t="e">
        <f ca="true">+IF(AND(ISNUMBER(OFFSET('Sanitation Data'!$E$12,0,10*ROW('Sanitation Data'!E4))),'Data Summary'!CX10="Yes"),OFFSET('Sanitation Data'!$E$12,0,10*ROW('Sanitation Data'!E4)),NA())</f>
        <v>#N/A</v>
      </c>
      <c r="AJ10" s="103" t="e">
        <f ca="true">+IF(AND(ISNUMBER(OFFSET('Sanitation Data'!$E$13,0,10*ROW('Sanitation Data'!E4))),'Data Summary'!CY10="Yes"),OFFSET('Sanitation Data'!$E$13,0,10*ROW('Sanitation Data'!E4)),NA())</f>
        <v>#N/A</v>
      </c>
      <c r="AK10" s="103" t="e">
        <f ca="true">+IF(AND(ISNUMBER(OFFSET('Sanitation Data'!$F$5,0,10*ROW('Sanitation Data'!F4))),'Data Summary'!CZ10="Yes"),100-OFFSET('Sanitation Data'!$F$5,0,10*ROW('Sanitation Data'!F4)),NA())</f>
        <v>#N/A</v>
      </c>
      <c r="AL10" s="103" t="e">
        <f ca="true">+IF(AND(ISNUMBER(OFFSET('Sanitation Data'!$F$7,0,10*ROW('Sanitation Data'!F4))),'Data Summary'!DA10="Yes"),OFFSET('Sanitation Data'!$F$7,0,10*ROW('Sanitation Data'!F4)),NA())</f>
        <v>#N/A</v>
      </c>
      <c r="AM10" s="103" t="e">
        <f ca="true">+IF(AND(ISNUMBER(OFFSET('Sanitation Data'!$F$11,0,10*ROW('Sanitation Data'!F4))),'Data Summary'!DB10="Yes"),OFFSET('Sanitation Data'!$F$11,0,10*ROW('Sanitation Data'!F4)),NA())</f>
        <v>#N/A</v>
      </c>
      <c r="AN10" s="103" t="e">
        <f ca="true">+IF(AND(ISNUMBER(OFFSET('Sanitation Data'!$F$12,0,10*ROW('Sanitation Data'!F4))),'Data Summary'!DC10="Yes"),OFFSET('Sanitation Data'!$F$12,0,10*ROW('Sanitation Data'!F4)),NA())</f>
        <v>#N/A</v>
      </c>
      <c r="AO10" s="103" t="e">
        <f ca="true">+IF(AND(ISNUMBER(OFFSET('Sanitation Data'!$F$13,0,10*ROW('Sanitation Data'!F4))),'Data Summary'!DD10="Yes"),OFFSET('Sanitation Data'!$F$13,0,10*ROW('Sanitation Data'!F4)),NA())</f>
        <v>#N/A</v>
      </c>
      <c r="AP10" s="103" t="e">
        <f ca="true">+IF(AND(ISNUMBER(OFFSET('Sanitation Data'!$G$5,0,10*ROW('Sanitation Data'!G4))),'Data Summary'!DE10="Yes"),100-OFFSET('Sanitation Data'!$G$5,0,10*ROW('Sanitation Data'!G4)),NA())</f>
        <v>#N/A</v>
      </c>
      <c r="AQ10" s="103" t="e">
        <f ca="true">+IF(AND(ISNUMBER(OFFSET('Sanitation Data'!$G$7,0,10*ROW('Sanitation Data'!G4))),'Data Summary'!DF10="Yes"),OFFSET('Sanitation Data'!$G$7,0,10*ROW('Sanitation Data'!G4)),NA())</f>
        <v>#N/A</v>
      </c>
      <c r="AR10" s="103" t="e">
        <f ca="true">+IF(AND(ISNUMBER(OFFSET('Sanitation Data'!$G$11,0,10*ROW('Sanitation Data'!G4))),'Data Summary'!DG10="Yes"),OFFSET('Sanitation Data'!$G$11,0,10*ROW('Sanitation Data'!G4)),NA())</f>
        <v>#N/A</v>
      </c>
      <c r="AS10" s="103" t="e">
        <f ca="true">+IF(AND(ISNUMBER(OFFSET('Sanitation Data'!$G$12,0,10*ROW('Sanitation Data'!G4))),'Data Summary'!DH10="Yes"),OFFSET('Sanitation Data'!$G$12,0,10*ROW('Sanitation Data'!G4)),NA())</f>
        <v>#N/A</v>
      </c>
      <c r="AT10" s="103" t="e">
        <f ca="true">+IF(AND(ISNUMBER(OFFSET('Sanitation Data'!$G$13,0,10*ROW('Sanitation Data'!G4))),'Data Summary'!DI10="Yes"),OFFSET('Sanitation Data'!$G$13,0,10*ROW('Sanitation Data'!G4)),NA())</f>
        <v>#N/A</v>
      </c>
      <c r="AU10" s="103" t="e">
        <f ca="true">+IF(AND(ISNUMBER(OFFSET('Sanitation Data'!$H$5,0,10*ROW('Sanitation Data'!H4))),'Data Summary'!DJ10="Yes"),100-OFFSET('Sanitation Data'!$H$5,0,10*ROW('Sanitation Data'!H4)),NA())</f>
        <v>#N/A</v>
      </c>
      <c r="AV10" s="103" t="e">
        <f ca="true">+IF(AND(ISNUMBER(OFFSET('Sanitation Data'!$H$7,0,10*ROW('Sanitation Data'!H4))),'Data Summary'!DK10="Yes"),OFFSET('Sanitation Data'!$H$7,0,10*ROW('Sanitation Data'!H4)),NA())</f>
        <v>#N/A</v>
      </c>
      <c r="AW10" s="103" t="e">
        <f ca="true">+IF(AND(ISNUMBER(OFFSET('Sanitation Data'!$H$11,0,10*ROW('Sanitation Data'!H4))),'Data Summary'!DL10="Yes"),OFFSET('Sanitation Data'!$H$11,0,10*ROW('Sanitation Data'!H4)),NA())</f>
        <v>#N/A</v>
      </c>
      <c r="AX10" s="103" t="e">
        <f ca="true">+IF(AND(ISNUMBER(OFFSET('Sanitation Data'!$H$12,0,10*ROW('Sanitation Data'!H4))),'Data Summary'!DM10="Yes"),OFFSET('Sanitation Data'!$H$12,0,10*ROW('Sanitation Data'!H4)),NA())</f>
        <v>#N/A</v>
      </c>
      <c r="AY10" s="103" t="e">
        <f ca="true">+IF(AND(ISNUMBER(OFFSET('Sanitation Data'!$H$13,0,10*ROW('Sanitation Data'!H4))),'Data Summary'!DN10="Yes"),OFFSET('Sanitation Data'!$H$13,0,10*ROW('Sanitation Data'!H4)),NA())</f>
        <v>#N/A</v>
      </c>
      <c r="AZ10" s="108" t="e">
        <f ca="true">+IF(AND(ISNUMBER(OFFSET('Hygiene Data'!$C$6,0,10*ROW('Hygiene Data'!C4))),'Data Summary'!DO10="Yes"),OFFSET('Hygiene Data'!$C$6,0,10*ROW('Hygiene Data'!C4)),NA())</f>
        <v>#N/A</v>
      </c>
      <c r="BA10" s="108" t="e">
        <f ca="true">+IF(AND(ISNUMBER(OFFSET('Hygiene Data'!$C$8,0,10*ROW('Hygiene Data'!C4))),'Data Summary'!DP10="Yes"),OFFSET('Hygiene Data'!$C$8,0,10*ROW('Hygiene Data'!C4)),NA())</f>
        <v>#N/A</v>
      </c>
      <c r="BB10" s="108" t="e">
        <f ca="true">+IF(AND(ISNUMBER(OFFSET('Hygiene Data'!$C$10,0,10*ROW('Hygiene Data'!C4))),'Data Summary'!DQ10="Yes"),OFFSET('Hygiene Data'!$C$10,0,10*ROW('Hygiene Data'!C4)),NA())</f>
        <v>#N/A</v>
      </c>
      <c r="BC10" s="108" t="e">
        <f ca="true">+IF(AND(ISNUMBER(OFFSET('Hygiene Data'!$D$6,0,10*ROW('Hygiene Data'!D4))),'Data Summary'!DR10="Yes"),OFFSET('Hygiene Data'!$D$6,0,10*ROW('Hygiene Data'!D4)),NA())</f>
        <v>#N/A</v>
      </c>
      <c r="BD10" s="108" t="e">
        <f ca="true">+IF(AND(ISNUMBER(OFFSET('Hygiene Data'!$D$8,0,10*ROW('Hygiene Data'!D4))),'Data Summary'!DS10="Yes"),OFFSET('Hygiene Data'!$D$8,0,10*ROW('Hygiene Data'!D4)),NA())</f>
        <v>#N/A</v>
      </c>
      <c r="BE10" s="108" t="e">
        <f ca="true">+IF(AND(ISNUMBER(OFFSET('Hygiene Data'!$D$10,0,10*ROW('Hygiene Data'!D4))),'Data Summary'!DT10="Yes"),OFFSET('Hygiene Data'!$D$10,0,10*ROW('Hygiene Data'!D4)),NA())</f>
        <v>#N/A</v>
      </c>
      <c r="BF10" s="108" t="e">
        <f ca="true">+IF(AND(ISNUMBER(OFFSET('Hygiene Data'!$E$6,0,10*ROW('Hygiene Data'!E4))),'Data Summary'!DU10="Yes"),OFFSET('Hygiene Data'!$E$6,0,10*ROW('Hygiene Data'!E4)),NA())</f>
        <v>#N/A</v>
      </c>
      <c r="BG10" s="108" t="e">
        <f ca="true">+IF(AND(ISNUMBER(OFFSET('Hygiene Data'!$E$8,0,10*ROW('Hygiene Data'!E4))),'Data Summary'!DV10="Yes"),OFFSET('Hygiene Data'!$E$8,0,10*ROW('Hygiene Data'!E4)),NA())</f>
        <v>#N/A</v>
      </c>
      <c r="BH10" s="108" t="e">
        <f ca="true">+IF(AND(ISNUMBER(OFFSET('Hygiene Data'!$E$10,0,10*ROW('Hygiene Data'!E4))),'Data Summary'!DW10="Yes"),OFFSET('Hygiene Data'!$E$10,0,10*ROW('Hygiene Data'!E4)),NA())</f>
        <v>#N/A</v>
      </c>
      <c r="BI10" s="108" t="e">
        <f ca="true">+IF(AND(ISNUMBER(OFFSET('Hygiene Data'!$F$6,0,10*ROW('Hygiene Data'!F4))),'Data Summary'!DX10="Yes"),OFFSET('Hygiene Data'!$F$6,0,10*ROW('Hygiene Data'!F4)),NA())</f>
        <v>#N/A</v>
      </c>
      <c r="BJ10" s="108" t="e">
        <f ca="true">+IF(AND(ISNUMBER(OFFSET('Hygiene Data'!$F$8,0,10*ROW('Hygiene Data'!F4))),'Data Summary'!DY10="Yes"),OFFSET('Hygiene Data'!$F$8,0,10*ROW('Hygiene Data'!F4)),NA())</f>
        <v>#N/A</v>
      </c>
      <c r="BK10" s="108" t="e">
        <f ca="true">+IF(AND(ISNUMBER(OFFSET('Hygiene Data'!$F$10,0,10*ROW('Hygiene Data'!F4))),'Data Summary'!DZ10="Yes"),OFFSET('Hygiene Data'!$F$10,0,10*ROW('Hygiene Data'!F4)),NA())</f>
        <v>#N/A</v>
      </c>
      <c r="BL10" s="108" t="e">
        <f ca="true">+IF(AND(ISNUMBER(OFFSET('Hygiene Data'!$G$6,0,10*ROW('Hygiene Data'!G4))),'Data Summary'!EA10="Yes"),OFFSET('Hygiene Data'!$G$6,0,10*ROW('Hygiene Data'!G4)),NA())</f>
        <v>#N/A</v>
      </c>
      <c r="BM10" s="108" t="e">
        <f ca="true">+IF(AND(ISNUMBER(OFFSET('Hygiene Data'!$G$8,0,10*ROW('Hygiene Data'!G4))),'Data Summary'!EB10="Yes"),OFFSET('Hygiene Data'!$G$8,0,10*ROW('Hygiene Data'!G4)),NA())</f>
        <v>#N/A</v>
      </c>
      <c r="BN10" s="108" t="e">
        <f ca="true">+IF(AND(ISNUMBER(OFFSET('Hygiene Data'!$G$10,0,10*ROW('Hygiene Data'!G4))),'Data Summary'!EC10="Yes"),OFFSET('Hygiene Data'!$G$10,0,10*ROW('Hygiene Data'!G4)),NA())</f>
        <v>#N/A</v>
      </c>
      <c r="BO10" s="108" t="e">
        <f ca="true">+IF(AND(ISNUMBER(OFFSET('Hygiene Data'!$H$6,0,10*ROW('Hygiene Data'!H4))),'Data Summary'!ED10="Yes"),OFFSET('Hygiene Data'!$H$6,0,10*ROW('Hygiene Data'!H4)),NA())</f>
        <v>#N/A</v>
      </c>
      <c r="BP10" s="108" t="e">
        <f ca="true">+IF(AND(ISNUMBER(OFFSET('Hygiene Data'!$H$8,0,10*ROW('Hygiene Data'!H4))),'Data Summary'!EE10="Yes"),OFFSET('Hygiene Data'!$H$8,0,10*ROW('Hygiene Data'!H4)),NA())</f>
        <v>#N/A</v>
      </c>
      <c r="BQ10" s="108" t="e">
        <f ca="true">+IF(AND(ISNUMBER(OFFSET('Hygiene Data'!$H$10,0,10*ROW('Hygiene Data'!H4))),'Data Summary'!EF10="Yes"),OFFSET('Hygiene Data'!$H$10,0,10*ROW('Hygiene Data'!H4)),NA())</f>
        <v>#N/A</v>
      </c>
    </row>
    <row r="11" x14ac:dyDescent="0.2">
      <c r="A11" s="56" t="e">
        <f ca="true">+IF(OFFSET('Water Data'!$B$1,0,10*ROW('Water Data'!B5))="",NA(),OFFSET('Water Data'!$B$1,0,10*ROW('Water Data'!B5)))</f>
        <v>#N/A</v>
      </c>
      <c r="B11" s="56" t="e">
        <f ca="true">+IF(OFFSET('Water Data'!$A$3,0,10*ROW('Water Data'!A5))="",NA(),OFFSET('Water Data'!$A$3,0,10*ROW('Water Data'!A5)))</f>
        <v>#N/A</v>
      </c>
      <c r="C11" s="56" t="e">
        <f ca="true">+IF(OFFSET('Water Data'!$C$3,0,10*ROW('Water Data'!C5))="",NA(),OFFSET('Water Data'!$C$3,0,10*ROW('Water Data'!C5)))</f>
        <v>#N/A</v>
      </c>
      <c r="D11" s="57" t="e">
        <f ca="true">+IF(AND(ISNUMBER(OFFSET('Water Data'!$C$5,0,10*ROW('Water Data'!C5))),'Data Summary'!BS11="Yes"),100-OFFSET('Water Data'!$C$5,0,10*ROW('Water Data'!C5)),NA())</f>
        <v>#N/A</v>
      </c>
      <c r="E11" s="57" t="e">
        <f ca="true">+IF(AND(ISNUMBER(OFFSET('Water Data'!$C$7,0,10*ROW('Water Data'!C5))),'Data Summary'!BT11="Yes"),OFFSET('Water Data'!$C$7,0,10*ROW('Water Data'!C5)),NA())</f>
        <v>#N/A</v>
      </c>
      <c r="F11" s="57" t="e">
        <f ca="true">+IF(AND(ISNUMBER(OFFSET('Water Data'!$C$10,0,10*ROW('Water Data'!C5))),'Data Summary'!BU11="Yes"),OFFSET('Water Data'!$C$10,0,10*ROW('Water Data'!C5)),NA())</f>
        <v>#N/A</v>
      </c>
      <c r="G11" s="57" t="e">
        <f ca="true">+IF(AND(ISNUMBER(OFFSET('Water Data'!$D$5,0,10*ROW('Water Data'!D5))),'Data Summary'!BV11="Yes"),100-OFFSET('Water Data'!$D$5,0,10*ROW('Water Data'!D5)),NA())</f>
        <v>#N/A</v>
      </c>
      <c r="H11" s="57" t="e">
        <f ca="true">+IF(AND(ISNUMBER(OFFSET('Water Data'!$D$7,0,10*ROW('Water Data'!D5))),'Data Summary'!BW11="Yes"),OFFSET('Water Data'!$D$7,0,10*ROW('Water Data'!D5)),NA())</f>
        <v>#N/A</v>
      </c>
      <c r="I11" s="57" t="e">
        <f ca="true">+IF(AND(ISNUMBER(OFFSET('Water Data'!$D$10,0,10*ROW('Water Data'!D5))),'Data Summary'!BX11="Yes"),OFFSET('Water Data'!$D$10,0,10*ROW('Water Data'!D5)),NA())</f>
        <v>#N/A</v>
      </c>
      <c r="J11" s="57" t="e">
        <f ca="true">+IF(AND(ISNUMBER(OFFSET('Water Data'!$E$5,0,10*ROW('Water Data'!E5))),'Data Summary'!BY11="Yes"),100-OFFSET('Water Data'!$E$5,0,10*ROW('Water Data'!E5)),NA())</f>
        <v>#N/A</v>
      </c>
      <c r="K11" s="57" t="e">
        <f ca="true">+IF(AND(ISNUMBER(OFFSET('Water Data'!$E$7,0,10*ROW('Water Data'!E5))),'Data Summary'!BZ11="Yes"),OFFSET('Water Data'!$E$7,0,10*ROW('Water Data'!E5)),NA())</f>
        <v>#N/A</v>
      </c>
      <c r="L11" s="57" t="e">
        <f ca="true">+IF(AND(ISNUMBER(OFFSET('Water Data'!$E$10,0,10*ROW('Water Data'!E5))),'Data Summary'!CA11="Yes"),OFFSET('Water Data'!$E$10,0,10*ROW('Water Data'!E5)),NA())</f>
        <v>#N/A</v>
      </c>
      <c r="M11" s="57" t="e">
        <f ca="true">+IF(AND(ISNUMBER(OFFSET('Water Data'!$F$5,0,10*ROW('Water Data'!F5))),'Data Summary'!CB11="Yes"),100-OFFSET('Water Data'!$F$5,0,10*ROW('Water Data'!F5)),NA())</f>
        <v>#N/A</v>
      </c>
      <c r="N11" s="57" t="e">
        <f ca="true">+IF(AND(ISNUMBER(OFFSET('Water Data'!$F$7,0,10*ROW('Water Data'!F5))),'Data Summary'!CC11="Yes"),OFFSET('Water Data'!$F$7,0,10*ROW('Water Data'!F5)),NA())</f>
        <v>#N/A</v>
      </c>
      <c r="O11" s="57" t="e">
        <f ca="true">+IF(AND(ISNUMBER(OFFSET('Water Data'!$F$10,0,10*ROW('Water Data'!F5))),'Data Summary'!CD11="Yes"),OFFSET('Water Data'!$F$10,0,10*ROW('Water Data'!F5)),NA())</f>
        <v>#N/A</v>
      </c>
      <c r="P11" s="57" t="e">
        <f ca="true">+IF(AND(ISNUMBER(OFFSET('Water Data'!$G$5,0,10*ROW('Water Data'!G5))),'Data Summary'!CE11="Yes"),100-OFFSET('Water Data'!$G$5,0,10*ROW('Water Data'!G5)),NA())</f>
        <v>#N/A</v>
      </c>
      <c r="Q11" s="57" t="e">
        <f ca="true">+IF(AND(ISNUMBER(OFFSET('Water Data'!$G$7,0,10*ROW('Water Data'!G5))),'Data Summary'!CF11="Yes"),OFFSET('Water Data'!$G$7,0,10*ROW('Water Data'!G5)),NA())</f>
        <v>#N/A</v>
      </c>
      <c r="R11" s="57" t="e">
        <f ca="true">+IF(AND(ISNUMBER(OFFSET('Water Data'!$G$10,0,10*ROW('Water Data'!G5))),'Data Summary'!CG11="Yes"),OFFSET('Water Data'!$G$10,0,10*ROW('Water Data'!G5)),NA())</f>
        <v>#N/A</v>
      </c>
      <c r="S11" s="57" t="e">
        <f ca="true">+IF(AND(ISNUMBER(OFFSET('Water Data'!$H$5,0,10*ROW('Water Data'!H5))),'Data Summary'!CH11="Yes"),100-OFFSET('Water Data'!$H$5,0,10*ROW('Water Data'!H5)),NA())</f>
        <v>#N/A</v>
      </c>
      <c r="T11" s="57" t="e">
        <f ca="true">+IF(AND(ISNUMBER(OFFSET('Water Data'!$H$7,0,10*ROW('Water Data'!H5))),'Data Summary'!CI11="Yes"),OFFSET('Water Data'!$H$7,0,10*ROW('Water Data'!H5)),NA())</f>
        <v>#N/A</v>
      </c>
      <c r="U11" s="57" t="e">
        <f ca="true">+IF(AND(ISNUMBER(OFFSET('Water Data'!$H$10,0,10*ROW('Water Data'!H5))),'Data Summary'!CJ11="Yes"),OFFSET('Water Data'!$H$10,0,10*ROW('Water Data'!H5)),NA())</f>
        <v>#N/A</v>
      </c>
      <c r="V11" s="103" t="e">
        <f ca="true">+IF(AND(ISNUMBER(OFFSET('Sanitation Data'!$C$5,0,10*ROW('Sanitation Data'!C5))),'Data Summary'!CK11="Yes"),100-OFFSET('Sanitation Data'!$C$5,0,10*ROW('Sanitation Data'!C5)),NA())</f>
        <v>#N/A</v>
      </c>
      <c r="W11" s="103" t="e">
        <f ca="true">+IF(AND(ISNUMBER(OFFSET('Sanitation Data'!$C$7,0,10*ROW('Sanitation Data'!C5))),'Data Summary'!CL11="Yes"),OFFSET('Sanitation Data'!$C$7,0,10*ROW('Sanitation Data'!C5)),NA())</f>
        <v>#N/A</v>
      </c>
      <c r="X11" s="103" t="e">
        <f ca="true">+IF(AND(ISNUMBER(OFFSET('Sanitation Data'!$C$11,0,10*ROW('Sanitation Data'!C5))),'Data Summary'!CM11="Yes"),OFFSET('Sanitation Data'!$C$11,0,10*ROW('Sanitation Data'!C5)),NA())</f>
        <v>#N/A</v>
      </c>
      <c r="Y11" s="103" t="e">
        <f ca="true">+IF(AND(ISNUMBER(OFFSET('Sanitation Data'!$C$12,0,10*ROW('Sanitation Data'!C5))),'Data Summary'!CN11="Yes"),OFFSET('Sanitation Data'!$C$12,0,10*ROW('Sanitation Data'!C5)),NA())</f>
        <v>#N/A</v>
      </c>
      <c r="Z11" s="103" t="e">
        <f ca="true">+IF(AND(ISNUMBER(OFFSET('Sanitation Data'!$C$13,0,10*ROW('Sanitation Data'!C5))),'Data Summary'!CO11="Yes"),OFFSET('Sanitation Data'!$C$13,0,10*ROW('Sanitation Data'!C5)),NA())</f>
        <v>#N/A</v>
      </c>
      <c r="AA11" s="103" t="e">
        <f ca="true">+IF(AND(ISNUMBER(OFFSET('Sanitation Data'!$D$5,0,10*ROW('Sanitation Data'!D5))),'Data Summary'!CP11="Yes"),100-OFFSET('Sanitation Data'!$D$5,0,10*ROW('Sanitation Data'!D5)),NA())</f>
        <v>#N/A</v>
      </c>
      <c r="AB11" s="103" t="e">
        <f ca="true">+IF(AND(ISNUMBER(OFFSET('Sanitation Data'!$D$7,0,10*ROW('Sanitation Data'!D5))),'Data Summary'!CQ11="Yes"),OFFSET('Sanitation Data'!$D$7,0,10*ROW('Sanitation Data'!D5)),NA())</f>
        <v>#N/A</v>
      </c>
      <c r="AC11" s="103" t="e">
        <f ca="true">+IF(AND(ISNUMBER(OFFSET('Sanitation Data'!$D$11,0,10*ROW('Sanitation Data'!D5))),'Data Summary'!CR11="Yes"),OFFSET('Sanitation Data'!$D$11,0,10*ROW('Sanitation Data'!D5)),NA())</f>
        <v>#N/A</v>
      </c>
      <c r="AD11" s="103" t="e">
        <f ca="true">+IF(AND(ISNUMBER(OFFSET('Sanitation Data'!$D$12,0,10*ROW('Sanitation Data'!D5))),'Data Summary'!CS11="Yes"),OFFSET('Sanitation Data'!$D$12,0,10*ROW('Sanitation Data'!D5)),NA())</f>
        <v>#N/A</v>
      </c>
      <c r="AE11" s="103" t="e">
        <f ca="true">+IF(AND(ISNUMBER(OFFSET('Sanitation Data'!$D$13,0,10*ROW('Sanitation Data'!D5))),'Data Summary'!CT11="Yes"),OFFSET('Sanitation Data'!$D$13,0,10*ROW('Sanitation Data'!D5)),NA())</f>
        <v>#N/A</v>
      </c>
      <c r="AF11" s="103" t="e">
        <f ca="true">+IF(AND(ISNUMBER(OFFSET('Sanitation Data'!$E$5,0,10*ROW('Sanitation Data'!E5))),'Data Summary'!CU11="Yes"),100-OFFSET('Sanitation Data'!$E$5,0,10*ROW('Sanitation Data'!E5)),NA())</f>
        <v>#N/A</v>
      </c>
      <c r="AG11" s="103" t="e">
        <f ca="true">+IF(AND(ISNUMBER(OFFSET('Sanitation Data'!$E$7,0,10*ROW('Sanitation Data'!E5))),'Data Summary'!CV11="Yes"),OFFSET('Sanitation Data'!$E$7,0,10*ROW('Sanitation Data'!E5)),NA())</f>
        <v>#N/A</v>
      </c>
      <c r="AH11" s="103" t="e">
        <f ca="true">+IF(AND(ISNUMBER(OFFSET('Sanitation Data'!$E$11,0,10*ROW('Sanitation Data'!E5))),'Data Summary'!CW11="Yes"),OFFSET('Sanitation Data'!$E$11,0,10*ROW('Sanitation Data'!E5)),NA())</f>
        <v>#N/A</v>
      </c>
      <c r="AI11" s="103" t="e">
        <f ca="true">+IF(AND(ISNUMBER(OFFSET('Sanitation Data'!$E$12,0,10*ROW('Sanitation Data'!E5))),'Data Summary'!CX11="Yes"),OFFSET('Sanitation Data'!$E$12,0,10*ROW('Sanitation Data'!E5)),NA())</f>
        <v>#N/A</v>
      </c>
      <c r="AJ11" s="103" t="e">
        <f ca="true">+IF(AND(ISNUMBER(OFFSET('Sanitation Data'!$E$13,0,10*ROW('Sanitation Data'!E5))),'Data Summary'!CY11="Yes"),OFFSET('Sanitation Data'!$E$13,0,10*ROW('Sanitation Data'!E5)),NA())</f>
        <v>#N/A</v>
      </c>
      <c r="AK11" s="103" t="e">
        <f ca="true">+IF(AND(ISNUMBER(OFFSET('Sanitation Data'!$F$5,0,10*ROW('Sanitation Data'!F5))),'Data Summary'!CZ11="Yes"),100-OFFSET('Sanitation Data'!$F$5,0,10*ROW('Sanitation Data'!F5)),NA())</f>
        <v>#N/A</v>
      </c>
      <c r="AL11" s="103" t="e">
        <f ca="true">+IF(AND(ISNUMBER(OFFSET('Sanitation Data'!$F$7,0,10*ROW('Sanitation Data'!F5))),'Data Summary'!DA11="Yes"),OFFSET('Sanitation Data'!$F$7,0,10*ROW('Sanitation Data'!F5)),NA())</f>
        <v>#N/A</v>
      </c>
      <c r="AM11" s="103" t="e">
        <f ca="true">+IF(AND(ISNUMBER(OFFSET('Sanitation Data'!$F$11,0,10*ROW('Sanitation Data'!F5))),'Data Summary'!DB11="Yes"),OFFSET('Sanitation Data'!$F$11,0,10*ROW('Sanitation Data'!F5)),NA())</f>
        <v>#N/A</v>
      </c>
      <c r="AN11" s="103" t="e">
        <f ca="true">+IF(AND(ISNUMBER(OFFSET('Sanitation Data'!$F$12,0,10*ROW('Sanitation Data'!F5))),'Data Summary'!DC11="Yes"),OFFSET('Sanitation Data'!$F$12,0,10*ROW('Sanitation Data'!F5)),NA())</f>
        <v>#N/A</v>
      </c>
      <c r="AO11" s="103" t="e">
        <f ca="true">+IF(AND(ISNUMBER(OFFSET('Sanitation Data'!$F$13,0,10*ROW('Sanitation Data'!F5))),'Data Summary'!DD11="Yes"),OFFSET('Sanitation Data'!$F$13,0,10*ROW('Sanitation Data'!F5)),NA())</f>
        <v>#N/A</v>
      </c>
      <c r="AP11" s="103" t="e">
        <f ca="true">+IF(AND(ISNUMBER(OFFSET('Sanitation Data'!$G$5,0,10*ROW('Sanitation Data'!G5))),'Data Summary'!DE11="Yes"),100-OFFSET('Sanitation Data'!$G$5,0,10*ROW('Sanitation Data'!G5)),NA())</f>
        <v>#N/A</v>
      </c>
      <c r="AQ11" s="103" t="e">
        <f ca="true">+IF(AND(ISNUMBER(OFFSET('Sanitation Data'!$G$7,0,10*ROW('Sanitation Data'!G5))),'Data Summary'!DF11="Yes"),OFFSET('Sanitation Data'!$G$7,0,10*ROW('Sanitation Data'!G5)),NA())</f>
        <v>#N/A</v>
      </c>
      <c r="AR11" s="103" t="e">
        <f ca="true">+IF(AND(ISNUMBER(OFFSET('Sanitation Data'!$G$11,0,10*ROW('Sanitation Data'!G5))),'Data Summary'!DG11="Yes"),OFFSET('Sanitation Data'!$G$11,0,10*ROW('Sanitation Data'!G5)),NA())</f>
        <v>#N/A</v>
      </c>
      <c r="AS11" s="103" t="e">
        <f ca="true">+IF(AND(ISNUMBER(OFFSET('Sanitation Data'!$G$12,0,10*ROW('Sanitation Data'!G5))),'Data Summary'!DH11="Yes"),OFFSET('Sanitation Data'!$G$12,0,10*ROW('Sanitation Data'!G5)),NA())</f>
        <v>#N/A</v>
      </c>
      <c r="AT11" s="103" t="e">
        <f ca="true">+IF(AND(ISNUMBER(OFFSET('Sanitation Data'!$G$13,0,10*ROW('Sanitation Data'!G5))),'Data Summary'!DI11="Yes"),OFFSET('Sanitation Data'!$G$13,0,10*ROW('Sanitation Data'!G5)),NA())</f>
        <v>#N/A</v>
      </c>
      <c r="AU11" s="103" t="e">
        <f ca="true">+IF(AND(ISNUMBER(OFFSET('Sanitation Data'!$H$5,0,10*ROW('Sanitation Data'!H5))),'Data Summary'!DJ11="Yes"),100-OFFSET('Sanitation Data'!$H$5,0,10*ROW('Sanitation Data'!H5)),NA())</f>
        <v>#N/A</v>
      </c>
      <c r="AV11" s="103" t="e">
        <f ca="true">+IF(AND(ISNUMBER(OFFSET('Sanitation Data'!$H$7,0,10*ROW('Sanitation Data'!H5))),'Data Summary'!DK11="Yes"),OFFSET('Sanitation Data'!$H$7,0,10*ROW('Sanitation Data'!H5)),NA())</f>
        <v>#N/A</v>
      </c>
      <c r="AW11" s="103" t="e">
        <f ca="true">+IF(AND(ISNUMBER(OFFSET('Sanitation Data'!$H$11,0,10*ROW('Sanitation Data'!H5))),'Data Summary'!DL11="Yes"),OFFSET('Sanitation Data'!$H$11,0,10*ROW('Sanitation Data'!H5)),NA())</f>
        <v>#N/A</v>
      </c>
      <c r="AX11" s="103" t="e">
        <f ca="true">+IF(AND(ISNUMBER(OFFSET('Sanitation Data'!$H$12,0,10*ROW('Sanitation Data'!H5))),'Data Summary'!DM11="Yes"),OFFSET('Sanitation Data'!$H$12,0,10*ROW('Sanitation Data'!H5)),NA())</f>
        <v>#N/A</v>
      </c>
      <c r="AY11" s="103" t="e">
        <f ca="true">+IF(AND(ISNUMBER(OFFSET('Sanitation Data'!$H$13,0,10*ROW('Sanitation Data'!H5))),'Data Summary'!DN11="Yes"),OFFSET('Sanitation Data'!$H$13,0,10*ROW('Sanitation Data'!H5)),NA())</f>
        <v>#N/A</v>
      </c>
      <c r="AZ11" s="108" t="e">
        <f ca="true">+IF(AND(ISNUMBER(OFFSET('Hygiene Data'!$C$6,0,10*ROW('Hygiene Data'!C5))),'Data Summary'!DO11="Yes"),OFFSET('Hygiene Data'!$C$6,0,10*ROW('Hygiene Data'!C5)),NA())</f>
        <v>#N/A</v>
      </c>
      <c r="BA11" s="108" t="e">
        <f ca="true">+IF(AND(ISNUMBER(OFFSET('Hygiene Data'!$C$8,0,10*ROW('Hygiene Data'!C5))),'Data Summary'!DP11="Yes"),OFFSET('Hygiene Data'!$C$8,0,10*ROW('Hygiene Data'!C5)),NA())</f>
        <v>#N/A</v>
      </c>
      <c r="BB11" s="108" t="e">
        <f ca="true">+IF(AND(ISNUMBER(OFFSET('Hygiene Data'!$C$10,0,10*ROW('Hygiene Data'!C5))),'Data Summary'!DQ11="Yes"),OFFSET('Hygiene Data'!$C$10,0,10*ROW('Hygiene Data'!C5)),NA())</f>
        <v>#N/A</v>
      </c>
      <c r="BC11" s="108" t="e">
        <f ca="true">+IF(AND(ISNUMBER(OFFSET('Hygiene Data'!$D$6,0,10*ROW('Hygiene Data'!D5))),'Data Summary'!DR11="Yes"),OFFSET('Hygiene Data'!$D$6,0,10*ROW('Hygiene Data'!D5)),NA())</f>
        <v>#N/A</v>
      </c>
      <c r="BD11" s="108" t="e">
        <f ca="true">+IF(AND(ISNUMBER(OFFSET('Hygiene Data'!$D$8,0,10*ROW('Hygiene Data'!D5))),'Data Summary'!DS11="Yes"),OFFSET('Hygiene Data'!$D$8,0,10*ROW('Hygiene Data'!D5)),NA())</f>
        <v>#N/A</v>
      </c>
      <c r="BE11" s="108" t="e">
        <f ca="true">+IF(AND(ISNUMBER(OFFSET('Hygiene Data'!$D$10,0,10*ROW('Hygiene Data'!D5))),'Data Summary'!DT11="Yes"),OFFSET('Hygiene Data'!$D$10,0,10*ROW('Hygiene Data'!D5)),NA())</f>
        <v>#N/A</v>
      </c>
      <c r="BF11" s="108" t="e">
        <f ca="true">+IF(AND(ISNUMBER(OFFSET('Hygiene Data'!$E$6,0,10*ROW('Hygiene Data'!E5))),'Data Summary'!DU11="Yes"),OFFSET('Hygiene Data'!$E$6,0,10*ROW('Hygiene Data'!E5)),NA())</f>
        <v>#N/A</v>
      </c>
      <c r="BG11" s="108" t="e">
        <f ca="true">+IF(AND(ISNUMBER(OFFSET('Hygiene Data'!$E$8,0,10*ROW('Hygiene Data'!E5))),'Data Summary'!DV11="Yes"),OFFSET('Hygiene Data'!$E$8,0,10*ROW('Hygiene Data'!E5)),NA())</f>
        <v>#N/A</v>
      </c>
      <c r="BH11" s="108" t="e">
        <f ca="true">+IF(AND(ISNUMBER(OFFSET('Hygiene Data'!$E$10,0,10*ROW('Hygiene Data'!E5))),'Data Summary'!DW11="Yes"),OFFSET('Hygiene Data'!$E$10,0,10*ROW('Hygiene Data'!E5)),NA())</f>
        <v>#N/A</v>
      </c>
      <c r="BI11" s="108" t="e">
        <f ca="true">+IF(AND(ISNUMBER(OFFSET('Hygiene Data'!$F$6,0,10*ROW('Hygiene Data'!F5))),'Data Summary'!DX11="Yes"),OFFSET('Hygiene Data'!$F$6,0,10*ROW('Hygiene Data'!F5)),NA())</f>
        <v>#N/A</v>
      </c>
      <c r="BJ11" s="108" t="e">
        <f ca="true">+IF(AND(ISNUMBER(OFFSET('Hygiene Data'!$F$8,0,10*ROW('Hygiene Data'!F5))),'Data Summary'!DY11="Yes"),OFFSET('Hygiene Data'!$F$8,0,10*ROW('Hygiene Data'!F5)),NA())</f>
        <v>#N/A</v>
      </c>
      <c r="BK11" s="108" t="e">
        <f ca="true">+IF(AND(ISNUMBER(OFFSET('Hygiene Data'!$F$10,0,10*ROW('Hygiene Data'!F5))),'Data Summary'!DZ11="Yes"),OFFSET('Hygiene Data'!$F$10,0,10*ROW('Hygiene Data'!F5)),NA())</f>
        <v>#N/A</v>
      </c>
      <c r="BL11" s="108" t="e">
        <f ca="true">+IF(AND(ISNUMBER(OFFSET('Hygiene Data'!$G$6,0,10*ROW('Hygiene Data'!G5))),'Data Summary'!EA11="Yes"),OFFSET('Hygiene Data'!$G$6,0,10*ROW('Hygiene Data'!G5)),NA())</f>
        <v>#N/A</v>
      </c>
      <c r="BM11" s="108" t="e">
        <f ca="true">+IF(AND(ISNUMBER(OFFSET('Hygiene Data'!$G$8,0,10*ROW('Hygiene Data'!G5))),'Data Summary'!EB11="Yes"),OFFSET('Hygiene Data'!$G$8,0,10*ROW('Hygiene Data'!G5)),NA())</f>
        <v>#N/A</v>
      </c>
      <c r="BN11" s="108" t="e">
        <f ca="true">+IF(AND(ISNUMBER(OFFSET('Hygiene Data'!$G$10,0,10*ROW('Hygiene Data'!G5))),'Data Summary'!EC11="Yes"),OFFSET('Hygiene Data'!$G$10,0,10*ROW('Hygiene Data'!G5)),NA())</f>
        <v>#N/A</v>
      </c>
      <c r="BO11" s="108" t="e">
        <f ca="true">+IF(AND(ISNUMBER(OFFSET('Hygiene Data'!$H$6,0,10*ROW('Hygiene Data'!H5))),'Data Summary'!ED11="Yes"),OFFSET('Hygiene Data'!$H$6,0,10*ROW('Hygiene Data'!H5)),NA())</f>
        <v>#N/A</v>
      </c>
      <c r="BP11" s="108" t="e">
        <f ca="true">+IF(AND(ISNUMBER(OFFSET('Hygiene Data'!$H$8,0,10*ROW('Hygiene Data'!H5))),'Data Summary'!EE11="Yes"),OFFSET('Hygiene Data'!$H$8,0,10*ROW('Hygiene Data'!H5)),NA())</f>
        <v>#N/A</v>
      </c>
      <c r="BQ11" s="108" t="e">
        <f ca="true">+IF(AND(ISNUMBER(OFFSET('Hygiene Data'!$H$10,0,10*ROW('Hygiene Data'!H5))),'Data Summary'!EF11="Yes"),OFFSET('Hygiene Data'!$H$10,0,10*ROW('Hygiene Data'!H5)),NA())</f>
        <v>#N/A</v>
      </c>
    </row>
    <row r="12" x14ac:dyDescent="0.2">
      <c r="A12" s="56" t="e">
        <f ca="true">+IF(OFFSET('Water Data'!$B$1,0,10*ROW('Water Data'!B6))="",NA(),OFFSET('Water Data'!$B$1,0,10*ROW('Water Data'!B6)))</f>
        <v>#N/A</v>
      </c>
      <c r="B12" s="56" t="e">
        <f ca="true">+IF(OFFSET('Water Data'!$A$3,0,10*ROW('Water Data'!A6))="",NA(),OFFSET('Water Data'!$A$3,0,10*ROW('Water Data'!A6)))</f>
        <v>#N/A</v>
      </c>
      <c r="C12" s="56" t="e">
        <f ca="true">+IF(OFFSET('Water Data'!$C$3,0,10*ROW('Water Data'!C6))="",NA(),OFFSET('Water Data'!$C$3,0,10*ROW('Water Data'!C6)))</f>
        <v>#N/A</v>
      </c>
      <c r="D12" s="57" t="e">
        <f ca="true">+IF(AND(ISNUMBER(OFFSET('Water Data'!$C$5,0,10*ROW('Water Data'!C6))),'Data Summary'!BS12="Yes"),100-OFFSET('Water Data'!$C$5,0,10*ROW('Water Data'!C6)),NA())</f>
        <v>#N/A</v>
      </c>
      <c r="E12" s="57" t="e">
        <f ca="true">+IF(AND(ISNUMBER(OFFSET('Water Data'!$C$7,0,10*ROW('Water Data'!C6))),'Data Summary'!BT12="Yes"),OFFSET('Water Data'!$C$7,0,10*ROW('Water Data'!C6)),NA())</f>
        <v>#N/A</v>
      </c>
      <c r="F12" s="57" t="e">
        <f ca="true">+IF(AND(ISNUMBER(OFFSET('Water Data'!$C$10,0,10*ROW('Water Data'!C6))),'Data Summary'!BU12="Yes"),OFFSET('Water Data'!$C$10,0,10*ROW('Water Data'!C6)),NA())</f>
        <v>#N/A</v>
      </c>
      <c r="G12" s="57" t="e">
        <f ca="true">+IF(AND(ISNUMBER(OFFSET('Water Data'!$D$5,0,10*ROW('Water Data'!D6))),'Data Summary'!BV12="Yes"),100-OFFSET('Water Data'!$D$5,0,10*ROW('Water Data'!D6)),NA())</f>
        <v>#N/A</v>
      </c>
      <c r="H12" s="57" t="e">
        <f ca="true">+IF(AND(ISNUMBER(OFFSET('Water Data'!$D$7,0,10*ROW('Water Data'!D6))),'Data Summary'!BW12="Yes"),OFFSET('Water Data'!$D$7,0,10*ROW('Water Data'!D6)),NA())</f>
        <v>#N/A</v>
      </c>
      <c r="I12" s="57" t="e">
        <f ca="true">+IF(AND(ISNUMBER(OFFSET('Water Data'!$D$10,0,10*ROW('Water Data'!D6))),'Data Summary'!BX12="Yes"),OFFSET('Water Data'!$D$10,0,10*ROW('Water Data'!D6)),NA())</f>
        <v>#N/A</v>
      </c>
      <c r="J12" s="57" t="e">
        <f ca="true">+IF(AND(ISNUMBER(OFFSET('Water Data'!$E$5,0,10*ROW('Water Data'!E6))),'Data Summary'!BY12="Yes"),100-OFFSET('Water Data'!$E$5,0,10*ROW('Water Data'!E6)),NA())</f>
        <v>#N/A</v>
      </c>
      <c r="K12" s="57" t="e">
        <f ca="true">+IF(AND(ISNUMBER(OFFSET('Water Data'!$E$7,0,10*ROW('Water Data'!E6))),'Data Summary'!BZ12="Yes"),OFFSET('Water Data'!$E$7,0,10*ROW('Water Data'!E6)),NA())</f>
        <v>#N/A</v>
      </c>
      <c r="L12" s="57" t="e">
        <f ca="true">+IF(AND(ISNUMBER(OFFSET('Water Data'!$E$10,0,10*ROW('Water Data'!E6))),'Data Summary'!CA12="Yes"),OFFSET('Water Data'!$E$10,0,10*ROW('Water Data'!E6)),NA())</f>
        <v>#N/A</v>
      </c>
      <c r="M12" s="57" t="e">
        <f ca="true">+IF(AND(ISNUMBER(OFFSET('Water Data'!$F$5,0,10*ROW('Water Data'!F6))),'Data Summary'!CB12="Yes"),100-OFFSET('Water Data'!$F$5,0,10*ROW('Water Data'!F6)),NA())</f>
        <v>#N/A</v>
      </c>
      <c r="N12" s="57" t="e">
        <f ca="true">+IF(AND(ISNUMBER(OFFSET('Water Data'!$F$7,0,10*ROW('Water Data'!F6))),'Data Summary'!CC12="Yes"),OFFSET('Water Data'!$F$7,0,10*ROW('Water Data'!F6)),NA())</f>
        <v>#N/A</v>
      </c>
      <c r="O12" s="57" t="e">
        <f ca="true">+IF(AND(ISNUMBER(OFFSET('Water Data'!$F$10,0,10*ROW('Water Data'!F6))),'Data Summary'!CD12="Yes"),OFFSET('Water Data'!$F$10,0,10*ROW('Water Data'!F6)),NA())</f>
        <v>#N/A</v>
      </c>
      <c r="P12" s="57" t="e">
        <f ca="true">+IF(AND(ISNUMBER(OFFSET('Water Data'!$G$5,0,10*ROW('Water Data'!G6))),'Data Summary'!CE12="Yes"),100-OFFSET('Water Data'!$G$5,0,10*ROW('Water Data'!G6)),NA())</f>
        <v>#N/A</v>
      </c>
      <c r="Q12" s="57" t="e">
        <f ca="true">+IF(AND(ISNUMBER(OFFSET('Water Data'!$G$7,0,10*ROW('Water Data'!G6))),'Data Summary'!CF12="Yes"),OFFSET('Water Data'!$G$7,0,10*ROW('Water Data'!G6)),NA())</f>
        <v>#N/A</v>
      </c>
      <c r="R12" s="57" t="e">
        <f ca="true">+IF(AND(ISNUMBER(OFFSET('Water Data'!$G$10,0,10*ROW('Water Data'!G6))),'Data Summary'!CG12="Yes"),OFFSET('Water Data'!$G$10,0,10*ROW('Water Data'!G6)),NA())</f>
        <v>#N/A</v>
      </c>
      <c r="S12" s="57" t="e">
        <f ca="true">+IF(AND(ISNUMBER(OFFSET('Water Data'!$H$5,0,10*ROW('Water Data'!H6))),'Data Summary'!CH12="Yes"),100-OFFSET('Water Data'!$H$5,0,10*ROW('Water Data'!H6)),NA())</f>
        <v>#N/A</v>
      </c>
      <c r="T12" s="57" t="e">
        <f ca="true">+IF(AND(ISNUMBER(OFFSET('Water Data'!$H$7,0,10*ROW('Water Data'!H6))),'Data Summary'!CI12="Yes"),OFFSET('Water Data'!$H$7,0,10*ROW('Water Data'!H6)),NA())</f>
        <v>#N/A</v>
      </c>
      <c r="U12" s="57" t="e">
        <f ca="true">+IF(AND(ISNUMBER(OFFSET('Water Data'!$H$10,0,10*ROW('Water Data'!H6))),'Data Summary'!CJ12="Yes"),OFFSET('Water Data'!$H$10,0,10*ROW('Water Data'!H6)),NA())</f>
        <v>#N/A</v>
      </c>
      <c r="V12" s="103" t="e">
        <f ca="true">+IF(AND(ISNUMBER(OFFSET('Sanitation Data'!$C$5,0,10*ROW('Sanitation Data'!C6))),'Data Summary'!CK12="Yes"),100-OFFSET('Sanitation Data'!$C$5,0,10*ROW('Sanitation Data'!C6)),NA())</f>
        <v>#N/A</v>
      </c>
      <c r="W12" s="103" t="e">
        <f ca="true">+IF(AND(ISNUMBER(OFFSET('Sanitation Data'!$C$7,0,10*ROW('Sanitation Data'!C6))),'Data Summary'!CL12="Yes"),OFFSET('Sanitation Data'!$C$7,0,10*ROW('Sanitation Data'!C6)),NA())</f>
        <v>#N/A</v>
      </c>
      <c r="X12" s="103" t="e">
        <f ca="true">+IF(AND(ISNUMBER(OFFSET('Sanitation Data'!$C$11,0,10*ROW('Sanitation Data'!C6))),'Data Summary'!CM12="Yes"),OFFSET('Sanitation Data'!$C$11,0,10*ROW('Sanitation Data'!C6)),NA())</f>
        <v>#N/A</v>
      </c>
      <c r="Y12" s="103" t="e">
        <f ca="true">+IF(AND(ISNUMBER(OFFSET('Sanitation Data'!$C$12,0,10*ROW('Sanitation Data'!C6))),'Data Summary'!CN12="Yes"),OFFSET('Sanitation Data'!$C$12,0,10*ROW('Sanitation Data'!C6)),NA())</f>
        <v>#N/A</v>
      </c>
      <c r="Z12" s="103" t="e">
        <f ca="true">+IF(AND(ISNUMBER(OFFSET('Sanitation Data'!$C$13,0,10*ROW('Sanitation Data'!C6))),'Data Summary'!CO12="Yes"),OFFSET('Sanitation Data'!$C$13,0,10*ROW('Sanitation Data'!C6)),NA())</f>
        <v>#N/A</v>
      </c>
      <c r="AA12" s="103" t="e">
        <f ca="true">+IF(AND(ISNUMBER(OFFSET('Sanitation Data'!$D$5,0,10*ROW('Sanitation Data'!D6))),'Data Summary'!CP12="Yes"),100-OFFSET('Sanitation Data'!$D$5,0,10*ROW('Sanitation Data'!D6)),NA())</f>
        <v>#N/A</v>
      </c>
      <c r="AB12" s="103" t="e">
        <f ca="true">+IF(AND(ISNUMBER(OFFSET('Sanitation Data'!$D$7,0,10*ROW('Sanitation Data'!D6))),'Data Summary'!CQ12="Yes"),OFFSET('Sanitation Data'!$D$7,0,10*ROW('Sanitation Data'!D6)),NA())</f>
        <v>#N/A</v>
      </c>
      <c r="AC12" s="103" t="e">
        <f ca="true">+IF(AND(ISNUMBER(OFFSET('Sanitation Data'!$D$11,0,10*ROW('Sanitation Data'!D6))),'Data Summary'!CR12="Yes"),OFFSET('Sanitation Data'!$D$11,0,10*ROW('Sanitation Data'!D6)),NA())</f>
        <v>#N/A</v>
      </c>
      <c r="AD12" s="103" t="e">
        <f ca="true">+IF(AND(ISNUMBER(OFFSET('Sanitation Data'!$D$12,0,10*ROW('Sanitation Data'!D6))),'Data Summary'!CS12="Yes"),OFFSET('Sanitation Data'!$D$12,0,10*ROW('Sanitation Data'!D6)),NA())</f>
        <v>#N/A</v>
      </c>
      <c r="AE12" s="103" t="e">
        <f ca="true">+IF(AND(ISNUMBER(OFFSET('Sanitation Data'!$D$13,0,10*ROW('Sanitation Data'!D6))),'Data Summary'!CT12="Yes"),OFFSET('Sanitation Data'!$D$13,0,10*ROW('Sanitation Data'!D6)),NA())</f>
        <v>#N/A</v>
      </c>
      <c r="AF12" s="103" t="e">
        <f ca="true">+IF(AND(ISNUMBER(OFFSET('Sanitation Data'!$E$5,0,10*ROW('Sanitation Data'!E6))),'Data Summary'!CU12="Yes"),100-OFFSET('Sanitation Data'!$E$5,0,10*ROW('Sanitation Data'!E6)),NA())</f>
        <v>#N/A</v>
      </c>
      <c r="AG12" s="103" t="e">
        <f ca="true">+IF(AND(ISNUMBER(OFFSET('Sanitation Data'!$E$7,0,10*ROW('Sanitation Data'!E6))),'Data Summary'!CV12="Yes"),OFFSET('Sanitation Data'!$E$7,0,10*ROW('Sanitation Data'!E6)),NA())</f>
        <v>#N/A</v>
      </c>
      <c r="AH12" s="103" t="e">
        <f ca="true">+IF(AND(ISNUMBER(OFFSET('Sanitation Data'!$E$11,0,10*ROW('Sanitation Data'!E6))),'Data Summary'!CW12="Yes"),OFFSET('Sanitation Data'!$E$11,0,10*ROW('Sanitation Data'!E6)),NA())</f>
        <v>#N/A</v>
      </c>
      <c r="AI12" s="103" t="e">
        <f ca="true">+IF(AND(ISNUMBER(OFFSET('Sanitation Data'!$E$12,0,10*ROW('Sanitation Data'!E6))),'Data Summary'!CX12="Yes"),OFFSET('Sanitation Data'!$E$12,0,10*ROW('Sanitation Data'!E6)),NA())</f>
        <v>#N/A</v>
      </c>
      <c r="AJ12" s="103" t="e">
        <f ca="true">+IF(AND(ISNUMBER(OFFSET('Sanitation Data'!$E$13,0,10*ROW('Sanitation Data'!E6))),'Data Summary'!CY12="Yes"),OFFSET('Sanitation Data'!$E$13,0,10*ROW('Sanitation Data'!E6)),NA())</f>
        <v>#N/A</v>
      </c>
      <c r="AK12" s="103" t="e">
        <f ca="true">+IF(AND(ISNUMBER(OFFSET('Sanitation Data'!$F$5,0,10*ROW('Sanitation Data'!F6))),'Data Summary'!CZ12="Yes"),100-OFFSET('Sanitation Data'!$F$5,0,10*ROW('Sanitation Data'!F6)),NA())</f>
        <v>#N/A</v>
      </c>
      <c r="AL12" s="103" t="e">
        <f ca="true">+IF(AND(ISNUMBER(OFFSET('Sanitation Data'!$F$7,0,10*ROW('Sanitation Data'!F6))),'Data Summary'!DA12="Yes"),OFFSET('Sanitation Data'!$F$7,0,10*ROW('Sanitation Data'!F6)),NA())</f>
        <v>#N/A</v>
      </c>
      <c r="AM12" s="103" t="e">
        <f ca="true">+IF(AND(ISNUMBER(OFFSET('Sanitation Data'!$F$11,0,10*ROW('Sanitation Data'!F6))),'Data Summary'!DB12="Yes"),OFFSET('Sanitation Data'!$F$11,0,10*ROW('Sanitation Data'!F6)),NA())</f>
        <v>#N/A</v>
      </c>
      <c r="AN12" s="103" t="e">
        <f ca="true">+IF(AND(ISNUMBER(OFFSET('Sanitation Data'!$F$12,0,10*ROW('Sanitation Data'!F6))),'Data Summary'!DC12="Yes"),OFFSET('Sanitation Data'!$F$12,0,10*ROW('Sanitation Data'!F6)),NA())</f>
        <v>#N/A</v>
      </c>
      <c r="AO12" s="103" t="e">
        <f ca="true">+IF(AND(ISNUMBER(OFFSET('Sanitation Data'!$F$13,0,10*ROW('Sanitation Data'!F6))),'Data Summary'!DD12="Yes"),OFFSET('Sanitation Data'!$F$13,0,10*ROW('Sanitation Data'!F6)),NA())</f>
        <v>#N/A</v>
      </c>
      <c r="AP12" s="103" t="e">
        <f ca="true">+IF(AND(ISNUMBER(OFFSET('Sanitation Data'!$G$5,0,10*ROW('Sanitation Data'!G6))),'Data Summary'!DE12="Yes"),100-OFFSET('Sanitation Data'!$G$5,0,10*ROW('Sanitation Data'!G6)),NA())</f>
        <v>#N/A</v>
      </c>
      <c r="AQ12" s="103" t="e">
        <f ca="true">+IF(AND(ISNUMBER(OFFSET('Sanitation Data'!$G$7,0,10*ROW('Sanitation Data'!G6))),'Data Summary'!DF12="Yes"),OFFSET('Sanitation Data'!$G$7,0,10*ROW('Sanitation Data'!G6)),NA())</f>
        <v>#N/A</v>
      </c>
      <c r="AR12" s="103" t="e">
        <f ca="true">+IF(AND(ISNUMBER(OFFSET('Sanitation Data'!$G$11,0,10*ROW('Sanitation Data'!G6))),'Data Summary'!DG12="Yes"),OFFSET('Sanitation Data'!$G$11,0,10*ROW('Sanitation Data'!G6)),NA())</f>
        <v>#N/A</v>
      </c>
      <c r="AS12" s="103" t="e">
        <f ca="true">+IF(AND(ISNUMBER(OFFSET('Sanitation Data'!$G$12,0,10*ROW('Sanitation Data'!G6))),'Data Summary'!DH12="Yes"),OFFSET('Sanitation Data'!$G$12,0,10*ROW('Sanitation Data'!G6)),NA())</f>
        <v>#N/A</v>
      </c>
      <c r="AT12" s="103" t="e">
        <f ca="true">+IF(AND(ISNUMBER(OFFSET('Sanitation Data'!$G$13,0,10*ROW('Sanitation Data'!G6))),'Data Summary'!DI12="Yes"),OFFSET('Sanitation Data'!$G$13,0,10*ROW('Sanitation Data'!G6)),NA())</f>
        <v>#N/A</v>
      </c>
      <c r="AU12" s="103" t="e">
        <f ca="true">+IF(AND(ISNUMBER(OFFSET('Sanitation Data'!$H$5,0,10*ROW('Sanitation Data'!H6))),'Data Summary'!DJ12="Yes"),100-OFFSET('Sanitation Data'!$H$5,0,10*ROW('Sanitation Data'!H6)),NA())</f>
        <v>#N/A</v>
      </c>
      <c r="AV12" s="103" t="e">
        <f ca="true">+IF(AND(ISNUMBER(OFFSET('Sanitation Data'!$H$7,0,10*ROW('Sanitation Data'!H6))),'Data Summary'!DK12="Yes"),OFFSET('Sanitation Data'!$H$7,0,10*ROW('Sanitation Data'!H6)),NA())</f>
        <v>#N/A</v>
      </c>
      <c r="AW12" s="103" t="e">
        <f ca="true">+IF(AND(ISNUMBER(OFFSET('Sanitation Data'!$H$11,0,10*ROW('Sanitation Data'!H6))),'Data Summary'!DL12="Yes"),OFFSET('Sanitation Data'!$H$11,0,10*ROW('Sanitation Data'!H6)),NA())</f>
        <v>#N/A</v>
      </c>
      <c r="AX12" s="103" t="e">
        <f ca="true">+IF(AND(ISNUMBER(OFFSET('Sanitation Data'!$H$12,0,10*ROW('Sanitation Data'!H6))),'Data Summary'!DM12="Yes"),OFFSET('Sanitation Data'!$H$12,0,10*ROW('Sanitation Data'!H6)),NA())</f>
        <v>#N/A</v>
      </c>
      <c r="AY12" s="103" t="e">
        <f ca="true">+IF(AND(ISNUMBER(OFFSET('Sanitation Data'!$H$13,0,10*ROW('Sanitation Data'!H6))),'Data Summary'!DN12="Yes"),OFFSET('Sanitation Data'!$H$13,0,10*ROW('Sanitation Data'!H6)),NA())</f>
        <v>#N/A</v>
      </c>
      <c r="AZ12" s="108" t="e">
        <f ca="true">+IF(AND(ISNUMBER(OFFSET('Hygiene Data'!$C$6,0,10*ROW('Hygiene Data'!C6))),'Data Summary'!DO12="Yes"),OFFSET('Hygiene Data'!$C$6,0,10*ROW('Hygiene Data'!C6)),NA())</f>
        <v>#N/A</v>
      </c>
      <c r="BA12" s="108" t="e">
        <f ca="true">+IF(AND(ISNUMBER(OFFSET('Hygiene Data'!$C$8,0,10*ROW('Hygiene Data'!C6))),'Data Summary'!DP12="Yes"),OFFSET('Hygiene Data'!$C$8,0,10*ROW('Hygiene Data'!C6)),NA())</f>
        <v>#N/A</v>
      </c>
      <c r="BB12" s="108" t="e">
        <f ca="true">+IF(AND(ISNUMBER(OFFSET('Hygiene Data'!$C$10,0,10*ROW('Hygiene Data'!C6))),'Data Summary'!DQ12="Yes"),OFFSET('Hygiene Data'!$C$10,0,10*ROW('Hygiene Data'!C6)),NA())</f>
        <v>#N/A</v>
      </c>
      <c r="BC12" s="108" t="e">
        <f ca="true">+IF(AND(ISNUMBER(OFFSET('Hygiene Data'!$D$6,0,10*ROW('Hygiene Data'!D6))),'Data Summary'!DR12="Yes"),OFFSET('Hygiene Data'!$D$6,0,10*ROW('Hygiene Data'!D6)),NA())</f>
        <v>#N/A</v>
      </c>
      <c r="BD12" s="108" t="e">
        <f ca="true">+IF(AND(ISNUMBER(OFFSET('Hygiene Data'!$D$8,0,10*ROW('Hygiene Data'!D6))),'Data Summary'!DS12="Yes"),OFFSET('Hygiene Data'!$D$8,0,10*ROW('Hygiene Data'!D6)),NA())</f>
        <v>#N/A</v>
      </c>
      <c r="BE12" s="108" t="e">
        <f ca="true">+IF(AND(ISNUMBER(OFFSET('Hygiene Data'!$D$10,0,10*ROW('Hygiene Data'!D6))),'Data Summary'!DT12="Yes"),OFFSET('Hygiene Data'!$D$10,0,10*ROW('Hygiene Data'!D6)),NA())</f>
        <v>#N/A</v>
      </c>
      <c r="BF12" s="108" t="e">
        <f ca="true">+IF(AND(ISNUMBER(OFFSET('Hygiene Data'!$E$6,0,10*ROW('Hygiene Data'!E6))),'Data Summary'!DU12="Yes"),OFFSET('Hygiene Data'!$E$6,0,10*ROW('Hygiene Data'!E6)),NA())</f>
        <v>#N/A</v>
      </c>
      <c r="BG12" s="108" t="e">
        <f ca="true">+IF(AND(ISNUMBER(OFFSET('Hygiene Data'!$E$8,0,10*ROW('Hygiene Data'!E6))),'Data Summary'!DV12="Yes"),OFFSET('Hygiene Data'!$E$8,0,10*ROW('Hygiene Data'!E6)),NA())</f>
        <v>#N/A</v>
      </c>
      <c r="BH12" s="108" t="e">
        <f ca="true">+IF(AND(ISNUMBER(OFFSET('Hygiene Data'!$E$10,0,10*ROW('Hygiene Data'!E6))),'Data Summary'!DW12="Yes"),OFFSET('Hygiene Data'!$E$10,0,10*ROW('Hygiene Data'!E6)),NA())</f>
        <v>#N/A</v>
      </c>
      <c r="BI12" s="108" t="e">
        <f ca="true">+IF(AND(ISNUMBER(OFFSET('Hygiene Data'!$F$6,0,10*ROW('Hygiene Data'!F6))),'Data Summary'!DX12="Yes"),OFFSET('Hygiene Data'!$F$6,0,10*ROW('Hygiene Data'!F6)),NA())</f>
        <v>#N/A</v>
      </c>
      <c r="BJ12" s="108" t="e">
        <f ca="true">+IF(AND(ISNUMBER(OFFSET('Hygiene Data'!$F$8,0,10*ROW('Hygiene Data'!F6))),'Data Summary'!DY12="Yes"),OFFSET('Hygiene Data'!$F$8,0,10*ROW('Hygiene Data'!F6)),NA())</f>
        <v>#N/A</v>
      </c>
      <c r="BK12" s="108" t="e">
        <f ca="true">+IF(AND(ISNUMBER(OFFSET('Hygiene Data'!$F$10,0,10*ROW('Hygiene Data'!F6))),'Data Summary'!DZ12="Yes"),OFFSET('Hygiene Data'!$F$10,0,10*ROW('Hygiene Data'!F6)),NA())</f>
        <v>#N/A</v>
      </c>
      <c r="BL12" s="108" t="e">
        <f ca="true">+IF(AND(ISNUMBER(OFFSET('Hygiene Data'!$G$6,0,10*ROW('Hygiene Data'!G6))),'Data Summary'!EA12="Yes"),OFFSET('Hygiene Data'!$G$6,0,10*ROW('Hygiene Data'!G6)),NA())</f>
        <v>#N/A</v>
      </c>
      <c r="BM12" s="108" t="e">
        <f ca="true">+IF(AND(ISNUMBER(OFFSET('Hygiene Data'!$G$8,0,10*ROW('Hygiene Data'!G6))),'Data Summary'!EB12="Yes"),OFFSET('Hygiene Data'!$G$8,0,10*ROW('Hygiene Data'!G6)),NA())</f>
        <v>#N/A</v>
      </c>
      <c r="BN12" s="108" t="e">
        <f ca="true">+IF(AND(ISNUMBER(OFFSET('Hygiene Data'!$G$10,0,10*ROW('Hygiene Data'!G6))),'Data Summary'!EC12="Yes"),OFFSET('Hygiene Data'!$G$10,0,10*ROW('Hygiene Data'!G6)),NA())</f>
        <v>#N/A</v>
      </c>
      <c r="BO12" s="108" t="e">
        <f ca="true">+IF(AND(ISNUMBER(OFFSET('Hygiene Data'!$H$6,0,10*ROW('Hygiene Data'!H6))),'Data Summary'!ED12="Yes"),OFFSET('Hygiene Data'!$H$6,0,10*ROW('Hygiene Data'!H6)),NA())</f>
        <v>#N/A</v>
      </c>
      <c r="BP12" s="108" t="e">
        <f ca="true">+IF(AND(ISNUMBER(OFFSET('Hygiene Data'!$H$8,0,10*ROW('Hygiene Data'!H6))),'Data Summary'!EE12="Yes"),OFFSET('Hygiene Data'!$H$8,0,10*ROW('Hygiene Data'!H6)),NA())</f>
        <v>#N/A</v>
      </c>
      <c r="BQ12" s="108" t="e">
        <f ca="true">+IF(AND(ISNUMBER(OFFSET('Hygiene Data'!$H$10,0,10*ROW('Hygiene Data'!H6))),'Data Summary'!EF12="Yes"),OFFSET('Hygiene Data'!$H$10,0,10*ROW('Hygiene Data'!H6)),NA())</f>
        <v>#N/A</v>
      </c>
    </row>
    <row r="13" x14ac:dyDescent="0.2">
      <c r="A13" s="56" t="e">
        <f ca="true">+IF(OFFSET('Water Data'!$B$1,0,10*ROW('Water Data'!B7))="",NA(),OFFSET('Water Data'!$B$1,0,10*ROW('Water Data'!B7)))</f>
        <v>#N/A</v>
      </c>
      <c r="B13" s="56" t="e">
        <f ca="true">+IF(OFFSET('Water Data'!$A$3,0,10*ROW('Water Data'!A7))="",NA(),OFFSET('Water Data'!$A$3,0,10*ROW('Water Data'!A7)))</f>
        <v>#N/A</v>
      </c>
      <c r="C13" s="56" t="e">
        <f ca="true">+IF(OFFSET('Water Data'!$C$3,0,10*ROW('Water Data'!C7))="",NA(),OFFSET('Water Data'!$C$3,0,10*ROW('Water Data'!C7)))</f>
        <v>#N/A</v>
      </c>
      <c r="D13" s="57" t="e">
        <f ca="true">+IF(AND(ISNUMBER(OFFSET('Water Data'!$C$5,0,10*ROW('Water Data'!C7))),'Data Summary'!BS13="Yes"),100-OFFSET('Water Data'!$C$5,0,10*ROW('Water Data'!C7)),NA())</f>
        <v>#N/A</v>
      </c>
      <c r="E13" s="57" t="e">
        <f ca="true">+IF(AND(ISNUMBER(OFFSET('Water Data'!$C$7,0,10*ROW('Water Data'!C7))),'Data Summary'!BT13="Yes"),OFFSET('Water Data'!$C$7,0,10*ROW('Water Data'!C7)),NA())</f>
        <v>#N/A</v>
      </c>
      <c r="F13" s="57" t="e">
        <f ca="true">+IF(AND(ISNUMBER(OFFSET('Water Data'!$C$10,0,10*ROW('Water Data'!C7))),'Data Summary'!BU13="Yes"),OFFSET('Water Data'!$C$10,0,10*ROW('Water Data'!C7)),NA())</f>
        <v>#N/A</v>
      </c>
      <c r="G13" s="57" t="e">
        <f ca="true">+IF(AND(ISNUMBER(OFFSET('Water Data'!$D$5,0,10*ROW('Water Data'!D7))),'Data Summary'!BV13="Yes"),100-OFFSET('Water Data'!$D$5,0,10*ROW('Water Data'!D7)),NA())</f>
        <v>#N/A</v>
      </c>
      <c r="H13" s="57" t="e">
        <f ca="true">+IF(AND(ISNUMBER(OFFSET('Water Data'!$D$7,0,10*ROW('Water Data'!D7))),'Data Summary'!BW13="Yes"),OFFSET('Water Data'!$D$7,0,10*ROW('Water Data'!D7)),NA())</f>
        <v>#N/A</v>
      </c>
      <c r="I13" s="57" t="e">
        <f ca="true">+IF(AND(ISNUMBER(OFFSET('Water Data'!$D$10,0,10*ROW('Water Data'!D7))),'Data Summary'!BX13="Yes"),OFFSET('Water Data'!$D$10,0,10*ROW('Water Data'!D7)),NA())</f>
        <v>#N/A</v>
      </c>
      <c r="J13" s="57" t="e">
        <f ca="true">+IF(AND(ISNUMBER(OFFSET('Water Data'!$E$5,0,10*ROW('Water Data'!E7))),'Data Summary'!BY13="Yes"),100-OFFSET('Water Data'!$E$5,0,10*ROW('Water Data'!E7)),NA())</f>
        <v>#N/A</v>
      </c>
      <c r="K13" s="57" t="e">
        <f ca="true">+IF(AND(ISNUMBER(OFFSET('Water Data'!$E$7,0,10*ROW('Water Data'!E7))),'Data Summary'!BZ13="Yes"),OFFSET('Water Data'!$E$7,0,10*ROW('Water Data'!E7)),NA())</f>
        <v>#N/A</v>
      </c>
      <c r="L13" s="57" t="e">
        <f ca="true">+IF(AND(ISNUMBER(OFFSET('Water Data'!$E$10,0,10*ROW('Water Data'!E7))),'Data Summary'!CA13="Yes"),OFFSET('Water Data'!$E$10,0,10*ROW('Water Data'!E7)),NA())</f>
        <v>#N/A</v>
      </c>
      <c r="M13" s="57" t="e">
        <f ca="true">+IF(AND(ISNUMBER(OFFSET('Water Data'!$F$5,0,10*ROW('Water Data'!F7))),'Data Summary'!CB13="Yes"),100-OFFSET('Water Data'!$F$5,0,10*ROW('Water Data'!F7)),NA())</f>
        <v>#N/A</v>
      </c>
      <c r="N13" s="57" t="e">
        <f ca="true">+IF(AND(ISNUMBER(OFFSET('Water Data'!$F$7,0,10*ROW('Water Data'!F7))),'Data Summary'!CC13="Yes"),OFFSET('Water Data'!$F$7,0,10*ROW('Water Data'!F7)),NA())</f>
        <v>#N/A</v>
      </c>
      <c r="O13" s="57" t="e">
        <f ca="true">+IF(AND(ISNUMBER(OFFSET('Water Data'!$F$10,0,10*ROW('Water Data'!F7))),'Data Summary'!CD13="Yes"),OFFSET('Water Data'!$F$10,0,10*ROW('Water Data'!F7)),NA())</f>
        <v>#N/A</v>
      </c>
      <c r="P13" s="57" t="e">
        <f ca="true">+IF(AND(ISNUMBER(OFFSET('Water Data'!$G$5,0,10*ROW('Water Data'!G7))),'Data Summary'!CE13="Yes"),100-OFFSET('Water Data'!$G$5,0,10*ROW('Water Data'!G7)),NA())</f>
        <v>#N/A</v>
      </c>
      <c r="Q13" s="57" t="e">
        <f ca="true">+IF(AND(ISNUMBER(OFFSET('Water Data'!$G$7,0,10*ROW('Water Data'!G7))),'Data Summary'!CF13="Yes"),OFFSET('Water Data'!$G$7,0,10*ROW('Water Data'!G7)),NA())</f>
        <v>#N/A</v>
      </c>
      <c r="R13" s="57" t="e">
        <f ca="true">+IF(AND(ISNUMBER(OFFSET('Water Data'!$G$10,0,10*ROW('Water Data'!G7))),'Data Summary'!CG13="Yes"),OFFSET('Water Data'!$G$10,0,10*ROW('Water Data'!G7)),NA())</f>
        <v>#N/A</v>
      </c>
      <c r="S13" s="57" t="e">
        <f ca="true">+IF(AND(ISNUMBER(OFFSET('Water Data'!$H$5,0,10*ROW('Water Data'!H7))),'Data Summary'!CH13="Yes"),100-OFFSET('Water Data'!$H$5,0,10*ROW('Water Data'!H7)),NA())</f>
        <v>#N/A</v>
      </c>
      <c r="T13" s="57" t="e">
        <f ca="true">+IF(AND(ISNUMBER(OFFSET('Water Data'!$H$7,0,10*ROW('Water Data'!H7))),'Data Summary'!CI13="Yes"),OFFSET('Water Data'!$H$7,0,10*ROW('Water Data'!H7)),NA())</f>
        <v>#N/A</v>
      </c>
      <c r="U13" s="57" t="e">
        <f ca="true">+IF(AND(ISNUMBER(OFFSET('Water Data'!$H$10,0,10*ROW('Water Data'!H7))),'Data Summary'!CJ13="Yes"),OFFSET('Water Data'!$H$10,0,10*ROW('Water Data'!H7)),NA())</f>
        <v>#N/A</v>
      </c>
      <c r="V13" s="103" t="e">
        <f ca="true">+IF(AND(ISNUMBER(OFFSET('Sanitation Data'!$C$5,0,10*ROW('Sanitation Data'!C7))),'Data Summary'!CK13="Yes"),100-OFFSET('Sanitation Data'!$C$5,0,10*ROW('Sanitation Data'!C7)),NA())</f>
        <v>#N/A</v>
      </c>
      <c r="W13" s="103" t="e">
        <f ca="true">+IF(AND(ISNUMBER(OFFSET('Sanitation Data'!$C$7,0,10*ROW('Sanitation Data'!C7))),'Data Summary'!CL13="Yes"),OFFSET('Sanitation Data'!$C$7,0,10*ROW('Sanitation Data'!C7)),NA())</f>
        <v>#N/A</v>
      </c>
      <c r="X13" s="103" t="e">
        <f ca="true">+IF(AND(ISNUMBER(OFFSET('Sanitation Data'!$C$11,0,10*ROW('Sanitation Data'!C7))),'Data Summary'!CM13="Yes"),OFFSET('Sanitation Data'!$C$11,0,10*ROW('Sanitation Data'!C7)),NA())</f>
        <v>#N/A</v>
      </c>
      <c r="Y13" s="103" t="e">
        <f ca="true">+IF(AND(ISNUMBER(OFFSET('Sanitation Data'!$C$12,0,10*ROW('Sanitation Data'!C7))),'Data Summary'!CN13="Yes"),OFFSET('Sanitation Data'!$C$12,0,10*ROW('Sanitation Data'!C7)),NA())</f>
        <v>#N/A</v>
      </c>
      <c r="Z13" s="103" t="e">
        <f ca="true">+IF(AND(ISNUMBER(OFFSET('Sanitation Data'!$C$13,0,10*ROW('Sanitation Data'!C7))),'Data Summary'!CO13="Yes"),OFFSET('Sanitation Data'!$C$13,0,10*ROW('Sanitation Data'!C7)),NA())</f>
        <v>#N/A</v>
      </c>
      <c r="AA13" s="103" t="e">
        <f ca="true">+IF(AND(ISNUMBER(OFFSET('Sanitation Data'!$D$5,0,10*ROW('Sanitation Data'!D7))),'Data Summary'!CP13="Yes"),100-OFFSET('Sanitation Data'!$D$5,0,10*ROW('Sanitation Data'!D7)),NA())</f>
        <v>#N/A</v>
      </c>
      <c r="AB13" s="103" t="e">
        <f ca="true">+IF(AND(ISNUMBER(OFFSET('Sanitation Data'!$D$7,0,10*ROW('Sanitation Data'!D7))),'Data Summary'!CQ13="Yes"),OFFSET('Sanitation Data'!$D$7,0,10*ROW('Sanitation Data'!D7)),NA())</f>
        <v>#N/A</v>
      </c>
      <c r="AC13" s="103" t="e">
        <f ca="true">+IF(AND(ISNUMBER(OFFSET('Sanitation Data'!$D$11,0,10*ROW('Sanitation Data'!D7))),'Data Summary'!CR13="Yes"),OFFSET('Sanitation Data'!$D$11,0,10*ROW('Sanitation Data'!D7)),NA())</f>
        <v>#N/A</v>
      </c>
      <c r="AD13" s="103" t="e">
        <f ca="true">+IF(AND(ISNUMBER(OFFSET('Sanitation Data'!$D$12,0,10*ROW('Sanitation Data'!D7))),'Data Summary'!CS13="Yes"),OFFSET('Sanitation Data'!$D$12,0,10*ROW('Sanitation Data'!D7)),NA())</f>
        <v>#N/A</v>
      </c>
      <c r="AE13" s="103" t="e">
        <f ca="true">+IF(AND(ISNUMBER(OFFSET('Sanitation Data'!$D$13,0,10*ROW('Sanitation Data'!D7))),'Data Summary'!CT13="Yes"),OFFSET('Sanitation Data'!$D$13,0,10*ROW('Sanitation Data'!D7)),NA())</f>
        <v>#N/A</v>
      </c>
      <c r="AF13" s="103" t="e">
        <f ca="true">+IF(AND(ISNUMBER(OFFSET('Sanitation Data'!$E$5,0,10*ROW('Sanitation Data'!E7))),'Data Summary'!CU13="Yes"),100-OFFSET('Sanitation Data'!$E$5,0,10*ROW('Sanitation Data'!E7)),NA())</f>
        <v>#N/A</v>
      </c>
      <c r="AG13" s="103" t="e">
        <f ca="true">+IF(AND(ISNUMBER(OFFSET('Sanitation Data'!$E$7,0,10*ROW('Sanitation Data'!E7))),'Data Summary'!CV13="Yes"),OFFSET('Sanitation Data'!$E$7,0,10*ROW('Sanitation Data'!E7)),NA())</f>
        <v>#N/A</v>
      </c>
      <c r="AH13" s="103" t="e">
        <f ca="true">+IF(AND(ISNUMBER(OFFSET('Sanitation Data'!$E$11,0,10*ROW('Sanitation Data'!E7))),'Data Summary'!CW13="Yes"),OFFSET('Sanitation Data'!$E$11,0,10*ROW('Sanitation Data'!E7)),NA())</f>
        <v>#N/A</v>
      </c>
      <c r="AI13" s="103" t="e">
        <f ca="true">+IF(AND(ISNUMBER(OFFSET('Sanitation Data'!$E$12,0,10*ROW('Sanitation Data'!E7))),'Data Summary'!CX13="Yes"),OFFSET('Sanitation Data'!$E$12,0,10*ROW('Sanitation Data'!E7)),NA())</f>
        <v>#N/A</v>
      </c>
      <c r="AJ13" s="103" t="e">
        <f ca="true">+IF(AND(ISNUMBER(OFFSET('Sanitation Data'!$E$13,0,10*ROW('Sanitation Data'!E7))),'Data Summary'!CY13="Yes"),OFFSET('Sanitation Data'!$E$13,0,10*ROW('Sanitation Data'!E7)),NA())</f>
        <v>#N/A</v>
      </c>
      <c r="AK13" s="103" t="e">
        <f ca="true">+IF(AND(ISNUMBER(OFFSET('Sanitation Data'!$F$5,0,10*ROW('Sanitation Data'!F7))),'Data Summary'!CZ13="Yes"),100-OFFSET('Sanitation Data'!$F$5,0,10*ROW('Sanitation Data'!F7)),NA())</f>
        <v>#N/A</v>
      </c>
      <c r="AL13" s="103" t="e">
        <f ca="true">+IF(AND(ISNUMBER(OFFSET('Sanitation Data'!$F$7,0,10*ROW('Sanitation Data'!F7))),'Data Summary'!DA13="Yes"),OFFSET('Sanitation Data'!$F$7,0,10*ROW('Sanitation Data'!F7)),NA())</f>
        <v>#N/A</v>
      </c>
      <c r="AM13" s="103" t="e">
        <f ca="true">+IF(AND(ISNUMBER(OFFSET('Sanitation Data'!$F$11,0,10*ROW('Sanitation Data'!F7))),'Data Summary'!DB13="Yes"),OFFSET('Sanitation Data'!$F$11,0,10*ROW('Sanitation Data'!F7)),NA())</f>
        <v>#N/A</v>
      </c>
      <c r="AN13" s="103" t="e">
        <f ca="true">+IF(AND(ISNUMBER(OFFSET('Sanitation Data'!$F$12,0,10*ROW('Sanitation Data'!F7))),'Data Summary'!DC13="Yes"),OFFSET('Sanitation Data'!$F$12,0,10*ROW('Sanitation Data'!F7)),NA())</f>
        <v>#N/A</v>
      </c>
      <c r="AO13" s="103" t="e">
        <f ca="true">+IF(AND(ISNUMBER(OFFSET('Sanitation Data'!$F$13,0,10*ROW('Sanitation Data'!F7))),'Data Summary'!DD13="Yes"),OFFSET('Sanitation Data'!$F$13,0,10*ROW('Sanitation Data'!F7)),NA())</f>
        <v>#N/A</v>
      </c>
      <c r="AP13" s="103" t="e">
        <f ca="true">+IF(AND(ISNUMBER(OFFSET('Sanitation Data'!$G$5,0,10*ROW('Sanitation Data'!G7))),'Data Summary'!DE13="Yes"),100-OFFSET('Sanitation Data'!$G$5,0,10*ROW('Sanitation Data'!G7)),NA())</f>
        <v>#N/A</v>
      </c>
      <c r="AQ13" s="103" t="e">
        <f ca="true">+IF(AND(ISNUMBER(OFFSET('Sanitation Data'!$G$7,0,10*ROW('Sanitation Data'!G7))),'Data Summary'!DF13="Yes"),OFFSET('Sanitation Data'!$G$7,0,10*ROW('Sanitation Data'!G7)),NA())</f>
        <v>#N/A</v>
      </c>
      <c r="AR13" s="103" t="e">
        <f ca="true">+IF(AND(ISNUMBER(OFFSET('Sanitation Data'!$G$11,0,10*ROW('Sanitation Data'!G7))),'Data Summary'!DG13="Yes"),OFFSET('Sanitation Data'!$G$11,0,10*ROW('Sanitation Data'!G7)),NA())</f>
        <v>#N/A</v>
      </c>
      <c r="AS13" s="103" t="e">
        <f ca="true">+IF(AND(ISNUMBER(OFFSET('Sanitation Data'!$G$12,0,10*ROW('Sanitation Data'!G7))),'Data Summary'!DH13="Yes"),OFFSET('Sanitation Data'!$G$12,0,10*ROW('Sanitation Data'!G7)),NA())</f>
        <v>#N/A</v>
      </c>
      <c r="AT13" s="103" t="e">
        <f ca="true">+IF(AND(ISNUMBER(OFFSET('Sanitation Data'!$G$13,0,10*ROW('Sanitation Data'!G7))),'Data Summary'!DI13="Yes"),OFFSET('Sanitation Data'!$G$13,0,10*ROW('Sanitation Data'!G7)),NA())</f>
        <v>#N/A</v>
      </c>
      <c r="AU13" s="103" t="e">
        <f ca="true">+IF(AND(ISNUMBER(OFFSET('Sanitation Data'!$H$5,0,10*ROW('Sanitation Data'!H7))),'Data Summary'!DJ13="Yes"),100-OFFSET('Sanitation Data'!$H$5,0,10*ROW('Sanitation Data'!H7)),NA())</f>
        <v>#N/A</v>
      </c>
      <c r="AV13" s="103" t="e">
        <f ca="true">+IF(AND(ISNUMBER(OFFSET('Sanitation Data'!$H$7,0,10*ROW('Sanitation Data'!H7))),'Data Summary'!DK13="Yes"),OFFSET('Sanitation Data'!$H$7,0,10*ROW('Sanitation Data'!H7)),NA())</f>
        <v>#N/A</v>
      </c>
      <c r="AW13" s="103" t="e">
        <f ca="true">+IF(AND(ISNUMBER(OFFSET('Sanitation Data'!$H$11,0,10*ROW('Sanitation Data'!H7))),'Data Summary'!DL13="Yes"),OFFSET('Sanitation Data'!$H$11,0,10*ROW('Sanitation Data'!H7)),NA())</f>
        <v>#N/A</v>
      </c>
      <c r="AX13" s="103" t="e">
        <f ca="true">+IF(AND(ISNUMBER(OFFSET('Sanitation Data'!$H$12,0,10*ROW('Sanitation Data'!H7))),'Data Summary'!DM13="Yes"),OFFSET('Sanitation Data'!$H$12,0,10*ROW('Sanitation Data'!H7)),NA())</f>
        <v>#N/A</v>
      </c>
      <c r="AY13" s="103" t="e">
        <f ca="true">+IF(AND(ISNUMBER(OFFSET('Sanitation Data'!$H$13,0,10*ROW('Sanitation Data'!H7))),'Data Summary'!DN13="Yes"),OFFSET('Sanitation Data'!$H$13,0,10*ROW('Sanitation Data'!H7)),NA())</f>
        <v>#N/A</v>
      </c>
      <c r="AZ13" s="108" t="e">
        <f ca="true">+IF(AND(ISNUMBER(OFFSET('Hygiene Data'!$C$6,0,10*ROW('Hygiene Data'!C7))),'Data Summary'!DO13="Yes"),OFFSET('Hygiene Data'!$C$6,0,10*ROW('Hygiene Data'!C7)),NA())</f>
        <v>#N/A</v>
      </c>
      <c r="BA13" s="108" t="e">
        <f ca="true">+IF(AND(ISNUMBER(OFFSET('Hygiene Data'!$C$8,0,10*ROW('Hygiene Data'!C7))),'Data Summary'!DP13="Yes"),OFFSET('Hygiene Data'!$C$8,0,10*ROW('Hygiene Data'!C7)),NA())</f>
        <v>#N/A</v>
      </c>
      <c r="BB13" s="108" t="e">
        <f ca="true">+IF(AND(ISNUMBER(OFFSET('Hygiene Data'!$C$10,0,10*ROW('Hygiene Data'!C7))),'Data Summary'!DQ13="Yes"),OFFSET('Hygiene Data'!$C$10,0,10*ROW('Hygiene Data'!C7)),NA())</f>
        <v>#N/A</v>
      </c>
      <c r="BC13" s="108" t="e">
        <f ca="true">+IF(AND(ISNUMBER(OFFSET('Hygiene Data'!$D$6,0,10*ROW('Hygiene Data'!D7))),'Data Summary'!DR13="Yes"),OFFSET('Hygiene Data'!$D$6,0,10*ROW('Hygiene Data'!D7)),NA())</f>
        <v>#N/A</v>
      </c>
      <c r="BD13" s="108" t="e">
        <f ca="true">+IF(AND(ISNUMBER(OFFSET('Hygiene Data'!$D$8,0,10*ROW('Hygiene Data'!D7))),'Data Summary'!DS13="Yes"),OFFSET('Hygiene Data'!$D$8,0,10*ROW('Hygiene Data'!D7)),NA())</f>
        <v>#N/A</v>
      </c>
      <c r="BE13" s="108" t="e">
        <f ca="true">+IF(AND(ISNUMBER(OFFSET('Hygiene Data'!$D$10,0,10*ROW('Hygiene Data'!D7))),'Data Summary'!DT13="Yes"),OFFSET('Hygiene Data'!$D$10,0,10*ROW('Hygiene Data'!D7)),NA())</f>
        <v>#N/A</v>
      </c>
      <c r="BF13" s="108" t="e">
        <f ca="true">+IF(AND(ISNUMBER(OFFSET('Hygiene Data'!$E$6,0,10*ROW('Hygiene Data'!E7))),'Data Summary'!DU13="Yes"),OFFSET('Hygiene Data'!$E$6,0,10*ROW('Hygiene Data'!E7)),NA())</f>
        <v>#N/A</v>
      </c>
      <c r="BG13" s="108" t="e">
        <f ca="true">+IF(AND(ISNUMBER(OFFSET('Hygiene Data'!$E$8,0,10*ROW('Hygiene Data'!E7))),'Data Summary'!DV13="Yes"),OFFSET('Hygiene Data'!$E$8,0,10*ROW('Hygiene Data'!E7)),NA())</f>
        <v>#N/A</v>
      </c>
      <c r="BH13" s="108" t="e">
        <f ca="true">+IF(AND(ISNUMBER(OFFSET('Hygiene Data'!$E$10,0,10*ROW('Hygiene Data'!E7))),'Data Summary'!DW13="Yes"),OFFSET('Hygiene Data'!$E$10,0,10*ROW('Hygiene Data'!E7)),NA())</f>
        <v>#N/A</v>
      </c>
      <c r="BI13" s="108" t="e">
        <f ca="true">+IF(AND(ISNUMBER(OFFSET('Hygiene Data'!$F$6,0,10*ROW('Hygiene Data'!F7))),'Data Summary'!DX13="Yes"),OFFSET('Hygiene Data'!$F$6,0,10*ROW('Hygiene Data'!F7)),NA())</f>
        <v>#N/A</v>
      </c>
      <c r="BJ13" s="108" t="e">
        <f ca="true">+IF(AND(ISNUMBER(OFFSET('Hygiene Data'!$F$8,0,10*ROW('Hygiene Data'!F7))),'Data Summary'!DY13="Yes"),OFFSET('Hygiene Data'!$F$8,0,10*ROW('Hygiene Data'!F7)),NA())</f>
        <v>#N/A</v>
      </c>
      <c r="BK13" s="108" t="e">
        <f ca="true">+IF(AND(ISNUMBER(OFFSET('Hygiene Data'!$F$10,0,10*ROW('Hygiene Data'!F7))),'Data Summary'!DZ13="Yes"),OFFSET('Hygiene Data'!$F$10,0,10*ROW('Hygiene Data'!F7)),NA())</f>
        <v>#N/A</v>
      </c>
      <c r="BL13" s="108" t="e">
        <f ca="true">+IF(AND(ISNUMBER(OFFSET('Hygiene Data'!$G$6,0,10*ROW('Hygiene Data'!G7))),'Data Summary'!EA13="Yes"),OFFSET('Hygiene Data'!$G$6,0,10*ROW('Hygiene Data'!G7)),NA())</f>
        <v>#N/A</v>
      </c>
      <c r="BM13" s="108" t="e">
        <f ca="true">+IF(AND(ISNUMBER(OFFSET('Hygiene Data'!$G$8,0,10*ROW('Hygiene Data'!G7))),'Data Summary'!EB13="Yes"),OFFSET('Hygiene Data'!$G$8,0,10*ROW('Hygiene Data'!G7)),NA())</f>
        <v>#N/A</v>
      </c>
      <c r="BN13" s="108" t="e">
        <f ca="true">+IF(AND(ISNUMBER(OFFSET('Hygiene Data'!$G$10,0,10*ROW('Hygiene Data'!G7))),'Data Summary'!EC13="Yes"),OFFSET('Hygiene Data'!$G$10,0,10*ROW('Hygiene Data'!G7)),NA())</f>
        <v>#N/A</v>
      </c>
      <c r="BO13" s="108" t="e">
        <f ca="true">+IF(AND(ISNUMBER(OFFSET('Hygiene Data'!$H$6,0,10*ROW('Hygiene Data'!H7))),'Data Summary'!ED13="Yes"),OFFSET('Hygiene Data'!$H$6,0,10*ROW('Hygiene Data'!H7)),NA())</f>
        <v>#N/A</v>
      </c>
      <c r="BP13" s="108" t="e">
        <f ca="true">+IF(AND(ISNUMBER(OFFSET('Hygiene Data'!$H$8,0,10*ROW('Hygiene Data'!H7))),'Data Summary'!EE13="Yes"),OFFSET('Hygiene Data'!$H$8,0,10*ROW('Hygiene Data'!H7)),NA())</f>
        <v>#N/A</v>
      </c>
      <c r="BQ13" s="108" t="e">
        <f ca="true">+IF(AND(ISNUMBER(OFFSET('Hygiene Data'!$H$10,0,10*ROW('Hygiene Data'!H7))),'Data Summary'!EF13="Yes"),OFFSET('Hygiene Data'!$H$10,0,10*ROW('Hygiene Data'!H7)),NA())</f>
        <v>#N/A</v>
      </c>
    </row>
    <row r="14" x14ac:dyDescent="0.2">
      <c r="A14" s="56" t="e">
        <f ca="true">+IF(OFFSET('Water Data'!$B$1,0,10*ROW('Water Data'!B8))="",NA(),OFFSET('Water Data'!$B$1,0,10*ROW('Water Data'!B8)))</f>
        <v>#N/A</v>
      </c>
      <c r="B14" s="56" t="e">
        <f ca="true">+IF(OFFSET('Water Data'!$A$3,0,10*ROW('Water Data'!A8))="",NA(),OFFSET('Water Data'!$A$3,0,10*ROW('Water Data'!A8)))</f>
        <v>#N/A</v>
      </c>
      <c r="C14" s="56" t="e">
        <f ca="true">+IF(OFFSET('Water Data'!$C$3,0,10*ROW('Water Data'!C8))="",NA(),OFFSET('Water Data'!$C$3,0,10*ROW('Water Data'!C8)))</f>
        <v>#N/A</v>
      </c>
      <c r="D14" s="57" t="e">
        <f ca="true">+IF(AND(ISNUMBER(OFFSET('Water Data'!$C$5,0,10*ROW('Water Data'!C8))),'Data Summary'!BS14="Yes"),100-OFFSET('Water Data'!$C$5,0,10*ROW('Water Data'!C8)),NA())</f>
        <v>#N/A</v>
      </c>
      <c r="E14" s="57" t="e">
        <f ca="true">+IF(AND(ISNUMBER(OFFSET('Water Data'!$C$7,0,10*ROW('Water Data'!C8))),'Data Summary'!BT14="Yes"),OFFSET('Water Data'!$C$7,0,10*ROW('Water Data'!C8)),NA())</f>
        <v>#N/A</v>
      </c>
      <c r="F14" s="57" t="e">
        <f ca="true">+IF(AND(ISNUMBER(OFFSET('Water Data'!$C$10,0,10*ROW('Water Data'!C8))),'Data Summary'!BU14="Yes"),OFFSET('Water Data'!$C$10,0,10*ROW('Water Data'!C8)),NA())</f>
        <v>#N/A</v>
      </c>
      <c r="G14" s="57" t="e">
        <f ca="true">+IF(AND(ISNUMBER(OFFSET('Water Data'!$D$5,0,10*ROW('Water Data'!D8))),'Data Summary'!BV14="Yes"),100-OFFSET('Water Data'!$D$5,0,10*ROW('Water Data'!D8)),NA())</f>
        <v>#N/A</v>
      </c>
      <c r="H14" s="57" t="e">
        <f ca="true">+IF(AND(ISNUMBER(OFFSET('Water Data'!$D$7,0,10*ROW('Water Data'!D8))),'Data Summary'!BW14="Yes"),OFFSET('Water Data'!$D$7,0,10*ROW('Water Data'!D8)),NA())</f>
        <v>#N/A</v>
      </c>
      <c r="I14" s="57" t="e">
        <f ca="true">+IF(AND(ISNUMBER(OFFSET('Water Data'!$D$10,0,10*ROW('Water Data'!D8))),'Data Summary'!BX14="Yes"),OFFSET('Water Data'!$D$10,0,10*ROW('Water Data'!D8)),NA())</f>
        <v>#N/A</v>
      </c>
      <c r="J14" s="57" t="e">
        <f ca="true">+IF(AND(ISNUMBER(OFFSET('Water Data'!$E$5,0,10*ROW('Water Data'!E8))),'Data Summary'!BY14="Yes"),100-OFFSET('Water Data'!$E$5,0,10*ROW('Water Data'!E8)),NA())</f>
        <v>#N/A</v>
      </c>
      <c r="K14" s="57" t="e">
        <f ca="true">+IF(AND(ISNUMBER(OFFSET('Water Data'!$E$7,0,10*ROW('Water Data'!E8))),'Data Summary'!BZ14="Yes"),OFFSET('Water Data'!$E$7,0,10*ROW('Water Data'!E8)),NA())</f>
        <v>#N/A</v>
      </c>
      <c r="L14" s="57" t="e">
        <f ca="true">+IF(AND(ISNUMBER(OFFSET('Water Data'!$E$10,0,10*ROW('Water Data'!E8))),'Data Summary'!CA14="Yes"),OFFSET('Water Data'!$E$10,0,10*ROW('Water Data'!E8)),NA())</f>
        <v>#N/A</v>
      </c>
      <c r="M14" s="57" t="e">
        <f ca="true">+IF(AND(ISNUMBER(OFFSET('Water Data'!$F$5,0,10*ROW('Water Data'!F8))),'Data Summary'!CB14="Yes"),100-OFFSET('Water Data'!$F$5,0,10*ROW('Water Data'!F8)),NA())</f>
        <v>#N/A</v>
      </c>
      <c r="N14" s="57" t="e">
        <f ca="true">+IF(AND(ISNUMBER(OFFSET('Water Data'!$F$7,0,10*ROW('Water Data'!F8))),'Data Summary'!CC14="Yes"),OFFSET('Water Data'!$F$7,0,10*ROW('Water Data'!F8)),NA())</f>
        <v>#N/A</v>
      </c>
      <c r="O14" s="57" t="e">
        <f ca="true">+IF(AND(ISNUMBER(OFFSET('Water Data'!$F$10,0,10*ROW('Water Data'!F8))),'Data Summary'!CD14="Yes"),OFFSET('Water Data'!$F$10,0,10*ROW('Water Data'!F8)),NA())</f>
        <v>#N/A</v>
      </c>
      <c r="P14" s="57" t="e">
        <f ca="true">+IF(AND(ISNUMBER(OFFSET('Water Data'!$G$5,0,10*ROW('Water Data'!G8))),'Data Summary'!CE14="Yes"),100-OFFSET('Water Data'!$G$5,0,10*ROW('Water Data'!G8)),NA())</f>
        <v>#N/A</v>
      </c>
      <c r="Q14" s="57" t="e">
        <f ca="true">+IF(AND(ISNUMBER(OFFSET('Water Data'!$G$7,0,10*ROW('Water Data'!G8))),'Data Summary'!CF14="Yes"),OFFSET('Water Data'!$G$7,0,10*ROW('Water Data'!G8)),NA())</f>
        <v>#N/A</v>
      </c>
      <c r="R14" s="57" t="e">
        <f ca="true">+IF(AND(ISNUMBER(OFFSET('Water Data'!$G$10,0,10*ROW('Water Data'!G8))),'Data Summary'!CG14="Yes"),OFFSET('Water Data'!$G$10,0,10*ROW('Water Data'!G8)),NA())</f>
        <v>#N/A</v>
      </c>
      <c r="S14" s="57" t="e">
        <f ca="true">+IF(AND(ISNUMBER(OFFSET('Water Data'!$H$5,0,10*ROW('Water Data'!H8))),'Data Summary'!CH14="Yes"),100-OFFSET('Water Data'!$H$5,0,10*ROW('Water Data'!H8)),NA())</f>
        <v>#N/A</v>
      </c>
      <c r="T14" s="57" t="e">
        <f ca="true">+IF(AND(ISNUMBER(OFFSET('Water Data'!$H$7,0,10*ROW('Water Data'!H8))),'Data Summary'!CI14="Yes"),OFFSET('Water Data'!$H$7,0,10*ROW('Water Data'!H8)),NA())</f>
        <v>#N/A</v>
      </c>
      <c r="U14" s="57" t="e">
        <f ca="true">+IF(AND(ISNUMBER(OFFSET('Water Data'!$H$10,0,10*ROW('Water Data'!H8))),'Data Summary'!CJ14="Yes"),OFFSET('Water Data'!$H$10,0,10*ROW('Water Data'!H8)),NA())</f>
        <v>#N/A</v>
      </c>
      <c r="V14" s="103" t="e">
        <f ca="true">+IF(AND(ISNUMBER(OFFSET('Sanitation Data'!$C$5,0,10*ROW('Sanitation Data'!C8))),'Data Summary'!CK14="Yes"),100-OFFSET('Sanitation Data'!$C$5,0,10*ROW('Sanitation Data'!C8)),NA())</f>
        <v>#N/A</v>
      </c>
      <c r="W14" s="103" t="e">
        <f ca="true">+IF(AND(ISNUMBER(OFFSET('Sanitation Data'!$C$7,0,10*ROW('Sanitation Data'!C8))),'Data Summary'!CL14="Yes"),OFFSET('Sanitation Data'!$C$7,0,10*ROW('Sanitation Data'!C8)),NA())</f>
        <v>#N/A</v>
      </c>
      <c r="X14" s="103" t="e">
        <f ca="true">+IF(AND(ISNUMBER(OFFSET('Sanitation Data'!$C$11,0,10*ROW('Sanitation Data'!C8))),'Data Summary'!CM14="Yes"),OFFSET('Sanitation Data'!$C$11,0,10*ROW('Sanitation Data'!C8)),NA())</f>
        <v>#N/A</v>
      </c>
      <c r="Y14" s="103" t="e">
        <f ca="true">+IF(AND(ISNUMBER(OFFSET('Sanitation Data'!$C$12,0,10*ROW('Sanitation Data'!C8))),'Data Summary'!CN14="Yes"),OFFSET('Sanitation Data'!$C$12,0,10*ROW('Sanitation Data'!C8)),NA())</f>
        <v>#N/A</v>
      </c>
      <c r="Z14" s="103" t="e">
        <f ca="true">+IF(AND(ISNUMBER(OFFSET('Sanitation Data'!$C$13,0,10*ROW('Sanitation Data'!C8))),'Data Summary'!CO14="Yes"),OFFSET('Sanitation Data'!$C$13,0,10*ROW('Sanitation Data'!C8)),NA())</f>
        <v>#N/A</v>
      </c>
      <c r="AA14" s="103" t="e">
        <f ca="true">+IF(AND(ISNUMBER(OFFSET('Sanitation Data'!$D$5,0,10*ROW('Sanitation Data'!D8))),'Data Summary'!CP14="Yes"),100-OFFSET('Sanitation Data'!$D$5,0,10*ROW('Sanitation Data'!D8)),NA())</f>
        <v>#N/A</v>
      </c>
      <c r="AB14" s="103" t="e">
        <f ca="true">+IF(AND(ISNUMBER(OFFSET('Sanitation Data'!$D$7,0,10*ROW('Sanitation Data'!D8))),'Data Summary'!CQ14="Yes"),OFFSET('Sanitation Data'!$D$7,0,10*ROW('Sanitation Data'!D8)),NA())</f>
        <v>#N/A</v>
      </c>
      <c r="AC14" s="103" t="e">
        <f ca="true">+IF(AND(ISNUMBER(OFFSET('Sanitation Data'!$D$11,0,10*ROW('Sanitation Data'!D8))),'Data Summary'!CR14="Yes"),OFFSET('Sanitation Data'!$D$11,0,10*ROW('Sanitation Data'!D8)),NA())</f>
        <v>#N/A</v>
      </c>
      <c r="AD14" s="103" t="e">
        <f ca="true">+IF(AND(ISNUMBER(OFFSET('Sanitation Data'!$D$12,0,10*ROW('Sanitation Data'!D8))),'Data Summary'!CS14="Yes"),OFFSET('Sanitation Data'!$D$12,0,10*ROW('Sanitation Data'!D8)),NA())</f>
        <v>#N/A</v>
      </c>
      <c r="AE14" s="103" t="e">
        <f ca="true">+IF(AND(ISNUMBER(OFFSET('Sanitation Data'!$D$13,0,10*ROW('Sanitation Data'!D8))),'Data Summary'!CT14="Yes"),OFFSET('Sanitation Data'!$D$13,0,10*ROW('Sanitation Data'!D8)),NA())</f>
        <v>#N/A</v>
      </c>
      <c r="AF14" s="103" t="e">
        <f ca="true">+IF(AND(ISNUMBER(OFFSET('Sanitation Data'!$E$5,0,10*ROW('Sanitation Data'!E8))),'Data Summary'!CU14="Yes"),100-OFFSET('Sanitation Data'!$E$5,0,10*ROW('Sanitation Data'!E8)),NA())</f>
        <v>#N/A</v>
      </c>
      <c r="AG14" s="103" t="e">
        <f ca="true">+IF(AND(ISNUMBER(OFFSET('Sanitation Data'!$E$7,0,10*ROW('Sanitation Data'!E8))),'Data Summary'!CV14="Yes"),OFFSET('Sanitation Data'!$E$7,0,10*ROW('Sanitation Data'!E8)),NA())</f>
        <v>#N/A</v>
      </c>
      <c r="AH14" s="103" t="e">
        <f ca="true">+IF(AND(ISNUMBER(OFFSET('Sanitation Data'!$E$11,0,10*ROW('Sanitation Data'!E8))),'Data Summary'!CW14="Yes"),OFFSET('Sanitation Data'!$E$11,0,10*ROW('Sanitation Data'!E8)),NA())</f>
        <v>#N/A</v>
      </c>
      <c r="AI14" s="103" t="e">
        <f ca="true">+IF(AND(ISNUMBER(OFFSET('Sanitation Data'!$E$12,0,10*ROW('Sanitation Data'!E8))),'Data Summary'!CX14="Yes"),OFFSET('Sanitation Data'!$E$12,0,10*ROW('Sanitation Data'!E8)),NA())</f>
        <v>#N/A</v>
      </c>
      <c r="AJ14" s="103" t="e">
        <f ca="true">+IF(AND(ISNUMBER(OFFSET('Sanitation Data'!$E$13,0,10*ROW('Sanitation Data'!E8))),'Data Summary'!CY14="Yes"),OFFSET('Sanitation Data'!$E$13,0,10*ROW('Sanitation Data'!E8)),NA())</f>
        <v>#N/A</v>
      </c>
      <c r="AK14" s="103" t="e">
        <f ca="true">+IF(AND(ISNUMBER(OFFSET('Sanitation Data'!$F$5,0,10*ROW('Sanitation Data'!F8))),'Data Summary'!CZ14="Yes"),100-OFFSET('Sanitation Data'!$F$5,0,10*ROW('Sanitation Data'!F8)),NA())</f>
        <v>#N/A</v>
      </c>
      <c r="AL14" s="103" t="e">
        <f ca="true">+IF(AND(ISNUMBER(OFFSET('Sanitation Data'!$F$7,0,10*ROW('Sanitation Data'!F8))),'Data Summary'!DA14="Yes"),OFFSET('Sanitation Data'!$F$7,0,10*ROW('Sanitation Data'!F8)),NA())</f>
        <v>#N/A</v>
      </c>
      <c r="AM14" s="103" t="e">
        <f ca="true">+IF(AND(ISNUMBER(OFFSET('Sanitation Data'!$F$11,0,10*ROW('Sanitation Data'!F8))),'Data Summary'!DB14="Yes"),OFFSET('Sanitation Data'!$F$11,0,10*ROW('Sanitation Data'!F8)),NA())</f>
        <v>#N/A</v>
      </c>
      <c r="AN14" s="103" t="e">
        <f ca="true">+IF(AND(ISNUMBER(OFFSET('Sanitation Data'!$F$12,0,10*ROW('Sanitation Data'!F8))),'Data Summary'!DC14="Yes"),OFFSET('Sanitation Data'!$F$12,0,10*ROW('Sanitation Data'!F8)),NA())</f>
        <v>#N/A</v>
      </c>
      <c r="AO14" s="103" t="e">
        <f ca="true">+IF(AND(ISNUMBER(OFFSET('Sanitation Data'!$F$13,0,10*ROW('Sanitation Data'!F8))),'Data Summary'!DD14="Yes"),OFFSET('Sanitation Data'!$F$13,0,10*ROW('Sanitation Data'!F8)),NA())</f>
        <v>#N/A</v>
      </c>
      <c r="AP14" s="103" t="e">
        <f ca="true">+IF(AND(ISNUMBER(OFFSET('Sanitation Data'!$G$5,0,10*ROW('Sanitation Data'!G8))),'Data Summary'!DE14="Yes"),100-OFFSET('Sanitation Data'!$G$5,0,10*ROW('Sanitation Data'!G8)),NA())</f>
        <v>#N/A</v>
      </c>
      <c r="AQ14" s="103" t="e">
        <f ca="true">+IF(AND(ISNUMBER(OFFSET('Sanitation Data'!$G$7,0,10*ROW('Sanitation Data'!G8))),'Data Summary'!DF14="Yes"),OFFSET('Sanitation Data'!$G$7,0,10*ROW('Sanitation Data'!G8)),NA())</f>
        <v>#N/A</v>
      </c>
      <c r="AR14" s="103" t="e">
        <f ca="true">+IF(AND(ISNUMBER(OFFSET('Sanitation Data'!$G$11,0,10*ROW('Sanitation Data'!G8))),'Data Summary'!DG14="Yes"),OFFSET('Sanitation Data'!$G$11,0,10*ROW('Sanitation Data'!G8)),NA())</f>
        <v>#N/A</v>
      </c>
      <c r="AS14" s="103" t="e">
        <f ca="true">+IF(AND(ISNUMBER(OFFSET('Sanitation Data'!$G$12,0,10*ROW('Sanitation Data'!G8))),'Data Summary'!DH14="Yes"),OFFSET('Sanitation Data'!$G$12,0,10*ROW('Sanitation Data'!G8)),NA())</f>
        <v>#N/A</v>
      </c>
      <c r="AT14" s="103" t="e">
        <f ca="true">+IF(AND(ISNUMBER(OFFSET('Sanitation Data'!$G$13,0,10*ROW('Sanitation Data'!G8))),'Data Summary'!DI14="Yes"),OFFSET('Sanitation Data'!$G$13,0,10*ROW('Sanitation Data'!G8)),NA())</f>
        <v>#N/A</v>
      </c>
      <c r="AU14" s="103" t="e">
        <f ca="true">+IF(AND(ISNUMBER(OFFSET('Sanitation Data'!$H$5,0,10*ROW('Sanitation Data'!H8))),'Data Summary'!DJ14="Yes"),100-OFFSET('Sanitation Data'!$H$5,0,10*ROW('Sanitation Data'!H8)),NA())</f>
        <v>#N/A</v>
      </c>
      <c r="AV14" s="103" t="e">
        <f ca="true">+IF(AND(ISNUMBER(OFFSET('Sanitation Data'!$H$7,0,10*ROW('Sanitation Data'!H8))),'Data Summary'!DK14="Yes"),OFFSET('Sanitation Data'!$H$7,0,10*ROW('Sanitation Data'!H8)),NA())</f>
        <v>#N/A</v>
      </c>
      <c r="AW14" s="103" t="e">
        <f ca="true">+IF(AND(ISNUMBER(OFFSET('Sanitation Data'!$H$11,0,10*ROW('Sanitation Data'!H8))),'Data Summary'!DL14="Yes"),OFFSET('Sanitation Data'!$H$11,0,10*ROW('Sanitation Data'!H8)),NA())</f>
        <v>#N/A</v>
      </c>
      <c r="AX14" s="103" t="e">
        <f ca="true">+IF(AND(ISNUMBER(OFFSET('Sanitation Data'!$H$12,0,10*ROW('Sanitation Data'!H8))),'Data Summary'!DM14="Yes"),OFFSET('Sanitation Data'!$H$12,0,10*ROW('Sanitation Data'!H8)),NA())</f>
        <v>#N/A</v>
      </c>
      <c r="AY14" s="103" t="e">
        <f ca="true">+IF(AND(ISNUMBER(OFFSET('Sanitation Data'!$H$13,0,10*ROW('Sanitation Data'!H8))),'Data Summary'!DN14="Yes"),OFFSET('Sanitation Data'!$H$13,0,10*ROW('Sanitation Data'!H8)),NA())</f>
        <v>#N/A</v>
      </c>
      <c r="AZ14" s="108" t="e">
        <f ca="true">+IF(AND(ISNUMBER(OFFSET('Hygiene Data'!$C$6,0,10*ROW('Hygiene Data'!C8))),'Data Summary'!DO14="Yes"),OFFSET('Hygiene Data'!$C$6,0,10*ROW('Hygiene Data'!C8)),NA())</f>
        <v>#N/A</v>
      </c>
      <c r="BA14" s="108" t="e">
        <f ca="true">+IF(AND(ISNUMBER(OFFSET('Hygiene Data'!$C$8,0,10*ROW('Hygiene Data'!C8))),'Data Summary'!DP14="Yes"),OFFSET('Hygiene Data'!$C$8,0,10*ROW('Hygiene Data'!C8)),NA())</f>
        <v>#N/A</v>
      </c>
      <c r="BB14" s="108" t="e">
        <f ca="true">+IF(AND(ISNUMBER(OFFSET('Hygiene Data'!$C$10,0,10*ROW('Hygiene Data'!C8))),'Data Summary'!DQ14="Yes"),OFFSET('Hygiene Data'!$C$10,0,10*ROW('Hygiene Data'!C8)),NA())</f>
        <v>#N/A</v>
      </c>
      <c r="BC14" s="108" t="e">
        <f ca="true">+IF(AND(ISNUMBER(OFFSET('Hygiene Data'!$D$6,0,10*ROW('Hygiene Data'!D8))),'Data Summary'!DR14="Yes"),OFFSET('Hygiene Data'!$D$6,0,10*ROW('Hygiene Data'!D8)),NA())</f>
        <v>#N/A</v>
      </c>
      <c r="BD14" s="108" t="e">
        <f ca="true">+IF(AND(ISNUMBER(OFFSET('Hygiene Data'!$D$8,0,10*ROW('Hygiene Data'!D8))),'Data Summary'!DS14="Yes"),OFFSET('Hygiene Data'!$D$8,0,10*ROW('Hygiene Data'!D8)),NA())</f>
        <v>#N/A</v>
      </c>
      <c r="BE14" s="108" t="e">
        <f ca="true">+IF(AND(ISNUMBER(OFFSET('Hygiene Data'!$D$10,0,10*ROW('Hygiene Data'!D8))),'Data Summary'!DT14="Yes"),OFFSET('Hygiene Data'!$D$10,0,10*ROW('Hygiene Data'!D8)),NA())</f>
        <v>#N/A</v>
      </c>
      <c r="BF14" s="108" t="e">
        <f ca="true">+IF(AND(ISNUMBER(OFFSET('Hygiene Data'!$E$6,0,10*ROW('Hygiene Data'!E8))),'Data Summary'!DU14="Yes"),OFFSET('Hygiene Data'!$E$6,0,10*ROW('Hygiene Data'!E8)),NA())</f>
        <v>#N/A</v>
      </c>
      <c r="BG14" s="108" t="e">
        <f ca="true">+IF(AND(ISNUMBER(OFFSET('Hygiene Data'!$E$8,0,10*ROW('Hygiene Data'!E8))),'Data Summary'!DV14="Yes"),OFFSET('Hygiene Data'!$E$8,0,10*ROW('Hygiene Data'!E8)),NA())</f>
        <v>#N/A</v>
      </c>
      <c r="BH14" s="108" t="e">
        <f ca="true">+IF(AND(ISNUMBER(OFFSET('Hygiene Data'!$E$10,0,10*ROW('Hygiene Data'!E8))),'Data Summary'!DW14="Yes"),OFFSET('Hygiene Data'!$E$10,0,10*ROW('Hygiene Data'!E8)),NA())</f>
        <v>#N/A</v>
      </c>
      <c r="BI14" s="108" t="e">
        <f ca="true">+IF(AND(ISNUMBER(OFFSET('Hygiene Data'!$F$6,0,10*ROW('Hygiene Data'!F8))),'Data Summary'!DX14="Yes"),OFFSET('Hygiene Data'!$F$6,0,10*ROW('Hygiene Data'!F8)),NA())</f>
        <v>#N/A</v>
      </c>
      <c r="BJ14" s="108" t="e">
        <f ca="true">+IF(AND(ISNUMBER(OFFSET('Hygiene Data'!$F$8,0,10*ROW('Hygiene Data'!F8))),'Data Summary'!DY14="Yes"),OFFSET('Hygiene Data'!$F$8,0,10*ROW('Hygiene Data'!F8)),NA())</f>
        <v>#N/A</v>
      </c>
      <c r="BK14" s="108" t="e">
        <f ca="true">+IF(AND(ISNUMBER(OFFSET('Hygiene Data'!$F$10,0,10*ROW('Hygiene Data'!F8))),'Data Summary'!DZ14="Yes"),OFFSET('Hygiene Data'!$F$10,0,10*ROW('Hygiene Data'!F8)),NA())</f>
        <v>#N/A</v>
      </c>
      <c r="BL14" s="108" t="e">
        <f ca="true">+IF(AND(ISNUMBER(OFFSET('Hygiene Data'!$G$6,0,10*ROW('Hygiene Data'!G8))),'Data Summary'!EA14="Yes"),OFFSET('Hygiene Data'!$G$6,0,10*ROW('Hygiene Data'!G8)),NA())</f>
        <v>#N/A</v>
      </c>
      <c r="BM14" s="108" t="e">
        <f ca="true">+IF(AND(ISNUMBER(OFFSET('Hygiene Data'!$G$8,0,10*ROW('Hygiene Data'!G8))),'Data Summary'!EB14="Yes"),OFFSET('Hygiene Data'!$G$8,0,10*ROW('Hygiene Data'!G8)),NA())</f>
        <v>#N/A</v>
      </c>
      <c r="BN14" s="108" t="e">
        <f ca="true">+IF(AND(ISNUMBER(OFFSET('Hygiene Data'!$G$10,0,10*ROW('Hygiene Data'!G8))),'Data Summary'!EC14="Yes"),OFFSET('Hygiene Data'!$G$10,0,10*ROW('Hygiene Data'!G8)),NA())</f>
        <v>#N/A</v>
      </c>
      <c r="BO14" s="108" t="e">
        <f ca="true">+IF(AND(ISNUMBER(OFFSET('Hygiene Data'!$H$6,0,10*ROW('Hygiene Data'!H8))),'Data Summary'!ED14="Yes"),OFFSET('Hygiene Data'!$H$6,0,10*ROW('Hygiene Data'!H8)),NA())</f>
        <v>#N/A</v>
      </c>
      <c r="BP14" s="108" t="e">
        <f ca="true">+IF(AND(ISNUMBER(OFFSET('Hygiene Data'!$H$8,0,10*ROW('Hygiene Data'!H8))),'Data Summary'!EE14="Yes"),OFFSET('Hygiene Data'!$H$8,0,10*ROW('Hygiene Data'!H8)),NA())</f>
        <v>#N/A</v>
      </c>
      <c r="BQ14" s="108" t="e">
        <f ca="true">+IF(AND(ISNUMBER(OFFSET('Hygiene Data'!$H$10,0,10*ROW('Hygiene Data'!H8))),'Data Summary'!EF14="Yes"),OFFSET('Hygiene Data'!$H$10,0,10*ROW('Hygiene Data'!H8)),NA())</f>
        <v>#N/A</v>
      </c>
    </row>
    <row r="15" x14ac:dyDescent="0.2">
      <c r="A15" s="56" t="e">
        <f ca="true">+IF(OFFSET('Water Data'!$B$1,0,10*ROW('Water Data'!B9))="",NA(),OFFSET('Water Data'!$B$1,0,10*ROW('Water Data'!B9)))</f>
        <v>#N/A</v>
      </c>
      <c r="B15" s="56" t="e">
        <f ca="true">+IF(OFFSET('Water Data'!$A$3,0,10*ROW('Water Data'!A9))="",NA(),OFFSET('Water Data'!$A$3,0,10*ROW('Water Data'!A9)))</f>
        <v>#N/A</v>
      </c>
      <c r="C15" s="56" t="e">
        <f ca="true">+IF(OFFSET('Water Data'!$C$3,0,10*ROW('Water Data'!C9))="",NA(),OFFSET('Water Data'!$C$3,0,10*ROW('Water Data'!C9)))</f>
        <v>#N/A</v>
      </c>
      <c r="D15" s="57" t="e">
        <f ca="true">+IF(AND(ISNUMBER(OFFSET('Water Data'!$C$5,0,10*ROW('Water Data'!C9))),'Data Summary'!BS15="Yes"),100-OFFSET('Water Data'!$C$5,0,10*ROW('Water Data'!C9)),NA())</f>
        <v>#N/A</v>
      </c>
      <c r="E15" s="57" t="e">
        <f ca="true">+IF(AND(ISNUMBER(OFFSET('Water Data'!$C$7,0,10*ROW('Water Data'!C9))),'Data Summary'!BT15="Yes"),OFFSET('Water Data'!$C$7,0,10*ROW('Water Data'!C9)),NA())</f>
        <v>#N/A</v>
      </c>
      <c r="F15" s="57" t="e">
        <f ca="true">+IF(AND(ISNUMBER(OFFSET('Water Data'!$C$10,0,10*ROW('Water Data'!C9))),'Data Summary'!BU15="Yes"),OFFSET('Water Data'!$C$10,0,10*ROW('Water Data'!C9)),NA())</f>
        <v>#N/A</v>
      </c>
      <c r="G15" s="57" t="e">
        <f ca="true">+IF(AND(ISNUMBER(OFFSET('Water Data'!$D$5,0,10*ROW('Water Data'!D9))),'Data Summary'!BV15="Yes"),100-OFFSET('Water Data'!$D$5,0,10*ROW('Water Data'!D9)),NA())</f>
        <v>#N/A</v>
      </c>
      <c r="H15" s="57" t="e">
        <f ca="true">+IF(AND(ISNUMBER(OFFSET('Water Data'!$D$7,0,10*ROW('Water Data'!D9))),'Data Summary'!BW15="Yes"),OFFSET('Water Data'!$D$7,0,10*ROW('Water Data'!D9)),NA())</f>
        <v>#N/A</v>
      </c>
      <c r="I15" s="57" t="e">
        <f ca="true">+IF(AND(ISNUMBER(OFFSET('Water Data'!$D$10,0,10*ROW('Water Data'!D9))),'Data Summary'!BX15="Yes"),OFFSET('Water Data'!$D$10,0,10*ROW('Water Data'!D9)),NA())</f>
        <v>#N/A</v>
      </c>
      <c r="J15" s="57" t="e">
        <f ca="true">+IF(AND(ISNUMBER(OFFSET('Water Data'!$E$5,0,10*ROW('Water Data'!E9))),'Data Summary'!BY15="Yes"),100-OFFSET('Water Data'!$E$5,0,10*ROW('Water Data'!E9)),NA())</f>
        <v>#N/A</v>
      </c>
      <c r="K15" s="57" t="e">
        <f ca="true">+IF(AND(ISNUMBER(OFFSET('Water Data'!$E$7,0,10*ROW('Water Data'!E9))),'Data Summary'!BZ15="Yes"),OFFSET('Water Data'!$E$7,0,10*ROW('Water Data'!E9)),NA())</f>
        <v>#N/A</v>
      </c>
      <c r="L15" s="57" t="e">
        <f ca="true">+IF(AND(ISNUMBER(OFFSET('Water Data'!$E$10,0,10*ROW('Water Data'!E9))),'Data Summary'!CA15="Yes"),OFFSET('Water Data'!$E$10,0,10*ROW('Water Data'!E9)),NA())</f>
        <v>#N/A</v>
      </c>
      <c r="M15" s="57" t="e">
        <f ca="true">+IF(AND(ISNUMBER(OFFSET('Water Data'!$F$5,0,10*ROW('Water Data'!F9))),'Data Summary'!CB15="Yes"),100-OFFSET('Water Data'!$F$5,0,10*ROW('Water Data'!F9)),NA())</f>
        <v>#N/A</v>
      </c>
      <c r="N15" s="57" t="e">
        <f ca="true">+IF(AND(ISNUMBER(OFFSET('Water Data'!$F$7,0,10*ROW('Water Data'!F9))),'Data Summary'!CC15="Yes"),OFFSET('Water Data'!$F$7,0,10*ROW('Water Data'!F9)),NA())</f>
        <v>#N/A</v>
      </c>
      <c r="O15" s="57" t="e">
        <f ca="true">+IF(AND(ISNUMBER(OFFSET('Water Data'!$F$10,0,10*ROW('Water Data'!F9))),'Data Summary'!CD15="Yes"),OFFSET('Water Data'!$F$10,0,10*ROW('Water Data'!F9)),NA())</f>
        <v>#N/A</v>
      </c>
      <c r="P15" s="57" t="e">
        <f ca="true">+IF(AND(ISNUMBER(OFFSET('Water Data'!$G$5,0,10*ROW('Water Data'!G9))),'Data Summary'!CE15="Yes"),100-OFFSET('Water Data'!$G$5,0,10*ROW('Water Data'!G9)),NA())</f>
        <v>#N/A</v>
      </c>
      <c r="Q15" s="57" t="e">
        <f ca="true">+IF(AND(ISNUMBER(OFFSET('Water Data'!$G$7,0,10*ROW('Water Data'!G9))),'Data Summary'!CF15="Yes"),OFFSET('Water Data'!$G$7,0,10*ROW('Water Data'!G9)),NA())</f>
        <v>#N/A</v>
      </c>
      <c r="R15" s="57" t="e">
        <f ca="true">+IF(AND(ISNUMBER(OFFSET('Water Data'!$G$10,0,10*ROW('Water Data'!G9))),'Data Summary'!CG15="Yes"),OFFSET('Water Data'!$G$10,0,10*ROW('Water Data'!G9)),NA())</f>
        <v>#N/A</v>
      </c>
      <c r="S15" s="57" t="e">
        <f ca="true">+IF(AND(ISNUMBER(OFFSET('Water Data'!$H$5,0,10*ROW('Water Data'!H9))),'Data Summary'!CH15="Yes"),100-OFFSET('Water Data'!$H$5,0,10*ROW('Water Data'!H9)),NA())</f>
        <v>#N/A</v>
      </c>
      <c r="T15" s="57" t="e">
        <f ca="true">+IF(AND(ISNUMBER(OFFSET('Water Data'!$H$7,0,10*ROW('Water Data'!H9))),'Data Summary'!CI15="Yes"),OFFSET('Water Data'!$H$7,0,10*ROW('Water Data'!H9)),NA())</f>
        <v>#N/A</v>
      </c>
      <c r="U15" s="57" t="e">
        <f ca="true">+IF(AND(ISNUMBER(OFFSET('Water Data'!$H$10,0,10*ROW('Water Data'!H9))),'Data Summary'!CJ15="Yes"),OFFSET('Water Data'!$H$10,0,10*ROW('Water Data'!H9)),NA())</f>
        <v>#N/A</v>
      </c>
      <c r="V15" s="103" t="e">
        <f ca="true">+IF(AND(ISNUMBER(OFFSET('Sanitation Data'!$C$5,0,10*ROW('Sanitation Data'!C9))),'Data Summary'!CK15="Yes"),100-OFFSET('Sanitation Data'!$C$5,0,10*ROW('Sanitation Data'!C9)),NA())</f>
        <v>#N/A</v>
      </c>
      <c r="W15" s="103" t="e">
        <f ca="true">+IF(AND(ISNUMBER(OFFSET('Sanitation Data'!$C$7,0,10*ROW('Sanitation Data'!C9))),'Data Summary'!CL15="Yes"),OFFSET('Sanitation Data'!$C$7,0,10*ROW('Sanitation Data'!C9)),NA())</f>
        <v>#N/A</v>
      </c>
      <c r="X15" s="103" t="e">
        <f ca="true">+IF(AND(ISNUMBER(OFFSET('Sanitation Data'!$C$11,0,10*ROW('Sanitation Data'!C9))),'Data Summary'!CM15="Yes"),OFFSET('Sanitation Data'!$C$11,0,10*ROW('Sanitation Data'!C9)),NA())</f>
        <v>#N/A</v>
      </c>
      <c r="Y15" s="103" t="e">
        <f ca="true">+IF(AND(ISNUMBER(OFFSET('Sanitation Data'!$C$12,0,10*ROW('Sanitation Data'!C9))),'Data Summary'!CN15="Yes"),OFFSET('Sanitation Data'!$C$12,0,10*ROW('Sanitation Data'!C9)),NA())</f>
        <v>#N/A</v>
      </c>
      <c r="Z15" s="103" t="e">
        <f ca="true">+IF(AND(ISNUMBER(OFFSET('Sanitation Data'!$C$13,0,10*ROW('Sanitation Data'!C9))),'Data Summary'!CO15="Yes"),OFFSET('Sanitation Data'!$C$13,0,10*ROW('Sanitation Data'!C9)),NA())</f>
        <v>#N/A</v>
      </c>
      <c r="AA15" s="103" t="e">
        <f ca="true">+IF(AND(ISNUMBER(OFFSET('Sanitation Data'!$D$5,0,10*ROW('Sanitation Data'!D9))),'Data Summary'!CP15="Yes"),100-OFFSET('Sanitation Data'!$D$5,0,10*ROW('Sanitation Data'!D9)),NA())</f>
        <v>#N/A</v>
      </c>
      <c r="AB15" s="103" t="e">
        <f ca="true">+IF(AND(ISNUMBER(OFFSET('Sanitation Data'!$D$7,0,10*ROW('Sanitation Data'!D9))),'Data Summary'!CQ15="Yes"),OFFSET('Sanitation Data'!$D$7,0,10*ROW('Sanitation Data'!D9)),NA())</f>
        <v>#N/A</v>
      </c>
      <c r="AC15" s="103" t="e">
        <f ca="true">+IF(AND(ISNUMBER(OFFSET('Sanitation Data'!$D$11,0,10*ROW('Sanitation Data'!D9))),'Data Summary'!CR15="Yes"),OFFSET('Sanitation Data'!$D$11,0,10*ROW('Sanitation Data'!D9)),NA())</f>
        <v>#N/A</v>
      </c>
      <c r="AD15" s="103" t="e">
        <f ca="true">+IF(AND(ISNUMBER(OFFSET('Sanitation Data'!$D$12,0,10*ROW('Sanitation Data'!D9))),'Data Summary'!CS15="Yes"),OFFSET('Sanitation Data'!$D$12,0,10*ROW('Sanitation Data'!D9)),NA())</f>
        <v>#N/A</v>
      </c>
      <c r="AE15" s="103" t="e">
        <f ca="true">+IF(AND(ISNUMBER(OFFSET('Sanitation Data'!$D$13,0,10*ROW('Sanitation Data'!D9))),'Data Summary'!CT15="Yes"),OFFSET('Sanitation Data'!$D$13,0,10*ROW('Sanitation Data'!D9)),NA())</f>
        <v>#N/A</v>
      </c>
      <c r="AF15" s="103" t="e">
        <f ca="true">+IF(AND(ISNUMBER(OFFSET('Sanitation Data'!$E$5,0,10*ROW('Sanitation Data'!E9))),'Data Summary'!CU15="Yes"),100-OFFSET('Sanitation Data'!$E$5,0,10*ROW('Sanitation Data'!E9)),NA())</f>
        <v>#N/A</v>
      </c>
      <c r="AG15" s="103" t="e">
        <f ca="true">+IF(AND(ISNUMBER(OFFSET('Sanitation Data'!$E$7,0,10*ROW('Sanitation Data'!E9))),'Data Summary'!CV15="Yes"),OFFSET('Sanitation Data'!$E$7,0,10*ROW('Sanitation Data'!E9)),NA())</f>
        <v>#N/A</v>
      </c>
      <c r="AH15" s="103" t="e">
        <f ca="true">+IF(AND(ISNUMBER(OFFSET('Sanitation Data'!$E$11,0,10*ROW('Sanitation Data'!E9))),'Data Summary'!CW15="Yes"),OFFSET('Sanitation Data'!$E$11,0,10*ROW('Sanitation Data'!E9)),NA())</f>
        <v>#N/A</v>
      </c>
      <c r="AI15" s="103" t="e">
        <f ca="true">+IF(AND(ISNUMBER(OFFSET('Sanitation Data'!$E$12,0,10*ROW('Sanitation Data'!E9))),'Data Summary'!CX15="Yes"),OFFSET('Sanitation Data'!$E$12,0,10*ROW('Sanitation Data'!E9)),NA())</f>
        <v>#N/A</v>
      </c>
      <c r="AJ15" s="103" t="e">
        <f ca="true">+IF(AND(ISNUMBER(OFFSET('Sanitation Data'!$E$13,0,10*ROW('Sanitation Data'!E9))),'Data Summary'!CY15="Yes"),OFFSET('Sanitation Data'!$E$13,0,10*ROW('Sanitation Data'!E9)),NA())</f>
        <v>#N/A</v>
      </c>
      <c r="AK15" s="103" t="e">
        <f ca="true">+IF(AND(ISNUMBER(OFFSET('Sanitation Data'!$F$5,0,10*ROW('Sanitation Data'!F9))),'Data Summary'!CZ15="Yes"),100-OFFSET('Sanitation Data'!$F$5,0,10*ROW('Sanitation Data'!F9)),NA())</f>
        <v>#N/A</v>
      </c>
      <c r="AL15" s="103" t="e">
        <f ca="true">+IF(AND(ISNUMBER(OFFSET('Sanitation Data'!$F$7,0,10*ROW('Sanitation Data'!F9))),'Data Summary'!DA15="Yes"),OFFSET('Sanitation Data'!$F$7,0,10*ROW('Sanitation Data'!F9)),NA())</f>
        <v>#N/A</v>
      </c>
      <c r="AM15" s="103" t="e">
        <f ca="true">+IF(AND(ISNUMBER(OFFSET('Sanitation Data'!$F$11,0,10*ROW('Sanitation Data'!F9))),'Data Summary'!DB15="Yes"),OFFSET('Sanitation Data'!$F$11,0,10*ROW('Sanitation Data'!F9)),NA())</f>
        <v>#N/A</v>
      </c>
      <c r="AN15" s="103" t="e">
        <f ca="true">+IF(AND(ISNUMBER(OFFSET('Sanitation Data'!$F$12,0,10*ROW('Sanitation Data'!F9))),'Data Summary'!DC15="Yes"),OFFSET('Sanitation Data'!$F$12,0,10*ROW('Sanitation Data'!F9)),NA())</f>
        <v>#N/A</v>
      </c>
      <c r="AO15" s="103" t="e">
        <f ca="true">+IF(AND(ISNUMBER(OFFSET('Sanitation Data'!$F$13,0,10*ROW('Sanitation Data'!F9))),'Data Summary'!DD15="Yes"),OFFSET('Sanitation Data'!$F$13,0,10*ROW('Sanitation Data'!F9)),NA())</f>
        <v>#N/A</v>
      </c>
      <c r="AP15" s="103" t="e">
        <f ca="true">+IF(AND(ISNUMBER(OFFSET('Sanitation Data'!$G$5,0,10*ROW('Sanitation Data'!G9))),'Data Summary'!DE15="Yes"),100-OFFSET('Sanitation Data'!$G$5,0,10*ROW('Sanitation Data'!G9)),NA())</f>
        <v>#N/A</v>
      </c>
      <c r="AQ15" s="103" t="e">
        <f ca="true">+IF(AND(ISNUMBER(OFFSET('Sanitation Data'!$G$7,0,10*ROW('Sanitation Data'!G9))),'Data Summary'!DF15="Yes"),OFFSET('Sanitation Data'!$G$7,0,10*ROW('Sanitation Data'!G9)),NA())</f>
        <v>#N/A</v>
      </c>
      <c r="AR15" s="103" t="e">
        <f ca="true">+IF(AND(ISNUMBER(OFFSET('Sanitation Data'!$G$11,0,10*ROW('Sanitation Data'!G9))),'Data Summary'!DG15="Yes"),OFFSET('Sanitation Data'!$G$11,0,10*ROW('Sanitation Data'!G9)),NA())</f>
        <v>#N/A</v>
      </c>
      <c r="AS15" s="103" t="e">
        <f ca="true">+IF(AND(ISNUMBER(OFFSET('Sanitation Data'!$G$12,0,10*ROW('Sanitation Data'!G9))),'Data Summary'!DH15="Yes"),OFFSET('Sanitation Data'!$G$12,0,10*ROW('Sanitation Data'!G9)),NA())</f>
        <v>#N/A</v>
      </c>
      <c r="AT15" s="103" t="e">
        <f ca="true">+IF(AND(ISNUMBER(OFFSET('Sanitation Data'!$G$13,0,10*ROW('Sanitation Data'!G9))),'Data Summary'!DI15="Yes"),OFFSET('Sanitation Data'!$G$13,0,10*ROW('Sanitation Data'!G9)),NA())</f>
        <v>#N/A</v>
      </c>
      <c r="AU15" s="103" t="e">
        <f ca="true">+IF(AND(ISNUMBER(OFFSET('Sanitation Data'!$H$5,0,10*ROW('Sanitation Data'!H9))),'Data Summary'!DJ15="Yes"),100-OFFSET('Sanitation Data'!$H$5,0,10*ROW('Sanitation Data'!H9)),NA())</f>
        <v>#N/A</v>
      </c>
      <c r="AV15" s="103" t="e">
        <f ca="true">+IF(AND(ISNUMBER(OFFSET('Sanitation Data'!$H$7,0,10*ROW('Sanitation Data'!H9))),'Data Summary'!DK15="Yes"),OFFSET('Sanitation Data'!$H$7,0,10*ROW('Sanitation Data'!H9)),NA())</f>
        <v>#N/A</v>
      </c>
      <c r="AW15" s="103" t="e">
        <f ca="true">+IF(AND(ISNUMBER(OFFSET('Sanitation Data'!$H$11,0,10*ROW('Sanitation Data'!H9))),'Data Summary'!DL15="Yes"),OFFSET('Sanitation Data'!$H$11,0,10*ROW('Sanitation Data'!H9)),NA())</f>
        <v>#N/A</v>
      </c>
      <c r="AX15" s="103" t="e">
        <f ca="true">+IF(AND(ISNUMBER(OFFSET('Sanitation Data'!$H$12,0,10*ROW('Sanitation Data'!H9))),'Data Summary'!DM15="Yes"),OFFSET('Sanitation Data'!$H$12,0,10*ROW('Sanitation Data'!H9)),NA())</f>
        <v>#N/A</v>
      </c>
      <c r="AY15" s="103" t="e">
        <f ca="true">+IF(AND(ISNUMBER(OFFSET('Sanitation Data'!$H$13,0,10*ROW('Sanitation Data'!H9))),'Data Summary'!DN15="Yes"),OFFSET('Sanitation Data'!$H$13,0,10*ROW('Sanitation Data'!H9)),NA())</f>
        <v>#N/A</v>
      </c>
      <c r="AZ15" s="108" t="e">
        <f ca="true">+IF(AND(ISNUMBER(OFFSET('Hygiene Data'!$C$6,0,10*ROW('Hygiene Data'!C9))),'Data Summary'!DO15="Yes"),OFFSET('Hygiene Data'!$C$6,0,10*ROW('Hygiene Data'!C9)),NA())</f>
        <v>#N/A</v>
      </c>
      <c r="BA15" s="108" t="e">
        <f ca="true">+IF(AND(ISNUMBER(OFFSET('Hygiene Data'!$C$8,0,10*ROW('Hygiene Data'!C9))),'Data Summary'!DP15="Yes"),OFFSET('Hygiene Data'!$C$8,0,10*ROW('Hygiene Data'!C9)),NA())</f>
        <v>#N/A</v>
      </c>
      <c r="BB15" s="108" t="e">
        <f ca="true">+IF(AND(ISNUMBER(OFFSET('Hygiene Data'!$C$10,0,10*ROW('Hygiene Data'!C9))),'Data Summary'!DQ15="Yes"),OFFSET('Hygiene Data'!$C$10,0,10*ROW('Hygiene Data'!C9)),NA())</f>
        <v>#N/A</v>
      </c>
      <c r="BC15" s="108" t="e">
        <f ca="true">+IF(AND(ISNUMBER(OFFSET('Hygiene Data'!$D$6,0,10*ROW('Hygiene Data'!D9))),'Data Summary'!DR15="Yes"),OFFSET('Hygiene Data'!$D$6,0,10*ROW('Hygiene Data'!D9)),NA())</f>
        <v>#N/A</v>
      </c>
      <c r="BD15" s="108" t="e">
        <f ca="true">+IF(AND(ISNUMBER(OFFSET('Hygiene Data'!$D$8,0,10*ROW('Hygiene Data'!D9))),'Data Summary'!DS15="Yes"),OFFSET('Hygiene Data'!$D$8,0,10*ROW('Hygiene Data'!D9)),NA())</f>
        <v>#N/A</v>
      </c>
      <c r="BE15" s="108" t="e">
        <f ca="true">+IF(AND(ISNUMBER(OFFSET('Hygiene Data'!$D$10,0,10*ROW('Hygiene Data'!D9))),'Data Summary'!DT15="Yes"),OFFSET('Hygiene Data'!$D$10,0,10*ROW('Hygiene Data'!D9)),NA())</f>
        <v>#N/A</v>
      </c>
      <c r="BF15" s="108" t="e">
        <f ca="true">+IF(AND(ISNUMBER(OFFSET('Hygiene Data'!$E$6,0,10*ROW('Hygiene Data'!E9))),'Data Summary'!DU15="Yes"),OFFSET('Hygiene Data'!$E$6,0,10*ROW('Hygiene Data'!E9)),NA())</f>
        <v>#N/A</v>
      </c>
      <c r="BG15" s="108" t="e">
        <f ca="true">+IF(AND(ISNUMBER(OFFSET('Hygiene Data'!$E$8,0,10*ROW('Hygiene Data'!E9))),'Data Summary'!DV15="Yes"),OFFSET('Hygiene Data'!$E$8,0,10*ROW('Hygiene Data'!E9)),NA())</f>
        <v>#N/A</v>
      </c>
      <c r="BH15" s="108" t="e">
        <f ca="true">+IF(AND(ISNUMBER(OFFSET('Hygiene Data'!$E$10,0,10*ROW('Hygiene Data'!E9))),'Data Summary'!DW15="Yes"),OFFSET('Hygiene Data'!$E$10,0,10*ROW('Hygiene Data'!E9)),NA())</f>
        <v>#N/A</v>
      </c>
      <c r="BI15" s="108" t="e">
        <f ca="true">+IF(AND(ISNUMBER(OFFSET('Hygiene Data'!$F$6,0,10*ROW('Hygiene Data'!F9))),'Data Summary'!DX15="Yes"),OFFSET('Hygiene Data'!$F$6,0,10*ROW('Hygiene Data'!F9)),NA())</f>
        <v>#N/A</v>
      </c>
      <c r="BJ15" s="108" t="e">
        <f ca="true">+IF(AND(ISNUMBER(OFFSET('Hygiene Data'!$F$8,0,10*ROW('Hygiene Data'!F9))),'Data Summary'!DY15="Yes"),OFFSET('Hygiene Data'!$F$8,0,10*ROW('Hygiene Data'!F9)),NA())</f>
        <v>#N/A</v>
      </c>
      <c r="BK15" s="108" t="e">
        <f ca="true">+IF(AND(ISNUMBER(OFFSET('Hygiene Data'!$F$10,0,10*ROW('Hygiene Data'!F9))),'Data Summary'!DZ15="Yes"),OFFSET('Hygiene Data'!$F$10,0,10*ROW('Hygiene Data'!F9)),NA())</f>
        <v>#N/A</v>
      </c>
      <c r="BL15" s="108" t="e">
        <f ca="true">+IF(AND(ISNUMBER(OFFSET('Hygiene Data'!$G$6,0,10*ROW('Hygiene Data'!G9))),'Data Summary'!EA15="Yes"),OFFSET('Hygiene Data'!$G$6,0,10*ROW('Hygiene Data'!G9)),NA())</f>
        <v>#N/A</v>
      </c>
      <c r="BM15" s="108" t="e">
        <f ca="true">+IF(AND(ISNUMBER(OFFSET('Hygiene Data'!$G$8,0,10*ROW('Hygiene Data'!G9))),'Data Summary'!EB15="Yes"),OFFSET('Hygiene Data'!$G$8,0,10*ROW('Hygiene Data'!G9)),NA())</f>
        <v>#N/A</v>
      </c>
      <c r="BN15" s="108" t="e">
        <f ca="true">+IF(AND(ISNUMBER(OFFSET('Hygiene Data'!$G$10,0,10*ROW('Hygiene Data'!G9))),'Data Summary'!EC15="Yes"),OFFSET('Hygiene Data'!$G$10,0,10*ROW('Hygiene Data'!G9)),NA())</f>
        <v>#N/A</v>
      </c>
      <c r="BO15" s="108" t="e">
        <f ca="true">+IF(AND(ISNUMBER(OFFSET('Hygiene Data'!$H$6,0,10*ROW('Hygiene Data'!H9))),'Data Summary'!ED15="Yes"),OFFSET('Hygiene Data'!$H$6,0,10*ROW('Hygiene Data'!H9)),NA())</f>
        <v>#N/A</v>
      </c>
      <c r="BP15" s="108" t="e">
        <f ca="true">+IF(AND(ISNUMBER(OFFSET('Hygiene Data'!$H$8,0,10*ROW('Hygiene Data'!H9))),'Data Summary'!EE15="Yes"),OFFSET('Hygiene Data'!$H$8,0,10*ROW('Hygiene Data'!H9)),NA())</f>
        <v>#N/A</v>
      </c>
      <c r="BQ15" s="108" t="e">
        <f ca="true">+IF(AND(ISNUMBER(OFFSET('Hygiene Data'!$H$10,0,10*ROW('Hygiene Data'!H9))),'Data Summary'!EF15="Yes"),OFFSET('Hygiene Data'!$H$10,0,10*ROW('Hygiene Data'!H9)),NA())</f>
        <v>#N/A</v>
      </c>
    </row>
    <row r="16" x14ac:dyDescent="0.2">
      <c r="A16" s="56" t="e">
        <f ca="true">+IF(OFFSET('Water Data'!$B$1,0,10*ROW('Water Data'!B10))="",NA(),OFFSET('Water Data'!$B$1,0,10*ROW('Water Data'!B10)))</f>
        <v>#N/A</v>
      </c>
      <c r="B16" s="56" t="e">
        <f ca="true">+IF(OFFSET('Water Data'!$A$3,0,10*ROW('Water Data'!A10))="",NA(),OFFSET('Water Data'!$A$3,0,10*ROW('Water Data'!A10)))</f>
        <v>#N/A</v>
      </c>
      <c r="C16" s="56" t="e">
        <f ca="true">+IF(OFFSET('Water Data'!$C$3,0,10*ROW('Water Data'!C10))="",NA(),OFFSET('Water Data'!$C$3,0,10*ROW('Water Data'!C10)))</f>
        <v>#N/A</v>
      </c>
      <c r="D16" s="57" t="e">
        <f ca="true">+IF(AND(ISNUMBER(OFFSET('Water Data'!$C$5,0,10*ROW('Water Data'!C10))),'Data Summary'!BS16="Yes"),100-OFFSET('Water Data'!$C$5,0,10*ROW('Water Data'!C10)),NA())</f>
        <v>#N/A</v>
      </c>
      <c r="E16" s="57" t="e">
        <f ca="true">+IF(AND(ISNUMBER(OFFSET('Water Data'!$C$7,0,10*ROW('Water Data'!C10))),'Data Summary'!BT16="Yes"),OFFSET('Water Data'!$C$7,0,10*ROW('Water Data'!C10)),NA())</f>
        <v>#N/A</v>
      </c>
      <c r="F16" s="57" t="e">
        <f ca="true">+IF(AND(ISNUMBER(OFFSET('Water Data'!$C$10,0,10*ROW('Water Data'!C10))),'Data Summary'!BU16="Yes"),OFFSET('Water Data'!$C$10,0,10*ROW('Water Data'!C10)),NA())</f>
        <v>#N/A</v>
      </c>
      <c r="G16" s="57" t="e">
        <f ca="true">+IF(AND(ISNUMBER(OFFSET('Water Data'!$D$5,0,10*ROW('Water Data'!D10))),'Data Summary'!BV16="Yes"),100-OFFSET('Water Data'!$D$5,0,10*ROW('Water Data'!D10)),NA())</f>
        <v>#N/A</v>
      </c>
      <c r="H16" s="57" t="e">
        <f ca="true">+IF(AND(ISNUMBER(OFFSET('Water Data'!$D$7,0,10*ROW('Water Data'!D10))),'Data Summary'!BW16="Yes"),OFFSET('Water Data'!$D$7,0,10*ROW('Water Data'!D10)),NA())</f>
        <v>#N/A</v>
      </c>
      <c r="I16" s="57" t="e">
        <f ca="true">+IF(AND(ISNUMBER(OFFSET('Water Data'!$D$10,0,10*ROW('Water Data'!D10))),'Data Summary'!BX16="Yes"),OFFSET('Water Data'!$D$10,0,10*ROW('Water Data'!D10)),NA())</f>
        <v>#N/A</v>
      </c>
      <c r="J16" s="57" t="e">
        <f ca="true">+IF(AND(ISNUMBER(OFFSET('Water Data'!$E$5,0,10*ROW('Water Data'!E10))),'Data Summary'!BY16="Yes"),100-OFFSET('Water Data'!$E$5,0,10*ROW('Water Data'!E10)),NA())</f>
        <v>#N/A</v>
      </c>
      <c r="K16" s="57" t="e">
        <f ca="true">+IF(AND(ISNUMBER(OFFSET('Water Data'!$E$7,0,10*ROW('Water Data'!E10))),'Data Summary'!BZ16="Yes"),OFFSET('Water Data'!$E$7,0,10*ROW('Water Data'!E10)),NA())</f>
        <v>#N/A</v>
      </c>
      <c r="L16" s="57" t="e">
        <f ca="true">+IF(AND(ISNUMBER(OFFSET('Water Data'!$E$10,0,10*ROW('Water Data'!E10))),'Data Summary'!CA16="Yes"),OFFSET('Water Data'!$E$10,0,10*ROW('Water Data'!E10)),NA())</f>
        <v>#N/A</v>
      </c>
      <c r="M16" s="57" t="e">
        <f ca="true">+IF(AND(ISNUMBER(OFFSET('Water Data'!$F$5,0,10*ROW('Water Data'!F10))),'Data Summary'!CB16="Yes"),100-OFFSET('Water Data'!$F$5,0,10*ROW('Water Data'!F10)),NA())</f>
        <v>#N/A</v>
      </c>
      <c r="N16" s="57" t="e">
        <f ca="true">+IF(AND(ISNUMBER(OFFSET('Water Data'!$F$7,0,10*ROW('Water Data'!F10))),'Data Summary'!CC16="Yes"),OFFSET('Water Data'!$F$7,0,10*ROW('Water Data'!F10)),NA())</f>
        <v>#N/A</v>
      </c>
      <c r="O16" s="57" t="e">
        <f ca="true">+IF(AND(ISNUMBER(OFFSET('Water Data'!$F$10,0,10*ROW('Water Data'!F10))),'Data Summary'!CD16="Yes"),OFFSET('Water Data'!$F$10,0,10*ROW('Water Data'!F10)),NA())</f>
        <v>#N/A</v>
      </c>
      <c r="P16" s="57" t="e">
        <f ca="true">+IF(AND(ISNUMBER(OFFSET('Water Data'!$G$5,0,10*ROW('Water Data'!G10))),'Data Summary'!CE16="Yes"),100-OFFSET('Water Data'!$G$5,0,10*ROW('Water Data'!G10)),NA())</f>
        <v>#N/A</v>
      </c>
      <c r="Q16" s="57" t="e">
        <f ca="true">+IF(AND(ISNUMBER(OFFSET('Water Data'!$G$7,0,10*ROW('Water Data'!G10))),'Data Summary'!CF16="Yes"),OFFSET('Water Data'!$G$7,0,10*ROW('Water Data'!G10)),NA())</f>
        <v>#N/A</v>
      </c>
      <c r="R16" s="57" t="e">
        <f ca="true">+IF(AND(ISNUMBER(OFFSET('Water Data'!$G$10,0,10*ROW('Water Data'!G10))),'Data Summary'!CG16="Yes"),OFFSET('Water Data'!$G$10,0,10*ROW('Water Data'!G10)),NA())</f>
        <v>#N/A</v>
      </c>
      <c r="S16" s="57" t="e">
        <f ca="true">+IF(AND(ISNUMBER(OFFSET('Water Data'!$H$5,0,10*ROW('Water Data'!H10))),'Data Summary'!CH16="Yes"),100-OFFSET('Water Data'!$H$5,0,10*ROW('Water Data'!H10)),NA())</f>
        <v>#N/A</v>
      </c>
      <c r="T16" s="57" t="e">
        <f ca="true">+IF(AND(ISNUMBER(OFFSET('Water Data'!$H$7,0,10*ROW('Water Data'!H10))),'Data Summary'!CI16="Yes"),OFFSET('Water Data'!$H$7,0,10*ROW('Water Data'!H10)),NA())</f>
        <v>#N/A</v>
      </c>
      <c r="U16" s="57" t="e">
        <f ca="true">+IF(AND(ISNUMBER(OFFSET('Water Data'!$H$10,0,10*ROW('Water Data'!H10))),'Data Summary'!CJ16="Yes"),OFFSET('Water Data'!$H$10,0,10*ROW('Water Data'!H10)),NA())</f>
        <v>#N/A</v>
      </c>
      <c r="V16" s="103" t="e">
        <f ca="true">+IF(AND(ISNUMBER(OFFSET('Sanitation Data'!$C$5,0,10*ROW('Sanitation Data'!C10))),'Data Summary'!CK16="Yes"),100-OFFSET('Sanitation Data'!$C$5,0,10*ROW('Sanitation Data'!C10)),NA())</f>
        <v>#N/A</v>
      </c>
      <c r="W16" s="103" t="e">
        <f ca="true">+IF(AND(ISNUMBER(OFFSET('Sanitation Data'!$C$7,0,10*ROW('Sanitation Data'!C10))),'Data Summary'!CL16="Yes"),OFFSET('Sanitation Data'!$C$7,0,10*ROW('Sanitation Data'!C10)),NA())</f>
        <v>#N/A</v>
      </c>
      <c r="X16" s="103" t="e">
        <f ca="true">+IF(AND(ISNUMBER(OFFSET('Sanitation Data'!$C$11,0,10*ROW('Sanitation Data'!C10))),'Data Summary'!CM16="Yes"),OFFSET('Sanitation Data'!$C$11,0,10*ROW('Sanitation Data'!C10)),NA())</f>
        <v>#N/A</v>
      </c>
      <c r="Y16" s="103" t="e">
        <f ca="true">+IF(AND(ISNUMBER(OFFSET('Sanitation Data'!$C$12,0,10*ROW('Sanitation Data'!C10))),'Data Summary'!CN16="Yes"),OFFSET('Sanitation Data'!$C$12,0,10*ROW('Sanitation Data'!C10)),NA())</f>
        <v>#N/A</v>
      </c>
      <c r="Z16" s="103" t="e">
        <f ca="true">+IF(AND(ISNUMBER(OFFSET('Sanitation Data'!$C$13,0,10*ROW('Sanitation Data'!C10))),'Data Summary'!CO16="Yes"),OFFSET('Sanitation Data'!$C$13,0,10*ROW('Sanitation Data'!C10)),NA())</f>
        <v>#N/A</v>
      </c>
      <c r="AA16" s="103" t="e">
        <f ca="true">+IF(AND(ISNUMBER(OFFSET('Sanitation Data'!$D$5,0,10*ROW('Sanitation Data'!D10))),'Data Summary'!CP16="Yes"),100-OFFSET('Sanitation Data'!$D$5,0,10*ROW('Sanitation Data'!D10)),NA())</f>
        <v>#N/A</v>
      </c>
      <c r="AB16" s="103" t="e">
        <f ca="true">+IF(AND(ISNUMBER(OFFSET('Sanitation Data'!$D$7,0,10*ROW('Sanitation Data'!D10))),'Data Summary'!CQ16="Yes"),OFFSET('Sanitation Data'!$D$7,0,10*ROW('Sanitation Data'!D10)),NA())</f>
        <v>#N/A</v>
      </c>
      <c r="AC16" s="103" t="e">
        <f ca="true">+IF(AND(ISNUMBER(OFFSET('Sanitation Data'!$D$11,0,10*ROW('Sanitation Data'!D10))),'Data Summary'!CR16="Yes"),OFFSET('Sanitation Data'!$D$11,0,10*ROW('Sanitation Data'!D10)),NA())</f>
        <v>#N/A</v>
      </c>
      <c r="AD16" s="103" t="e">
        <f ca="true">+IF(AND(ISNUMBER(OFFSET('Sanitation Data'!$D$12,0,10*ROW('Sanitation Data'!D10))),'Data Summary'!CS16="Yes"),OFFSET('Sanitation Data'!$D$12,0,10*ROW('Sanitation Data'!D10)),NA())</f>
        <v>#N/A</v>
      </c>
      <c r="AE16" s="103" t="e">
        <f ca="true">+IF(AND(ISNUMBER(OFFSET('Sanitation Data'!$D$13,0,10*ROW('Sanitation Data'!D10))),'Data Summary'!CT16="Yes"),OFFSET('Sanitation Data'!$D$13,0,10*ROW('Sanitation Data'!D10)),NA())</f>
        <v>#N/A</v>
      </c>
      <c r="AF16" s="103" t="e">
        <f ca="true">+IF(AND(ISNUMBER(OFFSET('Sanitation Data'!$E$5,0,10*ROW('Sanitation Data'!E10))),'Data Summary'!CU16="Yes"),100-OFFSET('Sanitation Data'!$E$5,0,10*ROW('Sanitation Data'!E10)),NA())</f>
        <v>#N/A</v>
      </c>
      <c r="AG16" s="103" t="e">
        <f ca="true">+IF(AND(ISNUMBER(OFFSET('Sanitation Data'!$E$7,0,10*ROW('Sanitation Data'!E10))),'Data Summary'!CV16="Yes"),OFFSET('Sanitation Data'!$E$7,0,10*ROW('Sanitation Data'!E10)),NA())</f>
        <v>#N/A</v>
      </c>
      <c r="AH16" s="103" t="e">
        <f ca="true">+IF(AND(ISNUMBER(OFFSET('Sanitation Data'!$E$11,0,10*ROW('Sanitation Data'!E10))),'Data Summary'!CW16="Yes"),OFFSET('Sanitation Data'!$E$11,0,10*ROW('Sanitation Data'!E10)),NA())</f>
        <v>#N/A</v>
      </c>
      <c r="AI16" s="103" t="e">
        <f ca="true">+IF(AND(ISNUMBER(OFFSET('Sanitation Data'!$E$12,0,10*ROW('Sanitation Data'!E10))),'Data Summary'!CX16="Yes"),OFFSET('Sanitation Data'!$E$12,0,10*ROW('Sanitation Data'!E10)),NA())</f>
        <v>#N/A</v>
      </c>
      <c r="AJ16" s="103" t="e">
        <f ca="true">+IF(AND(ISNUMBER(OFFSET('Sanitation Data'!$E$13,0,10*ROW('Sanitation Data'!E10))),'Data Summary'!CY16="Yes"),OFFSET('Sanitation Data'!$E$13,0,10*ROW('Sanitation Data'!E10)),NA())</f>
        <v>#N/A</v>
      </c>
      <c r="AK16" s="103" t="e">
        <f ca="true">+IF(AND(ISNUMBER(OFFSET('Sanitation Data'!$F$5,0,10*ROW('Sanitation Data'!F10))),'Data Summary'!CZ16="Yes"),100-OFFSET('Sanitation Data'!$F$5,0,10*ROW('Sanitation Data'!F10)),NA())</f>
        <v>#N/A</v>
      </c>
      <c r="AL16" s="103" t="e">
        <f ca="true">+IF(AND(ISNUMBER(OFFSET('Sanitation Data'!$F$7,0,10*ROW('Sanitation Data'!F10))),'Data Summary'!DA16="Yes"),OFFSET('Sanitation Data'!$F$7,0,10*ROW('Sanitation Data'!F10)),NA())</f>
        <v>#N/A</v>
      </c>
      <c r="AM16" s="103" t="e">
        <f ca="true">+IF(AND(ISNUMBER(OFFSET('Sanitation Data'!$F$11,0,10*ROW('Sanitation Data'!F10))),'Data Summary'!DB16="Yes"),OFFSET('Sanitation Data'!$F$11,0,10*ROW('Sanitation Data'!F10)),NA())</f>
        <v>#N/A</v>
      </c>
      <c r="AN16" s="103" t="e">
        <f ca="true">+IF(AND(ISNUMBER(OFFSET('Sanitation Data'!$F$12,0,10*ROW('Sanitation Data'!F10))),'Data Summary'!DC16="Yes"),OFFSET('Sanitation Data'!$F$12,0,10*ROW('Sanitation Data'!F10)),NA())</f>
        <v>#N/A</v>
      </c>
      <c r="AO16" s="103" t="e">
        <f ca="true">+IF(AND(ISNUMBER(OFFSET('Sanitation Data'!$F$13,0,10*ROW('Sanitation Data'!F10))),'Data Summary'!DD16="Yes"),OFFSET('Sanitation Data'!$F$13,0,10*ROW('Sanitation Data'!F10)),NA())</f>
        <v>#N/A</v>
      </c>
      <c r="AP16" s="103" t="e">
        <f ca="true">+IF(AND(ISNUMBER(OFFSET('Sanitation Data'!$G$5,0,10*ROW('Sanitation Data'!G10))),'Data Summary'!DE16="Yes"),100-OFFSET('Sanitation Data'!$G$5,0,10*ROW('Sanitation Data'!G10)),NA())</f>
        <v>#N/A</v>
      </c>
      <c r="AQ16" s="103" t="e">
        <f ca="true">+IF(AND(ISNUMBER(OFFSET('Sanitation Data'!$G$7,0,10*ROW('Sanitation Data'!G10))),'Data Summary'!DF16="Yes"),OFFSET('Sanitation Data'!$G$7,0,10*ROW('Sanitation Data'!G10)),NA())</f>
        <v>#N/A</v>
      </c>
      <c r="AR16" s="103" t="e">
        <f ca="true">+IF(AND(ISNUMBER(OFFSET('Sanitation Data'!$G$11,0,10*ROW('Sanitation Data'!G10))),'Data Summary'!DG16="Yes"),OFFSET('Sanitation Data'!$G$11,0,10*ROW('Sanitation Data'!G10)),NA())</f>
        <v>#N/A</v>
      </c>
      <c r="AS16" s="103" t="e">
        <f ca="true">+IF(AND(ISNUMBER(OFFSET('Sanitation Data'!$G$12,0,10*ROW('Sanitation Data'!G10))),'Data Summary'!DH16="Yes"),OFFSET('Sanitation Data'!$G$12,0,10*ROW('Sanitation Data'!G10)),NA())</f>
        <v>#N/A</v>
      </c>
      <c r="AT16" s="103" t="e">
        <f ca="true">+IF(AND(ISNUMBER(OFFSET('Sanitation Data'!$G$13,0,10*ROW('Sanitation Data'!G10))),'Data Summary'!DI16="Yes"),OFFSET('Sanitation Data'!$G$13,0,10*ROW('Sanitation Data'!G10)),NA())</f>
        <v>#N/A</v>
      </c>
      <c r="AU16" s="103" t="e">
        <f ca="true">+IF(AND(ISNUMBER(OFFSET('Sanitation Data'!$H$5,0,10*ROW('Sanitation Data'!H10))),'Data Summary'!DJ16="Yes"),100-OFFSET('Sanitation Data'!$H$5,0,10*ROW('Sanitation Data'!H10)),NA())</f>
        <v>#N/A</v>
      </c>
      <c r="AV16" s="103" t="e">
        <f ca="true">+IF(AND(ISNUMBER(OFFSET('Sanitation Data'!$H$7,0,10*ROW('Sanitation Data'!H10))),'Data Summary'!DK16="Yes"),OFFSET('Sanitation Data'!$H$7,0,10*ROW('Sanitation Data'!H10)),NA())</f>
        <v>#N/A</v>
      </c>
      <c r="AW16" s="103" t="e">
        <f ca="true">+IF(AND(ISNUMBER(OFFSET('Sanitation Data'!$H$11,0,10*ROW('Sanitation Data'!H10))),'Data Summary'!DL16="Yes"),OFFSET('Sanitation Data'!$H$11,0,10*ROW('Sanitation Data'!H10)),NA())</f>
        <v>#N/A</v>
      </c>
      <c r="AX16" s="103" t="e">
        <f ca="true">+IF(AND(ISNUMBER(OFFSET('Sanitation Data'!$H$12,0,10*ROW('Sanitation Data'!H10))),'Data Summary'!DM16="Yes"),OFFSET('Sanitation Data'!$H$12,0,10*ROW('Sanitation Data'!H10)),NA())</f>
        <v>#N/A</v>
      </c>
      <c r="AY16" s="103" t="e">
        <f ca="true">+IF(AND(ISNUMBER(OFFSET('Sanitation Data'!$H$13,0,10*ROW('Sanitation Data'!H10))),'Data Summary'!DN16="Yes"),OFFSET('Sanitation Data'!$H$13,0,10*ROW('Sanitation Data'!H10)),NA())</f>
        <v>#N/A</v>
      </c>
      <c r="AZ16" s="108" t="e">
        <f ca="true">+IF(AND(ISNUMBER(OFFSET('Hygiene Data'!$C$6,0,10*ROW('Hygiene Data'!C10))),'Data Summary'!DO16="Yes"),OFFSET('Hygiene Data'!$C$6,0,10*ROW('Hygiene Data'!C10)),NA())</f>
        <v>#N/A</v>
      </c>
      <c r="BA16" s="108" t="e">
        <f ca="true">+IF(AND(ISNUMBER(OFFSET('Hygiene Data'!$C$8,0,10*ROW('Hygiene Data'!C10))),'Data Summary'!DP16="Yes"),OFFSET('Hygiene Data'!$C$8,0,10*ROW('Hygiene Data'!C10)),NA())</f>
        <v>#N/A</v>
      </c>
      <c r="BB16" s="108" t="e">
        <f ca="true">+IF(AND(ISNUMBER(OFFSET('Hygiene Data'!$C$10,0,10*ROW('Hygiene Data'!C10))),'Data Summary'!DQ16="Yes"),OFFSET('Hygiene Data'!$C$10,0,10*ROW('Hygiene Data'!C10)),NA())</f>
        <v>#N/A</v>
      </c>
      <c r="BC16" s="108" t="e">
        <f ca="true">+IF(AND(ISNUMBER(OFFSET('Hygiene Data'!$D$6,0,10*ROW('Hygiene Data'!D10))),'Data Summary'!DR16="Yes"),OFFSET('Hygiene Data'!$D$6,0,10*ROW('Hygiene Data'!D10)),NA())</f>
        <v>#N/A</v>
      </c>
      <c r="BD16" s="108" t="e">
        <f ca="true">+IF(AND(ISNUMBER(OFFSET('Hygiene Data'!$D$8,0,10*ROW('Hygiene Data'!D10))),'Data Summary'!DS16="Yes"),OFFSET('Hygiene Data'!$D$8,0,10*ROW('Hygiene Data'!D10)),NA())</f>
        <v>#N/A</v>
      </c>
      <c r="BE16" s="108" t="e">
        <f ca="true">+IF(AND(ISNUMBER(OFFSET('Hygiene Data'!$D$10,0,10*ROW('Hygiene Data'!D10))),'Data Summary'!DT16="Yes"),OFFSET('Hygiene Data'!$D$10,0,10*ROW('Hygiene Data'!D10)),NA())</f>
        <v>#N/A</v>
      </c>
      <c r="BF16" s="108" t="e">
        <f ca="true">+IF(AND(ISNUMBER(OFFSET('Hygiene Data'!$E$6,0,10*ROW('Hygiene Data'!E10))),'Data Summary'!DU16="Yes"),OFFSET('Hygiene Data'!$E$6,0,10*ROW('Hygiene Data'!E10)),NA())</f>
        <v>#N/A</v>
      </c>
      <c r="BG16" s="108" t="e">
        <f ca="true">+IF(AND(ISNUMBER(OFFSET('Hygiene Data'!$E$8,0,10*ROW('Hygiene Data'!E10))),'Data Summary'!DV16="Yes"),OFFSET('Hygiene Data'!$E$8,0,10*ROW('Hygiene Data'!E10)),NA())</f>
        <v>#N/A</v>
      </c>
      <c r="BH16" s="108" t="e">
        <f ca="true">+IF(AND(ISNUMBER(OFFSET('Hygiene Data'!$E$10,0,10*ROW('Hygiene Data'!E10))),'Data Summary'!DW16="Yes"),OFFSET('Hygiene Data'!$E$10,0,10*ROW('Hygiene Data'!E10)),NA())</f>
        <v>#N/A</v>
      </c>
      <c r="BI16" s="108" t="e">
        <f ca="true">+IF(AND(ISNUMBER(OFFSET('Hygiene Data'!$F$6,0,10*ROW('Hygiene Data'!F10))),'Data Summary'!DX16="Yes"),OFFSET('Hygiene Data'!$F$6,0,10*ROW('Hygiene Data'!F10)),NA())</f>
        <v>#N/A</v>
      </c>
      <c r="BJ16" s="108" t="e">
        <f ca="true">+IF(AND(ISNUMBER(OFFSET('Hygiene Data'!$F$8,0,10*ROW('Hygiene Data'!F10))),'Data Summary'!DY16="Yes"),OFFSET('Hygiene Data'!$F$8,0,10*ROW('Hygiene Data'!F10)),NA())</f>
        <v>#N/A</v>
      </c>
      <c r="BK16" s="108" t="e">
        <f ca="true">+IF(AND(ISNUMBER(OFFSET('Hygiene Data'!$F$10,0,10*ROW('Hygiene Data'!F10))),'Data Summary'!DZ16="Yes"),OFFSET('Hygiene Data'!$F$10,0,10*ROW('Hygiene Data'!F10)),NA())</f>
        <v>#N/A</v>
      </c>
      <c r="BL16" s="108" t="e">
        <f ca="true">+IF(AND(ISNUMBER(OFFSET('Hygiene Data'!$G$6,0,10*ROW('Hygiene Data'!G10))),'Data Summary'!EA16="Yes"),OFFSET('Hygiene Data'!$G$6,0,10*ROW('Hygiene Data'!G10)),NA())</f>
        <v>#N/A</v>
      </c>
      <c r="BM16" s="108" t="e">
        <f ca="true">+IF(AND(ISNUMBER(OFFSET('Hygiene Data'!$G$8,0,10*ROW('Hygiene Data'!G10))),'Data Summary'!EB16="Yes"),OFFSET('Hygiene Data'!$G$8,0,10*ROW('Hygiene Data'!G10)),NA())</f>
        <v>#N/A</v>
      </c>
      <c r="BN16" s="108" t="e">
        <f ca="true">+IF(AND(ISNUMBER(OFFSET('Hygiene Data'!$G$10,0,10*ROW('Hygiene Data'!G10))),'Data Summary'!EC16="Yes"),OFFSET('Hygiene Data'!$G$10,0,10*ROW('Hygiene Data'!G10)),NA())</f>
        <v>#N/A</v>
      </c>
      <c r="BO16" s="108" t="e">
        <f ca="true">+IF(AND(ISNUMBER(OFFSET('Hygiene Data'!$H$6,0,10*ROW('Hygiene Data'!H10))),'Data Summary'!ED16="Yes"),OFFSET('Hygiene Data'!$H$6,0,10*ROW('Hygiene Data'!H10)),NA())</f>
        <v>#N/A</v>
      </c>
      <c r="BP16" s="108" t="e">
        <f ca="true">+IF(AND(ISNUMBER(OFFSET('Hygiene Data'!$H$8,0,10*ROW('Hygiene Data'!H10))),'Data Summary'!EE16="Yes"),OFFSET('Hygiene Data'!$H$8,0,10*ROW('Hygiene Data'!H10)),NA())</f>
        <v>#N/A</v>
      </c>
      <c r="BQ16" s="108" t="e">
        <f ca="true">+IF(AND(ISNUMBER(OFFSET('Hygiene Data'!$H$10,0,10*ROW('Hygiene Data'!H10))),'Data Summary'!EF16="Yes"),OFFSET('Hygiene Data'!$H$10,0,10*ROW('Hygiene Data'!H10)),NA())</f>
        <v>#N/A</v>
      </c>
    </row>
    <row r="17" x14ac:dyDescent="0.2">
      <c r="A17" s="56" t="e">
        <f ca="true">+IF(OFFSET('Water Data'!$B$1,0,10*ROW('Water Data'!B11))="",NA(),OFFSET('Water Data'!$B$1,0,10*ROW('Water Data'!B11)))</f>
        <v>#N/A</v>
      </c>
      <c r="B17" s="56" t="e">
        <f ca="true">+IF(OFFSET('Water Data'!$A$3,0,10*ROW('Water Data'!A11))="",NA(),OFFSET('Water Data'!$A$3,0,10*ROW('Water Data'!A11)))</f>
        <v>#N/A</v>
      </c>
      <c r="C17" s="56" t="e">
        <f ca="true">+IF(OFFSET('Water Data'!$C$3,0,10*ROW('Water Data'!C11))="",NA(),OFFSET('Water Data'!$C$3,0,10*ROW('Water Data'!C11)))</f>
        <v>#N/A</v>
      </c>
      <c r="D17" s="57" t="e">
        <f ca="true">+IF(AND(ISNUMBER(OFFSET('Water Data'!$C$5,0,10*ROW('Water Data'!C11))),'Data Summary'!BS17="Yes"),100-OFFSET('Water Data'!$C$5,0,10*ROW('Water Data'!C11)),NA())</f>
        <v>#N/A</v>
      </c>
      <c r="E17" s="57" t="e">
        <f ca="true">+IF(AND(ISNUMBER(OFFSET('Water Data'!$C$7,0,10*ROW('Water Data'!C11))),'Data Summary'!BT17="Yes"),OFFSET('Water Data'!$C$7,0,10*ROW('Water Data'!C11)),NA())</f>
        <v>#N/A</v>
      </c>
      <c r="F17" s="57" t="e">
        <f ca="true">+IF(AND(ISNUMBER(OFFSET('Water Data'!$C$10,0,10*ROW('Water Data'!C11))),'Data Summary'!BU17="Yes"),OFFSET('Water Data'!$C$10,0,10*ROW('Water Data'!C11)),NA())</f>
        <v>#N/A</v>
      </c>
      <c r="G17" s="57" t="e">
        <f ca="true">+IF(AND(ISNUMBER(OFFSET('Water Data'!$D$5,0,10*ROW('Water Data'!D11))),'Data Summary'!BV17="Yes"),100-OFFSET('Water Data'!$D$5,0,10*ROW('Water Data'!D11)),NA())</f>
        <v>#N/A</v>
      </c>
      <c r="H17" s="57" t="e">
        <f ca="true">+IF(AND(ISNUMBER(OFFSET('Water Data'!$D$7,0,10*ROW('Water Data'!D11))),'Data Summary'!BW17="Yes"),OFFSET('Water Data'!$D$7,0,10*ROW('Water Data'!D11)),NA())</f>
        <v>#N/A</v>
      </c>
      <c r="I17" s="57" t="e">
        <f ca="true">+IF(AND(ISNUMBER(OFFSET('Water Data'!$D$10,0,10*ROW('Water Data'!D11))),'Data Summary'!BX17="Yes"),OFFSET('Water Data'!$D$10,0,10*ROW('Water Data'!D11)),NA())</f>
        <v>#N/A</v>
      </c>
      <c r="J17" s="57" t="e">
        <f ca="true">+IF(AND(ISNUMBER(OFFSET('Water Data'!$E$5,0,10*ROW('Water Data'!E11))),'Data Summary'!BY17="Yes"),100-OFFSET('Water Data'!$E$5,0,10*ROW('Water Data'!E11)),NA())</f>
        <v>#N/A</v>
      </c>
      <c r="K17" s="57" t="e">
        <f ca="true">+IF(AND(ISNUMBER(OFFSET('Water Data'!$E$7,0,10*ROW('Water Data'!E11))),'Data Summary'!BZ17="Yes"),OFFSET('Water Data'!$E$7,0,10*ROW('Water Data'!E11)),NA())</f>
        <v>#N/A</v>
      </c>
      <c r="L17" s="57" t="e">
        <f ca="true">+IF(AND(ISNUMBER(OFFSET('Water Data'!$E$10,0,10*ROW('Water Data'!E11))),'Data Summary'!CA17="Yes"),OFFSET('Water Data'!$E$10,0,10*ROW('Water Data'!E11)),NA())</f>
        <v>#N/A</v>
      </c>
      <c r="M17" s="57" t="e">
        <f ca="true">+IF(AND(ISNUMBER(OFFSET('Water Data'!$F$5,0,10*ROW('Water Data'!F11))),'Data Summary'!CB17="Yes"),100-OFFSET('Water Data'!$F$5,0,10*ROW('Water Data'!F11)),NA())</f>
        <v>#N/A</v>
      </c>
      <c r="N17" s="57" t="e">
        <f ca="true">+IF(AND(ISNUMBER(OFFSET('Water Data'!$F$7,0,10*ROW('Water Data'!F11))),'Data Summary'!CC17="Yes"),OFFSET('Water Data'!$F$7,0,10*ROW('Water Data'!F11)),NA())</f>
        <v>#N/A</v>
      </c>
      <c r="O17" s="57" t="e">
        <f ca="true">+IF(AND(ISNUMBER(OFFSET('Water Data'!$F$10,0,10*ROW('Water Data'!F11))),'Data Summary'!CD17="Yes"),OFFSET('Water Data'!$F$10,0,10*ROW('Water Data'!F11)),NA())</f>
        <v>#N/A</v>
      </c>
      <c r="P17" s="57" t="e">
        <f ca="true">+IF(AND(ISNUMBER(OFFSET('Water Data'!$G$5,0,10*ROW('Water Data'!G11))),'Data Summary'!CE17="Yes"),100-OFFSET('Water Data'!$G$5,0,10*ROW('Water Data'!G11)),NA())</f>
        <v>#N/A</v>
      </c>
      <c r="Q17" s="57" t="e">
        <f ca="true">+IF(AND(ISNUMBER(OFFSET('Water Data'!$G$7,0,10*ROW('Water Data'!G11))),'Data Summary'!CF17="Yes"),OFFSET('Water Data'!$G$7,0,10*ROW('Water Data'!G11)),NA())</f>
        <v>#N/A</v>
      </c>
      <c r="R17" s="57" t="e">
        <f ca="true">+IF(AND(ISNUMBER(OFFSET('Water Data'!$G$10,0,10*ROW('Water Data'!G11))),'Data Summary'!CG17="Yes"),OFFSET('Water Data'!$G$10,0,10*ROW('Water Data'!G11)),NA())</f>
        <v>#N/A</v>
      </c>
      <c r="S17" s="57" t="e">
        <f ca="true">+IF(AND(ISNUMBER(OFFSET('Water Data'!$H$5,0,10*ROW('Water Data'!H11))),'Data Summary'!CH17="Yes"),100-OFFSET('Water Data'!$H$5,0,10*ROW('Water Data'!H11)),NA())</f>
        <v>#N/A</v>
      </c>
      <c r="T17" s="57" t="e">
        <f ca="true">+IF(AND(ISNUMBER(OFFSET('Water Data'!$H$7,0,10*ROW('Water Data'!H11))),'Data Summary'!CI17="Yes"),OFFSET('Water Data'!$H$7,0,10*ROW('Water Data'!H11)),NA())</f>
        <v>#N/A</v>
      </c>
      <c r="U17" s="57" t="e">
        <f ca="true">+IF(AND(ISNUMBER(OFFSET('Water Data'!$H$10,0,10*ROW('Water Data'!H11))),'Data Summary'!CJ17="Yes"),OFFSET('Water Data'!$H$10,0,10*ROW('Water Data'!H11)),NA())</f>
        <v>#N/A</v>
      </c>
      <c r="V17" s="103" t="e">
        <f ca="true">+IF(AND(ISNUMBER(OFFSET('Sanitation Data'!$C$5,0,10*ROW('Sanitation Data'!C11))),'Data Summary'!CK17="Yes"),100-OFFSET('Sanitation Data'!$C$5,0,10*ROW('Sanitation Data'!C11)),NA())</f>
        <v>#N/A</v>
      </c>
      <c r="W17" s="103" t="e">
        <f ca="true">+IF(AND(ISNUMBER(OFFSET('Sanitation Data'!$C$7,0,10*ROW('Sanitation Data'!C11))),'Data Summary'!CL17="Yes"),OFFSET('Sanitation Data'!$C$7,0,10*ROW('Sanitation Data'!C11)),NA())</f>
        <v>#N/A</v>
      </c>
      <c r="X17" s="103" t="e">
        <f ca="true">+IF(AND(ISNUMBER(OFFSET('Sanitation Data'!$C$11,0,10*ROW('Sanitation Data'!C11))),'Data Summary'!CM17="Yes"),OFFSET('Sanitation Data'!$C$11,0,10*ROW('Sanitation Data'!C11)),NA())</f>
        <v>#N/A</v>
      </c>
      <c r="Y17" s="103" t="e">
        <f ca="true">+IF(AND(ISNUMBER(OFFSET('Sanitation Data'!$C$12,0,10*ROW('Sanitation Data'!C11))),'Data Summary'!CN17="Yes"),OFFSET('Sanitation Data'!$C$12,0,10*ROW('Sanitation Data'!C11)),NA())</f>
        <v>#N/A</v>
      </c>
      <c r="Z17" s="103" t="e">
        <f ca="true">+IF(AND(ISNUMBER(OFFSET('Sanitation Data'!$C$13,0,10*ROW('Sanitation Data'!C11))),'Data Summary'!CO17="Yes"),OFFSET('Sanitation Data'!$C$13,0,10*ROW('Sanitation Data'!C11)),NA())</f>
        <v>#N/A</v>
      </c>
      <c r="AA17" s="103" t="e">
        <f ca="true">+IF(AND(ISNUMBER(OFFSET('Sanitation Data'!$D$5,0,10*ROW('Sanitation Data'!D11))),'Data Summary'!CP17="Yes"),100-OFFSET('Sanitation Data'!$D$5,0,10*ROW('Sanitation Data'!D11)),NA())</f>
        <v>#N/A</v>
      </c>
      <c r="AB17" s="103" t="e">
        <f ca="true">+IF(AND(ISNUMBER(OFFSET('Sanitation Data'!$D$7,0,10*ROW('Sanitation Data'!D11))),'Data Summary'!CQ17="Yes"),OFFSET('Sanitation Data'!$D$7,0,10*ROW('Sanitation Data'!D11)),NA())</f>
        <v>#N/A</v>
      </c>
      <c r="AC17" s="103" t="e">
        <f ca="true">+IF(AND(ISNUMBER(OFFSET('Sanitation Data'!$D$11,0,10*ROW('Sanitation Data'!D11))),'Data Summary'!CR17="Yes"),OFFSET('Sanitation Data'!$D$11,0,10*ROW('Sanitation Data'!D11)),NA())</f>
        <v>#N/A</v>
      </c>
      <c r="AD17" s="103" t="e">
        <f ca="true">+IF(AND(ISNUMBER(OFFSET('Sanitation Data'!$D$12,0,10*ROW('Sanitation Data'!D11))),'Data Summary'!CS17="Yes"),OFFSET('Sanitation Data'!$D$12,0,10*ROW('Sanitation Data'!D11)),NA())</f>
        <v>#N/A</v>
      </c>
      <c r="AE17" s="103" t="e">
        <f ca="true">+IF(AND(ISNUMBER(OFFSET('Sanitation Data'!$D$13,0,10*ROW('Sanitation Data'!D11))),'Data Summary'!CT17="Yes"),OFFSET('Sanitation Data'!$D$13,0,10*ROW('Sanitation Data'!D11)),NA())</f>
        <v>#N/A</v>
      </c>
      <c r="AF17" s="103" t="e">
        <f ca="true">+IF(AND(ISNUMBER(OFFSET('Sanitation Data'!$E$5,0,10*ROW('Sanitation Data'!E11))),'Data Summary'!CU17="Yes"),100-OFFSET('Sanitation Data'!$E$5,0,10*ROW('Sanitation Data'!E11)),NA())</f>
        <v>#N/A</v>
      </c>
      <c r="AG17" s="103" t="e">
        <f ca="true">+IF(AND(ISNUMBER(OFFSET('Sanitation Data'!$E$7,0,10*ROW('Sanitation Data'!E11))),'Data Summary'!CV17="Yes"),OFFSET('Sanitation Data'!$E$7,0,10*ROW('Sanitation Data'!E11)),NA())</f>
        <v>#N/A</v>
      </c>
      <c r="AH17" s="103" t="e">
        <f ca="true">+IF(AND(ISNUMBER(OFFSET('Sanitation Data'!$E$11,0,10*ROW('Sanitation Data'!E11))),'Data Summary'!CW17="Yes"),OFFSET('Sanitation Data'!$E$11,0,10*ROW('Sanitation Data'!E11)),NA())</f>
        <v>#N/A</v>
      </c>
      <c r="AI17" s="103" t="e">
        <f ca="true">+IF(AND(ISNUMBER(OFFSET('Sanitation Data'!$E$12,0,10*ROW('Sanitation Data'!E11))),'Data Summary'!CX17="Yes"),OFFSET('Sanitation Data'!$E$12,0,10*ROW('Sanitation Data'!E11)),NA())</f>
        <v>#N/A</v>
      </c>
      <c r="AJ17" s="103" t="e">
        <f ca="true">+IF(AND(ISNUMBER(OFFSET('Sanitation Data'!$E$13,0,10*ROW('Sanitation Data'!E11))),'Data Summary'!CY17="Yes"),OFFSET('Sanitation Data'!$E$13,0,10*ROW('Sanitation Data'!E11)),NA())</f>
        <v>#N/A</v>
      </c>
      <c r="AK17" s="103" t="e">
        <f ca="true">+IF(AND(ISNUMBER(OFFSET('Sanitation Data'!$F$5,0,10*ROW('Sanitation Data'!F11))),'Data Summary'!CZ17="Yes"),100-OFFSET('Sanitation Data'!$F$5,0,10*ROW('Sanitation Data'!F11)),NA())</f>
        <v>#N/A</v>
      </c>
      <c r="AL17" s="103" t="e">
        <f ca="true">+IF(AND(ISNUMBER(OFFSET('Sanitation Data'!$F$7,0,10*ROW('Sanitation Data'!F11))),'Data Summary'!DA17="Yes"),OFFSET('Sanitation Data'!$F$7,0,10*ROW('Sanitation Data'!F11)),NA())</f>
        <v>#N/A</v>
      </c>
      <c r="AM17" s="103" t="e">
        <f ca="true">+IF(AND(ISNUMBER(OFFSET('Sanitation Data'!$F$11,0,10*ROW('Sanitation Data'!F11))),'Data Summary'!DB17="Yes"),OFFSET('Sanitation Data'!$F$11,0,10*ROW('Sanitation Data'!F11)),NA())</f>
        <v>#N/A</v>
      </c>
      <c r="AN17" s="103" t="e">
        <f ca="true">+IF(AND(ISNUMBER(OFFSET('Sanitation Data'!$F$12,0,10*ROW('Sanitation Data'!F11))),'Data Summary'!DC17="Yes"),OFFSET('Sanitation Data'!$F$12,0,10*ROW('Sanitation Data'!F11)),NA())</f>
        <v>#N/A</v>
      </c>
      <c r="AO17" s="103" t="e">
        <f ca="true">+IF(AND(ISNUMBER(OFFSET('Sanitation Data'!$F$13,0,10*ROW('Sanitation Data'!F11))),'Data Summary'!DD17="Yes"),OFFSET('Sanitation Data'!$F$13,0,10*ROW('Sanitation Data'!F11)),NA())</f>
        <v>#N/A</v>
      </c>
      <c r="AP17" s="103" t="e">
        <f ca="true">+IF(AND(ISNUMBER(OFFSET('Sanitation Data'!$G$5,0,10*ROW('Sanitation Data'!G11))),'Data Summary'!DE17="Yes"),100-OFFSET('Sanitation Data'!$G$5,0,10*ROW('Sanitation Data'!G11)),NA())</f>
        <v>#N/A</v>
      </c>
      <c r="AQ17" s="103" t="e">
        <f ca="true">+IF(AND(ISNUMBER(OFFSET('Sanitation Data'!$G$7,0,10*ROW('Sanitation Data'!G11))),'Data Summary'!DF17="Yes"),OFFSET('Sanitation Data'!$G$7,0,10*ROW('Sanitation Data'!G11)),NA())</f>
        <v>#N/A</v>
      </c>
      <c r="AR17" s="103" t="e">
        <f ca="true">+IF(AND(ISNUMBER(OFFSET('Sanitation Data'!$G$11,0,10*ROW('Sanitation Data'!G11))),'Data Summary'!DG17="Yes"),OFFSET('Sanitation Data'!$G$11,0,10*ROW('Sanitation Data'!G11)),NA())</f>
        <v>#N/A</v>
      </c>
      <c r="AS17" s="103" t="e">
        <f ca="true">+IF(AND(ISNUMBER(OFFSET('Sanitation Data'!$G$12,0,10*ROW('Sanitation Data'!G11))),'Data Summary'!DH17="Yes"),OFFSET('Sanitation Data'!$G$12,0,10*ROW('Sanitation Data'!G11)),NA())</f>
        <v>#N/A</v>
      </c>
      <c r="AT17" s="103" t="e">
        <f ca="true">+IF(AND(ISNUMBER(OFFSET('Sanitation Data'!$G$13,0,10*ROW('Sanitation Data'!G11))),'Data Summary'!DI17="Yes"),OFFSET('Sanitation Data'!$G$13,0,10*ROW('Sanitation Data'!G11)),NA())</f>
        <v>#N/A</v>
      </c>
      <c r="AU17" s="103" t="e">
        <f ca="true">+IF(AND(ISNUMBER(OFFSET('Sanitation Data'!$H$5,0,10*ROW('Sanitation Data'!H11))),'Data Summary'!DJ17="Yes"),100-OFFSET('Sanitation Data'!$H$5,0,10*ROW('Sanitation Data'!H11)),NA())</f>
        <v>#N/A</v>
      </c>
      <c r="AV17" s="103" t="e">
        <f ca="true">+IF(AND(ISNUMBER(OFFSET('Sanitation Data'!$H$7,0,10*ROW('Sanitation Data'!H11))),'Data Summary'!DK17="Yes"),OFFSET('Sanitation Data'!$H$7,0,10*ROW('Sanitation Data'!H11)),NA())</f>
        <v>#N/A</v>
      </c>
      <c r="AW17" s="103" t="e">
        <f ca="true">+IF(AND(ISNUMBER(OFFSET('Sanitation Data'!$H$11,0,10*ROW('Sanitation Data'!H11))),'Data Summary'!DL17="Yes"),OFFSET('Sanitation Data'!$H$11,0,10*ROW('Sanitation Data'!H11)),NA())</f>
        <v>#N/A</v>
      </c>
      <c r="AX17" s="103" t="e">
        <f ca="true">+IF(AND(ISNUMBER(OFFSET('Sanitation Data'!$H$12,0,10*ROW('Sanitation Data'!H11))),'Data Summary'!DM17="Yes"),OFFSET('Sanitation Data'!$H$12,0,10*ROW('Sanitation Data'!H11)),NA())</f>
        <v>#N/A</v>
      </c>
      <c r="AY17" s="103" t="e">
        <f ca="true">+IF(AND(ISNUMBER(OFFSET('Sanitation Data'!$H$13,0,10*ROW('Sanitation Data'!H11))),'Data Summary'!DN17="Yes"),OFFSET('Sanitation Data'!$H$13,0,10*ROW('Sanitation Data'!H11)),NA())</f>
        <v>#N/A</v>
      </c>
      <c r="AZ17" s="108" t="e">
        <f ca="true">+IF(AND(ISNUMBER(OFFSET('Hygiene Data'!$C$6,0,10*ROW('Hygiene Data'!C11))),'Data Summary'!DO17="Yes"),OFFSET('Hygiene Data'!$C$6,0,10*ROW('Hygiene Data'!C11)),NA())</f>
        <v>#N/A</v>
      </c>
      <c r="BA17" s="108" t="e">
        <f ca="true">+IF(AND(ISNUMBER(OFFSET('Hygiene Data'!$C$8,0,10*ROW('Hygiene Data'!C11))),'Data Summary'!DP17="Yes"),OFFSET('Hygiene Data'!$C$8,0,10*ROW('Hygiene Data'!C11)),NA())</f>
        <v>#N/A</v>
      </c>
      <c r="BB17" s="108" t="e">
        <f ca="true">+IF(AND(ISNUMBER(OFFSET('Hygiene Data'!$C$10,0,10*ROW('Hygiene Data'!C11))),'Data Summary'!DQ17="Yes"),OFFSET('Hygiene Data'!$C$10,0,10*ROW('Hygiene Data'!C11)),NA())</f>
        <v>#N/A</v>
      </c>
      <c r="BC17" s="108" t="e">
        <f ca="true">+IF(AND(ISNUMBER(OFFSET('Hygiene Data'!$D$6,0,10*ROW('Hygiene Data'!D11))),'Data Summary'!DR17="Yes"),OFFSET('Hygiene Data'!$D$6,0,10*ROW('Hygiene Data'!D11)),NA())</f>
        <v>#N/A</v>
      </c>
      <c r="BD17" s="108" t="e">
        <f ca="true">+IF(AND(ISNUMBER(OFFSET('Hygiene Data'!$D$8,0,10*ROW('Hygiene Data'!D11))),'Data Summary'!DS17="Yes"),OFFSET('Hygiene Data'!$D$8,0,10*ROW('Hygiene Data'!D11)),NA())</f>
        <v>#N/A</v>
      </c>
      <c r="BE17" s="108" t="e">
        <f ca="true">+IF(AND(ISNUMBER(OFFSET('Hygiene Data'!$D$10,0,10*ROW('Hygiene Data'!D11))),'Data Summary'!DT17="Yes"),OFFSET('Hygiene Data'!$D$10,0,10*ROW('Hygiene Data'!D11)),NA())</f>
        <v>#N/A</v>
      </c>
      <c r="BF17" s="108" t="e">
        <f ca="true">+IF(AND(ISNUMBER(OFFSET('Hygiene Data'!$E$6,0,10*ROW('Hygiene Data'!E11))),'Data Summary'!DU17="Yes"),OFFSET('Hygiene Data'!$E$6,0,10*ROW('Hygiene Data'!E11)),NA())</f>
        <v>#N/A</v>
      </c>
      <c r="BG17" s="108" t="e">
        <f ca="true">+IF(AND(ISNUMBER(OFFSET('Hygiene Data'!$E$8,0,10*ROW('Hygiene Data'!E11))),'Data Summary'!DV17="Yes"),OFFSET('Hygiene Data'!$E$8,0,10*ROW('Hygiene Data'!E11)),NA())</f>
        <v>#N/A</v>
      </c>
      <c r="BH17" s="108" t="e">
        <f ca="true">+IF(AND(ISNUMBER(OFFSET('Hygiene Data'!$E$10,0,10*ROW('Hygiene Data'!E11))),'Data Summary'!DW17="Yes"),OFFSET('Hygiene Data'!$E$10,0,10*ROW('Hygiene Data'!E11)),NA())</f>
        <v>#N/A</v>
      </c>
      <c r="BI17" s="108" t="e">
        <f ca="true">+IF(AND(ISNUMBER(OFFSET('Hygiene Data'!$F$6,0,10*ROW('Hygiene Data'!F11))),'Data Summary'!DX17="Yes"),OFFSET('Hygiene Data'!$F$6,0,10*ROW('Hygiene Data'!F11)),NA())</f>
        <v>#N/A</v>
      </c>
      <c r="BJ17" s="108" t="e">
        <f ca="true">+IF(AND(ISNUMBER(OFFSET('Hygiene Data'!$F$8,0,10*ROW('Hygiene Data'!F11))),'Data Summary'!DY17="Yes"),OFFSET('Hygiene Data'!$F$8,0,10*ROW('Hygiene Data'!F11)),NA())</f>
        <v>#N/A</v>
      </c>
      <c r="BK17" s="108" t="e">
        <f ca="true">+IF(AND(ISNUMBER(OFFSET('Hygiene Data'!$F$10,0,10*ROW('Hygiene Data'!F11))),'Data Summary'!DZ17="Yes"),OFFSET('Hygiene Data'!$F$10,0,10*ROW('Hygiene Data'!F11)),NA())</f>
        <v>#N/A</v>
      </c>
      <c r="BL17" s="108" t="e">
        <f ca="true">+IF(AND(ISNUMBER(OFFSET('Hygiene Data'!$G$6,0,10*ROW('Hygiene Data'!G11))),'Data Summary'!EA17="Yes"),OFFSET('Hygiene Data'!$G$6,0,10*ROW('Hygiene Data'!G11)),NA())</f>
        <v>#N/A</v>
      </c>
      <c r="BM17" s="108" t="e">
        <f ca="true">+IF(AND(ISNUMBER(OFFSET('Hygiene Data'!$G$8,0,10*ROW('Hygiene Data'!G11))),'Data Summary'!EB17="Yes"),OFFSET('Hygiene Data'!$G$8,0,10*ROW('Hygiene Data'!G11)),NA())</f>
        <v>#N/A</v>
      </c>
      <c r="BN17" s="108" t="e">
        <f ca="true">+IF(AND(ISNUMBER(OFFSET('Hygiene Data'!$G$10,0,10*ROW('Hygiene Data'!G11))),'Data Summary'!EC17="Yes"),OFFSET('Hygiene Data'!$G$10,0,10*ROW('Hygiene Data'!G11)),NA())</f>
        <v>#N/A</v>
      </c>
      <c r="BO17" s="108" t="e">
        <f ca="true">+IF(AND(ISNUMBER(OFFSET('Hygiene Data'!$H$6,0,10*ROW('Hygiene Data'!H11))),'Data Summary'!ED17="Yes"),OFFSET('Hygiene Data'!$H$6,0,10*ROW('Hygiene Data'!H11)),NA())</f>
        <v>#N/A</v>
      </c>
      <c r="BP17" s="108" t="e">
        <f ca="true">+IF(AND(ISNUMBER(OFFSET('Hygiene Data'!$H$8,0,10*ROW('Hygiene Data'!H11))),'Data Summary'!EE17="Yes"),OFFSET('Hygiene Data'!$H$8,0,10*ROW('Hygiene Data'!H11)),NA())</f>
        <v>#N/A</v>
      </c>
      <c r="BQ17" s="108" t="e">
        <f ca="true">+IF(AND(ISNUMBER(OFFSET('Hygiene Data'!$H$10,0,10*ROW('Hygiene Data'!H11))),'Data Summary'!EF17="Yes"),OFFSET('Hygiene Data'!$H$10,0,10*ROW('Hygiene Data'!H11)),NA())</f>
        <v>#N/A</v>
      </c>
    </row>
    <row r="18" x14ac:dyDescent="0.2">
      <c r="A18" s="56" t="e">
        <f ca="true">+IF(OFFSET('Water Data'!$B$1,0,10*ROW('Water Data'!B12))="",NA(),OFFSET('Water Data'!$B$1,0,10*ROW('Water Data'!B12)))</f>
        <v>#N/A</v>
      </c>
      <c r="B18" s="56" t="e">
        <f ca="true">+IF(OFFSET('Water Data'!$A$3,0,10*ROW('Water Data'!A12))="",NA(),OFFSET('Water Data'!$A$3,0,10*ROW('Water Data'!A12)))</f>
        <v>#N/A</v>
      </c>
      <c r="C18" s="56" t="e">
        <f ca="true">+IF(OFFSET('Water Data'!$C$3,0,10*ROW('Water Data'!C12))="",NA(),OFFSET('Water Data'!$C$3,0,10*ROW('Water Data'!C12)))</f>
        <v>#N/A</v>
      </c>
      <c r="D18" s="57" t="e">
        <f ca="true">+IF(AND(ISNUMBER(OFFSET('Water Data'!$C$5,0,10*ROW('Water Data'!C12))),'Data Summary'!BS18="Yes"),100-OFFSET('Water Data'!$C$5,0,10*ROW('Water Data'!C12)),NA())</f>
        <v>#N/A</v>
      </c>
      <c r="E18" s="57" t="e">
        <f ca="true">+IF(AND(ISNUMBER(OFFSET('Water Data'!$C$7,0,10*ROW('Water Data'!C12))),'Data Summary'!BT18="Yes"),OFFSET('Water Data'!$C$7,0,10*ROW('Water Data'!C12)),NA())</f>
        <v>#N/A</v>
      </c>
      <c r="F18" s="57" t="e">
        <f ca="true">+IF(AND(ISNUMBER(OFFSET('Water Data'!$C$10,0,10*ROW('Water Data'!C12))),'Data Summary'!BU18="Yes"),OFFSET('Water Data'!$C$10,0,10*ROW('Water Data'!C12)),NA())</f>
        <v>#N/A</v>
      </c>
      <c r="G18" s="57" t="e">
        <f ca="true">+IF(AND(ISNUMBER(OFFSET('Water Data'!$D$5,0,10*ROW('Water Data'!D12))),'Data Summary'!BV18="Yes"),100-OFFSET('Water Data'!$D$5,0,10*ROW('Water Data'!D12)),NA())</f>
        <v>#N/A</v>
      </c>
      <c r="H18" s="57" t="e">
        <f ca="true">+IF(AND(ISNUMBER(OFFSET('Water Data'!$D$7,0,10*ROW('Water Data'!D12))),'Data Summary'!BW18="Yes"),OFFSET('Water Data'!$D$7,0,10*ROW('Water Data'!D12)),NA())</f>
        <v>#N/A</v>
      </c>
      <c r="I18" s="57" t="e">
        <f ca="true">+IF(AND(ISNUMBER(OFFSET('Water Data'!$D$10,0,10*ROW('Water Data'!D12))),'Data Summary'!BX18="Yes"),OFFSET('Water Data'!$D$10,0,10*ROW('Water Data'!D12)),NA())</f>
        <v>#N/A</v>
      </c>
      <c r="J18" s="57" t="e">
        <f ca="true">+IF(AND(ISNUMBER(OFFSET('Water Data'!$E$5,0,10*ROW('Water Data'!E12))),'Data Summary'!BY18="Yes"),100-OFFSET('Water Data'!$E$5,0,10*ROW('Water Data'!E12)),NA())</f>
        <v>#N/A</v>
      </c>
      <c r="K18" s="57" t="e">
        <f ca="true">+IF(AND(ISNUMBER(OFFSET('Water Data'!$E$7,0,10*ROW('Water Data'!E12))),'Data Summary'!BZ18="Yes"),OFFSET('Water Data'!$E$7,0,10*ROW('Water Data'!E12)),NA())</f>
        <v>#N/A</v>
      </c>
      <c r="L18" s="57" t="e">
        <f ca="true">+IF(AND(ISNUMBER(OFFSET('Water Data'!$E$10,0,10*ROW('Water Data'!E12))),'Data Summary'!CA18="Yes"),OFFSET('Water Data'!$E$10,0,10*ROW('Water Data'!E12)),NA())</f>
        <v>#N/A</v>
      </c>
      <c r="M18" s="57" t="e">
        <f ca="true">+IF(AND(ISNUMBER(OFFSET('Water Data'!$F$5,0,10*ROW('Water Data'!F12))),'Data Summary'!CB18="Yes"),100-OFFSET('Water Data'!$F$5,0,10*ROW('Water Data'!F12)),NA())</f>
        <v>#N/A</v>
      </c>
      <c r="N18" s="57" t="e">
        <f ca="true">+IF(AND(ISNUMBER(OFFSET('Water Data'!$F$7,0,10*ROW('Water Data'!F12))),'Data Summary'!CC18="Yes"),OFFSET('Water Data'!$F$7,0,10*ROW('Water Data'!F12)),NA())</f>
        <v>#N/A</v>
      </c>
      <c r="O18" s="57" t="e">
        <f ca="true">+IF(AND(ISNUMBER(OFFSET('Water Data'!$F$10,0,10*ROW('Water Data'!F12))),'Data Summary'!CD18="Yes"),OFFSET('Water Data'!$F$10,0,10*ROW('Water Data'!F12)),NA())</f>
        <v>#N/A</v>
      </c>
      <c r="P18" s="57" t="e">
        <f ca="true">+IF(AND(ISNUMBER(OFFSET('Water Data'!$G$5,0,10*ROW('Water Data'!G12))),'Data Summary'!CE18="Yes"),100-OFFSET('Water Data'!$G$5,0,10*ROW('Water Data'!G12)),NA())</f>
        <v>#N/A</v>
      </c>
      <c r="Q18" s="57" t="e">
        <f ca="true">+IF(AND(ISNUMBER(OFFSET('Water Data'!$G$7,0,10*ROW('Water Data'!G12))),'Data Summary'!CF18="Yes"),OFFSET('Water Data'!$G$7,0,10*ROW('Water Data'!G12)),NA())</f>
        <v>#N/A</v>
      </c>
      <c r="R18" s="57" t="e">
        <f ca="true">+IF(AND(ISNUMBER(OFFSET('Water Data'!$G$10,0,10*ROW('Water Data'!G12))),'Data Summary'!CG18="Yes"),OFFSET('Water Data'!$G$10,0,10*ROW('Water Data'!G12)),NA())</f>
        <v>#N/A</v>
      </c>
      <c r="S18" s="57" t="e">
        <f ca="true">+IF(AND(ISNUMBER(OFFSET('Water Data'!$H$5,0,10*ROW('Water Data'!H12))),'Data Summary'!CH18="Yes"),100-OFFSET('Water Data'!$H$5,0,10*ROW('Water Data'!H12)),NA())</f>
        <v>#N/A</v>
      </c>
      <c r="T18" s="57" t="e">
        <f ca="true">+IF(AND(ISNUMBER(OFFSET('Water Data'!$H$7,0,10*ROW('Water Data'!H12))),'Data Summary'!CI18="Yes"),OFFSET('Water Data'!$H$7,0,10*ROW('Water Data'!H12)),NA())</f>
        <v>#N/A</v>
      </c>
      <c r="U18" s="57" t="e">
        <f ca="true">+IF(AND(ISNUMBER(OFFSET('Water Data'!$H$10,0,10*ROW('Water Data'!H12))),'Data Summary'!CJ18="Yes"),OFFSET('Water Data'!$H$10,0,10*ROW('Water Data'!H12)),NA())</f>
        <v>#N/A</v>
      </c>
      <c r="V18" s="103" t="e">
        <f ca="true">+IF(AND(ISNUMBER(OFFSET('Sanitation Data'!$C$5,0,10*ROW('Sanitation Data'!C12))),'Data Summary'!CK18="Yes"),100-OFFSET('Sanitation Data'!$C$5,0,10*ROW('Sanitation Data'!C12)),NA())</f>
        <v>#N/A</v>
      </c>
      <c r="W18" s="103" t="e">
        <f ca="true">+IF(AND(ISNUMBER(OFFSET('Sanitation Data'!$C$7,0,10*ROW('Sanitation Data'!C12))),'Data Summary'!CL18="Yes"),OFFSET('Sanitation Data'!$C$7,0,10*ROW('Sanitation Data'!C12)),NA())</f>
        <v>#N/A</v>
      </c>
      <c r="X18" s="103" t="e">
        <f ca="true">+IF(AND(ISNUMBER(OFFSET('Sanitation Data'!$C$11,0,10*ROW('Sanitation Data'!C12))),'Data Summary'!CM18="Yes"),OFFSET('Sanitation Data'!$C$11,0,10*ROW('Sanitation Data'!C12)),NA())</f>
        <v>#N/A</v>
      </c>
      <c r="Y18" s="103" t="e">
        <f ca="true">+IF(AND(ISNUMBER(OFFSET('Sanitation Data'!$C$12,0,10*ROW('Sanitation Data'!C12))),'Data Summary'!CN18="Yes"),OFFSET('Sanitation Data'!$C$12,0,10*ROW('Sanitation Data'!C12)),NA())</f>
        <v>#N/A</v>
      </c>
      <c r="Z18" s="103" t="e">
        <f ca="true">+IF(AND(ISNUMBER(OFFSET('Sanitation Data'!$C$13,0,10*ROW('Sanitation Data'!C12))),'Data Summary'!CO18="Yes"),OFFSET('Sanitation Data'!$C$13,0,10*ROW('Sanitation Data'!C12)),NA())</f>
        <v>#N/A</v>
      </c>
      <c r="AA18" s="103" t="e">
        <f ca="true">+IF(AND(ISNUMBER(OFFSET('Sanitation Data'!$D$5,0,10*ROW('Sanitation Data'!D12))),'Data Summary'!CP18="Yes"),100-OFFSET('Sanitation Data'!$D$5,0,10*ROW('Sanitation Data'!D12)),NA())</f>
        <v>#N/A</v>
      </c>
      <c r="AB18" s="103" t="e">
        <f ca="true">+IF(AND(ISNUMBER(OFFSET('Sanitation Data'!$D$7,0,10*ROW('Sanitation Data'!D12))),'Data Summary'!CQ18="Yes"),OFFSET('Sanitation Data'!$D$7,0,10*ROW('Sanitation Data'!D12)),NA())</f>
        <v>#N/A</v>
      </c>
      <c r="AC18" s="103" t="e">
        <f ca="true">+IF(AND(ISNUMBER(OFFSET('Sanitation Data'!$D$11,0,10*ROW('Sanitation Data'!D12))),'Data Summary'!CR18="Yes"),OFFSET('Sanitation Data'!$D$11,0,10*ROW('Sanitation Data'!D12)),NA())</f>
        <v>#N/A</v>
      </c>
      <c r="AD18" s="103" t="e">
        <f ca="true">+IF(AND(ISNUMBER(OFFSET('Sanitation Data'!$D$12,0,10*ROW('Sanitation Data'!D12))),'Data Summary'!CS18="Yes"),OFFSET('Sanitation Data'!$D$12,0,10*ROW('Sanitation Data'!D12)),NA())</f>
        <v>#N/A</v>
      </c>
      <c r="AE18" s="103" t="e">
        <f ca="true">+IF(AND(ISNUMBER(OFFSET('Sanitation Data'!$D$13,0,10*ROW('Sanitation Data'!D12))),'Data Summary'!CT18="Yes"),OFFSET('Sanitation Data'!$D$13,0,10*ROW('Sanitation Data'!D12)),NA())</f>
        <v>#N/A</v>
      </c>
      <c r="AF18" s="103" t="e">
        <f ca="true">+IF(AND(ISNUMBER(OFFSET('Sanitation Data'!$E$5,0,10*ROW('Sanitation Data'!E12))),'Data Summary'!CU18="Yes"),100-OFFSET('Sanitation Data'!$E$5,0,10*ROW('Sanitation Data'!E12)),NA())</f>
        <v>#N/A</v>
      </c>
      <c r="AG18" s="103" t="e">
        <f ca="true">+IF(AND(ISNUMBER(OFFSET('Sanitation Data'!$E$7,0,10*ROW('Sanitation Data'!E12))),'Data Summary'!CV18="Yes"),OFFSET('Sanitation Data'!$E$7,0,10*ROW('Sanitation Data'!E12)),NA())</f>
        <v>#N/A</v>
      </c>
      <c r="AH18" s="103" t="e">
        <f ca="true">+IF(AND(ISNUMBER(OFFSET('Sanitation Data'!$E$11,0,10*ROW('Sanitation Data'!E12))),'Data Summary'!CW18="Yes"),OFFSET('Sanitation Data'!$E$11,0,10*ROW('Sanitation Data'!E12)),NA())</f>
        <v>#N/A</v>
      </c>
      <c r="AI18" s="103" t="e">
        <f ca="true">+IF(AND(ISNUMBER(OFFSET('Sanitation Data'!$E$12,0,10*ROW('Sanitation Data'!E12))),'Data Summary'!CX18="Yes"),OFFSET('Sanitation Data'!$E$12,0,10*ROW('Sanitation Data'!E12)),NA())</f>
        <v>#N/A</v>
      </c>
      <c r="AJ18" s="103" t="e">
        <f ca="true">+IF(AND(ISNUMBER(OFFSET('Sanitation Data'!$E$13,0,10*ROW('Sanitation Data'!E12))),'Data Summary'!CY18="Yes"),OFFSET('Sanitation Data'!$E$13,0,10*ROW('Sanitation Data'!E12)),NA())</f>
        <v>#N/A</v>
      </c>
      <c r="AK18" s="103" t="e">
        <f ca="true">+IF(AND(ISNUMBER(OFFSET('Sanitation Data'!$F$5,0,10*ROW('Sanitation Data'!F12))),'Data Summary'!CZ18="Yes"),100-OFFSET('Sanitation Data'!$F$5,0,10*ROW('Sanitation Data'!F12)),NA())</f>
        <v>#N/A</v>
      </c>
      <c r="AL18" s="103" t="e">
        <f ca="true">+IF(AND(ISNUMBER(OFFSET('Sanitation Data'!$F$7,0,10*ROW('Sanitation Data'!F12))),'Data Summary'!DA18="Yes"),OFFSET('Sanitation Data'!$F$7,0,10*ROW('Sanitation Data'!F12)),NA())</f>
        <v>#N/A</v>
      </c>
      <c r="AM18" s="103" t="e">
        <f ca="true">+IF(AND(ISNUMBER(OFFSET('Sanitation Data'!$F$11,0,10*ROW('Sanitation Data'!F12))),'Data Summary'!DB18="Yes"),OFFSET('Sanitation Data'!$F$11,0,10*ROW('Sanitation Data'!F12)),NA())</f>
        <v>#N/A</v>
      </c>
      <c r="AN18" s="103" t="e">
        <f ca="true">+IF(AND(ISNUMBER(OFFSET('Sanitation Data'!$F$12,0,10*ROW('Sanitation Data'!F12))),'Data Summary'!DC18="Yes"),OFFSET('Sanitation Data'!$F$12,0,10*ROW('Sanitation Data'!F12)),NA())</f>
        <v>#N/A</v>
      </c>
      <c r="AO18" s="103" t="e">
        <f ca="true">+IF(AND(ISNUMBER(OFFSET('Sanitation Data'!$F$13,0,10*ROW('Sanitation Data'!F12))),'Data Summary'!DD18="Yes"),OFFSET('Sanitation Data'!$F$13,0,10*ROW('Sanitation Data'!F12)),NA())</f>
        <v>#N/A</v>
      </c>
      <c r="AP18" s="103" t="e">
        <f ca="true">+IF(AND(ISNUMBER(OFFSET('Sanitation Data'!$G$5,0,10*ROW('Sanitation Data'!G12))),'Data Summary'!DE18="Yes"),100-OFFSET('Sanitation Data'!$G$5,0,10*ROW('Sanitation Data'!G12)),NA())</f>
        <v>#N/A</v>
      </c>
      <c r="AQ18" s="103" t="e">
        <f ca="true">+IF(AND(ISNUMBER(OFFSET('Sanitation Data'!$G$7,0,10*ROW('Sanitation Data'!G12))),'Data Summary'!DF18="Yes"),OFFSET('Sanitation Data'!$G$7,0,10*ROW('Sanitation Data'!G12)),NA())</f>
        <v>#N/A</v>
      </c>
      <c r="AR18" s="103" t="e">
        <f ca="true">+IF(AND(ISNUMBER(OFFSET('Sanitation Data'!$G$11,0,10*ROW('Sanitation Data'!G12))),'Data Summary'!DG18="Yes"),OFFSET('Sanitation Data'!$G$11,0,10*ROW('Sanitation Data'!G12)),NA())</f>
        <v>#N/A</v>
      </c>
      <c r="AS18" s="103" t="e">
        <f ca="true">+IF(AND(ISNUMBER(OFFSET('Sanitation Data'!$G$12,0,10*ROW('Sanitation Data'!G12))),'Data Summary'!DH18="Yes"),OFFSET('Sanitation Data'!$G$12,0,10*ROW('Sanitation Data'!G12)),NA())</f>
        <v>#N/A</v>
      </c>
      <c r="AT18" s="103" t="e">
        <f ca="true">+IF(AND(ISNUMBER(OFFSET('Sanitation Data'!$G$13,0,10*ROW('Sanitation Data'!G12))),'Data Summary'!DI18="Yes"),OFFSET('Sanitation Data'!$G$13,0,10*ROW('Sanitation Data'!G12)),NA())</f>
        <v>#N/A</v>
      </c>
      <c r="AU18" s="103" t="e">
        <f ca="true">+IF(AND(ISNUMBER(OFFSET('Sanitation Data'!$H$5,0,10*ROW('Sanitation Data'!H12))),'Data Summary'!DJ18="Yes"),100-OFFSET('Sanitation Data'!$H$5,0,10*ROW('Sanitation Data'!H12)),NA())</f>
        <v>#N/A</v>
      </c>
      <c r="AV18" s="103" t="e">
        <f ca="true">+IF(AND(ISNUMBER(OFFSET('Sanitation Data'!$H$7,0,10*ROW('Sanitation Data'!H12))),'Data Summary'!DK18="Yes"),OFFSET('Sanitation Data'!$H$7,0,10*ROW('Sanitation Data'!H12)),NA())</f>
        <v>#N/A</v>
      </c>
      <c r="AW18" s="103" t="e">
        <f ca="true">+IF(AND(ISNUMBER(OFFSET('Sanitation Data'!$H$11,0,10*ROW('Sanitation Data'!H12))),'Data Summary'!DL18="Yes"),OFFSET('Sanitation Data'!$H$11,0,10*ROW('Sanitation Data'!H12)),NA())</f>
        <v>#N/A</v>
      </c>
      <c r="AX18" s="103" t="e">
        <f ca="true">+IF(AND(ISNUMBER(OFFSET('Sanitation Data'!$H$12,0,10*ROW('Sanitation Data'!H12))),'Data Summary'!DM18="Yes"),OFFSET('Sanitation Data'!$H$12,0,10*ROW('Sanitation Data'!H12)),NA())</f>
        <v>#N/A</v>
      </c>
      <c r="AY18" s="103" t="e">
        <f ca="true">+IF(AND(ISNUMBER(OFFSET('Sanitation Data'!$H$13,0,10*ROW('Sanitation Data'!H12))),'Data Summary'!DN18="Yes"),OFFSET('Sanitation Data'!$H$13,0,10*ROW('Sanitation Data'!H12)),NA())</f>
        <v>#N/A</v>
      </c>
      <c r="AZ18" s="108" t="e">
        <f ca="true">+IF(AND(ISNUMBER(OFFSET('Hygiene Data'!$C$6,0,10*ROW('Hygiene Data'!C12))),'Data Summary'!DO18="Yes"),OFFSET('Hygiene Data'!$C$6,0,10*ROW('Hygiene Data'!C12)),NA())</f>
        <v>#N/A</v>
      </c>
      <c r="BA18" s="108" t="e">
        <f ca="true">+IF(AND(ISNUMBER(OFFSET('Hygiene Data'!$C$8,0,10*ROW('Hygiene Data'!C12))),'Data Summary'!DP18="Yes"),OFFSET('Hygiene Data'!$C$8,0,10*ROW('Hygiene Data'!C12)),NA())</f>
        <v>#N/A</v>
      </c>
      <c r="BB18" s="108" t="e">
        <f ca="true">+IF(AND(ISNUMBER(OFFSET('Hygiene Data'!$C$10,0,10*ROW('Hygiene Data'!C12))),'Data Summary'!DQ18="Yes"),OFFSET('Hygiene Data'!$C$10,0,10*ROW('Hygiene Data'!C12)),NA())</f>
        <v>#N/A</v>
      </c>
      <c r="BC18" s="108" t="e">
        <f ca="true">+IF(AND(ISNUMBER(OFFSET('Hygiene Data'!$D$6,0,10*ROW('Hygiene Data'!D12))),'Data Summary'!DR18="Yes"),OFFSET('Hygiene Data'!$D$6,0,10*ROW('Hygiene Data'!D12)),NA())</f>
        <v>#N/A</v>
      </c>
      <c r="BD18" s="108" t="e">
        <f ca="true">+IF(AND(ISNUMBER(OFFSET('Hygiene Data'!$D$8,0,10*ROW('Hygiene Data'!D12))),'Data Summary'!DS18="Yes"),OFFSET('Hygiene Data'!$D$8,0,10*ROW('Hygiene Data'!D12)),NA())</f>
        <v>#N/A</v>
      </c>
      <c r="BE18" s="108" t="e">
        <f ca="true">+IF(AND(ISNUMBER(OFFSET('Hygiene Data'!$D$10,0,10*ROW('Hygiene Data'!D12))),'Data Summary'!DT18="Yes"),OFFSET('Hygiene Data'!$D$10,0,10*ROW('Hygiene Data'!D12)),NA())</f>
        <v>#N/A</v>
      </c>
      <c r="BF18" s="108" t="e">
        <f ca="true">+IF(AND(ISNUMBER(OFFSET('Hygiene Data'!$E$6,0,10*ROW('Hygiene Data'!E12))),'Data Summary'!DU18="Yes"),OFFSET('Hygiene Data'!$E$6,0,10*ROW('Hygiene Data'!E12)),NA())</f>
        <v>#N/A</v>
      </c>
      <c r="BG18" s="108" t="e">
        <f ca="true">+IF(AND(ISNUMBER(OFFSET('Hygiene Data'!$E$8,0,10*ROW('Hygiene Data'!E12))),'Data Summary'!DV18="Yes"),OFFSET('Hygiene Data'!$E$8,0,10*ROW('Hygiene Data'!E12)),NA())</f>
        <v>#N/A</v>
      </c>
      <c r="BH18" s="108" t="e">
        <f ca="true">+IF(AND(ISNUMBER(OFFSET('Hygiene Data'!$E$10,0,10*ROW('Hygiene Data'!E12))),'Data Summary'!DW18="Yes"),OFFSET('Hygiene Data'!$E$10,0,10*ROW('Hygiene Data'!E12)),NA())</f>
        <v>#N/A</v>
      </c>
      <c r="BI18" s="108" t="e">
        <f ca="true">+IF(AND(ISNUMBER(OFFSET('Hygiene Data'!$F$6,0,10*ROW('Hygiene Data'!F12))),'Data Summary'!DX18="Yes"),OFFSET('Hygiene Data'!$F$6,0,10*ROW('Hygiene Data'!F12)),NA())</f>
        <v>#N/A</v>
      </c>
      <c r="BJ18" s="108" t="e">
        <f ca="true">+IF(AND(ISNUMBER(OFFSET('Hygiene Data'!$F$8,0,10*ROW('Hygiene Data'!F12))),'Data Summary'!DY18="Yes"),OFFSET('Hygiene Data'!$F$8,0,10*ROW('Hygiene Data'!F12)),NA())</f>
        <v>#N/A</v>
      </c>
      <c r="BK18" s="108" t="e">
        <f ca="true">+IF(AND(ISNUMBER(OFFSET('Hygiene Data'!$F$10,0,10*ROW('Hygiene Data'!F12))),'Data Summary'!DZ18="Yes"),OFFSET('Hygiene Data'!$F$10,0,10*ROW('Hygiene Data'!F12)),NA())</f>
        <v>#N/A</v>
      </c>
      <c r="BL18" s="108" t="e">
        <f ca="true">+IF(AND(ISNUMBER(OFFSET('Hygiene Data'!$G$6,0,10*ROW('Hygiene Data'!G12))),'Data Summary'!EA18="Yes"),OFFSET('Hygiene Data'!$G$6,0,10*ROW('Hygiene Data'!G12)),NA())</f>
        <v>#N/A</v>
      </c>
      <c r="BM18" s="108" t="e">
        <f ca="true">+IF(AND(ISNUMBER(OFFSET('Hygiene Data'!$G$8,0,10*ROW('Hygiene Data'!G12))),'Data Summary'!EB18="Yes"),OFFSET('Hygiene Data'!$G$8,0,10*ROW('Hygiene Data'!G12)),NA())</f>
        <v>#N/A</v>
      </c>
      <c r="BN18" s="108" t="e">
        <f ca="true">+IF(AND(ISNUMBER(OFFSET('Hygiene Data'!$G$10,0,10*ROW('Hygiene Data'!G12))),'Data Summary'!EC18="Yes"),OFFSET('Hygiene Data'!$G$10,0,10*ROW('Hygiene Data'!G12)),NA())</f>
        <v>#N/A</v>
      </c>
      <c r="BO18" s="108" t="e">
        <f ca="true">+IF(AND(ISNUMBER(OFFSET('Hygiene Data'!$H$6,0,10*ROW('Hygiene Data'!H12))),'Data Summary'!ED18="Yes"),OFFSET('Hygiene Data'!$H$6,0,10*ROW('Hygiene Data'!H12)),NA())</f>
        <v>#N/A</v>
      </c>
      <c r="BP18" s="108" t="e">
        <f ca="true">+IF(AND(ISNUMBER(OFFSET('Hygiene Data'!$H$8,0,10*ROW('Hygiene Data'!H12))),'Data Summary'!EE18="Yes"),OFFSET('Hygiene Data'!$H$8,0,10*ROW('Hygiene Data'!H12)),NA())</f>
        <v>#N/A</v>
      </c>
      <c r="BQ18" s="108" t="e">
        <f ca="true">+IF(AND(ISNUMBER(OFFSET('Hygiene Data'!$H$10,0,10*ROW('Hygiene Data'!H12))),'Data Summary'!EF18="Yes"),OFFSET('Hygiene Data'!$H$10,0,10*ROW('Hygiene Data'!H12)),NA())</f>
        <v>#N/A</v>
      </c>
    </row>
    <row r="19" x14ac:dyDescent="0.2">
      <c r="A19" s="56" t="e">
        <f ca="true">+IF(OFFSET('Water Data'!$B$1,0,10*ROW('Water Data'!B13))="",NA(),OFFSET('Water Data'!$B$1,0,10*ROW('Water Data'!B13)))</f>
        <v>#N/A</v>
      </c>
      <c r="B19" s="56" t="e">
        <f ca="true">+IF(OFFSET('Water Data'!$A$3,0,10*ROW('Water Data'!A13))="",NA(),OFFSET('Water Data'!$A$3,0,10*ROW('Water Data'!A13)))</f>
        <v>#N/A</v>
      </c>
      <c r="C19" s="56" t="e">
        <f ca="true">+IF(OFFSET('Water Data'!$C$3,0,10*ROW('Water Data'!C13))="",NA(),OFFSET('Water Data'!$C$3,0,10*ROW('Water Data'!C13)))</f>
        <v>#N/A</v>
      </c>
      <c r="D19" s="57" t="e">
        <f ca="true">+IF(AND(ISNUMBER(OFFSET('Water Data'!$C$5,0,10*ROW('Water Data'!C13))),'Data Summary'!BS19="Yes"),100-OFFSET('Water Data'!$C$5,0,10*ROW('Water Data'!C13)),NA())</f>
        <v>#N/A</v>
      </c>
      <c r="E19" s="57" t="e">
        <f ca="true">+IF(AND(ISNUMBER(OFFSET('Water Data'!$C$7,0,10*ROW('Water Data'!C13))),'Data Summary'!BT19="Yes"),OFFSET('Water Data'!$C$7,0,10*ROW('Water Data'!C13)),NA())</f>
        <v>#N/A</v>
      </c>
      <c r="F19" s="57" t="e">
        <f ca="true">+IF(AND(ISNUMBER(OFFSET('Water Data'!$C$10,0,10*ROW('Water Data'!C13))),'Data Summary'!BU19="Yes"),OFFSET('Water Data'!$C$10,0,10*ROW('Water Data'!C13)),NA())</f>
        <v>#N/A</v>
      </c>
      <c r="G19" s="57" t="e">
        <f ca="true">+IF(AND(ISNUMBER(OFFSET('Water Data'!$D$5,0,10*ROW('Water Data'!D13))),'Data Summary'!BV19="Yes"),100-OFFSET('Water Data'!$D$5,0,10*ROW('Water Data'!D13)),NA())</f>
        <v>#N/A</v>
      </c>
      <c r="H19" s="57" t="e">
        <f ca="true">+IF(AND(ISNUMBER(OFFSET('Water Data'!$D$7,0,10*ROW('Water Data'!D13))),'Data Summary'!BW19="Yes"),OFFSET('Water Data'!$D$7,0,10*ROW('Water Data'!D13)),NA())</f>
        <v>#N/A</v>
      </c>
      <c r="I19" s="57" t="e">
        <f ca="true">+IF(AND(ISNUMBER(OFFSET('Water Data'!$D$10,0,10*ROW('Water Data'!D13))),'Data Summary'!BX19="Yes"),OFFSET('Water Data'!$D$10,0,10*ROW('Water Data'!D13)),NA())</f>
        <v>#N/A</v>
      </c>
      <c r="J19" s="57" t="e">
        <f ca="true">+IF(AND(ISNUMBER(OFFSET('Water Data'!$E$5,0,10*ROW('Water Data'!E13))),'Data Summary'!BY19="Yes"),100-OFFSET('Water Data'!$E$5,0,10*ROW('Water Data'!E13)),NA())</f>
        <v>#N/A</v>
      </c>
      <c r="K19" s="57" t="e">
        <f ca="true">+IF(AND(ISNUMBER(OFFSET('Water Data'!$E$7,0,10*ROW('Water Data'!E13))),'Data Summary'!BZ19="Yes"),OFFSET('Water Data'!$E$7,0,10*ROW('Water Data'!E13)),NA())</f>
        <v>#N/A</v>
      </c>
      <c r="L19" s="57" t="e">
        <f ca="true">+IF(AND(ISNUMBER(OFFSET('Water Data'!$E$10,0,10*ROW('Water Data'!E13))),'Data Summary'!CA19="Yes"),OFFSET('Water Data'!$E$10,0,10*ROW('Water Data'!E13)),NA())</f>
        <v>#N/A</v>
      </c>
      <c r="M19" s="57" t="e">
        <f ca="true">+IF(AND(ISNUMBER(OFFSET('Water Data'!$F$5,0,10*ROW('Water Data'!F13))),'Data Summary'!CB19="Yes"),100-OFFSET('Water Data'!$F$5,0,10*ROW('Water Data'!F13)),NA())</f>
        <v>#N/A</v>
      </c>
      <c r="N19" s="57" t="e">
        <f ca="true">+IF(AND(ISNUMBER(OFFSET('Water Data'!$F$7,0,10*ROW('Water Data'!F13))),'Data Summary'!CC19="Yes"),OFFSET('Water Data'!$F$7,0,10*ROW('Water Data'!F13)),NA())</f>
        <v>#N/A</v>
      </c>
      <c r="O19" s="57" t="e">
        <f ca="true">+IF(AND(ISNUMBER(OFFSET('Water Data'!$F$10,0,10*ROW('Water Data'!F13))),'Data Summary'!CD19="Yes"),OFFSET('Water Data'!$F$10,0,10*ROW('Water Data'!F13)),NA())</f>
        <v>#N/A</v>
      </c>
      <c r="P19" s="57" t="e">
        <f ca="true">+IF(AND(ISNUMBER(OFFSET('Water Data'!$G$5,0,10*ROW('Water Data'!G13))),'Data Summary'!CE19="Yes"),100-OFFSET('Water Data'!$G$5,0,10*ROW('Water Data'!G13)),NA())</f>
        <v>#N/A</v>
      </c>
      <c r="Q19" s="57" t="e">
        <f ca="true">+IF(AND(ISNUMBER(OFFSET('Water Data'!$G$7,0,10*ROW('Water Data'!G13))),'Data Summary'!CF19="Yes"),OFFSET('Water Data'!$G$7,0,10*ROW('Water Data'!G13)),NA())</f>
        <v>#N/A</v>
      </c>
      <c r="R19" s="57" t="e">
        <f ca="true">+IF(AND(ISNUMBER(OFFSET('Water Data'!$G$10,0,10*ROW('Water Data'!G13))),'Data Summary'!CG19="Yes"),OFFSET('Water Data'!$G$10,0,10*ROW('Water Data'!G13)),NA())</f>
        <v>#N/A</v>
      </c>
      <c r="S19" s="57" t="e">
        <f ca="true">+IF(AND(ISNUMBER(OFFSET('Water Data'!$H$5,0,10*ROW('Water Data'!H13))),'Data Summary'!CH19="Yes"),100-OFFSET('Water Data'!$H$5,0,10*ROW('Water Data'!H13)),NA())</f>
        <v>#N/A</v>
      </c>
      <c r="T19" s="57" t="e">
        <f ca="true">+IF(AND(ISNUMBER(OFFSET('Water Data'!$H$7,0,10*ROW('Water Data'!H13))),'Data Summary'!CI19="Yes"),OFFSET('Water Data'!$H$7,0,10*ROW('Water Data'!H13)),NA())</f>
        <v>#N/A</v>
      </c>
      <c r="U19" s="57" t="e">
        <f ca="true">+IF(AND(ISNUMBER(OFFSET('Water Data'!$H$10,0,10*ROW('Water Data'!H13))),'Data Summary'!CJ19="Yes"),OFFSET('Water Data'!$H$10,0,10*ROW('Water Data'!H13)),NA())</f>
        <v>#N/A</v>
      </c>
      <c r="V19" s="103" t="e">
        <f ca="true">+IF(AND(ISNUMBER(OFFSET('Sanitation Data'!$C$5,0,10*ROW('Sanitation Data'!C13))),'Data Summary'!CK19="Yes"),100-OFFSET('Sanitation Data'!$C$5,0,10*ROW('Sanitation Data'!C13)),NA())</f>
        <v>#N/A</v>
      </c>
      <c r="W19" s="103" t="e">
        <f ca="true">+IF(AND(ISNUMBER(OFFSET('Sanitation Data'!$C$7,0,10*ROW('Sanitation Data'!C13))),'Data Summary'!CL19="Yes"),OFFSET('Sanitation Data'!$C$7,0,10*ROW('Sanitation Data'!C13)),NA())</f>
        <v>#N/A</v>
      </c>
      <c r="X19" s="103" t="e">
        <f ca="true">+IF(AND(ISNUMBER(OFFSET('Sanitation Data'!$C$11,0,10*ROW('Sanitation Data'!C13))),'Data Summary'!CM19="Yes"),OFFSET('Sanitation Data'!$C$11,0,10*ROW('Sanitation Data'!C13)),NA())</f>
        <v>#N/A</v>
      </c>
      <c r="Y19" s="103" t="e">
        <f ca="true">+IF(AND(ISNUMBER(OFFSET('Sanitation Data'!$C$12,0,10*ROW('Sanitation Data'!C13))),'Data Summary'!CN19="Yes"),OFFSET('Sanitation Data'!$C$12,0,10*ROW('Sanitation Data'!C13)),NA())</f>
        <v>#N/A</v>
      </c>
      <c r="Z19" s="103" t="e">
        <f ca="true">+IF(AND(ISNUMBER(OFFSET('Sanitation Data'!$C$13,0,10*ROW('Sanitation Data'!C13))),'Data Summary'!CO19="Yes"),OFFSET('Sanitation Data'!$C$13,0,10*ROW('Sanitation Data'!C13)),NA())</f>
        <v>#N/A</v>
      </c>
      <c r="AA19" s="103" t="e">
        <f ca="true">+IF(AND(ISNUMBER(OFFSET('Sanitation Data'!$D$5,0,10*ROW('Sanitation Data'!D13))),'Data Summary'!CP19="Yes"),100-OFFSET('Sanitation Data'!$D$5,0,10*ROW('Sanitation Data'!D13)),NA())</f>
        <v>#N/A</v>
      </c>
      <c r="AB19" s="103" t="e">
        <f ca="true">+IF(AND(ISNUMBER(OFFSET('Sanitation Data'!$D$7,0,10*ROW('Sanitation Data'!D13))),'Data Summary'!CQ19="Yes"),OFFSET('Sanitation Data'!$D$7,0,10*ROW('Sanitation Data'!D13)),NA())</f>
        <v>#N/A</v>
      </c>
      <c r="AC19" s="103" t="e">
        <f ca="true">+IF(AND(ISNUMBER(OFFSET('Sanitation Data'!$D$11,0,10*ROW('Sanitation Data'!D13))),'Data Summary'!CR19="Yes"),OFFSET('Sanitation Data'!$D$11,0,10*ROW('Sanitation Data'!D13)),NA())</f>
        <v>#N/A</v>
      </c>
      <c r="AD19" s="103" t="e">
        <f ca="true">+IF(AND(ISNUMBER(OFFSET('Sanitation Data'!$D$12,0,10*ROW('Sanitation Data'!D13))),'Data Summary'!CS19="Yes"),OFFSET('Sanitation Data'!$D$12,0,10*ROW('Sanitation Data'!D13)),NA())</f>
        <v>#N/A</v>
      </c>
      <c r="AE19" s="103" t="e">
        <f ca="true">+IF(AND(ISNUMBER(OFFSET('Sanitation Data'!$D$13,0,10*ROW('Sanitation Data'!D13))),'Data Summary'!CT19="Yes"),OFFSET('Sanitation Data'!$D$13,0,10*ROW('Sanitation Data'!D13)),NA())</f>
        <v>#N/A</v>
      </c>
      <c r="AF19" s="103" t="e">
        <f ca="true">+IF(AND(ISNUMBER(OFFSET('Sanitation Data'!$E$5,0,10*ROW('Sanitation Data'!E13))),'Data Summary'!CU19="Yes"),100-OFFSET('Sanitation Data'!$E$5,0,10*ROW('Sanitation Data'!E13)),NA())</f>
        <v>#N/A</v>
      </c>
      <c r="AG19" s="103" t="e">
        <f ca="true">+IF(AND(ISNUMBER(OFFSET('Sanitation Data'!$E$7,0,10*ROW('Sanitation Data'!E13))),'Data Summary'!CV19="Yes"),OFFSET('Sanitation Data'!$E$7,0,10*ROW('Sanitation Data'!E13)),NA())</f>
        <v>#N/A</v>
      </c>
      <c r="AH19" s="103" t="e">
        <f ca="true">+IF(AND(ISNUMBER(OFFSET('Sanitation Data'!$E$11,0,10*ROW('Sanitation Data'!E13))),'Data Summary'!CW19="Yes"),OFFSET('Sanitation Data'!$E$11,0,10*ROW('Sanitation Data'!E13)),NA())</f>
        <v>#N/A</v>
      </c>
      <c r="AI19" s="103" t="e">
        <f ca="true">+IF(AND(ISNUMBER(OFFSET('Sanitation Data'!$E$12,0,10*ROW('Sanitation Data'!E13))),'Data Summary'!CX19="Yes"),OFFSET('Sanitation Data'!$E$12,0,10*ROW('Sanitation Data'!E13)),NA())</f>
        <v>#N/A</v>
      </c>
      <c r="AJ19" s="103" t="e">
        <f ca="true">+IF(AND(ISNUMBER(OFFSET('Sanitation Data'!$E$13,0,10*ROW('Sanitation Data'!E13))),'Data Summary'!CY19="Yes"),OFFSET('Sanitation Data'!$E$13,0,10*ROW('Sanitation Data'!E13)),NA())</f>
        <v>#N/A</v>
      </c>
      <c r="AK19" s="103" t="e">
        <f ca="true">+IF(AND(ISNUMBER(OFFSET('Sanitation Data'!$F$5,0,10*ROW('Sanitation Data'!F13))),'Data Summary'!CZ19="Yes"),100-OFFSET('Sanitation Data'!$F$5,0,10*ROW('Sanitation Data'!F13)),NA())</f>
        <v>#N/A</v>
      </c>
      <c r="AL19" s="103" t="e">
        <f ca="true">+IF(AND(ISNUMBER(OFFSET('Sanitation Data'!$F$7,0,10*ROW('Sanitation Data'!F13))),'Data Summary'!DA19="Yes"),OFFSET('Sanitation Data'!$F$7,0,10*ROW('Sanitation Data'!F13)),NA())</f>
        <v>#N/A</v>
      </c>
      <c r="AM19" s="103" t="e">
        <f ca="true">+IF(AND(ISNUMBER(OFFSET('Sanitation Data'!$F$11,0,10*ROW('Sanitation Data'!F13))),'Data Summary'!DB19="Yes"),OFFSET('Sanitation Data'!$F$11,0,10*ROW('Sanitation Data'!F13)),NA())</f>
        <v>#N/A</v>
      </c>
      <c r="AN19" s="103" t="e">
        <f ca="true">+IF(AND(ISNUMBER(OFFSET('Sanitation Data'!$F$12,0,10*ROW('Sanitation Data'!F13))),'Data Summary'!DC19="Yes"),OFFSET('Sanitation Data'!$F$12,0,10*ROW('Sanitation Data'!F13)),NA())</f>
        <v>#N/A</v>
      </c>
      <c r="AO19" s="103" t="e">
        <f ca="true">+IF(AND(ISNUMBER(OFFSET('Sanitation Data'!$F$13,0,10*ROW('Sanitation Data'!F13))),'Data Summary'!DD19="Yes"),OFFSET('Sanitation Data'!$F$13,0,10*ROW('Sanitation Data'!F13)),NA())</f>
        <v>#N/A</v>
      </c>
      <c r="AP19" s="103" t="e">
        <f ca="true">+IF(AND(ISNUMBER(OFFSET('Sanitation Data'!$G$5,0,10*ROW('Sanitation Data'!G13))),'Data Summary'!DE19="Yes"),100-OFFSET('Sanitation Data'!$G$5,0,10*ROW('Sanitation Data'!G13)),NA())</f>
        <v>#N/A</v>
      </c>
      <c r="AQ19" s="103" t="e">
        <f ca="true">+IF(AND(ISNUMBER(OFFSET('Sanitation Data'!$G$7,0,10*ROW('Sanitation Data'!G13))),'Data Summary'!DF19="Yes"),OFFSET('Sanitation Data'!$G$7,0,10*ROW('Sanitation Data'!G13)),NA())</f>
        <v>#N/A</v>
      </c>
      <c r="AR19" s="103" t="e">
        <f ca="true">+IF(AND(ISNUMBER(OFFSET('Sanitation Data'!$G$11,0,10*ROW('Sanitation Data'!G13))),'Data Summary'!DG19="Yes"),OFFSET('Sanitation Data'!$G$11,0,10*ROW('Sanitation Data'!G13)),NA())</f>
        <v>#N/A</v>
      </c>
      <c r="AS19" s="103" t="e">
        <f ca="true">+IF(AND(ISNUMBER(OFFSET('Sanitation Data'!$G$12,0,10*ROW('Sanitation Data'!G13))),'Data Summary'!DH19="Yes"),OFFSET('Sanitation Data'!$G$12,0,10*ROW('Sanitation Data'!G13)),NA())</f>
        <v>#N/A</v>
      </c>
      <c r="AT19" s="103" t="e">
        <f ca="true">+IF(AND(ISNUMBER(OFFSET('Sanitation Data'!$G$13,0,10*ROW('Sanitation Data'!G13))),'Data Summary'!DI19="Yes"),OFFSET('Sanitation Data'!$G$13,0,10*ROW('Sanitation Data'!G13)),NA())</f>
        <v>#N/A</v>
      </c>
      <c r="AU19" s="103" t="e">
        <f ca="true">+IF(AND(ISNUMBER(OFFSET('Sanitation Data'!$H$5,0,10*ROW('Sanitation Data'!H13))),'Data Summary'!DJ19="Yes"),100-OFFSET('Sanitation Data'!$H$5,0,10*ROW('Sanitation Data'!H13)),NA())</f>
        <v>#N/A</v>
      </c>
      <c r="AV19" s="103" t="e">
        <f ca="true">+IF(AND(ISNUMBER(OFFSET('Sanitation Data'!$H$7,0,10*ROW('Sanitation Data'!H13))),'Data Summary'!DK19="Yes"),OFFSET('Sanitation Data'!$H$7,0,10*ROW('Sanitation Data'!H13)),NA())</f>
        <v>#N/A</v>
      </c>
      <c r="AW19" s="103" t="e">
        <f ca="true">+IF(AND(ISNUMBER(OFFSET('Sanitation Data'!$H$11,0,10*ROW('Sanitation Data'!H13))),'Data Summary'!DL19="Yes"),OFFSET('Sanitation Data'!$H$11,0,10*ROW('Sanitation Data'!H13)),NA())</f>
        <v>#N/A</v>
      </c>
      <c r="AX19" s="103" t="e">
        <f ca="true">+IF(AND(ISNUMBER(OFFSET('Sanitation Data'!$H$12,0,10*ROW('Sanitation Data'!H13))),'Data Summary'!DM19="Yes"),OFFSET('Sanitation Data'!$H$12,0,10*ROW('Sanitation Data'!H13)),NA())</f>
        <v>#N/A</v>
      </c>
      <c r="AY19" s="103" t="e">
        <f ca="true">+IF(AND(ISNUMBER(OFFSET('Sanitation Data'!$H$13,0,10*ROW('Sanitation Data'!H13))),'Data Summary'!DN19="Yes"),OFFSET('Sanitation Data'!$H$13,0,10*ROW('Sanitation Data'!H13)),NA())</f>
        <v>#N/A</v>
      </c>
      <c r="AZ19" s="108" t="e">
        <f ca="true">+IF(AND(ISNUMBER(OFFSET('Hygiene Data'!$C$6,0,10*ROW('Hygiene Data'!C13))),'Data Summary'!DO19="Yes"),OFFSET('Hygiene Data'!$C$6,0,10*ROW('Hygiene Data'!C13)),NA())</f>
        <v>#N/A</v>
      </c>
      <c r="BA19" s="108" t="e">
        <f ca="true">+IF(AND(ISNUMBER(OFFSET('Hygiene Data'!$C$8,0,10*ROW('Hygiene Data'!C13))),'Data Summary'!DP19="Yes"),OFFSET('Hygiene Data'!$C$8,0,10*ROW('Hygiene Data'!C13)),NA())</f>
        <v>#N/A</v>
      </c>
      <c r="BB19" s="108" t="e">
        <f ca="true">+IF(AND(ISNUMBER(OFFSET('Hygiene Data'!$C$10,0,10*ROW('Hygiene Data'!C13))),'Data Summary'!DQ19="Yes"),OFFSET('Hygiene Data'!$C$10,0,10*ROW('Hygiene Data'!C13)),NA())</f>
        <v>#N/A</v>
      </c>
      <c r="BC19" s="108" t="e">
        <f ca="true">+IF(AND(ISNUMBER(OFFSET('Hygiene Data'!$D$6,0,10*ROW('Hygiene Data'!D13))),'Data Summary'!DR19="Yes"),OFFSET('Hygiene Data'!$D$6,0,10*ROW('Hygiene Data'!D13)),NA())</f>
        <v>#N/A</v>
      </c>
      <c r="BD19" s="108" t="e">
        <f ca="true">+IF(AND(ISNUMBER(OFFSET('Hygiene Data'!$D$8,0,10*ROW('Hygiene Data'!D13))),'Data Summary'!DS19="Yes"),OFFSET('Hygiene Data'!$D$8,0,10*ROW('Hygiene Data'!D13)),NA())</f>
        <v>#N/A</v>
      </c>
      <c r="BE19" s="108" t="e">
        <f ca="true">+IF(AND(ISNUMBER(OFFSET('Hygiene Data'!$D$10,0,10*ROW('Hygiene Data'!D13))),'Data Summary'!DT19="Yes"),OFFSET('Hygiene Data'!$D$10,0,10*ROW('Hygiene Data'!D13)),NA())</f>
        <v>#N/A</v>
      </c>
      <c r="BF19" s="108" t="e">
        <f ca="true">+IF(AND(ISNUMBER(OFFSET('Hygiene Data'!$E$6,0,10*ROW('Hygiene Data'!E13))),'Data Summary'!DU19="Yes"),OFFSET('Hygiene Data'!$E$6,0,10*ROW('Hygiene Data'!E13)),NA())</f>
        <v>#N/A</v>
      </c>
      <c r="BG19" s="108" t="e">
        <f ca="true">+IF(AND(ISNUMBER(OFFSET('Hygiene Data'!$E$8,0,10*ROW('Hygiene Data'!E13))),'Data Summary'!DV19="Yes"),OFFSET('Hygiene Data'!$E$8,0,10*ROW('Hygiene Data'!E13)),NA())</f>
        <v>#N/A</v>
      </c>
      <c r="BH19" s="108" t="e">
        <f ca="true">+IF(AND(ISNUMBER(OFFSET('Hygiene Data'!$E$10,0,10*ROW('Hygiene Data'!E13))),'Data Summary'!DW19="Yes"),OFFSET('Hygiene Data'!$E$10,0,10*ROW('Hygiene Data'!E13)),NA())</f>
        <v>#N/A</v>
      </c>
      <c r="BI19" s="108" t="e">
        <f ca="true">+IF(AND(ISNUMBER(OFFSET('Hygiene Data'!$F$6,0,10*ROW('Hygiene Data'!F13))),'Data Summary'!DX19="Yes"),OFFSET('Hygiene Data'!$F$6,0,10*ROW('Hygiene Data'!F13)),NA())</f>
        <v>#N/A</v>
      </c>
      <c r="BJ19" s="108" t="e">
        <f ca="true">+IF(AND(ISNUMBER(OFFSET('Hygiene Data'!$F$8,0,10*ROW('Hygiene Data'!F13))),'Data Summary'!DY19="Yes"),OFFSET('Hygiene Data'!$F$8,0,10*ROW('Hygiene Data'!F13)),NA())</f>
        <v>#N/A</v>
      </c>
      <c r="BK19" s="108" t="e">
        <f ca="true">+IF(AND(ISNUMBER(OFFSET('Hygiene Data'!$F$10,0,10*ROW('Hygiene Data'!F13))),'Data Summary'!DZ19="Yes"),OFFSET('Hygiene Data'!$F$10,0,10*ROW('Hygiene Data'!F13)),NA())</f>
        <v>#N/A</v>
      </c>
      <c r="BL19" s="108" t="e">
        <f ca="true">+IF(AND(ISNUMBER(OFFSET('Hygiene Data'!$G$6,0,10*ROW('Hygiene Data'!G13))),'Data Summary'!EA19="Yes"),OFFSET('Hygiene Data'!$G$6,0,10*ROW('Hygiene Data'!G13)),NA())</f>
        <v>#N/A</v>
      </c>
      <c r="BM19" s="108" t="e">
        <f ca="true">+IF(AND(ISNUMBER(OFFSET('Hygiene Data'!$G$8,0,10*ROW('Hygiene Data'!G13))),'Data Summary'!EB19="Yes"),OFFSET('Hygiene Data'!$G$8,0,10*ROW('Hygiene Data'!G13)),NA())</f>
        <v>#N/A</v>
      </c>
      <c r="BN19" s="108" t="e">
        <f ca="true">+IF(AND(ISNUMBER(OFFSET('Hygiene Data'!$G$10,0,10*ROW('Hygiene Data'!G13))),'Data Summary'!EC19="Yes"),OFFSET('Hygiene Data'!$G$10,0,10*ROW('Hygiene Data'!G13)),NA())</f>
        <v>#N/A</v>
      </c>
      <c r="BO19" s="108" t="e">
        <f ca="true">+IF(AND(ISNUMBER(OFFSET('Hygiene Data'!$H$6,0,10*ROW('Hygiene Data'!H13))),'Data Summary'!ED19="Yes"),OFFSET('Hygiene Data'!$H$6,0,10*ROW('Hygiene Data'!H13)),NA())</f>
        <v>#N/A</v>
      </c>
      <c r="BP19" s="108" t="e">
        <f ca="true">+IF(AND(ISNUMBER(OFFSET('Hygiene Data'!$H$8,0,10*ROW('Hygiene Data'!H13))),'Data Summary'!EE19="Yes"),OFFSET('Hygiene Data'!$H$8,0,10*ROW('Hygiene Data'!H13)),NA())</f>
        <v>#N/A</v>
      </c>
      <c r="BQ19" s="108" t="e">
        <f ca="true">+IF(AND(ISNUMBER(OFFSET('Hygiene Data'!$H$10,0,10*ROW('Hygiene Data'!H13))),'Data Summary'!EF19="Yes"),OFFSET('Hygiene Data'!$H$10,0,10*ROW('Hygiene Data'!H13)),NA())</f>
        <v>#N/A</v>
      </c>
    </row>
    <row r="20" x14ac:dyDescent="0.2">
      <c r="A20" s="56" t="e">
        <f ca="true">+IF(OFFSET('Water Data'!$B$1,0,10*ROW('Water Data'!B14))="",NA(),OFFSET('Water Data'!$B$1,0,10*ROW('Water Data'!B14)))</f>
        <v>#N/A</v>
      </c>
      <c r="B20" s="56" t="e">
        <f ca="true">+IF(OFFSET('Water Data'!$A$3,0,10*ROW('Water Data'!A14))="",NA(),OFFSET('Water Data'!$A$3,0,10*ROW('Water Data'!A14)))</f>
        <v>#N/A</v>
      </c>
      <c r="C20" s="56" t="e">
        <f ca="true">+IF(OFFSET('Water Data'!$C$3,0,10*ROW('Water Data'!C14))="",NA(),OFFSET('Water Data'!$C$3,0,10*ROW('Water Data'!C14)))</f>
        <v>#N/A</v>
      </c>
      <c r="D20" s="57" t="e">
        <f ca="true">+IF(AND(ISNUMBER(OFFSET('Water Data'!$C$5,0,10*ROW('Water Data'!C14))),'Data Summary'!BS20="Yes"),100-OFFSET('Water Data'!$C$5,0,10*ROW('Water Data'!C14)),NA())</f>
        <v>#N/A</v>
      </c>
      <c r="E20" s="57" t="e">
        <f ca="true">+IF(AND(ISNUMBER(OFFSET('Water Data'!$C$7,0,10*ROW('Water Data'!C14))),'Data Summary'!BT20="Yes"),OFFSET('Water Data'!$C$7,0,10*ROW('Water Data'!C14)),NA())</f>
        <v>#N/A</v>
      </c>
      <c r="F20" s="57" t="e">
        <f ca="true">+IF(AND(ISNUMBER(OFFSET('Water Data'!$C$10,0,10*ROW('Water Data'!C14))),'Data Summary'!BU20="Yes"),OFFSET('Water Data'!$C$10,0,10*ROW('Water Data'!C14)),NA())</f>
        <v>#N/A</v>
      </c>
      <c r="G20" s="57" t="e">
        <f ca="true">+IF(AND(ISNUMBER(OFFSET('Water Data'!$D$5,0,10*ROW('Water Data'!D14))),'Data Summary'!BV20="Yes"),100-OFFSET('Water Data'!$D$5,0,10*ROW('Water Data'!D14)),NA())</f>
        <v>#N/A</v>
      </c>
      <c r="H20" s="57" t="e">
        <f ca="true">+IF(AND(ISNUMBER(OFFSET('Water Data'!$D$7,0,10*ROW('Water Data'!D14))),'Data Summary'!BW20="Yes"),OFFSET('Water Data'!$D$7,0,10*ROW('Water Data'!D14)),NA())</f>
        <v>#N/A</v>
      </c>
      <c r="I20" s="57" t="e">
        <f ca="true">+IF(AND(ISNUMBER(OFFSET('Water Data'!$D$10,0,10*ROW('Water Data'!D14))),'Data Summary'!BX20="Yes"),OFFSET('Water Data'!$D$10,0,10*ROW('Water Data'!D14)),NA())</f>
        <v>#N/A</v>
      </c>
      <c r="J20" s="57" t="e">
        <f ca="true">+IF(AND(ISNUMBER(OFFSET('Water Data'!$E$5,0,10*ROW('Water Data'!E14))),'Data Summary'!BY20="Yes"),100-OFFSET('Water Data'!$E$5,0,10*ROW('Water Data'!E14)),NA())</f>
        <v>#N/A</v>
      </c>
      <c r="K20" s="57" t="e">
        <f ca="true">+IF(AND(ISNUMBER(OFFSET('Water Data'!$E$7,0,10*ROW('Water Data'!E14))),'Data Summary'!BZ20="Yes"),OFFSET('Water Data'!$E$7,0,10*ROW('Water Data'!E14)),NA())</f>
        <v>#N/A</v>
      </c>
      <c r="L20" s="57" t="e">
        <f ca="true">+IF(AND(ISNUMBER(OFFSET('Water Data'!$E$10,0,10*ROW('Water Data'!E14))),'Data Summary'!CA20="Yes"),OFFSET('Water Data'!$E$10,0,10*ROW('Water Data'!E14)),NA())</f>
        <v>#N/A</v>
      </c>
      <c r="M20" s="57" t="e">
        <f ca="true">+IF(AND(ISNUMBER(OFFSET('Water Data'!$F$5,0,10*ROW('Water Data'!F14))),'Data Summary'!CB20="Yes"),100-OFFSET('Water Data'!$F$5,0,10*ROW('Water Data'!F14)),NA())</f>
        <v>#N/A</v>
      </c>
      <c r="N20" s="57" t="e">
        <f ca="true">+IF(AND(ISNUMBER(OFFSET('Water Data'!$F$7,0,10*ROW('Water Data'!F14))),'Data Summary'!CC20="Yes"),OFFSET('Water Data'!$F$7,0,10*ROW('Water Data'!F14)),NA())</f>
        <v>#N/A</v>
      </c>
      <c r="O20" s="57" t="e">
        <f ca="true">+IF(AND(ISNUMBER(OFFSET('Water Data'!$F$10,0,10*ROW('Water Data'!F14))),'Data Summary'!CD20="Yes"),OFFSET('Water Data'!$F$10,0,10*ROW('Water Data'!F14)),NA())</f>
        <v>#N/A</v>
      </c>
      <c r="P20" s="57" t="e">
        <f ca="true">+IF(AND(ISNUMBER(OFFSET('Water Data'!$G$5,0,10*ROW('Water Data'!G14))),'Data Summary'!CE20="Yes"),100-OFFSET('Water Data'!$G$5,0,10*ROW('Water Data'!G14)),NA())</f>
        <v>#N/A</v>
      </c>
      <c r="Q20" s="57" t="e">
        <f ca="true">+IF(AND(ISNUMBER(OFFSET('Water Data'!$G$7,0,10*ROW('Water Data'!G14))),'Data Summary'!CF20="Yes"),OFFSET('Water Data'!$G$7,0,10*ROW('Water Data'!G14)),NA())</f>
        <v>#N/A</v>
      </c>
      <c r="R20" s="57" t="e">
        <f ca="true">+IF(AND(ISNUMBER(OFFSET('Water Data'!$G$10,0,10*ROW('Water Data'!G14))),'Data Summary'!CG20="Yes"),OFFSET('Water Data'!$G$10,0,10*ROW('Water Data'!G14)),NA())</f>
        <v>#N/A</v>
      </c>
      <c r="S20" s="57" t="e">
        <f ca="true">+IF(AND(ISNUMBER(OFFSET('Water Data'!$H$5,0,10*ROW('Water Data'!H14))),'Data Summary'!CH20="Yes"),100-OFFSET('Water Data'!$H$5,0,10*ROW('Water Data'!H14)),NA())</f>
        <v>#N/A</v>
      </c>
      <c r="T20" s="57" t="e">
        <f ca="true">+IF(AND(ISNUMBER(OFFSET('Water Data'!$H$7,0,10*ROW('Water Data'!H14))),'Data Summary'!CI20="Yes"),OFFSET('Water Data'!$H$7,0,10*ROW('Water Data'!H14)),NA())</f>
        <v>#N/A</v>
      </c>
      <c r="U20" s="57" t="e">
        <f ca="true">+IF(AND(ISNUMBER(OFFSET('Water Data'!$H$10,0,10*ROW('Water Data'!H14))),'Data Summary'!CJ20="Yes"),OFFSET('Water Data'!$H$10,0,10*ROW('Water Data'!H14)),NA())</f>
        <v>#N/A</v>
      </c>
      <c r="V20" s="103" t="e">
        <f ca="true">+IF(AND(ISNUMBER(OFFSET('Sanitation Data'!$C$5,0,10*ROW('Sanitation Data'!C14))),'Data Summary'!CK20="Yes"),100-OFFSET('Sanitation Data'!$C$5,0,10*ROW('Sanitation Data'!C14)),NA())</f>
        <v>#N/A</v>
      </c>
      <c r="W20" s="103" t="e">
        <f ca="true">+IF(AND(ISNUMBER(OFFSET('Sanitation Data'!$C$7,0,10*ROW('Sanitation Data'!C14))),'Data Summary'!CL20="Yes"),OFFSET('Sanitation Data'!$C$7,0,10*ROW('Sanitation Data'!C14)),NA())</f>
        <v>#N/A</v>
      </c>
      <c r="X20" s="103" t="e">
        <f ca="true">+IF(AND(ISNUMBER(OFFSET('Sanitation Data'!$C$11,0,10*ROW('Sanitation Data'!C14))),'Data Summary'!CM20="Yes"),OFFSET('Sanitation Data'!$C$11,0,10*ROW('Sanitation Data'!C14)),NA())</f>
        <v>#N/A</v>
      </c>
      <c r="Y20" s="103" t="e">
        <f ca="true">+IF(AND(ISNUMBER(OFFSET('Sanitation Data'!$C$12,0,10*ROW('Sanitation Data'!C14))),'Data Summary'!CN20="Yes"),OFFSET('Sanitation Data'!$C$12,0,10*ROW('Sanitation Data'!C14)),NA())</f>
        <v>#N/A</v>
      </c>
      <c r="Z20" s="103" t="e">
        <f ca="true">+IF(AND(ISNUMBER(OFFSET('Sanitation Data'!$C$13,0,10*ROW('Sanitation Data'!C14))),'Data Summary'!CO20="Yes"),OFFSET('Sanitation Data'!$C$13,0,10*ROW('Sanitation Data'!C14)),NA())</f>
        <v>#N/A</v>
      </c>
      <c r="AA20" s="103" t="e">
        <f ca="true">+IF(AND(ISNUMBER(OFFSET('Sanitation Data'!$D$5,0,10*ROW('Sanitation Data'!D14))),'Data Summary'!CP20="Yes"),100-OFFSET('Sanitation Data'!$D$5,0,10*ROW('Sanitation Data'!D14)),NA())</f>
        <v>#N/A</v>
      </c>
      <c r="AB20" s="103" t="e">
        <f ca="true">+IF(AND(ISNUMBER(OFFSET('Sanitation Data'!$D$7,0,10*ROW('Sanitation Data'!D14))),'Data Summary'!CQ20="Yes"),OFFSET('Sanitation Data'!$D$7,0,10*ROW('Sanitation Data'!D14)),NA())</f>
        <v>#N/A</v>
      </c>
      <c r="AC20" s="103" t="e">
        <f ca="true">+IF(AND(ISNUMBER(OFFSET('Sanitation Data'!$D$11,0,10*ROW('Sanitation Data'!D14))),'Data Summary'!CR20="Yes"),OFFSET('Sanitation Data'!$D$11,0,10*ROW('Sanitation Data'!D14)),NA())</f>
        <v>#N/A</v>
      </c>
      <c r="AD20" s="103" t="e">
        <f ca="true">+IF(AND(ISNUMBER(OFFSET('Sanitation Data'!$D$12,0,10*ROW('Sanitation Data'!D14))),'Data Summary'!CS20="Yes"),OFFSET('Sanitation Data'!$D$12,0,10*ROW('Sanitation Data'!D14)),NA())</f>
        <v>#N/A</v>
      </c>
      <c r="AE20" s="103" t="e">
        <f ca="true">+IF(AND(ISNUMBER(OFFSET('Sanitation Data'!$D$13,0,10*ROW('Sanitation Data'!D14))),'Data Summary'!CT20="Yes"),OFFSET('Sanitation Data'!$D$13,0,10*ROW('Sanitation Data'!D14)),NA())</f>
        <v>#N/A</v>
      </c>
      <c r="AF20" s="103" t="e">
        <f ca="true">+IF(AND(ISNUMBER(OFFSET('Sanitation Data'!$E$5,0,10*ROW('Sanitation Data'!E14))),'Data Summary'!CU20="Yes"),100-OFFSET('Sanitation Data'!$E$5,0,10*ROW('Sanitation Data'!E14)),NA())</f>
        <v>#N/A</v>
      </c>
      <c r="AG20" s="103" t="e">
        <f ca="true">+IF(AND(ISNUMBER(OFFSET('Sanitation Data'!$E$7,0,10*ROW('Sanitation Data'!E14))),'Data Summary'!CV20="Yes"),OFFSET('Sanitation Data'!$E$7,0,10*ROW('Sanitation Data'!E14)),NA())</f>
        <v>#N/A</v>
      </c>
      <c r="AH20" s="103" t="e">
        <f ca="true">+IF(AND(ISNUMBER(OFFSET('Sanitation Data'!$E$11,0,10*ROW('Sanitation Data'!E14))),'Data Summary'!CW20="Yes"),OFFSET('Sanitation Data'!$E$11,0,10*ROW('Sanitation Data'!E14)),NA())</f>
        <v>#N/A</v>
      </c>
      <c r="AI20" s="103" t="e">
        <f ca="true">+IF(AND(ISNUMBER(OFFSET('Sanitation Data'!$E$12,0,10*ROW('Sanitation Data'!E14))),'Data Summary'!CX20="Yes"),OFFSET('Sanitation Data'!$E$12,0,10*ROW('Sanitation Data'!E14)),NA())</f>
        <v>#N/A</v>
      </c>
      <c r="AJ20" s="103" t="e">
        <f ca="true">+IF(AND(ISNUMBER(OFFSET('Sanitation Data'!$E$13,0,10*ROW('Sanitation Data'!E14))),'Data Summary'!CY20="Yes"),OFFSET('Sanitation Data'!$E$13,0,10*ROW('Sanitation Data'!E14)),NA())</f>
        <v>#N/A</v>
      </c>
      <c r="AK20" s="103" t="e">
        <f ca="true">+IF(AND(ISNUMBER(OFFSET('Sanitation Data'!$F$5,0,10*ROW('Sanitation Data'!F14))),'Data Summary'!CZ20="Yes"),100-OFFSET('Sanitation Data'!$F$5,0,10*ROW('Sanitation Data'!F14)),NA())</f>
        <v>#N/A</v>
      </c>
      <c r="AL20" s="103" t="e">
        <f ca="true">+IF(AND(ISNUMBER(OFFSET('Sanitation Data'!$F$7,0,10*ROW('Sanitation Data'!F14))),'Data Summary'!DA20="Yes"),OFFSET('Sanitation Data'!$F$7,0,10*ROW('Sanitation Data'!F14)),NA())</f>
        <v>#N/A</v>
      </c>
      <c r="AM20" s="103" t="e">
        <f ca="true">+IF(AND(ISNUMBER(OFFSET('Sanitation Data'!$F$11,0,10*ROW('Sanitation Data'!F14))),'Data Summary'!DB20="Yes"),OFFSET('Sanitation Data'!$F$11,0,10*ROW('Sanitation Data'!F14)),NA())</f>
        <v>#N/A</v>
      </c>
      <c r="AN20" s="103" t="e">
        <f ca="true">+IF(AND(ISNUMBER(OFFSET('Sanitation Data'!$F$12,0,10*ROW('Sanitation Data'!F14))),'Data Summary'!DC20="Yes"),OFFSET('Sanitation Data'!$F$12,0,10*ROW('Sanitation Data'!F14)),NA())</f>
        <v>#N/A</v>
      </c>
      <c r="AO20" s="103" t="e">
        <f ca="true">+IF(AND(ISNUMBER(OFFSET('Sanitation Data'!$F$13,0,10*ROW('Sanitation Data'!F14))),'Data Summary'!DD20="Yes"),OFFSET('Sanitation Data'!$F$13,0,10*ROW('Sanitation Data'!F14)),NA())</f>
        <v>#N/A</v>
      </c>
      <c r="AP20" s="103" t="e">
        <f ca="true">+IF(AND(ISNUMBER(OFFSET('Sanitation Data'!$G$5,0,10*ROW('Sanitation Data'!G14))),'Data Summary'!DE20="Yes"),100-OFFSET('Sanitation Data'!$G$5,0,10*ROW('Sanitation Data'!G14)),NA())</f>
        <v>#N/A</v>
      </c>
      <c r="AQ20" s="103" t="e">
        <f ca="true">+IF(AND(ISNUMBER(OFFSET('Sanitation Data'!$G$7,0,10*ROW('Sanitation Data'!G14))),'Data Summary'!DF20="Yes"),OFFSET('Sanitation Data'!$G$7,0,10*ROW('Sanitation Data'!G14)),NA())</f>
        <v>#N/A</v>
      </c>
      <c r="AR20" s="103" t="e">
        <f ca="true">+IF(AND(ISNUMBER(OFFSET('Sanitation Data'!$G$11,0,10*ROW('Sanitation Data'!G14))),'Data Summary'!DG20="Yes"),OFFSET('Sanitation Data'!$G$11,0,10*ROW('Sanitation Data'!G14)),NA())</f>
        <v>#N/A</v>
      </c>
      <c r="AS20" s="103" t="e">
        <f ca="true">+IF(AND(ISNUMBER(OFFSET('Sanitation Data'!$G$12,0,10*ROW('Sanitation Data'!G14))),'Data Summary'!DH20="Yes"),OFFSET('Sanitation Data'!$G$12,0,10*ROW('Sanitation Data'!G14)),NA())</f>
        <v>#N/A</v>
      </c>
      <c r="AT20" s="103" t="e">
        <f ca="true">+IF(AND(ISNUMBER(OFFSET('Sanitation Data'!$G$13,0,10*ROW('Sanitation Data'!G14))),'Data Summary'!DI20="Yes"),OFFSET('Sanitation Data'!$G$13,0,10*ROW('Sanitation Data'!G14)),NA())</f>
        <v>#N/A</v>
      </c>
      <c r="AU20" s="103" t="e">
        <f ca="true">+IF(AND(ISNUMBER(OFFSET('Sanitation Data'!$H$5,0,10*ROW('Sanitation Data'!H14))),'Data Summary'!DJ20="Yes"),100-OFFSET('Sanitation Data'!$H$5,0,10*ROW('Sanitation Data'!H14)),NA())</f>
        <v>#N/A</v>
      </c>
      <c r="AV20" s="103" t="e">
        <f ca="true">+IF(AND(ISNUMBER(OFFSET('Sanitation Data'!$H$7,0,10*ROW('Sanitation Data'!H14))),'Data Summary'!DK20="Yes"),OFFSET('Sanitation Data'!$H$7,0,10*ROW('Sanitation Data'!H14)),NA())</f>
        <v>#N/A</v>
      </c>
      <c r="AW20" s="103" t="e">
        <f ca="true">+IF(AND(ISNUMBER(OFFSET('Sanitation Data'!$H$11,0,10*ROW('Sanitation Data'!H14))),'Data Summary'!DL20="Yes"),OFFSET('Sanitation Data'!$H$11,0,10*ROW('Sanitation Data'!H14)),NA())</f>
        <v>#N/A</v>
      </c>
      <c r="AX20" s="103" t="e">
        <f ca="true">+IF(AND(ISNUMBER(OFFSET('Sanitation Data'!$H$12,0,10*ROW('Sanitation Data'!H14))),'Data Summary'!DM20="Yes"),OFFSET('Sanitation Data'!$H$12,0,10*ROW('Sanitation Data'!H14)),NA())</f>
        <v>#N/A</v>
      </c>
      <c r="AY20" s="103" t="e">
        <f ca="true">+IF(AND(ISNUMBER(OFFSET('Sanitation Data'!$H$13,0,10*ROW('Sanitation Data'!H14))),'Data Summary'!DN20="Yes"),OFFSET('Sanitation Data'!$H$13,0,10*ROW('Sanitation Data'!H14)),NA())</f>
        <v>#N/A</v>
      </c>
      <c r="AZ20" s="108" t="e">
        <f ca="true">+IF(AND(ISNUMBER(OFFSET('Hygiene Data'!$C$6,0,10*ROW('Hygiene Data'!C14))),'Data Summary'!DO20="Yes"),OFFSET('Hygiene Data'!$C$6,0,10*ROW('Hygiene Data'!C14)),NA())</f>
        <v>#N/A</v>
      </c>
      <c r="BA20" s="108" t="e">
        <f ca="true">+IF(AND(ISNUMBER(OFFSET('Hygiene Data'!$C$8,0,10*ROW('Hygiene Data'!C14))),'Data Summary'!DP20="Yes"),OFFSET('Hygiene Data'!$C$8,0,10*ROW('Hygiene Data'!C14)),NA())</f>
        <v>#N/A</v>
      </c>
      <c r="BB20" s="108" t="e">
        <f ca="true">+IF(AND(ISNUMBER(OFFSET('Hygiene Data'!$C$10,0,10*ROW('Hygiene Data'!C14))),'Data Summary'!DQ20="Yes"),OFFSET('Hygiene Data'!$C$10,0,10*ROW('Hygiene Data'!C14)),NA())</f>
        <v>#N/A</v>
      </c>
      <c r="BC20" s="108" t="e">
        <f ca="true">+IF(AND(ISNUMBER(OFFSET('Hygiene Data'!$D$6,0,10*ROW('Hygiene Data'!D14))),'Data Summary'!DR20="Yes"),OFFSET('Hygiene Data'!$D$6,0,10*ROW('Hygiene Data'!D14)),NA())</f>
        <v>#N/A</v>
      </c>
      <c r="BD20" s="108" t="e">
        <f ca="true">+IF(AND(ISNUMBER(OFFSET('Hygiene Data'!$D$8,0,10*ROW('Hygiene Data'!D14))),'Data Summary'!DS20="Yes"),OFFSET('Hygiene Data'!$D$8,0,10*ROW('Hygiene Data'!D14)),NA())</f>
        <v>#N/A</v>
      </c>
      <c r="BE20" s="108" t="e">
        <f ca="true">+IF(AND(ISNUMBER(OFFSET('Hygiene Data'!$D$10,0,10*ROW('Hygiene Data'!D14))),'Data Summary'!DT20="Yes"),OFFSET('Hygiene Data'!$D$10,0,10*ROW('Hygiene Data'!D14)),NA())</f>
        <v>#N/A</v>
      </c>
      <c r="BF20" s="108" t="e">
        <f ca="true">+IF(AND(ISNUMBER(OFFSET('Hygiene Data'!$E$6,0,10*ROW('Hygiene Data'!E14))),'Data Summary'!DU20="Yes"),OFFSET('Hygiene Data'!$E$6,0,10*ROW('Hygiene Data'!E14)),NA())</f>
        <v>#N/A</v>
      </c>
      <c r="BG20" s="108" t="e">
        <f ca="true">+IF(AND(ISNUMBER(OFFSET('Hygiene Data'!$E$8,0,10*ROW('Hygiene Data'!E14))),'Data Summary'!DV20="Yes"),OFFSET('Hygiene Data'!$E$8,0,10*ROW('Hygiene Data'!E14)),NA())</f>
        <v>#N/A</v>
      </c>
      <c r="BH20" s="108" t="e">
        <f ca="true">+IF(AND(ISNUMBER(OFFSET('Hygiene Data'!$E$10,0,10*ROW('Hygiene Data'!E14))),'Data Summary'!DW20="Yes"),OFFSET('Hygiene Data'!$E$10,0,10*ROW('Hygiene Data'!E14)),NA())</f>
        <v>#N/A</v>
      </c>
      <c r="BI20" s="108" t="e">
        <f ca="true">+IF(AND(ISNUMBER(OFFSET('Hygiene Data'!$F$6,0,10*ROW('Hygiene Data'!F14))),'Data Summary'!DX20="Yes"),OFFSET('Hygiene Data'!$F$6,0,10*ROW('Hygiene Data'!F14)),NA())</f>
        <v>#N/A</v>
      </c>
      <c r="BJ20" s="108" t="e">
        <f ca="true">+IF(AND(ISNUMBER(OFFSET('Hygiene Data'!$F$8,0,10*ROW('Hygiene Data'!F14))),'Data Summary'!DY20="Yes"),OFFSET('Hygiene Data'!$F$8,0,10*ROW('Hygiene Data'!F14)),NA())</f>
        <v>#N/A</v>
      </c>
      <c r="BK20" s="108" t="e">
        <f ca="true">+IF(AND(ISNUMBER(OFFSET('Hygiene Data'!$F$10,0,10*ROW('Hygiene Data'!F14))),'Data Summary'!DZ20="Yes"),OFFSET('Hygiene Data'!$F$10,0,10*ROW('Hygiene Data'!F14)),NA())</f>
        <v>#N/A</v>
      </c>
      <c r="BL20" s="108" t="e">
        <f ca="true">+IF(AND(ISNUMBER(OFFSET('Hygiene Data'!$G$6,0,10*ROW('Hygiene Data'!G14))),'Data Summary'!EA20="Yes"),OFFSET('Hygiene Data'!$G$6,0,10*ROW('Hygiene Data'!G14)),NA())</f>
        <v>#N/A</v>
      </c>
      <c r="BM20" s="108" t="e">
        <f ca="true">+IF(AND(ISNUMBER(OFFSET('Hygiene Data'!$G$8,0,10*ROW('Hygiene Data'!G14))),'Data Summary'!EB20="Yes"),OFFSET('Hygiene Data'!$G$8,0,10*ROW('Hygiene Data'!G14)),NA())</f>
        <v>#N/A</v>
      </c>
      <c r="BN20" s="108" t="e">
        <f ca="true">+IF(AND(ISNUMBER(OFFSET('Hygiene Data'!$G$10,0,10*ROW('Hygiene Data'!G14))),'Data Summary'!EC20="Yes"),OFFSET('Hygiene Data'!$G$10,0,10*ROW('Hygiene Data'!G14)),NA())</f>
        <v>#N/A</v>
      </c>
      <c r="BO20" s="108" t="e">
        <f ca="true">+IF(AND(ISNUMBER(OFFSET('Hygiene Data'!$H$6,0,10*ROW('Hygiene Data'!H14))),'Data Summary'!ED20="Yes"),OFFSET('Hygiene Data'!$H$6,0,10*ROW('Hygiene Data'!H14)),NA())</f>
        <v>#N/A</v>
      </c>
      <c r="BP20" s="108" t="e">
        <f ca="true">+IF(AND(ISNUMBER(OFFSET('Hygiene Data'!$H$8,0,10*ROW('Hygiene Data'!H14))),'Data Summary'!EE20="Yes"),OFFSET('Hygiene Data'!$H$8,0,10*ROW('Hygiene Data'!H14)),NA())</f>
        <v>#N/A</v>
      </c>
      <c r="BQ20" s="108" t="e">
        <f ca="true">+IF(AND(ISNUMBER(OFFSET('Hygiene Data'!$H$10,0,10*ROW('Hygiene Data'!H14))),'Data Summary'!EF20="Yes"),OFFSET('Hygiene Data'!$H$10,0,10*ROW('Hygiene Data'!H14)),NA())</f>
        <v>#N/A</v>
      </c>
    </row>
    <row r="21" x14ac:dyDescent="0.2">
      <c r="A21" s="56" t="e">
        <f ca="true">+IF(OFFSET('Water Data'!$B$1,0,10*ROW('Water Data'!B15))="",NA(),OFFSET('Water Data'!$B$1,0,10*ROW('Water Data'!B15)))</f>
        <v>#N/A</v>
      </c>
      <c r="B21" s="56" t="e">
        <f ca="true">+IF(OFFSET('Water Data'!$A$3,0,10*ROW('Water Data'!A15))="",NA(),OFFSET('Water Data'!$A$3,0,10*ROW('Water Data'!A15)))</f>
        <v>#N/A</v>
      </c>
      <c r="C21" s="56" t="e">
        <f ca="true">+IF(OFFSET('Water Data'!$C$3,0,10*ROW('Water Data'!C15))="",NA(),OFFSET('Water Data'!$C$3,0,10*ROW('Water Data'!C15)))</f>
        <v>#N/A</v>
      </c>
      <c r="D21" s="57" t="e">
        <f ca="true">+IF(AND(ISNUMBER(OFFSET('Water Data'!$C$5,0,10*ROW('Water Data'!C15))),'Data Summary'!BS21="Yes"),100-OFFSET('Water Data'!$C$5,0,10*ROW('Water Data'!C15)),NA())</f>
        <v>#N/A</v>
      </c>
      <c r="E21" s="57" t="e">
        <f ca="true">+IF(AND(ISNUMBER(OFFSET('Water Data'!$C$7,0,10*ROW('Water Data'!C15))),'Data Summary'!BT21="Yes"),OFFSET('Water Data'!$C$7,0,10*ROW('Water Data'!C15)),NA())</f>
        <v>#N/A</v>
      </c>
      <c r="F21" s="57" t="e">
        <f ca="true">+IF(AND(ISNUMBER(OFFSET('Water Data'!$C$10,0,10*ROW('Water Data'!C15))),'Data Summary'!BU21="Yes"),OFFSET('Water Data'!$C$10,0,10*ROW('Water Data'!C15)),NA())</f>
        <v>#N/A</v>
      </c>
      <c r="G21" s="57" t="e">
        <f ca="true">+IF(AND(ISNUMBER(OFFSET('Water Data'!$D$5,0,10*ROW('Water Data'!D15))),'Data Summary'!BV21="Yes"),100-OFFSET('Water Data'!$D$5,0,10*ROW('Water Data'!D15)),NA())</f>
        <v>#N/A</v>
      </c>
      <c r="H21" s="57" t="e">
        <f ca="true">+IF(AND(ISNUMBER(OFFSET('Water Data'!$D$7,0,10*ROW('Water Data'!D15))),'Data Summary'!BW21="Yes"),OFFSET('Water Data'!$D$7,0,10*ROW('Water Data'!D15)),NA())</f>
        <v>#N/A</v>
      </c>
      <c r="I21" s="57" t="e">
        <f ca="true">+IF(AND(ISNUMBER(OFFSET('Water Data'!$D$10,0,10*ROW('Water Data'!D15))),'Data Summary'!BX21="Yes"),OFFSET('Water Data'!$D$10,0,10*ROW('Water Data'!D15)),NA())</f>
        <v>#N/A</v>
      </c>
      <c r="J21" s="57" t="e">
        <f ca="true">+IF(AND(ISNUMBER(OFFSET('Water Data'!$E$5,0,10*ROW('Water Data'!E15))),'Data Summary'!BY21="Yes"),100-OFFSET('Water Data'!$E$5,0,10*ROW('Water Data'!E15)),NA())</f>
        <v>#N/A</v>
      </c>
      <c r="K21" s="57" t="e">
        <f ca="true">+IF(AND(ISNUMBER(OFFSET('Water Data'!$E$7,0,10*ROW('Water Data'!E15))),'Data Summary'!BZ21="Yes"),OFFSET('Water Data'!$E$7,0,10*ROW('Water Data'!E15)),NA())</f>
        <v>#N/A</v>
      </c>
      <c r="L21" s="57" t="e">
        <f ca="true">+IF(AND(ISNUMBER(OFFSET('Water Data'!$E$10,0,10*ROW('Water Data'!E15))),'Data Summary'!CA21="Yes"),OFFSET('Water Data'!$E$10,0,10*ROW('Water Data'!E15)),NA())</f>
        <v>#N/A</v>
      </c>
      <c r="M21" s="57" t="e">
        <f ca="true">+IF(AND(ISNUMBER(OFFSET('Water Data'!$F$5,0,10*ROW('Water Data'!F15))),'Data Summary'!CB21="Yes"),100-OFFSET('Water Data'!$F$5,0,10*ROW('Water Data'!F15)),NA())</f>
        <v>#N/A</v>
      </c>
      <c r="N21" s="57" t="e">
        <f ca="true">+IF(AND(ISNUMBER(OFFSET('Water Data'!$F$7,0,10*ROW('Water Data'!F15))),'Data Summary'!CC21="Yes"),OFFSET('Water Data'!$F$7,0,10*ROW('Water Data'!F15)),NA())</f>
        <v>#N/A</v>
      </c>
      <c r="O21" s="57" t="e">
        <f ca="true">+IF(AND(ISNUMBER(OFFSET('Water Data'!$F$10,0,10*ROW('Water Data'!F15))),'Data Summary'!CD21="Yes"),OFFSET('Water Data'!$F$10,0,10*ROW('Water Data'!F15)),NA())</f>
        <v>#N/A</v>
      </c>
      <c r="P21" s="57" t="e">
        <f ca="true">+IF(AND(ISNUMBER(OFFSET('Water Data'!$G$5,0,10*ROW('Water Data'!G15))),'Data Summary'!CE21="Yes"),100-OFFSET('Water Data'!$G$5,0,10*ROW('Water Data'!G15)),NA())</f>
        <v>#N/A</v>
      </c>
      <c r="Q21" s="57" t="e">
        <f ca="true">+IF(AND(ISNUMBER(OFFSET('Water Data'!$G$7,0,10*ROW('Water Data'!G15))),'Data Summary'!CF21="Yes"),OFFSET('Water Data'!$G$7,0,10*ROW('Water Data'!G15)),NA())</f>
        <v>#N/A</v>
      </c>
      <c r="R21" s="57" t="e">
        <f ca="true">+IF(AND(ISNUMBER(OFFSET('Water Data'!$G$10,0,10*ROW('Water Data'!G15))),'Data Summary'!CG21="Yes"),OFFSET('Water Data'!$G$10,0,10*ROW('Water Data'!G15)),NA())</f>
        <v>#N/A</v>
      </c>
      <c r="S21" s="57" t="e">
        <f ca="true">+IF(AND(ISNUMBER(OFFSET('Water Data'!$H$5,0,10*ROW('Water Data'!H15))),'Data Summary'!CH21="Yes"),100-OFFSET('Water Data'!$H$5,0,10*ROW('Water Data'!H15)),NA())</f>
        <v>#N/A</v>
      </c>
      <c r="T21" s="57" t="e">
        <f ca="true">+IF(AND(ISNUMBER(OFFSET('Water Data'!$H$7,0,10*ROW('Water Data'!H15))),'Data Summary'!CI21="Yes"),OFFSET('Water Data'!$H$7,0,10*ROW('Water Data'!H15)),NA())</f>
        <v>#N/A</v>
      </c>
      <c r="U21" s="57" t="e">
        <f ca="true">+IF(AND(ISNUMBER(OFFSET('Water Data'!$H$10,0,10*ROW('Water Data'!H15))),'Data Summary'!CJ21="Yes"),OFFSET('Water Data'!$H$10,0,10*ROW('Water Data'!H15)),NA())</f>
        <v>#N/A</v>
      </c>
      <c r="V21" s="103" t="e">
        <f ca="true">+IF(AND(ISNUMBER(OFFSET('Sanitation Data'!$C$5,0,10*ROW('Sanitation Data'!C15))),'Data Summary'!CK21="Yes"),100-OFFSET('Sanitation Data'!$C$5,0,10*ROW('Sanitation Data'!C15)),NA())</f>
        <v>#N/A</v>
      </c>
      <c r="W21" s="103" t="e">
        <f ca="true">+IF(AND(ISNUMBER(OFFSET('Sanitation Data'!$C$7,0,10*ROW('Sanitation Data'!C15))),'Data Summary'!CL21="Yes"),OFFSET('Sanitation Data'!$C$7,0,10*ROW('Sanitation Data'!C15)),NA())</f>
        <v>#N/A</v>
      </c>
      <c r="X21" s="103" t="e">
        <f ca="true">+IF(AND(ISNUMBER(OFFSET('Sanitation Data'!$C$11,0,10*ROW('Sanitation Data'!C15))),'Data Summary'!CM21="Yes"),OFFSET('Sanitation Data'!$C$11,0,10*ROW('Sanitation Data'!C15)),NA())</f>
        <v>#N/A</v>
      </c>
      <c r="Y21" s="103" t="e">
        <f ca="true">+IF(AND(ISNUMBER(OFFSET('Sanitation Data'!$C$12,0,10*ROW('Sanitation Data'!C15))),'Data Summary'!CN21="Yes"),OFFSET('Sanitation Data'!$C$12,0,10*ROW('Sanitation Data'!C15)),NA())</f>
        <v>#N/A</v>
      </c>
      <c r="Z21" s="103" t="e">
        <f ca="true">+IF(AND(ISNUMBER(OFFSET('Sanitation Data'!$C$13,0,10*ROW('Sanitation Data'!C15))),'Data Summary'!CO21="Yes"),OFFSET('Sanitation Data'!$C$13,0,10*ROW('Sanitation Data'!C15)),NA())</f>
        <v>#N/A</v>
      </c>
      <c r="AA21" s="103" t="e">
        <f ca="true">+IF(AND(ISNUMBER(OFFSET('Sanitation Data'!$D$5,0,10*ROW('Sanitation Data'!D15))),'Data Summary'!CP21="Yes"),100-OFFSET('Sanitation Data'!$D$5,0,10*ROW('Sanitation Data'!D15)),NA())</f>
        <v>#N/A</v>
      </c>
      <c r="AB21" s="103" t="e">
        <f ca="true">+IF(AND(ISNUMBER(OFFSET('Sanitation Data'!$D$7,0,10*ROW('Sanitation Data'!D15))),'Data Summary'!CQ21="Yes"),OFFSET('Sanitation Data'!$D$7,0,10*ROW('Sanitation Data'!D15)),NA())</f>
        <v>#N/A</v>
      </c>
      <c r="AC21" s="103" t="e">
        <f ca="true">+IF(AND(ISNUMBER(OFFSET('Sanitation Data'!$D$11,0,10*ROW('Sanitation Data'!D15))),'Data Summary'!CR21="Yes"),OFFSET('Sanitation Data'!$D$11,0,10*ROW('Sanitation Data'!D15)),NA())</f>
        <v>#N/A</v>
      </c>
      <c r="AD21" s="103" t="e">
        <f ca="true">+IF(AND(ISNUMBER(OFFSET('Sanitation Data'!$D$12,0,10*ROW('Sanitation Data'!D15))),'Data Summary'!CS21="Yes"),OFFSET('Sanitation Data'!$D$12,0,10*ROW('Sanitation Data'!D15)),NA())</f>
        <v>#N/A</v>
      </c>
      <c r="AE21" s="103" t="e">
        <f ca="true">+IF(AND(ISNUMBER(OFFSET('Sanitation Data'!$D$13,0,10*ROW('Sanitation Data'!D15))),'Data Summary'!CT21="Yes"),OFFSET('Sanitation Data'!$D$13,0,10*ROW('Sanitation Data'!D15)),NA())</f>
        <v>#N/A</v>
      </c>
      <c r="AF21" s="103" t="e">
        <f ca="true">+IF(AND(ISNUMBER(OFFSET('Sanitation Data'!$E$5,0,10*ROW('Sanitation Data'!E15))),'Data Summary'!CU21="Yes"),100-OFFSET('Sanitation Data'!$E$5,0,10*ROW('Sanitation Data'!E15)),NA())</f>
        <v>#N/A</v>
      </c>
      <c r="AG21" s="103" t="e">
        <f ca="true">+IF(AND(ISNUMBER(OFFSET('Sanitation Data'!$E$7,0,10*ROW('Sanitation Data'!E15))),'Data Summary'!CV21="Yes"),OFFSET('Sanitation Data'!$E$7,0,10*ROW('Sanitation Data'!E15)),NA())</f>
        <v>#N/A</v>
      </c>
      <c r="AH21" s="103" t="e">
        <f ca="true">+IF(AND(ISNUMBER(OFFSET('Sanitation Data'!$E$11,0,10*ROW('Sanitation Data'!E15))),'Data Summary'!CW21="Yes"),OFFSET('Sanitation Data'!$E$11,0,10*ROW('Sanitation Data'!E15)),NA())</f>
        <v>#N/A</v>
      </c>
      <c r="AI21" s="103" t="e">
        <f ca="true">+IF(AND(ISNUMBER(OFFSET('Sanitation Data'!$E$12,0,10*ROW('Sanitation Data'!E15))),'Data Summary'!CX21="Yes"),OFFSET('Sanitation Data'!$E$12,0,10*ROW('Sanitation Data'!E15)),NA())</f>
        <v>#N/A</v>
      </c>
      <c r="AJ21" s="103" t="e">
        <f ca="true">+IF(AND(ISNUMBER(OFFSET('Sanitation Data'!$E$13,0,10*ROW('Sanitation Data'!E15))),'Data Summary'!CY21="Yes"),OFFSET('Sanitation Data'!$E$13,0,10*ROW('Sanitation Data'!E15)),NA())</f>
        <v>#N/A</v>
      </c>
      <c r="AK21" s="103" t="e">
        <f ca="true">+IF(AND(ISNUMBER(OFFSET('Sanitation Data'!$F$5,0,10*ROW('Sanitation Data'!F15))),'Data Summary'!CZ21="Yes"),100-OFFSET('Sanitation Data'!$F$5,0,10*ROW('Sanitation Data'!F15)),NA())</f>
        <v>#N/A</v>
      </c>
      <c r="AL21" s="103" t="e">
        <f ca="true">+IF(AND(ISNUMBER(OFFSET('Sanitation Data'!$F$7,0,10*ROW('Sanitation Data'!F15))),'Data Summary'!DA21="Yes"),OFFSET('Sanitation Data'!$F$7,0,10*ROW('Sanitation Data'!F15)),NA())</f>
        <v>#N/A</v>
      </c>
      <c r="AM21" s="103" t="e">
        <f ca="true">+IF(AND(ISNUMBER(OFFSET('Sanitation Data'!$F$11,0,10*ROW('Sanitation Data'!F15))),'Data Summary'!DB21="Yes"),OFFSET('Sanitation Data'!$F$11,0,10*ROW('Sanitation Data'!F15)),NA())</f>
        <v>#N/A</v>
      </c>
      <c r="AN21" s="103" t="e">
        <f ca="true">+IF(AND(ISNUMBER(OFFSET('Sanitation Data'!$F$12,0,10*ROW('Sanitation Data'!F15))),'Data Summary'!DC21="Yes"),OFFSET('Sanitation Data'!$F$12,0,10*ROW('Sanitation Data'!F15)),NA())</f>
        <v>#N/A</v>
      </c>
      <c r="AO21" s="103" t="e">
        <f ca="true">+IF(AND(ISNUMBER(OFFSET('Sanitation Data'!$F$13,0,10*ROW('Sanitation Data'!F15))),'Data Summary'!DD21="Yes"),OFFSET('Sanitation Data'!$F$13,0,10*ROW('Sanitation Data'!F15)),NA())</f>
        <v>#N/A</v>
      </c>
      <c r="AP21" s="103" t="e">
        <f ca="true">+IF(AND(ISNUMBER(OFFSET('Sanitation Data'!$G$5,0,10*ROW('Sanitation Data'!G15))),'Data Summary'!DE21="Yes"),100-OFFSET('Sanitation Data'!$G$5,0,10*ROW('Sanitation Data'!G15)),NA())</f>
        <v>#N/A</v>
      </c>
      <c r="AQ21" s="103" t="e">
        <f ca="true">+IF(AND(ISNUMBER(OFFSET('Sanitation Data'!$G$7,0,10*ROW('Sanitation Data'!G15))),'Data Summary'!DF21="Yes"),OFFSET('Sanitation Data'!$G$7,0,10*ROW('Sanitation Data'!G15)),NA())</f>
        <v>#N/A</v>
      </c>
      <c r="AR21" s="103" t="e">
        <f ca="true">+IF(AND(ISNUMBER(OFFSET('Sanitation Data'!$G$11,0,10*ROW('Sanitation Data'!G15))),'Data Summary'!DG21="Yes"),OFFSET('Sanitation Data'!$G$11,0,10*ROW('Sanitation Data'!G15)),NA())</f>
        <v>#N/A</v>
      </c>
      <c r="AS21" s="103" t="e">
        <f ca="true">+IF(AND(ISNUMBER(OFFSET('Sanitation Data'!$G$12,0,10*ROW('Sanitation Data'!G15))),'Data Summary'!DH21="Yes"),OFFSET('Sanitation Data'!$G$12,0,10*ROW('Sanitation Data'!G15)),NA())</f>
        <v>#N/A</v>
      </c>
      <c r="AT21" s="103" t="e">
        <f ca="true">+IF(AND(ISNUMBER(OFFSET('Sanitation Data'!$G$13,0,10*ROW('Sanitation Data'!G15))),'Data Summary'!DI21="Yes"),OFFSET('Sanitation Data'!$G$13,0,10*ROW('Sanitation Data'!G15)),NA())</f>
        <v>#N/A</v>
      </c>
      <c r="AU21" s="103" t="e">
        <f ca="true">+IF(AND(ISNUMBER(OFFSET('Sanitation Data'!$H$5,0,10*ROW('Sanitation Data'!H15))),'Data Summary'!DJ21="Yes"),100-OFFSET('Sanitation Data'!$H$5,0,10*ROW('Sanitation Data'!H15)),NA())</f>
        <v>#N/A</v>
      </c>
      <c r="AV21" s="103" t="e">
        <f ca="true">+IF(AND(ISNUMBER(OFFSET('Sanitation Data'!$H$7,0,10*ROW('Sanitation Data'!H15))),'Data Summary'!DK21="Yes"),OFFSET('Sanitation Data'!$H$7,0,10*ROW('Sanitation Data'!H15)),NA())</f>
        <v>#N/A</v>
      </c>
      <c r="AW21" s="103" t="e">
        <f ca="true">+IF(AND(ISNUMBER(OFFSET('Sanitation Data'!$H$11,0,10*ROW('Sanitation Data'!H15))),'Data Summary'!DL21="Yes"),OFFSET('Sanitation Data'!$H$11,0,10*ROW('Sanitation Data'!H15)),NA())</f>
        <v>#N/A</v>
      </c>
      <c r="AX21" s="103" t="e">
        <f ca="true">+IF(AND(ISNUMBER(OFFSET('Sanitation Data'!$H$12,0,10*ROW('Sanitation Data'!H15))),'Data Summary'!DM21="Yes"),OFFSET('Sanitation Data'!$H$12,0,10*ROW('Sanitation Data'!H15)),NA())</f>
        <v>#N/A</v>
      </c>
      <c r="AY21" s="103" t="e">
        <f ca="true">+IF(AND(ISNUMBER(OFFSET('Sanitation Data'!$H$13,0,10*ROW('Sanitation Data'!H15))),'Data Summary'!DN21="Yes"),OFFSET('Sanitation Data'!$H$13,0,10*ROW('Sanitation Data'!H15)),NA())</f>
        <v>#N/A</v>
      </c>
      <c r="AZ21" s="108" t="e">
        <f ca="true">+IF(AND(ISNUMBER(OFFSET('Hygiene Data'!$C$6,0,10*ROW('Hygiene Data'!C15))),'Data Summary'!DO21="Yes"),OFFSET('Hygiene Data'!$C$6,0,10*ROW('Hygiene Data'!C15)),NA())</f>
        <v>#N/A</v>
      </c>
      <c r="BA21" s="108" t="e">
        <f ca="true">+IF(AND(ISNUMBER(OFFSET('Hygiene Data'!$C$8,0,10*ROW('Hygiene Data'!C15))),'Data Summary'!DP21="Yes"),OFFSET('Hygiene Data'!$C$8,0,10*ROW('Hygiene Data'!C15)),NA())</f>
        <v>#N/A</v>
      </c>
      <c r="BB21" s="108" t="e">
        <f ca="true">+IF(AND(ISNUMBER(OFFSET('Hygiene Data'!$C$10,0,10*ROW('Hygiene Data'!C15))),'Data Summary'!DQ21="Yes"),OFFSET('Hygiene Data'!$C$10,0,10*ROW('Hygiene Data'!C15)),NA())</f>
        <v>#N/A</v>
      </c>
      <c r="BC21" s="108" t="e">
        <f ca="true">+IF(AND(ISNUMBER(OFFSET('Hygiene Data'!$D$6,0,10*ROW('Hygiene Data'!D15))),'Data Summary'!DR21="Yes"),OFFSET('Hygiene Data'!$D$6,0,10*ROW('Hygiene Data'!D15)),NA())</f>
        <v>#N/A</v>
      </c>
      <c r="BD21" s="108" t="e">
        <f ca="true">+IF(AND(ISNUMBER(OFFSET('Hygiene Data'!$D$8,0,10*ROW('Hygiene Data'!D15))),'Data Summary'!DS21="Yes"),OFFSET('Hygiene Data'!$D$8,0,10*ROW('Hygiene Data'!D15)),NA())</f>
        <v>#N/A</v>
      </c>
      <c r="BE21" s="108" t="e">
        <f ca="true">+IF(AND(ISNUMBER(OFFSET('Hygiene Data'!$D$10,0,10*ROW('Hygiene Data'!D15))),'Data Summary'!DT21="Yes"),OFFSET('Hygiene Data'!$D$10,0,10*ROW('Hygiene Data'!D15)),NA())</f>
        <v>#N/A</v>
      </c>
      <c r="BF21" s="108" t="e">
        <f ca="true">+IF(AND(ISNUMBER(OFFSET('Hygiene Data'!$E$6,0,10*ROW('Hygiene Data'!E15))),'Data Summary'!DU21="Yes"),OFFSET('Hygiene Data'!$E$6,0,10*ROW('Hygiene Data'!E15)),NA())</f>
        <v>#N/A</v>
      </c>
      <c r="BG21" s="108" t="e">
        <f ca="true">+IF(AND(ISNUMBER(OFFSET('Hygiene Data'!$E$8,0,10*ROW('Hygiene Data'!E15))),'Data Summary'!DV21="Yes"),OFFSET('Hygiene Data'!$E$8,0,10*ROW('Hygiene Data'!E15)),NA())</f>
        <v>#N/A</v>
      </c>
      <c r="BH21" s="108" t="e">
        <f ca="true">+IF(AND(ISNUMBER(OFFSET('Hygiene Data'!$E$10,0,10*ROW('Hygiene Data'!E15))),'Data Summary'!DW21="Yes"),OFFSET('Hygiene Data'!$E$10,0,10*ROW('Hygiene Data'!E15)),NA())</f>
        <v>#N/A</v>
      </c>
      <c r="BI21" s="108" t="e">
        <f ca="true">+IF(AND(ISNUMBER(OFFSET('Hygiene Data'!$F$6,0,10*ROW('Hygiene Data'!F15))),'Data Summary'!DX21="Yes"),OFFSET('Hygiene Data'!$F$6,0,10*ROW('Hygiene Data'!F15)),NA())</f>
        <v>#N/A</v>
      </c>
      <c r="BJ21" s="108" t="e">
        <f ca="true">+IF(AND(ISNUMBER(OFFSET('Hygiene Data'!$F$8,0,10*ROW('Hygiene Data'!F15))),'Data Summary'!DY21="Yes"),OFFSET('Hygiene Data'!$F$8,0,10*ROW('Hygiene Data'!F15)),NA())</f>
        <v>#N/A</v>
      </c>
      <c r="BK21" s="108" t="e">
        <f ca="true">+IF(AND(ISNUMBER(OFFSET('Hygiene Data'!$F$10,0,10*ROW('Hygiene Data'!F15))),'Data Summary'!DZ21="Yes"),OFFSET('Hygiene Data'!$F$10,0,10*ROW('Hygiene Data'!F15)),NA())</f>
        <v>#N/A</v>
      </c>
      <c r="BL21" s="108" t="e">
        <f ca="true">+IF(AND(ISNUMBER(OFFSET('Hygiene Data'!$G$6,0,10*ROW('Hygiene Data'!G15))),'Data Summary'!EA21="Yes"),OFFSET('Hygiene Data'!$G$6,0,10*ROW('Hygiene Data'!G15)),NA())</f>
        <v>#N/A</v>
      </c>
      <c r="BM21" s="108" t="e">
        <f ca="true">+IF(AND(ISNUMBER(OFFSET('Hygiene Data'!$G$8,0,10*ROW('Hygiene Data'!G15))),'Data Summary'!EB21="Yes"),OFFSET('Hygiene Data'!$G$8,0,10*ROW('Hygiene Data'!G15)),NA())</f>
        <v>#N/A</v>
      </c>
      <c r="BN21" s="108" t="e">
        <f ca="true">+IF(AND(ISNUMBER(OFFSET('Hygiene Data'!$G$10,0,10*ROW('Hygiene Data'!G15))),'Data Summary'!EC21="Yes"),OFFSET('Hygiene Data'!$G$10,0,10*ROW('Hygiene Data'!G15)),NA())</f>
        <v>#N/A</v>
      </c>
      <c r="BO21" s="108" t="e">
        <f ca="true">+IF(AND(ISNUMBER(OFFSET('Hygiene Data'!$H$6,0,10*ROW('Hygiene Data'!H15))),'Data Summary'!ED21="Yes"),OFFSET('Hygiene Data'!$H$6,0,10*ROW('Hygiene Data'!H15)),NA())</f>
        <v>#N/A</v>
      </c>
      <c r="BP21" s="108" t="e">
        <f ca="true">+IF(AND(ISNUMBER(OFFSET('Hygiene Data'!$H$8,0,10*ROW('Hygiene Data'!H15))),'Data Summary'!EE21="Yes"),OFFSET('Hygiene Data'!$H$8,0,10*ROW('Hygiene Data'!H15)),NA())</f>
        <v>#N/A</v>
      </c>
      <c r="BQ21" s="108" t="e">
        <f ca="true">+IF(AND(ISNUMBER(OFFSET('Hygiene Data'!$H$10,0,10*ROW('Hygiene Data'!H15))),'Data Summary'!EF21="Yes"),OFFSET('Hygiene Data'!$H$10,0,10*ROW('Hygiene Data'!H15)),NA())</f>
        <v>#N/A</v>
      </c>
    </row>
    <row r="22" x14ac:dyDescent="0.2">
      <c r="A22" s="56" t="e">
        <f ca="true">+IF(OFFSET('Water Data'!$B$1,0,10*ROW('Water Data'!B16))="",NA(),OFFSET('Water Data'!$B$1,0,10*ROW('Water Data'!B16)))</f>
        <v>#N/A</v>
      </c>
      <c r="B22" s="56" t="e">
        <f ca="true">+IF(OFFSET('Water Data'!$A$3,0,10*ROW('Water Data'!A16))="",NA(),OFFSET('Water Data'!$A$3,0,10*ROW('Water Data'!A16)))</f>
        <v>#N/A</v>
      </c>
      <c r="C22" s="56" t="e">
        <f ca="true">+IF(OFFSET('Water Data'!$C$3,0,10*ROW('Water Data'!C16))="",NA(),OFFSET('Water Data'!$C$3,0,10*ROW('Water Data'!C16)))</f>
        <v>#N/A</v>
      </c>
      <c r="D22" s="57" t="e">
        <f ca="true">+IF(AND(ISNUMBER(OFFSET('Water Data'!$C$5,0,10*ROW('Water Data'!C16))),'Data Summary'!BS22="Yes"),100-OFFSET('Water Data'!$C$5,0,10*ROW('Water Data'!C16)),NA())</f>
        <v>#N/A</v>
      </c>
      <c r="E22" s="57" t="e">
        <f ca="true">+IF(AND(ISNUMBER(OFFSET('Water Data'!$C$7,0,10*ROW('Water Data'!C16))),'Data Summary'!BT22="Yes"),OFFSET('Water Data'!$C$7,0,10*ROW('Water Data'!C16)),NA())</f>
        <v>#N/A</v>
      </c>
      <c r="F22" s="57" t="e">
        <f ca="true">+IF(AND(ISNUMBER(OFFSET('Water Data'!$C$10,0,10*ROW('Water Data'!C16))),'Data Summary'!BU22="Yes"),OFFSET('Water Data'!$C$10,0,10*ROW('Water Data'!C16)),NA())</f>
        <v>#N/A</v>
      </c>
      <c r="G22" s="57" t="e">
        <f ca="true">+IF(AND(ISNUMBER(OFFSET('Water Data'!$D$5,0,10*ROW('Water Data'!D16))),'Data Summary'!BV22="Yes"),100-OFFSET('Water Data'!$D$5,0,10*ROW('Water Data'!D16)),NA())</f>
        <v>#N/A</v>
      </c>
      <c r="H22" s="57" t="e">
        <f ca="true">+IF(AND(ISNUMBER(OFFSET('Water Data'!$D$7,0,10*ROW('Water Data'!D16))),'Data Summary'!BW22="Yes"),OFFSET('Water Data'!$D$7,0,10*ROW('Water Data'!D16)),NA())</f>
        <v>#N/A</v>
      </c>
      <c r="I22" s="57" t="e">
        <f ca="true">+IF(AND(ISNUMBER(OFFSET('Water Data'!$D$10,0,10*ROW('Water Data'!D16))),'Data Summary'!BX22="Yes"),OFFSET('Water Data'!$D$10,0,10*ROW('Water Data'!D16)),NA())</f>
        <v>#N/A</v>
      </c>
      <c r="J22" s="57" t="e">
        <f ca="true">+IF(AND(ISNUMBER(OFFSET('Water Data'!$E$5,0,10*ROW('Water Data'!E16))),'Data Summary'!BY22="Yes"),100-OFFSET('Water Data'!$E$5,0,10*ROW('Water Data'!E16)),NA())</f>
        <v>#N/A</v>
      </c>
      <c r="K22" s="57" t="e">
        <f ca="true">+IF(AND(ISNUMBER(OFFSET('Water Data'!$E$7,0,10*ROW('Water Data'!E16))),'Data Summary'!BZ22="Yes"),OFFSET('Water Data'!$E$7,0,10*ROW('Water Data'!E16)),NA())</f>
        <v>#N/A</v>
      </c>
      <c r="L22" s="57" t="e">
        <f ca="true">+IF(AND(ISNUMBER(OFFSET('Water Data'!$E$10,0,10*ROW('Water Data'!E16))),'Data Summary'!CA22="Yes"),OFFSET('Water Data'!$E$10,0,10*ROW('Water Data'!E16)),NA())</f>
        <v>#N/A</v>
      </c>
      <c r="M22" s="57" t="e">
        <f ca="true">+IF(AND(ISNUMBER(OFFSET('Water Data'!$F$5,0,10*ROW('Water Data'!F16))),'Data Summary'!CB22="Yes"),100-OFFSET('Water Data'!$F$5,0,10*ROW('Water Data'!F16)),NA())</f>
        <v>#N/A</v>
      </c>
      <c r="N22" s="57" t="e">
        <f ca="true">+IF(AND(ISNUMBER(OFFSET('Water Data'!$F$7,0,10*ROW('Water Data'!F16))),'Data Summary'!CC22="Yes"),OFFSET('Water Data'!$F$7,0,10*ROW('Water Data'!F16)),NA())</f>
        <v>#N/A</v>
      </c>
      <c r="O22" s="57" t="e">
        <f ca="true">+IF(AND(ISNUMBER(OFFSET('Water Data'!$F$10,0,10*ROW('Water Data'!F16))),'Data Summary'!CD22="Yes"),OFFSET('Water Data'!$F$10,0,10*ROW('Water Data'!F16)),NA())</f>
        <v>#N/A</v>
      </c>
      <c r="P22" s="57" t="e">
        <f ca="true">+IF(AND(ISNUMBER(OFFSET('Water Data'!$G$5,0,10*ROW('Water Data'!G16))),'Data Summary'!CE22="Yes"),100-OFFSET('Water Data'!$G$5,0,10*ROW('Water Data'!G16)),NA())</f>
        <v>#N/A</v>
      </c>
      <c r="Q22" s="57" t="e">
        <f ca="true">+IF(AND(ISNUMBER(OFFSET('Water Data'!$G$7,0,10*ROW('Water Data'!G16))),'Data Summary'!CF22="Yes"),OFFSET('Water Data'!$G$7,0,10*ROW('Water Data'!G16)),NA())</f>
        <v>#N/A</v>
      </c>
      <c r="R22" s="57" t="e">
        <f ca="true">+IF(AND(ISNUMBER(OFFSET('Water Data'!$G$10,0,10*ROW('Water Data'!G16))),'Data Summary'!CG22="Yes"),OFFSET('Water Data'!$G$10,0,10*ROW('Water Data'!G16)),NA())</f>
        <v>#N/A</v>
      </c>
      <c r="S22" s="57" t="e">
        <f ca="true">+IF(AND(ISNUMBER(OFFSET('Water Data'!$H$5,0,10*ROW('Water Data'!H16))),'Data Summary'!CH22="Yes"),100-OFFSET('Water Data'!$H$5,0,10*ROW('Water Data'!H16)),NA())</f>
        <v>#N/A</v>
      </c>
      <c r="T22" s="57" t="e">
        <f ca="true">+IF(AND(ISNUMBER(OFFSET('Water Data'!$H$7,0,10*ROW('Water Data'!H16))),'Data Summary'!CI22="Yes"),OFFSET('Water Data'!$H$7,0,10*ROW('Water Data'!H16)),NA())</f>
        <v>#N/A</v>
      </c>
      <c r="U22" s="57" t="e">
        <f ca="true">+IF(AND(ISNUMBER(OFFSET('Water Data'!$H$10,0,10*ROW('Water Data'!H16))),'Data Summary'!CJ22="Yes"),OFFSET('Water Data'!$H$10,0,10*ROW('Water Data'!H16)),NA())</f>
        <v>#N/A</v>
      </c>
      <c r="V22" s="103" t="e">
        <f ca="true">+IF(AND(ISNUMBER(OFFSET('Sanitation Data'!$C$5,0,10*ROW('Sanitation Data'!C16))),'Data Summary'!CK22="Yes"),100-OFFSET('Sanitation Data'!$C$5,0,10*ROW('Sanitation Data'!C16)),NA())</f>
        <v>#N/A</v>
      </c>
      <c r="W22" s="103" t="e">
        <f ca="true">+IF(AND(ISNUMBER(OFFSET('Sanitation Data'!$C$7,0,10*ROW('Sanitation Data'!C16))),'Data Summary'!CL22="Yes"),OFFSET('Sanitation Data'!$C$7,0,10*ROW('Sanitation Data'!C16)),NA())</f>
        <v>#N/A</v>
      </c>
      <c r="X22" s="103" t="e">
        <f ca="true">+IF(AND(ISNUMBER(OFFSET('Sanitation Data'!$C$11,0,10*ROW('Sanitation Data'!C16))),'Data Summary'!CM22="Yes"),OFFSET('Sanitation Data'!$C$11,0,10*ROW('Sanitation Data'!C16)),NA())</f>
        <v>#N/A</v>
      </c>
      <c r="Y22" s="103" t="e">
        <f ca="true">+IF(AND(ISNUMBER(OFFSET('Sanitation Data'!$C$12,0,10*ROW('Sanitation Data'!C16))),'Data Summary'!CN22="Yes"),OFFSET('Sanitation Data'!$C$12,0,10*ROW('Sanitation Data'!C16)),NA())</f>
        <v>#N/A</v>
      </c>
      <c r="Z22" s="103" t="e">
        <f ca="true">+IF(AND(ISNUMBER(OFFSET('Sanitation Data'!$C$13,0,10*ROW('Sanitation Data'!C16))),'Data Summary'!CO22="Yes"),OFFSET('Sanitation Data'!$C$13,0,10*ROW('Sanitation Data'!C16)),NA())</f>
        <v>#N/A</v>
      </c>
      <c r="AA22" s="103" t="e">
        <f ca="true">+IF(AND(ISNUMBER(OFFSET('Sanitation Data'!$D$5,0,10*ROW('Sanitation Data'!D16))),'Data Summary'!CP22="Yes"),100-OFFSET('Sanitation Data'!$D$5,0,10*ROW('Sanitation Data'!D16)),NA())</f>
        <v>#N/A</v>
      </c>
      <c r="AB22" s="103" t="e">
        <f ca="true">+IF(AND(ISNUMBER(OFFSET('Sanitation Data'!$D$7,0,10*ROW('Sanitation Data'!D16))),'Data Summary'!CQ22="Yes"),OFFSET('Sanitation Data'!$D$7,0,10*ROW('Sanitation Data'!D16)),NA())</f>
        <v>#N/A</v>
      </c>
      <c r="AC22" s="103" t="e">
        <f ca="true">+IF(AND(ISNUMBER(OFFSET('Sanitation Data'!$D$11,0,10*ROW('Sanitation Data'!D16))),'Data Summary'!CR22="Yes"),OFFSET('Sanitation Data'!$D$11,0,10*ROW('Sanitation Data'!D16)),NA())</f>
        <v>#N/A</v>
      </c>
      <c r="AD22" s="103" t="e">
        <f ca="true">+IF(AND(ISNUMBER(OFFSET('Sanitation Data'!$D$12,0,10*ROW('Sanitation Data'!D16))),'Data Summary'!CS22="Yes"),OFFSET('Sanitation Data'!$D$12,0,10*ROW('Sanitation Data'!D16)),NA())</f>
        <v>#N/A</v>
      </c>
      <c r="AE22" s="103" t="e">
        <f ca="true">+IF(AND(ISNUMBER(OFFSET('Sanitation Data'!$D$13,0,10*ROW('Sanitation Data'!D16))),'Data Summary'!CT22="Yes"),OFFSET('Sanitation Data'!$D$13,0,10*ROW('Sanitation Data'!D16)),NA())</f>
        <v>#N/A</v>
      </c>
      <c r="AF22" s="103" t="e">
        <f ca="true">+IF(AND(ISNUMBER(OFFSET('Sanitation Data'!$E$5,0,10*ROW('Sanitation Data'!E16))),'Data Summary'!CU22="Yes"),100-OFFSET('Sanitation Data'!$E$5,0,10*ROW('Sanitation Data'!E16)),NA())</f>
        <v>#N/A</v>
      </c>
      <c r="AG22" s="103" t="e">
        <f ca="true">+IF(AND(ISNUMBER(OFFSET('Sanitation Data'!$E$7,0,10*ROW('Sanitation Data'!E16))),'Data Summary'!CV22="Yes"),OFFSET('Sanitation Data'!$E$7,0,10*ROW('Sanitation Data'!E16)),NA())</f>
        <v>#N/A</v>
      </c>
      <c r="AH22" s="103" t="e">
        <f ca="true">+IF(AND(ISNUMBER(OFFSET('Sanitation Data'!$E$11,0,10*ROW('Sanitation Data'!E16))),'Data Summary'!CW22="Yes"),OFFSET('Sanitation Data'!$E$11,0,10*ROW('Sanitation Data'!E16)),NA())</f>
        <v>#N/A</v>
      </c>
      <c r="AI22" s="103" t="e">
        <f ca="true">+IF(AND(ISNUMBER(OFFSET('Sanitation Data'!$E$12,0,10*ROW('Sanitation Data'!E16))),'Data Summary'!CX22="Yes"),OFFSET('Sanitation Data'!$E$12,0,10*ROW('Sanitation Data'!E16)),NA())</f>
        <v>#N/A</v>
      </c>
      <c r="AJ22" s="103" t="e">
        <f ca="true">+IF(AND(ISNUMBER(OFFSET('Sanitation Data'!$E$13,0,10*ROW('Sanitation Data'!E16))),'Data Summary'!CY22="Yes"),OFFSET('Sanitation Data'!$E$13,0,10*ROW('Sanitation Data'!E16)),NA())</f>
        <v>#N/A</v>
      </c>
      <c r="AK22" s="103" t="e">
        <f ca="true">+IF(AND(ISNUMBER(OFFSET('Sanitation Data'!$F$5,0,10*ROW('Sanitation Data'!F16))),'Data Summary'!CZ22="Yes"),100-OFFSET('Sanitation Data'!$F$5,0,10*ROW('Sanitation Data'!F16)),NA())</f>
        <v>#N/A</v>
      </c>
      <c r="AL22" s="103" t="e">
        <f ca="true">+IF(AND(ISNUMBER(OFFSET('Sanitation Data'!$F$7,0,10*ROW('Sanitation Data'!F16))),'Data Summary'!DA22="Yes"),OFFSET('Sanitation Data'!$F$7,0,10*ROW('Sanitation Data'!F16)),NA())</f>
        <v>#N/A</v>
      </c>
      <c r="AM22" s="103" t="e">
        <f ca="true">+IF(AND(ISNUMBER(OFFSET('Sanitation Data'!$F$11,0,10*ROW('Sanitation Data'!F16))),'Data Summary'!DB22="Yes"),OFFSET('Sanitation Data'!$F$11,0,10*ROW('Sanitation Data'!F16)),NA())</f>
        <v>#N/A</v>
      </c>
      <c r="AN22" s="103" t="e">
        <f ca="true">+IF(AND(ISNUMBER(OFFSET('Sanitation Data'!$F$12,0,10*ROW('Sanitation Data'!F16))),'Data Summary'!DC22="Yes"),OFFSET('Sanitation Data'!$F$12,0,10*ROW('Sanitation Data'!F16)),NA())</f>
        <v>#N/A</v>
      </c>
      <c r="AO22" s="103" t="e">
        <f ca="true">+IF(AND(ISNUMBER(OFFSET('Sanitation Data'!$F$13,0,10*ROW('Sanitation Data'!F16))),'Data Summary'!DD22="Yes"),OFFSET('Sanitation Data'!$F$13,0,10*ROW('Sanitation Data'!F16)),NA())</f>
        <v>#N/A</v>
      </c>
      <c r="AP22" s="103" t="e">
        <f ca="true">+IF(AND(ISNUMBER(OFFSET('Sanitation Data'!$G$5,0,10*ROW('Sanitation Data'!G16))),'Data Summary'!DE22="Yes"),100-OFFSET('Sanitation Data'!$G$5,0,10*ROW('Sanitation Data'!G16)),NA())</f>
        <v>#N/A</v>
      </c>
      <c r="AQ22" s="103" t="e">
        <f ca="true">+IF(AND(ISNUMBER(OFFSET('Sanitation Data'!$G$7,0,10*ROW('Sanitation Data'!G16))),'Data Summary'!DF22="Yes"),OFFSET('Sanitation Data'!$G$7,0,10*ROW('Sanitation Data'!G16)),NA())</f>
        <v>#N/A</v>
      </c>
      <c r="AR22" s="103" t="e">
        <f ca="true">+IF(AND(ISNUMBER(OFFSET('Sanitation Data'!$G$11,0,10*ROW('Sanitation Data'!G16))),'Data Summary'!DG22="Yes"),OFFSET('Sanitation Data'!$G$11,0,10*ROW('Sanitation Data'!G16)),NA())</f>
        <v>#N/A</v>
      </c>
      <c r="AS22" s="103" t="e">
        <f ca="true">+IF(AND(ISNUMBER(OFFSET('Sanitation Data'!$G$12,0,10*ROW('Sanitation Data'!G16))),'Data Summary'!DH22="Yes"),OFFSET('Sanitation Data'!$G$12,0,10*ROW('Sanitation Data'!G16)),NA())</f>
        <v>#N/A</v>
      </c>
      <c r="AT22" s="103" t="e">
        <f ca="true">+IF(AND(ISNUMBER(OFFSET('Sanitation Data'!$G$13,0,10*ROW('Sanitation Data'!G16))),'Data Summary'!DI22="Yes"),OFFSET('Sanitation Data'!$G$13,0,10*ROW('Sanitation Data'!G16)),NA())</f>
        <v>#N/A</v>
      </c>
      <c r="AU22" s="103" t="e">
        <f ca="true">+IF(AND(ISNUMBER(OFFSET('Sanitation Data'!$H$5,0,10*ROW('Sanitation Data'!H16))),'Data Summary'!DJ22="Yes"),100-OFFSET('Sanitation Data'!$H$5,0,10*ROW('Sanitation Data'!H16)),NA())</f>
        <v>#N/A</v>
      </c>
      <c r="AV22" s="103" t="e">
        <f ca="true">+IF(AND(ISNUMBER(OFFSET('Sanitation Data'!$H$7,0,10*ROW('Sanitation Data'!H16))),'Data Summary'!DK22="Yes"),OFFSET('Sanitation Data'!$H$7,0,10*ROW('Sanitation Data'!H16)),NA())</f>
        <v>#N/A</v>
      </c>
      <c r="AW22" s="103" t="e">
        <f ca="true">+IF(AND(ISNUMBER(OFFSET('Sanitation Data'!$H$11,0,10*ROW('Sanitation Data'!H16))),'Data Summary'!DL22="Yes"),OFFSET('Sanitation Data'!$H$11,0,10*ROW('Sanitation Data'!H16)),NA())</f>
        <v>#N/A</v>
      </c>
      <c r="AX22" s="103" t="e">
        <f ca="true">+IF(AND(ISNUMBER(OFFSET('Sanitation Data'!$H$12,0,10*ROW('Sanitation Data'!H16))),'Data Summary'!DM22="Yes"),OFFSET('Sanitation Data'!$H$12,0,10*ROW('Sanitation Data'!H16)),NA())</f>
        <v>#N/A</v>
      </c>
      <c r="AY22" s="103" t="e">
        <f ca="true">+IF(AND(ISNUMBER(OFFSET('Sanitation Data'!$H$13,0,10*ROW('Sanitation Data'!H16))),'Data Summary'!DN22="Yes"),OFFSET('Sanitation Data'!$H$13,0,10*ROW('Sanitation Data'!H16)),NA())</f>
        <v>#N/A</v>
      </c>
      <c r="AZ22" s="108" t="e">
        <f ca="true">+IF(AND(ISNUMBER(OFFSET('Hygiene Data'!$C$6,0,10*ROW('Hygiene Data'!C16))),'Data Summary'!DO22="Yes"),OFFSET('Hygiene Data'!$C$6,0,10*ROW('Hygiene Data'!C16)),NA())</f>
        <v>#N/A</v>
      </c>
      <c r="BA22" s="108" t="e">
        <f ca="true">+IF(AND(ISNUMBER(OFFSET('Hygiene Data'!$C$8,0,10*ROW('Hygiene Data'!C16))),'Data Summary'!DP22="Yes"),OFFSET('Hygiene Data'!$C$8,0,10*ROW('Hygiene Data'!C16)),NA())</f>
        <v>#N/A</v>
      </c>
      <c r="BB22" s="108" t="e">
        <f ca="true">+IF(AND(ISNUMBER(OFFSET('Hygiene Data'!$C$10,0,10*ROW('Hygiene Data'!C16))),'Data Summary'!DQ22="Yes"),OFFSET('Hygiene Data'!$C$10,0,10*ROW('Hygiene Data'!C16)),NA())</f>
        <v>#N/A</v>
      </c>
      <c r="BC22" s="108" t="e">
        <f ca="true">+IF(AND(ISNUMBER(OFFSET('Hygiene Data'!$D$6,0,10*ROW('Hygiene Data'!D16))),'Data Summary'!DR22="Yes"),OFFSET('Hygiene Data'!$D$6,0,10*ROW('Hygiene Data'!D16)),NA())</f>
        <v>#N/A</v>
      </c>
      <c r="BD22" s="108" t="e">
        <f ca="true">+IF(AND(ISNUMBER(OFFSET('Hygiene Data'!$D$8,0,10*ROW('Hygiene Data'!D16))),'Data Summary'!DS22="Yes"),OFFSET('Hygiene Data'!$D$8,0,10*ROW('Hygiene Data'!D16)),NA())</f>
        <v>#N/A</v>
      </c>
      <c r="BE22" s="108" t="e">
        <f ca="true">+IF(AND(ISNUMBER(OFFSET('Hygiene Data'!$D$10,0,10*ROW('Hygiene Data'!D16))),'Data Summary'!DT22="Yes"),OFFSET('Hygiene Data'!$D$10,0,10*ROW('Hygiene Data'!D16)),NA())</f>
        <v>#N/A</v>
      </c>
      <c r="BF22" s="108" t="e">
        <f ca="true">+IF(AND(ISNUMBER(OFFSET('Hygiene Data'!$E$6,0,10*ROW('Hygiene Data'!E16))),'Data Summary'!DU22="Yes"),OFFSET('Hygiene Data'!$E$6,0,10*ROW('Hygiene Data'!E16)),NA())</f>
        <v>#N/A</v>
      </c>
      <c r="BG22" s="108" t="e">
        <f ca="true">+IF(AND(ISNUMBER(OFFSET('Hygiene Data'!$E$8,0,10*ROW('Hygiene Data'!E16))),'Data Summary'!DV22="Yes"),OFFSET('Hygiene Data'!$E$8,0,10*ROW('Hygiene Data'!E16)),NA())</f>
        <v>#N/A</v>
      </c>
      <c r="BH22" s="108" t="e">
        <f ca="true">+IF(AND(ISNUMBER(OFFSET('Hygiene Data'!$E$10,0,10*ROW('Hygiene Data'!E16))),'Data Summary'!DW22="Yes"),OFFSET('Hygiene Data'!$E$10,0,10*ROW('Hygiene Data'!E16)),NA())</f>
        <v>#N/A</v>
      </c>
      <c r="BI22" s="108" t="e">
        <f ca="true">+IF(AND(ISNUMBER(OFFSET('Hygiene Data'!$F$6,0,10*ROW('Hygiene Data'!F16))),'Data Summary'!DX22="Yes"),OFFSET('Hygiene Data'!$F$6,0,10*ROW('Hygiene Data'!F16)),NA())</f>
        <v>#N/A</v>
      </c>
      <c r="BJ22" s="108" t="e">
        <f ca="true">+IF(AND(ISNUMBER(OFFSET('Hygiene Data'!$F$8,0,10*ROW('Hygiene Data'!F16))),'Data Summary'!DY22="Yes"),OFFSET('Hygiene Data'!$F$8,0,10*ROW('Hygiene Data'!F16)),NA())</f>
        <v>#N/A</v>
      </c>
      <c r="BK22" s="108" t="e">
        <f ca="true">+IF(AND(ISNUMBER(OFFSET('Hygiene Data'!$F$10,0,10*ROW('Hygiene Data'!F16))),'Data Summary'!DZ22="Yes"),OFFSET('Hygiene Data'!$F$10,0,10*ROW('Hygiene Data'!F16)),NA())</f>
        <v>#N/A</v>
      </c>
      <c r="BL22" s="108" t="e">
        <f ca="true">+IF(AND(ISNUMBER(OFFSET('Hygiene Data'!$G$6,0,10*ROW('Hygiene Data'!G16))),'Data Summary'!EA22="Yes"),OFFSET('Hygiene Data'!$G$6,0,10*ROW('Hygiene Data'!G16)),NA())</f>
        <v>#N/A</v>
      </c>
      <c r="BM22" s="108" t="e">
        <f ca="true">+IF(AND(ISNUMBER(OFFSET('Hygiene Data'!$G$8,0,10*ROW('Hygiene Data'!G16))),'Data Summary'!EB22="Yes"),OFFSET('Hygiene Data'!$G$8,0,10*ROW('Hygiene Data'!G16)),NA())</f>
        <v>#N/A</v>
      </c>
      <c r="BN22" s="108" t="e">
        <f ca="true">+IF(AND(ISNUMBER(OFFSET('Hygiene Data'!$G$10,0,10*ROW('Hygiene Data'!G16))),'Data Summary'!EC22="Yes"),OFFSET('Hygiene Data'!$G$10,0,10*ROW('Hygiene Data'!G16)),NA())</f>
        <v>#N/A</v>
      </c>
      <c r="BO22" s="108" t="e">
        <f ca="true">+IF(AND(ISNUMBER(OFFSET('Hygiene Data'!$H$6,0,10*ROW('Hygiene Data'!H16))),'Data Summary'!ED22="Yes"),OFFSET('Hygiene Data'!$H$6,0,10*ROW('Hygiene Data'!H16)),NA())</f>
        <v>#N/A</v>
      </c>
      <c r="BP22" s="108" t="e">
        <f ca="true">+IF(AND(ISNUMBER(OFFSET('Hygiene Data'!$H$8,0,10*ROW('Hygiene Data'!H16))),'Data Summary'!EE22="Yes"),OFFSET('Hygiene Data'!$H$8,0,10*ROW('Hygiene Data'!H16)),NA())</f>
        <v>#N/A</v>
      </c>
      <c r="BQ22" s="108" t="e">
        <f ca="true">+IF(AND(ISNUMBER(OFFSET('Hygiene Data'!$H$10,0,10*ROW('Hygiene Data'!H16))),'Data Summary'!EF22="Yes"),OFFSET('Hygiene Data'!$H$10,0,10*ROW('Hygiene Data'!H16)),NA())</f>
        <v>#N/A</v>
      </c>
    </row>
    <row r="23" x14ac:dyDescent="0.2">
      <c r="A23" s="56" t="e">
        <f ca="true">+IF(OFFSET('Water Data'!$B$1,0,10*ROW('Water Data'!B17))="",NA(),OFFSET('Water Data'!$B$1,0,10*ROW('Water Data'!B17)))</f>
        <v>#N/A</v>
      </c>
      <c r="B23" s="56" t="e">
        <f ca="true">+IF(OFFSET('Water Data'!$A$3,0,10*ROW('Water Data'!A17))="",NA(),OFFSET('Water Data'!$A$3,0,10*ROW('Water Data'!A17)))</f>
        <v>#N/A</v>
      </c>
      <c r="C23" s="56" t="e">
        <f ca="true">+IF(OFFSET('Water Data'!$C$3,0,10*ROW('Water Data'!C17))="",NA(),OFFSET('Water Data'!$C$3,0,10*ROW('Water Data'!C17)))</f>
        <v>#N/A</v>
      </c>
      <c r="D23" s="57" t="e">
        <f ca="true">+IF(AND(ISNUMBER(OFFSET('Water Data'!$C$5,0,10*ROW('Water Data'!C17))),'Data Summary'!BS23="Yes"),100-OFFSET('Water Data'!$C$5,0,10*ROW('Water Data'!C17)),NA())</f>
        <v>#N/A</v>
      </c>
      <c r="E23" s="57" t="e">
        <f ca="true">+IF(AND(ISNUMBER(OFFSET('Water Data'!$C$7,0,10*ROW('Water Data'!C17))),'Data Summary'!BT23="Yes"),OFFSET('Water Data'!$C$7,0,10*ROW('Water Data'!C17)),NA())</f>
        <v>#N/A</v>
      </c>
      <c r="F23" s="57" t="e">
        <f ca="true">+IF(AND(ISNUMBER(OFFSET('Water Data'!$C$10,0,10*ROW('Water Data'!C17))),'Data Summary'!BU23="Yes"),OFFSET('Water Data'!$C$10,0,10*ROW('Water Data'!C17)),NA())</f>
        <v>#N/A</v>
      </c>
      <c r="G23" s="57" t="e">
        <f ca="true">+IF(AND(ISNUMBER(OFFSET('Water Data'!$D$5,0,10*ROW('Water Data'!D17))),'Data Summary'!BV23="Yes"),100-OFFSET('Water Data'!$D$5,0,10*ROW('Water Data'!D17)),NA())</f>
        <v>#N/A</v>
      </c>
      <c r="H23" s="57" t="e">
        <f ca="true">+IF(AND(ISNUMBER(OFFSET('Water Data'!$D$7,0,10*ROW('Water Data'!D17))),'Data Summary'!BW23="Yes"),OFFSET('Water Data'!$D$7,0,10*ROW('Water Data'!D17)),NA())</f>
        <v>#N/A</v>
      </c>
      <c r="I23" s="57" t="e">
        <f ca="true">+IF(AND(ISNUMBER(OFFSET('Water Data'!$D$10,0,10*ROW('Water Data'!D17))),'Data Summary'!BX23="Yes"),OFFSET('Water Data'!$D$10,0,10*ROW('Water Data'!D17)),NA())</f>
        <v>#N/A</v>
      </c>
      <c r="J23" s="57" t="e">
        <f ca="true">+IF(AND(ISNUMBER(OFFSET('Water Data'!$E$5,0,10*ROW('Water Data'!E17))),'Data Summary'!BY23="Yes"),100-OFFSET('Water Data'!$E$5,0,10*ROW('Water Data'!E17)),NA())</f>
        <v>#N/A</v>
      </c>
      <c r="K23" s="57" t="e">
        <f ca="true">+IF(AND(ISNUMBER(OFFSET('Water Data'!$E$7,0,10*ROW('Water Data'!E17))),'Data Summary'!BZ23="Yes"),OFFSET('Water Data'!$E$7,0,10*ROW('Water Data'!E17)),NA())</f>
        <v>#N/A</v>
      </c>
      <c r="L23" s="57" t="e">
        <f ca="true">+IF(AND(ISNUMBER(OFFSET('Water Data'!$E$10,0,10*ROW('Water Data'!E17))),'Data Summary'!CA23="Yes"),OFFSET('Water Data'!$E$10,0,10*ROW('Water Data'!E17)),NA())</f>
        <v>#N/A</v>
      </c>
      <c r="M23" s="57" t="e">
        <f ca="true">+IF(AND(ISNUMBER(OFFSET('Water Data'!$F$5,0,10*ROW('Water Data'!F17))),'Data Summary'!CB23="Yes"),100-OFFSET('Water Data'!$F$5,0,10*ROW('Water Data'!F17)),NA())</f>
        <v>#N/A</v>
      </c>
      <c r="N23" s="57" t="e">
        <f ca="true">+IF(AND(ISNUMBER(OFFSET('Water Data'!$F$7,0,10*ROW('Water Data'!F17))),'Data Summary'!CC23="Yes"),OFFSET('Water Data'!$F$7,0,10*ROW('Water Data'!F17)),NA())</f>
        <v>#N/A</v>
      </c>
      <c r="O23" s="57" t="e">
        <f ca="true">+IF(AND(ISNUMBER(OFFSET('Water Data'!$F$10,0,10*ROW('Water Data'!F17))),'Data Summary'!CD23="Yes"),OFFSET('Water Data'!$F$10,0,10*ROW('Water Data'!F17)),NA())</f>
        <v>#N/A</v>
      </c>
      <c r="P23" s="57" t="e">
        <f ca="true">+IF(AND(ISNUMBER(OFFSET('Water Data'!$G$5,0,10*ROW('Water Data'!G17))),'Data Summary'!CE23="Yes"),100-OFFSET('Water Data'!$G$5,0,10*ROW('Water Data'!G17)),NA())</f>
        <v>#N/A</v>
      </c>
      <c r="Q23" s="57" t="e">
        <f ca="true">+IF(AND(ISNUMBER(OFFSET('Water Data'!$G$7,0,10*ROW('Water Data'!G17))),'Data Summary'!CF23="Yes"),OFFSET('Water Data'!$G$7,0,10*ROW('Water Data'!G17)),NA())</f>
        <v>#N/A</v>
      </c>
      <c r="R23" s="57" t="e">
        <f ca="true">+IF(AND(ISNUMBER(OFFSET('Water Data'!$G$10,0,10*ROW('Water Data'!G17))),'Data Summary'!CG23="Yes"),OFFSET('Water Data'!$G$10,0,10*ROW('Water Data'!G17)),NA())</f>
        <v>#N/A</v>
      </c>
      <c r="S23" s="57" t="e">
        <f ca="true">+IF(AND(ISNUMBER(OFFSET('Water Data'!$H$5,0,10*ROW('Water Data'!H17))),'Data Summary'!CH23="Yes"),100-OFFSET('Water Data'!$H$5,0,10*ROW('Water Data'!H17)),NA())</f>
        <v>#N/A</v>
      </c>
      <c r="T23" s="57" t="e">
        <f ca="true">+IF(AND(ISNUMBER(OFFSET('Water Data'!$H$7,0,10*ROW('Water Data'!H17))),'Data Summary'!CI23="Yes"),OFFSET('Water Data'!$H$7,0,10*ROW('Water Data'!H17)),NA())</f>
        <v>#N/A</v>
      </c>
      <c r="U23" s="57" t="e">
        <f ca="true">+IF(AND(ISNUMBER(OFFSET('Water Data'!$H$10,0,10*ROW('Water Data'!H17))),'Data Summary'!CJ23="Yes"),OFFSET('Water Data'!$H$10,0,10*ROW('Water Data'!H17)),NA())</f>
        <v>#N/A</v>
      </c>
      <c r="V23" s="103" t="e">
        <f ca="true">+IF(AND(ISNUMBER(OFFSET('Sanitation Data'!$C$5,0,10*ROW('Sanitation Data'!C17))),'Data Summary'!CK23="Yes"),100-OFFSET('Sanitation Data'!$C$5,0,10*ROW('Sanitation Data'!C17)),NA())</f>
        <v>#N/A</v>
      </c>
      <c r="W23" s="103" t="e">
        <f ca="true">+IF(AND(ISNUMBER(OFFSET('Sanitation Data'!$C$7,0,10*ROW('Sanitation Data'!C17))),'Data Summary'!CL23="Yes"),OFFSET('Sanitation Data'!$C$7,0,10*ROW('Sanitation Data'!C17)),NA())</f>
        <v>#N/A</v>
      </c>
      <c r="X23" s="103" t="e">
        <f ca="true">+IF(AND(ISNUMBER(OFFSET('Sanitation Data'!$C$11,0,10*ROW('Sanitation Data'!C17))),'Data Summary'!CM23="Yes"),OFFSET('Sanitation Data'!$C$11,0,10*ROW('Sanitation Data'!C17)),NA())</f>
        <v>#N/A</v>
      </c>
      <c r="Y23" s="103" t="e">
        <f ca="true">+IF(AND(ISNUMBER(OFFSET('Sanitation Data'!$C$12,0,10*ROW('Sanitation Data'!C17))),'Data Summary'!CN23="Yes"),OFFSET('Sanitation Data'!$C$12,0,10*ROW('Sanitation Data'!C17)),NA())</f>
        <v>#N/A</v>
      </c>
      <c r="Z23" s="103" t="e">
        <f ca="true">+IF(AND(ISNUMBER(OFFSET('Sanitation Data'!$C$13,0,10*ROW('Sanitation Data'!C17))),'Data Summary'!CO23="Yes"),OFFSET('Sanitation Data'!$C$13,0,10*ROW('Sanitation Data'!C17)),NA())</f>
        <v>#N/A</v>
      </c>
      <c r="AA23" s="103" t="e">
        <f ca="true">+IF(AND(ISNUMBER(OFFSET('Sanitation Data'!$D$5,0,10*ROW('Sanitation Data'!D17))),'Data Summary'!CP23="Yes"),100-OFFSET('Sanitation Data'!$D$5,0,10*ROW('Sanitation Data'!D17)),NA())</f>
        <v>#N/A</v>
      </c>
      <c r="AB23" s="103" t="e">
        <f ca="true">+IF(AND(ISNUMBER(OFFSET('Sanitation Data'!$D$7,0,10*ROW('Sanitation Data'!D17))),'Data Summary'!CQ23="Yes"),OFFSET('Sanitation Data'!$D$7,0,10*ROW('Sanitation Data'!D17)),NA())</f>
        <v>#N/A</v>
      </c>
      <c r="AC23" s="103" t="e">
        <f ca="true">+IF(AND(ISNUMBER(OFFSET('Sanitation Data'!$D$11,0,10*ROW('Sanitation Data'!D17))),'Data Summary'!CR23="Yes"),OFFSET('Sanitation Data'!$D$11,0,10*ROW('Sanitation Data'!D17)),NA())</f>
        <v>#N/A</v>
      </c>
      <c r="AD23" s="103" t="e">
        <f ca="true">+IF(AND(ISNUMBER(OFFSET('Sanitation Data'!$D$12,0,10*ROW('Sanitation Data'!D17))),'Data Summary'!CS23="Yes"),OFFSET('Sanitation Data'!$D$12,0,10*ROW('Sanitation Data'!D17)),NA())</f>
        <v>#N/A</v>
      </c>
      <c r="AE23" s="103" t="e">
        <f ca="true">+IF(AND(ISNUMBER(OFFSET('Sanitation Data'!$D$13,0,10*ROW('Sanitation Data'!D17))),'Data Summary'!CT23="Yes"),OFFSET('Sanitation Data'!$D$13,0,10*ROW('Sanitation Data'!D17)),NA())</f>
        <v>#N/A</v>
      </c>
      <c r="AF23" s="103" t="e">
        <f ca="true">+IF(AND(ISNUMBER(OFFSET('Sanitation Data'!$E$5,0,10*ROW('Sanitation Data'!E17))),'Data Summary'!CU23="Yes"),100-OFFSET('Sanitation Data'!$E$5,0,10*ROW('Sanitation Data'!E17)),NA())</f>
        <v>#N/A</v>
      </c>
      <c r="AG23" s="103" t="e">
        <f ca="true">+IF(AND(ISNUMBER(OFFSET('Sanitation Data'!$E$7,0,10*ROW('Sanitation Data'!E17))),'Data Summary'!CV23="Yes"),OFFSET('Sanitation Data'!$E$7,0,10*ROW('Sanitation Data'!E17)),NA())</f>
        <v>#N/A</v>
      </c>
      <c r="AH23" s="103" t="e">
        <f ca="true">+IF(AND(ISNUMBER(OFFSET('Sanitation Data'!$E$11,0,10*ROW('Sanitation Data'!E17))),'Data Summary'!CW23="Yes"),OFFSET('Sanitation Data'!$E$11,0,10*ROW('Sanitation Data'!E17)),NA())</f>
        <v>#N/A</v>
      </c>
      <c r="AI23" s="103" t="e">
        <f ca="true">+IF(AND(ISNUMBER(OFFSET('Sanitation Data'!$E$12,0,10*ROW('Sanitation Data'!E17))),'Data Summary'!CX23="Yes"),OFFSET('Sanitation Data'!$E$12,0,10*ROW('Sanitation Data'!E17)),NA())</f>
        <v>#N/A</v>
      </c>
      <c r="AJ23" s="103" t="e">
        <f ca="true">+IF(AND(ISNUMBER(OFFSET('Sanitation Data'!$E$13,0,10*ROW('Sanitation Data'!E17))),'Data Summary'!CY23="Yes"),OFFSET('Sanitation Data'!$E$13,0,10*ROW('Sanitation Data'!E17)),NA())</f>
        <v>#N/A</v>
      </c>
      <c r="AK23" s="103" t="e">
        <f ca="true">+IF(AND(ISNUMBER(OFFSET('Sanitation Data'!$F$5,0,10*ROW('Sanitation Data'!F17))),'Data Summary'!CZ23="Yes"),100-OFFSET('Sanitation Data'!$F$5,0,10*ROW('Sanitation Data'!F17)),NA())</f>
        <v>#N/A</v>
      </c>
      <c r="AL23" s="103" t="e">
        <f ca="true">+IF(AND(ISNUMBER(OFFSET('Sanitation Data'!$F$7,0,10*ROW('Sanitation Data'!F17))),'Data Summary'!DA23="Yes"),OFFSET('Sanitation Data'!$F$7,0,10*ROW('Sanitation Data'!F17)),NA())</f>
        <v>#N/A</v>
      </c>
      <c r="AM23" s="103" t="e">
        <f ca="true">+IF(AND(ISNUMBER(OFFSET('Sanitation Data'!$F$11,0,10*ROW('Sanitation Data'!F17))),'Data Summary'!DB23="Yes"),OFFSET('Sanitation Data'!$F$11,0,10*ROW('Sanitation Data'!F17)),NA())</f>
        <v>#N/A</v>
      </c>
      <c r="AN23" s="103" t="e">
        <f ca="true">+IF(AND(ISNUMBER(OFFSET('Sanitation Data'!$F$12,0,10*ROW('Sanitation Data'!F17))),'Data Summary'!DC23="Yes"),OFFSET('Sanitation Data'!$F$12,0,10*ROW('Sanitation Data'!F17)),NA())</f>
        <v>#N/A</v>
      </c>
      <c r="AO23" s="103" t="e">
        <f ca="true">+IF(AND(ISNUMBER(OFFSET('Sanitation Data'!$F$13,0,10*ROW('Sanitation Data'!F17))),'Data Summary'!DD23="Yes"),OFFSET('Sanitation Data'!$F$13,0,10*ROW('Sanitation Data'!F17)),NA())</f>
        <v>#N/A</v>
      </c>
      <c r="AP23" s="103" t="e">
        <f ca="true">+IF(AND(ISNUMBER(OFFSET('Sanitation Data'!$G$5,0,10*ROW('Sanitation Data'!G17))),'Data Summary'!DE23="Yes"),100-OFFSET('Sanitation Data'!$G$5,0,10*ROW('Sanitation Data'!G17)),NA())</f>
        <v>#N/A</v>
      </c>
      <c r="AQ23" s="103" t="e">
        <f ca="true">+IF(AND(ISNUMBER(OFFSET('Sanitation Data'!$G$7,0,10*ROW('Sanitation Data'!G17))),'Data Summary'!DF23="Yes"),OFFSET('Sanitation Data'!$G$7,0,10*ROW('Sanitation Data'!G17)),NA())</f>
        <v>#N/A</v>
      </c>
      <c r="AR23" s="103" t="e">
        <f ca="true">+IF(AND(ISNUMBER(OFFSET('Sanitation Data'!$G$11,0,10*ROW('Sanitation Data'!G17))),'Data Summary'!DG23="Yes"),OFFSET('Sanitation Data'!$G$11,0,10*ROW('Sanitation Data'!G17)),NA())</f>
        <v>#N/A</v>
      </c>
      <c r="AS23" s="103" t="e">
        <f ca="true">+IF(AND(ISNUMBER(OFFSET('Sanitation Data'!$G$12,0,10*ROW('Sanitation Data'!G17))),'Data Summary'!DH23="Yes"),OFFSET('Sanitation Data'!$G$12,0,10*ROW('Sanitation Data'!G17)),NA())</f>
        <v>#N/A</v>
      </c>
      <c r="AT23" s="103" t="e">
        <f ca="true">+IF(AND(ISNUMBER(OFFSET('Sanitation Data'!$G$13,0,10*ROW('Sanitation Data'!G17))),'Data Summary'!DI23="Yes"),OFFSET('Sanitation Data'!$G$13,0,10*ROW('Sanitation Data'!G17)),NA())</f>
        <v>#N/A</v>
      </c>
      <c r="AU23" s="103" t="e">
        <f ca="true">+IF(AND(ISNUMBER(OFFSET('Sanitation Data'!$H$5,0,10*ROW('Sanitation Data'!H17))),'Data Summary'!DJ23="Yes"),100-OFFSET('Sanitation Data'!$H$5,0,10*ROW('Sanitation Data'!H17)),NA())</f>
        <v>#N/A</v>
      </c>
      <c r="AV23" s="103" t="e">
        <f ca="true">+IF(AND(ISNUMBER(OFFSET('Sanitation Data'!$H$7,0,10*ROW('Sanitation Data'!H17))),'Data Summary'!DK23="Yes"),OFFSET('Sanitation Data'!$H$7,0,10*ROW('Sanitation Data'!H17)),NA())</f>
        <v>#N/A</v>
      </c>
      <c r="AW23" s="103" t="e">
        <f ca="true">+IF(AND(ISNUMBER(OFFSET('Sanitation Data'!$H$11,0,10*ROW('Sanitation Data'!H17))),'Data Summary'!DL23="Yes"),OFFSET('Sanitation Data'!$H$11,0,10*ROW('Sanitation Data'!H17)),NA())</f>
        <v>#N/A</v>
      </c>
      <c r="AX23" s="103" t="e">
        <f ca="true">+IF(AND(ISNUMBER(OFFSET('Sanitation Data'!$H$12,0,10*ROW('Sanitation Data'!H17))),'Data Summary'!DM23="Yes"),OFFSET('Sanitation Data'!$H$12,0,10*ROW('Sanitation Data'!H17)),NA())</f>
        <v>#N/A</v>
      </c>
      <c r="AY23" s="103" t="e">
        <f ca="true">+IF(AND(ISNUMBER(OFFSET('Sanitation Data'!$H$13,0,10*ROW('Sanitation Data'!H17))),'Data Summary'!DN23="Yes"),OFFSET('Sanitation Data'!$H$13,0,10*ROW('Sanitation Data'!H17)),NA())</f>
        <v>#N/A</v>
      </c>
      <c r="AZ23" s="108" t="e">
        <f ca="true">+IF(AND(ISNUMBER(OFFSET('Hygiene Data'!$C$6,0,10*ROW('Hygiene Data'!C17))),'Data Summary'!DO23="Yes"),OFFSET('Hygiene Data'!$C$6,0,10*ROW('Hygiene Data'!C17)),NA())</f>
        <v>#N/A</v>
      </c>
      <c r="BA23" s="108" t="e">
        <f ca="true">+IF(AND(ISNUMBER(OFFSET('Hygiene Data'!$C$8,0,10*ROW('Hygiene Data'!C17))),'Data Summary'!DP23="Yes"),OFFSET('Hygiene Data'!$C$8,0,10*ROW('Hygiene Data'!C17)),NA())</f>
        <v>#N/A</v>
      </c>
      <c r="BB23" s="108" t="e">
        <f ca="true">+IF(AND(ISNUMBER(OFFSET('Hygiene Data'!$C$10,0,10*ROW('Hygiene Data'!C17))),'Data Summary'!DQ23="Yes"),OFFSET('Hygiene Data'!$C$10,0,10*ROW('Hygiene Data'!C17)),NA())</f>
        <v>#N/A</v>
      </c>
      <c r="BC23" s="108" t="e">
        <f ca="true">+IF(AND(ISNUMBER(OFFSET('Hygiene Data'!$D$6,0,10*ROW('Hygiene Data'!D17))),'Data Summary'!DR23="Yes"),OFFSET('Hygiene Data'!$D$6,0,10*ROW('Hygiene Data'!D17)),NA())</f>
        <v>#N/A</v>
      </c>
      <c r="BD23" s="108" t="e">
        <f ca="true">+IF(AND(ISNUMBER(OFFSET('Hygiene Data'!$D$8,0,10*ROW('Hygiene Data'!D17))),'Data Summary'!DS23="Yes"),OFFSET('Hygiene Data'!$D$8,0,10*ROW('Hygiene Data'!D17)),NA())</f>
        <v>#N/A</v>
      </c>
      <c r="BE23" s="108" t="e">
        <f ca="true">+IF(AND(ISNUMBER(OFFSET('Hygiene Data'!$D$10,0,10*ROW('Hygiene Data'!D17))),'Data Summary'!DT23="Yes"),OFFSET('Hygiene Data'!$D$10,0,10*ROW('Hygiene Data'!D17)),NA())</f>
        <v>#N/A</v>
      </c>
      <c r="BF23" s="108" t="e">
        <f ca="true">+IF(AND(ISNUMBER(OFFSET('Hygiene Data'!$E$6,0,10*ROW('Hygiene Data'!E17))),'Data Summary'!DU23="Yes"),OFFSET('Hygiene Data'!$E$6,0,10*ROW('Hygiene Data'!E17)),NA())</f>
        <v>#N/A</v>
      </c>
      <c r="BG23" s="108" t="e">
        <f ca="true">+IF(AND(ISNUMBER(OFFSET('Hygiene Data'!$E$8,0,10*ROW('Hygiene Data'!E17))),'Data Summary'!DV23="Yes"),OFFSET('Hygiene Data'!$E$8,0,10*ROW('Hygiene Data'!E17)),NA())</f>
        <v>#N/A</v>
      </c>
      <c r="BH23" s="108" t="e">
        <f ca="true">+IF(AND(ISNUMBER(OFFSET('Hygiene Data'!$E$10,0,10*ROW('Hygiene Data'!E17))),'Data Summary'!DW23="Yes"),OFFSET('Hygiene Data'!$E$10,0,10*ROW('Hygiene Data'!E17)),NA())</f>
        <v>#N/A</v>
      </c>
      <c r="BI23" s="108" t="e">
        <f ca="true">+IF(AND(ISNUMBER(OFFSET('Hygiene Data'!$F$6,0,10*ROW('Hygiene Data'!F17))),'Data Summary'!DX23="Yes"),OFFSET('Hygiene Data'!$F$6,0,10*ROW('Hygiene Data'!F17)),NA())</f>
        <v>#N/A</v>
      </c>
      <c r="BJ23" s="108" t="e">
        <f ca="true">+IF(AND(ISNUMBER(OFFSET('Hygiene Data'!$F$8,0,10*ROW('Hygiene Data'!F17))),'Data Summary'!DY23="Yes"),OFFSET('Hygiene Data'!$F$8,0,10*ROW('Hygiene Data'!F17)),NA())</f>
        <v>#N/A</v>
      </c>
      <c r="BK23" s="108" t="e">
        <f ca="true">+IF(AND(ISNUMBER(OFFSET('Hygiene Data'!$F$10,0,10*ROW('Hygiene Data'!F17))),'Data Summary'!DZ23="Yes"),OFFSET('Hygiene Data'!$F$10,0,10*ROW('Hygiene Data'!F17)),NA())</f>
        <v>#N/A</v>
      </c>
      <c r="BL23" s="108" t="e">
        <f ca="true">+IF(AND(ISNUMBER(OFFSET('Hygiene Data'!$G$6,0,10*ROW('Hygiene Data'!G17))),'Data Summary'!EA23="Yes"),OFFSET('Hygiene Data'!$G$6,0,10*ROW('Hygiene Data'!G17)),NA())</f>
        <v>#N/A</v>
      </c>
      <c r="BM23" s="108" t="e">
        <f ca="true">+IF(AND(ISNUMBER(OFFSET('Hygiene Data'!$G$8,0,10*ROW('Hygiene Data'!G17))),'Data Summary'!EB23="Yes"),OFFSET('Hygiene Data'!$G$8,0,10*ROW('Hygiene Data'!G17)),NA())</f>
        <v>#N/A</v>
      </c>
      <c r="BN23" s="108" t="e">
        <f ca="true">+IF(AND(ISNUMBER(OFFSET('Hygiene Data'!$G$10,0,10*ROW('Hygiene Data'!G17))),'Data Summary'!EC23="Yes"),OFFSET('Hygiene Data'!$G$10,0,10*ROW('Hygiene Data'!G17)),NA())</f>
        <v>#N/A</v>
      </c>
      <c r="BO23" s="108" t="e">
        <f ca="true">+IF(AND(ISNUMBER(OFFSET('Hygiene Data'!$H$6,0,10*ROW('Hygiene Data'!H17))),'Data Summary'!ED23="Yes"),OFFSET('Hygiene Data'!$H$6,0,10*ROW('Hygiene Data'!H17)),NA())</f>
        <v>#N/A</v>
      </c>
      <c r="BP23" s="108" t="e">
        <f ca="true">+IF(AND(ISNUMBER(OFFSET('Hygiene Data'!$H$8,0,10*ROW('Hygiene Data'!H17))),'Data Summary'!EE23="Yes"),OFFSET('Hygiene Data'!$H$8,0,10*ROW('Hygiene Data'!H17)),NA())</f>
        <v>#N/A</v>
      </c>
      <c r="BQ23" s="108" t="e">
        <f ca="true">+IF(AND(ISNUMBER(OFFSET('Hygiene Data'!$H$10,0,10*ROW('Hygiene Data'!H17))),'Data Summary'!EF23="Yes"),OFFSET('Hygiene Data'!$H$10,0,10*ROW('Hygiene Data'!H17)),NA())</f>
        <v>#N/A</v>
      </c>
    </row>
    <row r="24" x14ac:dyDescent="0.2">
      <c r="A24" s="56" t="e">
        <f ca="true">+IF(OFFSET('Water Data'!$B$1,0,10*ROW('Water Data'!B18))="",NA(),OFFSET('Water Data'!$B$1,0,10*ROW('Water Data'!B18)))</f>
        <v>#N/A</v>
      </c>
      <c r="B24" s="56" t="e">
        <f ca="true">+IF(OFFSET('Water Data'!$A$3,0,10*ROW('Water Data'!A18))="",NA(),OFFSET('Water Data'!$A$3,0,10*ROW('Water Data'!A18)))</f>
        <v>#N/A</v>
      </c>
      <c r="C24" s="56" t="e">
        <f ca="true">+IF(OFFSET('Water Data'!$C$3,0,10*ROW('Water Data'!C18))="",NA(),OFFSET('Water Data'!$C$3,0,10*ROW('Water Data'!C18)))</f>
        <v>#N/A</v>
      </c>
      <c r="D24" s="57" t="e">
        <f ca="true">+IF(AND(ISNUMBER(OFFSET('Water Data'!$C$5,0,10*ROW('Water Data'!C18))),'Data Summary'!BS24="Yes"),100-OFFSET('Water Data'!$C$5,0,10*ROW('Water Data'!C18)),NA())</f>
        <v>#N/A</v>
      </c>
      <c r="E24" s="57" t="e">
        <f ca="true">+IF(AND(ISNUMBER(OFFSET('Water Data'!$C$7,0,10*ROW('Water Data'!C18))),'Data Summary'!BT24="Yes"),OFFSET('Water Data'!$C$7,0,10*ROW('Water Data'!C18)),NA())</f>
        <v>#N/A</v>
      </c>
      <c r="F24" s="57" t="e">
        <f ca="true">+IF(AND(ISNUMBER(OFFSET('Water Data'!$C$10,0,10*ROW('Water Data'!C18))),'Data Summary'!BU24="Yes"),OFFSET('Water Data'!$C$10,0,10*ROW('Water Data'!C18)),NA())</f>
        <v>#N/A</v>
      </c>
      <c r="G24" s="57" t="e">
        <f ca="true">+IF(AND(ISNUMBER(OFFSET('Water Data'!$D$5,0,10*ROW('Water Data'!D18))),'Data Summary'!BV24="Yes"),100-OFFSET('Water Data'!$D$5,0,10*ROW('Water Data'!D18)),NA())</f>
        <v>#N/A</v>
      </c>
      <c r="H24" s="57" t="e">
        <f ca="true">+IF(AND(ISNUMBER(OFFSET('Water Data'!$D$7,0,10*ROW('Water Data'!D18))),'Data Summary'!BW24="Yes"),OFFSET('Water Data'!$D$7,0,10*ROW('Water Data'!D18)),NA())</f>
        <v>#N/A</v>
      </c>
      <c r="I24" s="57" t="e">
        <f ca="true">+IF(AND(ISNUMBER(OFFSET('Water Data'!$D$10,0,10*ROW('Water Data'!D18))),'Data Summary'!BX24="Yes"),OFFSET('Water Data'!$D$10,0,10*ROW('Water Data'!D18)),NA())</f>
        <v>#N/A</v>
      </c>
      <c r="J24" s="57" t="e">
        <f ca="true">+IF(AND(ISNUMBER(OFFSET('Water Data'!$E$5,0,10*ROW('Water Data'!E18))),'Data Summary'!BY24="Yes"),100-OFFSET('Water Data'!$E$5,0,10*ROW('Water Data'!E18)),NA())</f>
        <v>#N/A</v>
      </c>
      <c r="K24" s="57" t="e">
        <f ca="true">+IF(AND(ISNUMBER(OFFSET('Water Data'!$E$7,0,10*ROW('Water Data'!E18))),'Data Summary'!BZ24="Yes"),OFFSET('Water Data'!$E$7,0,10*ROW('Water Data'!E18)),NA())</f>
        <v>#N/A</v>
      </c>
      <c r="L24" s="57" t="e">
        <f ca="true">+IF(AND(ISNUMBER(OFFSET('Water Data'!$E$10,0,10*ROW('Water Data'!E18))),'Data Summary'!CA24="Yes"),OFFSET('Water Data'!$E$10,0,10*ROW('Water Data'!E18)),NA())</f>
        <v>#N/A</v>
      </c>
      <c r="M24" s="57" t="e">
        <f ca="true">+IF(AND(ISNUMBER(OFFSET('Water Data'!$F$5,0,10*ROW('Water Data'!F18))),'Data Summary'!CB24="Yes"),100-OFFSET('Water Data'!$F$5,0,10*ROW('Water Data'!F18)),NA())</f>
        <v>#N/A</v>
      </c>
      <c r="N24" s="57" t="e">
        <f ca="true">+IF(AND(ISNUMBER(OFFSET('Water Data'!$F$7,0,10*ROW('Water Data'!F18))),'Data Summary'!CC24="Yes"),OFFSET('Water Data'!$F$7,0,10*ROW('Water Data'!F18)),NA())</f>
        <v>#N/A</v>
      </c>
      <c r="O24" s="57" t="e">
        <f ca="true">+IF(AND(ISNUMBER(OFFSET('Water Data'!$F$10,0,10*ROW('Water Data'!F18))),'Data Summary'!CD24="Yes"),OFFSET('Water Data'!$F$10,0,10*ROW('Water Data'!F18)),NA())</f>
        <v>#N/A</v>
      </c>
      <c r="P24" s="57" t="e">
        <f ca="true">+IF(AND(ISNUMBER(OFFSET('Water Data'!$G$5,0,10*ROW('Water Data'!G18))),'Data Summary'!CE24="Yes"),100-OFFSET('Water Data'!$G$5,0,10*ROW('Water Data'!G18)),NA())</f>
        <v>#N/A</v>
      </c>
      <c r="Q24" s="57" t="e">
        <f ca="true">+IF(AND(ISNUMBER(OFFSET('Water Data'!$G$7,0,10*ROW('Water Data'!G18))),'Data Summary'!CF24="Yes"),OFFSET('Water Data'!$G$7,0,10*ROW('Water Data'!G18)),NA())</f>
        <v>#N/A</v>
      </c>
      <c r="R24" s="57" t="e">
        <f ca="true">+IF(AND(ISNUMBER(OFFSET('Water Data'!$G$10,0,10*ROW('Water Data'!G18))),'Data Summary'!CG24="Yes"),OFFSET('Water Data'!$G$10,0,10*ROW('Water Data'!G18)),NA())</f>
        <v>#N/A</v>
      </c>
      <c r="S24" s="57" t="e">
        <f ca="true">+IF(AND(ISNUMBER(OFFSET('Water Data'!$H$5,0,10*ROW('Water Data'!H18))),'Data Summary'!CH24="Yes"),100-OFFSET('Water Data'!$H$5,0,10*ROW('Water Data'!H18)),NA())</f>
        <v>#N/A</v>
      </c>
      <c r="T24" s="57" t="e">
        <f ca="true">+IF(AND(ISNUMBER(OFFSET('Water Data'!$H$7,0,10*ROW('Water Data'!H18))),'Data Summary'!CI24="Yes"),OFFSET('Water Data'!$H$7,0,10*ROW('Water Data'!H18)),NA())</f>
        <v>#N/A</v>
      </c>
      <c r="U24" s="57" t="e">
        <f ca="true">+IF(AND(ISNUMBER(OFFSET('Water Data'!$H$10,0,10*ROW('Water Data'!H18))),'Data Summary'!CJ24="Yes"),OFFSET('Water Data'!$H$10,0,10*ROW('Water Data'!H18)),NA())</f>
        <v>#N/A</v>
      </c>
      <c r="V24" s="103" t="e">
        <f ca="true">+IF(AND(ISNUMBER(OFFSET('Sanitation Data'!$C$5,0,10*ROW('Sanitation Data'!C18))),'Data Summary'!CK24="Yes"),100-OFFSET('Sanitation Data'!$C$5,0,10*ROW('Sanitation Data'!C18)),NA())</f>
        <v>#N/A</v>
      </c>
      <c r="W24" s="103" t="e">
        <f ca="true">+IF(AND(ISNUMBER(OFFSET('Sanitation Data'!$C$7,0,10*ROW('Sanitation Data'!C18))),'Data Summary'!CL24="Yes"),OFFSET('Sanitation Data'!$C$7,0,10*ROW('Sanitation Data'!C18)),NA())</f>
        <v>#N/A</v>
      </c>
      <c r="X24" s="103" t="e">
        <f ca="true">+IF(AND(ISNUMBER(OFFSET('Sanitation Data'!$C$11,0,10*ROW('Sanitation Data'!C18))),'Data Summary'!CM24="Yes"),OFFSET('Sanitation Data'!$C$11,0,10*ROW('Sanitation Data'!C18)),NA())</f>
        <v>#N/A</v>
      </c>
      <c r="Y24" s="103" t="e">
        <f ca="true">+IF(AND(ISNUMBER(OFFSET('Sanitation Data'!$C$12,0,10*ROW('Sanitation Data'!C18))),'Data Summary'!CN24="Yes"),OFFSET('Sanitation Data'!$C$12,0,10*ROW('Sanitation Data'!C18)),NA())</f>
        <v>#N/A</v>
      </c>
      <c r="Z24" s="103" t="e">
        <f ca="true">+IF(AND(ISNUMBER(OFFSET('Sanitation Data'!$C$13,0,10*ROW('Sanitation Data'!C18))),'Data Summary'!CO24="Yes"),OFFSET('Sanitation Data'!$C$13,0,10*ROW('Sanitation Data'!C18)),NA())</f>
        <v>#N/A</v>
      </c>
      <c r="AA24" s="103" t="e">
        <f ca="true">+IF(AND(ISNUMBER(OFFSET('Sanitation Data'!$D$5,0,10*ROW('Sanitation Data'!D18))),'Data Summary'!CP24="Yes"),100-OFFSET('Sanitation Data'!$D$5,0,10*ROW('Sanitation Data'!D18)),NA())</f>
        <v>#N/A</v>
      </c>
      <c r="AB24" s="103" t="e">
        <f ca="true">+IF(AND(ISNUMBER(OFFSET('Sanitation Data'!$D$7,0,10*ROW('Sanitation Data'!D18))),'Data Summary'!CQ24="Yes"),OFFSET('Sanitation Data'!$D$7,0,10*ROW('Sanitation Data'!D18)),NA())</f>
        <v>#N/A</v>
      </c>
      <c r="AC24" s="103" t="e">
        <f ca="true">+IF(AND(ISNUMBER(OFFSET('Sanitation Data'!$D$11,0,10*ROW('Sanitation Data'!D18))),'Data Summary'!CR24="Yes"),OFFSET('Sanitation Data'!$D$11,0,10*ROW('Sanitation Data'!D18)),NA())</f>
        <v>#N/A</v>
      </c>
      <c r="AD24" s="103" t="e">
        <f ca="true">+IF(AND(ISNUMBER(OFFSET('Sanitation Data'!$D$12,0,10*ROW('Sanitation Data'!D18))),'Data Summary'!CS24="Yes"),OFFSET('Sanitation Data'!$D$12,0,10*ROW('Sanitation Data'!D18)),NA())</f>
        <v>#N/A</v>
      </c>
      <c r="AE24" s="103" t="e">
        <f ca="true">+IF(AND(ISNUMBER(OFFSET('Sanitation Data'!$D$13,0,10*ROW('Sanitation Data'!D18))),'Data Summary'!CT24="Yes"),OFFSET('Sanitation Data'!$D$13,0,10*ROW('Sanitation Data'!D18)),NA())</f>
        <v>#N/A</v>
      </c>
      <c r="AF24" s="103" t="e">
        <f ca="true">+IF(AND(ISNUMBER(OFFSET('Sanitation Data'!$E$5,0,10*ROW('Sanitation Data'!E18))),'Data Summary'!CU24="Yes"),100-OFFSET('Sanitation Data'!$E$5,0,10*ROW('Sanitation Data'!E18)),NA())</f>
        <v>#N/A</v>
      </c>
      <c r="AG24" s="103" t="e">
        <f ca="true">+IF(AND(ISNUMBER(OFFSET('Sanitation Data'!$E$7,0,10*ROW('Sanitation Data'!E18))),'Data Summary'!CV24="Yes"),OFFSET('Sanitation Data'!$E$7,0,10*ROW('Sanitation Data'!E18)),NA())</f>
        <v>#N/A</v>
      </c>
      <c r="AH24" s="103" t="e">
        <f ca="true">+IF(AND(ISNUMBER(OFFSET('Sanitation Data'!$E$11,0,10*ROW('Sanitation Data'!E18))),'Data Summary'!CW24="Yes"),OFFSET('Sanitation Data'!$E$11,0,10*ROW('Sanitation Data'!E18)),NA())</f>
        <v>#N/A</v>
      </c>
      <c r="AI24" s="103" t="e">
        <f ca="true">+IF(AND(ISNUMBER(OFFSET('Sanitation Data'!$E$12,0,10*ROW('Sanitation Data'!E18))),'Data Summary'!CX24="Yes"),OFFSET('Sanitation Data'!$E$12,0,10*ROW('Sanitation Data'!E18)),NA())</f>
        <v>#N/A</v>
      </c>
      <c r="AJ24" s="103" t="e">
        <f ca="true">+IF(AND(ISNUMBER(OFFSET('Sanitation Data'!$E$13,0,10*ROW('Sanitation Data'!E18))),'Data Summary'!CY24="Yes"),OFFSET('Sanitation Data'!$E$13,0,10*ROW('Sanitation Data'!E18)),NA())</f>
        <v>#N/A</v>
      </c>
      <c r="AK24" s="103" t="e">
        <f ca="true">+IF(AND(ISNUMBER(OFFSET('Sanitation Data'!$F$5,0,10*ROW('Sanitation Data'!F18))),'Data Summary'!CZ24="Yes"),100-OFFSET('Sanitation Data'!$F$5,0,10*ROW('Sanitation Data'!F18)),NA())</f>
        <v>#N/A</v>
      </c>
      <c r="AL24" s="103" t="e">
        <f ca="true">+IF(AND(ISNUMBER(OFFSET('Sanitation Data'!$F$7,0,10*ROW('Sanitation Data'!F18))),'Data Summary'!DA24="Yes"),OFFSET('Sanitation Data'!$F$7,0,10*ROW('Sanitation Data'!F18)),NA())</f>
        <v>#N/A</v>
      </c>
      <c r="AM24" s="103" t="e">
        <f ca="true">+IF(AND(ISNUMBER(OFFSET('Sanitation Data'!$F$11,0,10*ROW('Sanitation Data'!F18))),'Data Summary'!DB24="Yes"),OFFSET('Sanitation Data'!$F$11,0,10*ROW('Sanitation Data'!F18)),NA())</f>
        <v>#N/A</v>
      </c>
      <c r="AN24" s="103" t="e">
        <f ca="true">+IF(AND(ISNUMBER(OFFSET('Sanitation Data'!$F$12,0,10*ROW('Sanitation Data'!F18))),'Data Summary'!DC24="Yes"),OFFSET('Sanitation Data'!$F$12,0,10*ROW('Sanitation Data'!F18)),NA())</f>
        <v>#N/A</v>
      </c>
      <c r="AO24" s="103" t="e">
        <f ca="true">+IF(AND(ISNUMBER(OFFSET('Sanitation Data'!$F$13,0,10*ROW('Sanitation Data'!F18))),'Data Summary'!DD24="Yes"),OFFSET('Sanitation Data'!$F$13,0,10*ROW('Sanitation Data'!F18)),NA())</f>
        <v>#N/A</v>
      </c>
      <c r="AP24" s="103" t="e">
        <f ca="true">+IF(AND(ISNUMBER(OFFSET('Sanitation Data'!$G$5,0,10*ROW('Sanitation Data'!G18))),'Data Summary'!DE24="Yes"),100-OFFSET('Sanitation Data'!$G$5,0,10*ROW('Sanitation Data'!G18)),NA())</f>
        <v>#N/A</v>
      </c>
      <c r="AQ24" s="103" t="e">
        <f ca="true">+IF(AND(ISNUMBER(OFFSET('Sanitation Data'!$G$7,0,10*ROW('Sanitation Data'!G18))),'Data Summary'!DF24="Yes"),OFFSET('Sanitation Data'!$G$7,0,10*ROW('Sanitation Data'!G18)),NA())</f>
        <v>#N/A</v>
      </c>
      <c r="AR24" s="103" t="e">
        <f ca="true">+IF(AND(ISNUMBER(OFFSET('Sanitation Data'!$G$11,0,10*ROW('Sanitation Data'!G18))),'Data Summary'!DG24="Yes"),OFFSET('Sanitation Data'!$G$11,0,10*ROW('Sanitation Data'!G18)),NA())</f>
        <v>#N/A</v>
      </c>
      <c r="AS24" s="103" t="e">
        <f ca="true">+IF(AND(ISNUMBER(OFFSET('Sanitation Data'!$G$12,0,10*ROW('Sanitation Data'!G18))),'Data Summary'!DH24="Yes"),OFFSET('Sanitation Data'!$G$12,0,10*ROW('Sanitation Data'!G18)),NA())</f>
        <v>#N/A</v>
      </c>
      <c r="AT24" s="103" t="e">
        <f ca="true">+IF(AND(ISNUMBER(OFFSET('Sanitation Data'!$G$13,0,10*ROW('Sanitation Data'!G18))),'Data Summary'!DI24="Yes"),OFFSET('Sanitation Data'!$G$13,0,10*ROW('Sanitation Data'!G18)),NA())</f>
        <v>#N/A</v>
      </c>
      <c r="AU24" s="103" t="e">
        <f ca="true">+IF(AND(ISNUMBER(OFFSET('Sanitation Data'!$H$5,0,10*ROW('Sanitation Data'!H18))),'Data Summary'!DJ24="Yes"),100-OFFSET('Sanitation Data'!$H$5,0,10*ROW('Sanitation Data'!H18)),NA())</f>
        <v>#N/A</v>
      </c>
      <c r="AV24" s="103" t="e">
        <f ca="true">+IF(AND(ISNUMBER(OFFSET('Sanitation Data'!$H$7,0,10*ROW('Sanitation Data'!H18))),'Data Summary'!DK24="Yes"),OFFSET('Sanitation Data'!$H$7,0,10*ROW('Sanitation Data'!H18)),NA())</f>
        <v>#N/A</v>
      </c>
      <c r="AW24" s="103" t="e">
        <f ca="true">+IF(AND(ISNUMBER(OFFSET('Sanitation Data'!$H$11,0,10*ROW('Sanitation Data'!H18))),'Data Summary'!DL24="Yes"),OFFSET('Sanitation Data'!$H$11,0,10*ROW('Sanitation Data'!H18)),NA())</f>
        <v>#N/A</v>
      </c>
      <c r="AX24" s="103" t="e">
        <f ca="true">+IF(AND(ISNUMBER(OFFSET('Sanitation Data'!$H$12,0,10*ROW('Sanitation Data'!H18))),'Data Summary'!DM24="Yes"),OFFSET('Sanitation Data'!$H$12,0,10*ROW('Sanitation Data'!H18)),NA())</f>
        <v>#N/A</v>
      </c>
      <c r="AY24" s="103" t="e">
        <f ca="true">+IF(AND(ISNUMBER(OFFSET('Sanitation Data'!$H$13,0,10*ROW('Sanitation Data'!H18))),'Data Summary'!DN24="Yes"),OFFSET('Sanitation Data'!$H$13,0,10*ROW('Sanitation Data'!H18)),NA())</f>
        <v>#N/A</v>
      </c>
      <c r="AZ24" s="108" t="e">
        <f ca="true">+IF(AND(ISNUMBER(OFFSET('Hygiene Data'!$C$6,0,10*ROW('Hygiene Data'!C18))),'Data Summary'!DO24="Yes"),OFFSET('Hygiene Data'!$C$6,0,10*ROW('Hygiene Data'!C18)),NA())</f>
        <v>#N/A</v>
      </c>
      <c r="BA24" s="108" t="e">
        <f ca="true">+IF(AND(ISNUMBER(OFFSET('Hygiene Data'!$C$8,0,10*ROW('Hygiene Data'!C18))),'Data Summary'!DP24="Yes"),OFFSET('Hygiene Data'!$C$8,0,10*ROW('Hygiene Data'!C18)),NA())</f>
        <v>#N/A</v>
      </c>
      <c r="BB24" s="108" t="e">
        <f ca="true">+IF(AND(ISNUMBER(OFFSET('Hygiene Data'!$C$10,0,10*ROW('Hygiene Data'!C18))),'Data Summary'!DQ24="Yes"),OFFSET('Hygiene Data'!$C$10,0,10*ROW('Hygiene Data'!C18)),NA())</f>
        <v>#N/A</v>
      </c>
      <c r="BC24" s="108" t="e">
        <f ca="true">+IF(AND(ISNUMBER(OFFSET('Hygiene Data'!$D$6,0,10*ROW('Hygiene Data'!D18))),'Data Summary'!DR24="Yes"),OFFSET('Hygiene Data'!$D$6,0,10*ROW('Hygiene Data'!D18)),NA())</f>
        <v>#N/A</v>
      </c>
      <c r="BD24" s="108" t="e">
        <f ca="true">+IF(AND(ISNUMBER(OFFSET('Hygiene Data'!$D$8,0,10*ROW('Hygiene Data'!D18))),'Data Summary'!DS24="Yes"),OFFSET('Hygiene Data'!$D$8,0,10*ROW('Hygiene Data'!D18)),NA())</f>
        <v>#N/A</v>
      </c>
      <c r="BE24" s="108" t="e">
        <f ca="true">+IF(AND(ISNUMBER(OFFSET('Hygiene Data'!$D$10,0,10*ROW('Hygiene Data'!D18))),'Data Summary'!DT24="Yes"),OFFSET('Hygiene Data'!$D$10,0,10*ROW('Hygiene Data'!D18)),NA())</f>
        <v>#N/A</v>
      </c>
      <c r="BF24" s="108" t="e">
        <f ca="true">+IF(AND(ISNUMBER(OFFSET('Hygiene Data'!$E$6,0,10*ROW('Hygiene Data'!E18))),'Data Summary'!DU24="Yes"),OFFSET('Hygiene Data'!$E$6,0,10*ROW('Hygiene Data'!E18)),NA())</f>
        <v>#N/A</v>
      </c>
      <c r="BG24" s="108" t="e">
        <f ca="true">+IF(AND(ISNUMBER(OFFSET('Hygiene Data'!$E$8,0,10*ROW('Hygiene Data'!E18))),'Data Summary'!DV24="Yes"),OFFSET('Hygiene Data'!$E$8,0,10*ROW('Hygiene Data'!E18)),NA())</f>
        <v>#N/A</v>
      </c>
      <c r="BH24" s="108" t="e">
        <f ca="true">+IF(AND(ISNUMBER(OFFSET('Hygiene Data'!$E$10,0,10*ROW('Hygiene Data'!E18))),'Data Summary'!DW24="Yes"),OFFSET('Hygiene Data'!$E$10,0,10*ROW('Hygiene Data'!E18)),NA())</f>
        <v>#N/A</v>
      </c>
      <c r="BI24" s="108" t="e">
        <f ca="true">+IF(AND(ISNUMBER(OFFSET('Hygiene Data'!$F$6,0,10*ROW('Hygiene Data'!F18))),'Data Summary'!DX24="Yes"),OFFSET('Hygiene Data'!$F$6,0,10*ROW('Hygiene Data'!F18)),NA())</f>
        <v>#N/A</v>
      </c>
      <c r="BJ24" s="108" t="e">
        <f ca="true">+IF(AND(ISNUMBER(OFFSET('Hygiene Data'!$F$8,0,10*ROW('Hygiene Data'!F18))),'Data Summary'!DY24="Yes"),OFFSET('Hygiene Data'!$F$8,0,10*ROW('Hygiene Data'!F18)),NA())</f>
        <v>#N/A</v>
      </c>
      <c r="BK24" s="108" t="e">
        <f ca="true">+IF(AND(ISNUMBER(OFFSET('Hygiene Data'!$F$10,0,10*ROW('Hygiene Data'!F18))),'Data Summary'!DZ24="Yes"),OFFSET('Hygiene Data'!$F$10,0,10*ROW('Hygiene Data'!F18)),NA())</f>
        <v>#N/A</v>
      </c>
      <c r="BL24" s="108" t="e">
        <f ca="true">+IF(AND(ISNUMBER(OFFSET('Hygiene Data'!$G$6,0,10*ROW('Hygiene Data'!G18))),'Data Summary'!EA24="Yes"),OFFSET('Hygiene Data'!$G$6,0,10*ROW('Hygiene Data'!G18)),NA())</f>
        <v>#N/A</v>
      </c>
      <c r="BM24" s="108" t="e">
        <f ca="true">+IF(AND(ISNUMBER(OFFSET('Hygiene Data'!$G$8,0,10*ROW('Hygiene Data'!G18))),'Data Summary'!EB24="Yes"),OFFSET('Hygiene Data'!$G$8,0,10*ROW('Hygiene Data'!G18)),NA())</f>
        <v>#N/A</v>
      </c>
      <c r="BN24" s="108" t="e">
        <f ca="true">+IF(AND(ISNUMBER(OFFSET('Hygiene Data'!$G$10,0,10*ROW('Hygiene Data'!G18))),'Data Summary'!EC24="Yes"),OFFSET('Hygiene Data'!$G$10,0,10*ROW('Hygiene Data'!G18)),NA())</f>
        <v>#N/A</v>
      </c>
      <c r="BO24" s="108" t="e">
        <f ca="true">+IF(AND(ISNUMBER(OFFSET('Hygiene Data'!$H$6,0,10*ROW('Hygiene Data'!H18))),'Data Summary'!ED24="Yes"),OFFSET('Hygiene Data'!$H$6,0,10*ROW('Hygiene Data'!H18)),NA())</f>
        <v>#N/A</v>
      </c>
      <c r="BP24" s="108" t="e">
        <f ca="true">+IF(AND(ISNUMBER(OFFSET('Hygiene Data'!$H$8,0,10*ROW('Hygiene Data'!H18))),'Data Summary'!EE24="Yes"),OFFSET('Hygiene Data'!$H$8,0,10*ROW('Hygiene Data'!H18)),NA())</f>
        <v>#N/A</v>
      </c>
      <c r="BQ24" s="108" t="e">
        <f ca="true">+IF(AND(ISNUMBER(OFFSET('Hygiene Data'!$H$10,0,10*ROW('Hygiene Data'!H18))),'Data Summary'!EF24="Yes"),OFFSET('Hygiene Data'!$H$10,0,10*ROW('Hygiene Data'!H18)),NA())</f>
        <v>#N/A</v>
      </c>
    </row>
    <row r="25" x14ac:dyDescent="0.2">
      <c r="A25" s="56" t="e">
        <f ca="true">+IF(OFFSET('Water Data'!$B$1,0,10*ROW('Water Data'!B19))="",NA(),OFFSET('Water Data'!$B$1,0,10*ROW('Water Data'!B19)))</f>
        <v>#N/A</v>
      </c>
      <c r="B25" s="56" t="e">
        <f ca="true">+IF(OFFSET('Water Data'!$A$3,0,10*ROW('Water Data'!A19))="",NA(),OFFSET('Water Data'!$A$3,0,10*ROW('Water Data'!A19)))</f>
        <v>#N/A</v>
      </c>
      <c r="C25" s="56" t="e">
        <f ca="true">+IF(OFFSET('Water Data'!$C$3,0,10*ROW('Water Data'!C19))="",NA(),OFFSET('Water Data'!$C$3,0,10*ROW('Water Data'!C19)))</f>
        <v>#N/A</v>
      </c>
      <c r="D25" s="57" t="e">
        <f ca="true">+IF(AND(ISNUMBER(OFFSET('Water Data'!$C$5,0,10*ROW('Water Data'!C19))),'Data Summary'!BS25="Yes"),100-OFFSET('Water Data'!$C$5,0,10*ROW('Water Data'!C19)),NA())</f>
        <v>#N/A</v>
      </c>
      <c r="E25" s="57" t="e">
        <f ca="true">+IF(AND(ISNUMBER(OFFSET('Water Data'!$C$7,0,10*ROW('Water Data'!C19))),'Data Summary'!BT25="Yes"),OFFSET('Water Data'!$C$7,0,10*ROW('Water Data'!C19)),NA())</f>
        <v>#N/A</v>
      </c>
      <c r="F25" s="57" t="e">
        <f ca="true">+IF(AND(ISNUMBER(OFFSET('Water Data'!$C$10,0,10*ROW('Water Data'!C19))),'Data Summary'!BU25="Yes"),OFFSET('Water Data'!$C$10,0,10*ROW('Water Data'!C19)),NA())</f>
        <v>#N/A</v>
      </c>
      <c r="G25" s="57" t="e">
        <f ca="true">+IF(AND(ISNUMBER(OFFSET('Water Data'!$D$5,0,10*ROW('Water Data'!D19))),'Data Summary'!BV25="Yes"),100-OFFSET('Water Data'!$D$5,0,10*ROW('Water Data'!D19)),NA())</f>
        <v>#N/A</v>
      </c>
      <c r="H25" s="57" t="e">
        <f ca="true">+IF(AND(ISNUMBER(OFFSET('Water Data'!$D$7,0,10*ROW('Water Data'!D19))),'Data Summary'!BW25="Yes"),OFFSET('Water Data'!$D$7,0,10*ROW('Water Data'!D19)),NA())</f>
        <v>#N/A</v>
      </c>
      <c r="I25" s="57" t="e">
        <f ca="true">+IF(AND(ISNUMBER(OFFSET('Water Data'!$D$10,0,10*ROW('Water Data'!D19))),'Data Summary'!BX25="Yes"),OFFSET('Water Data'!$D$10,0,10*ROW('Water Data'!D19)),NA())</f>
        <v>#N/A</v>
      </c>
      <c r="J25" s="57" t="e">
        <f ca="true">+IF(AND(ISNUMBER(OFFSET('Water Data'!$E$5,0,10*ROW('Water Data'!E19))),'Data Summary'!BY25="Yes"),100-OFFSET('Water Data'!$E$5,0,10*ROW('Water Data'!E19)),NA())</f>
        <v>#N/A</v>
      </c>
      <c r="K25" s="57" t="e">
        <f ca="true">+IF(AND(ISNUMBER(OFFSET('Water Data'!$E$7,0,10*ROW('Water Data'!E19))),'Data Summary'!BZ25="Yes"),OFFSET('Water Data'!$E$7,0,10*ROW('Water Data'!E19)),NA())</f>
        <v>#N/A</v>
      </c>
      <c r="L25" s="57" t="e">
        <f ca="true">+IF(AND(ISNUMBER(OFFSET('Water Data'!$E$10,0,10*ROW('Water Data'!E19))),'Data Summary'!CA25="Yes"),OFFSET('Water Data'!$E$10,0,10*ROW('Water Data'!E19)),NA())</f>
        <v>#N/A</v>
      </c>
      <c r="M25" s="57" t="e">
        <f ca="true">+IF(AND(ISNUMBER(OFFSET('Water Data'!$F$5,0,10*ROW('Water Data'!F19))),'Data Summary'!CB25="Yes"),100-OFFSET('Water Data'!$F$5,0,10*ROW('Water Data'!F19)),NA())</f>
        <v>#N/A</v>
      </c>
      <c r="N25" s="57" t="e">
        <f ca="true">+IF(AND(ISNUMBER(OFFSET('Water Data'!$F$7,0,10*ROW('Water Data'!F19))),'Data Summary'!CC25="Yes"),OFFSET('Water Data'!$F$7,0,10*ROW('Water Data'!F19)),NA())</f>
        <v>#N/A</v>
      </c>
      <c r="O25" s="57" t="e">
        <f ca="true">+IF(AND(ISNUMBER(OFFSET('Water Data'!$F$10,0,10*ROW('Water Data'!F19))),'Data Summary'!CD25="Yes"),OFFSET('Water Data'!$F$10,0,10*ROW('Water Data'!F19)),NA())</f>
        <v>#N/A</v>
      </c>
      <c r="P25" s="57" t="e">
        <f ca="true">+IF(AND(ISNUMBER(OFFSET('Water Data'!$G$5,0,10*ROW('Water Data'!G19))),'Data Summary'!CE25="Yes"),100-OFFSET('Water Data'!$G$5,0,10*ROW('Water Data'!G19)),NA())</f>
        <v>#N/A</v>
      </c>
      <c r="Q25" s="57" t="e">
        <f ca="true">+IF(AND(ISNUMBER(OFFSET('Water Data'!$G$7,0,10*ROW('Water Data'!G19))),'Data Summary'!CF25="Yes"),OFFSET('Water Data'!$G$7,0,10*ROW('Water Data'!G19)),NA())</f>
        <v>#N/A</v>
      </c>
      <c r="R25" s="57" t="e">
        <f ca="true">+IF(AND(ISNUMBER(OFFSET('Water Data'!$G$10,0,10*ROW('Water Data'!G19))),'Data Summary'!CG25="Yes"),OFFSET('Water Data'!$G$10,0,10*ROW('Water Data'!G19)),NA())</f>
        <v>#N/A</v>
      </c>
      <c r="S25" s="57" t="e">
        <f ca="true">+IF(AND(ISNUMBER(OFFSET('Water Data'!$H$5,0,10*ROW('Water Data'!H19))),'Data Summary'!CH25="Yes"),100-OFFSET('Water Data'!$H$5,0,10*ROW('Water Data'!H19)),NA())</f>
        <v>#N/A</v>
      </c>
      <c r="T25" s="57" t="e">
        <f ca="true">+IF(AND(ISNUMBER(OFFSET('Water Data'!$H$7,0,10*ROW('Water Data'!H19))),'Data Summary'!CI25="Yes"),OFFSET('Water Data'!$H$7,0,10*ROW('Water Data'!H19)),NA())</f>
        <v>#N/A</v>
      </c>
      <c r="U25" s="57" t="e">
        <f ca="true">+IF(AND(ISNUMBER(OFFSET('Water Data'!$H$10,0,10*ROW('Water Data'!H19))),'Data Summary'!CJ25="Yes"),OFFSET('Water Data'!$H$10,0,10*ROW('Water Data'!H19)),NA())</f>
        <v>#N/A</v>
      </c>
      <c r="V25" s="103" t="e">
        <f ca="true">+IF(AND(ISNUMBER(OFFSET('Sanitation Data'!$C$5,0,10*ROW('Sanitation Data'!C19))),'Data Summary'!CK25="Yes"),100-OFFSET('Sanitation Data'!$C$5,0,10*ROW('Sanitation Data'!C19)),NA())</f>
        <v>#N/A</v>
      </c>
      <c r="W25" s="103" t="e">
        <f ca="true">+IF(AND(ISNUMBER(OFFSET('Sanitation Data'!$C$7,0,10*ROW('Sanitation Data'!C19))),'Data Summary'!CL25="Yes"),OFFSET('Sanitation Data'!$C$7,0,10*ROW('Sanitation Data'!C19)),NA())</f>
        <v>#N/A</v>
      </c>
      <c r="X25" s="103" t="e">
        <f ca="true">+IF(AND(ISNUMBER(OFFSET('Sanitation Data'!$C$11,0,10*ROW('Sanitation Data'!C19))),'Data Summary'!CM25="Yes"),OFFSET('Sanitation Data'!$C$11,0,10*ROW('Sanitation Data'!C19)),NA())</f>
        <v>#N/A</v>
      </c>
      <c r="Y25" s="103" t="e">
        <f ca="true">+IF(AND(ISNUMBER(OFFSET('Sanitation Data'!$C$12,0,10*ROW('Sanitation Data'!C19))),'Data Summary'!CN25="Yes"),OFFSET('Sanitation Data'!$C$12,0,10*ROW('Sanitation Data'!C19)),NA())</f>
        <v>#N/A</v>
      </c>
      <c r="Z25" s="103" t="e">
        <f ca="true">+IF(AND(ISNUMBER(OFFSET('Sanitation Data'!$C$13,0,10*ROW('Sanitation Data'!C19))),'Data Summary'!CO25="Yes"),OFFSET('Sanitation Data'!$C$13,0,10*ROW('Sanitation Data'!C19)),NA())</f>
        <v>#N/A</v>
      </c>
      <c r="AA25" s="103" t="e">
        <f ca="true">+IF(AND(ISNUMBER(OFFSET('Sanitation Data'!$D$5,0,10*ROW('Sanitation Data'!D19))),'Data Summary'!CP25="Yes"),100-OFFSET('Sanitation Data'!$D$5,0,10*ROW('Sanitation Data'!D19)),NA())</f>
        <v>#N/A</v>
      </c>
      <c r="AB25" s="103" t="e">
        <f ca="true">+IF(AND(ISNUMBER(OFFSET('Sanitation Data'!$D$7,0,10*ROW('Sanitation Data'!D19))),'Data Summary'!CQ25="Yes"),OFFSET('Sanitation Data'!$D$7,0,10*ROW('Sanitation Data'!D19)),NA())</f>
        <v>#N/A</v>
      </c>
      <c r="AC25" s="103" t="e">
        <f ca="true">+IF(AND(ISNUMBER(OFFSET('Sanitation Data'!$D$11,0,10*ROW('Sanitation Data'!D19))),'Data Summary'!CR25="Yes"),OFFSET('Sanitation Data'!$D$11,0,10*ROW('Sanitation Data'!D19)),NA())</f>
        <v>#N/A</v>
      </c>
      <c r="AD25" s="103" t="e">
        <f ca="true">+IF(AND(ISNUMBER(OFFSET('Sanitation Data'!$D$12,0,10*ROW('Sanitation Data'!D19))),'Data Summary'!CS25="Yes"),OFFSET('Sanitation Data'!$D$12,0,10*ROW('Sanitation Data'!D19)),NA())</f>
        <v>#N/A</v>
      </c>
      <c r="AE25" s="103" t="e">
        <f ca="true">+IF(AND(ISNUMBER(OFFSET('Sanitation Data'!$D$13,0,10*ROW('Sanitation Data'!D19))),'Data Summary'!CT25="Yes"),OFFSET('Sanitation Data'!$D$13,0,10*ROW('Sanitation Data'!D19)),NA())</f>
        <v>#N/A</v>
      </c>
      <c r="AF25" s="103" t="e">
        <f ca="true">+IF(AND(ISNUMBER(OFFSET('Sanitation Data'!$E$5,0,10*ROW('Sanitation Data'!E19))),'Data Summary'!CU25="Yes"),100-OFFSET('Sanitation Data'!$E$5,0,10*ROW('Sanitation Data'!E19)),NA())</f>
        <v>#N/A</v>
      </c>
      <c r="AG25" s="103" t="e">
        <f ca="true">+IF(AND(ISNUMBER(OFFSET('Sanitation Data'!$E$7,0,10*ROW('Sanitation Data'!E19))),'Data Summary'!CV25="Yes"),OFFSET('Sanitation Data'!$E$7,0,10*ROW('Sanitation Data'!E19)),NA())</f>
        <v>#N/A</v>
      </c>
      <c r="AH25" s="103" t="e">
        <f ca="true">+IF(AND(ISNUMBER(OFFSET('Sanitation Data'!$E$11,0,10*ROW('Sanitation Data'!E19))),'Data Summary'!CW25="Yes"),OFFSET('Sanitation Data'!$E$11,0,10*ROW('Sanitation Data'!E19)),NA())</f>
        <v>#N/A</v>
      </c>
      <c r="AI25" s="103" t="e">
        <f ca="true">+IF(AND(ISNUMBER(OFFSET('Sanitation Data'!$E$12,0,10*ROW('Sanitation Data'!E19))),'Data Summary'!CX25="Yes"),OFFSET('Sanitation Data'!$E$12,0,10*ROW('Sanitation Data'!E19)),NA())</f>
        <v>#N/A</v>
      </c>
      <c r="AJ25" s="103" t="e">
        <f ca="true">+IF(AND(ISNUMBER(OFFSET('Sanitation Data'!$E$13,0,10*ROW('Sanitation Data'!E19))),'Data Summary'!CY25="Yes"),OFFSET('Sanitation Data'!$E$13,0,10*ROW('Sanitation Data'!E19)),NA())</f>
        <v>#N/A</v>
      </c>
      <c r="AK25" s="103" t="e">
        <f ca="true">+IF(AND(ISNUMBER(OFFSET('Sanitation Data'!$F$5,0,10*ROW('Sanitation Data'!F19))),'Data Summary'!CZ25="Yes"),100-OFFSET('Sanitation Data'!$F$5,0,10*ROW('Sanitation Data'!F19)),NA())</f>
        <v>#N/A</v>
      </c>
      <c r="AL25" s="103" t="e">
        <f ca="true">+IF(AND(ISNUMBER(OFFSET('Sanitation Data'!$F$7,0,10*ROW('Sanitation Data'!F19))),'Data Summary'!DA25="Yes"),OFFSET('Sanitation Data'!$F$7,0,10*ROW('Sanitation Data'!F19)),NA())</f>
        <v>#N/A</v>
      </c>
      <c r="AM25" s="103" t="e">
        <f ca="true">+IF(AND(ISNUMBER(OFFSET('Sanitation Data'!$F$11,0,10*ROW('Sanitation Data'!F19))),'Data Summary'!DB25="Yes"),OFFSET('Sanitation Data'!$F$11,0,10*ROW('Sanitation Data'!F19)),NA())</f>
        <v>#N/A</v>
      </c>
      <c r="AN25" s="103" t="e">
        <f ca="true">+IF(AND(ISNUMBER(OFFSET('Sanitation Data'!$F$12,0,10*ROW('Sanitation Data'!F19))),'Data Summary'!DC25="Yes"),OFFSET('Sanitation Data'!$F$12,0,10*ROW('Sanitation Data'!F19)),NA())</f>
        <v>#N/A</v>
      </c>
      <c r="AO25" s="103" t="e">
        <f ca="true">+IF(AND(ISNUMBER(OFFSET('Sanitation Data'!$F$13,0,10*ROW('Sanitation Data'!F19))),'Data Summary'!DD25="Yes"),OFFSET('Sanitation Data'!$F$13,0,10*ROW('Sanitation Data'!F19)),NA())</f>
        <v>#N/A</v>
      </c>
      <c r="AP25" s="103" t="e">
        <f ca="true">+IF(AND(ISNUMBER(OFFSET('Sanitation Data'!$G$5,0,10*ROW('Sanitation Data'!G19))),'Data Summary'!DE25="Yes"),100-OFFSET('Sanitation Data'!$G$5,0,10*ROW('Sanitation Data'!G19)),NA())</f>
        <v>#N/A</v>
      </c>
      <c r="AQ25" s="103" t="e">
        <f ca="true">+IF(AND(ISNUMBER(OFFSET('Sanitation Data'!$G$7,0,10*ROW('Sanitation Data'!G19))),'Data Summary'!DF25="Yes"),OFFSET('Sanitation Data'!$G$7,0,10*ROW('Sanitation Data'!G19)),NA())</f>
        <v>#N/A</v>
      </c>
      <c r="AR25" s="103" t="e">
        <f ca="true">+IF(AND(ISNUMBER(OFFSET('Sanitation Data'!$G$11,0,10*ROW('Sanitation Data'!G19))),'Data Summary'!DG25="Yes"),OFFSET('Sanitation Data'!$G$11,0,10*ROW('Sanitation Data'!G19)),NA())</f>
        <v>#N/A</v>
      </c>
      <c r="AS25" s="103" t="e">
        <f ca="true">+IF(AND(ISNUMBER(OFFSET('Sanitation Data'!$G$12,0,10*ROW('Sanitation Data'!G19))),'Data Summary'!DH25="Yes"),OFFSET('Sanitation Data'!$G$12,0,10*ROW('Sanitation Data'!G19)),NA())</f>
        <v>#N/A</v>
      </c>
      <c r="AT25" s="103" t="e">
        <f ca="true">+IF(AND(ISNUMBER(OFFSET('Sanitation Data'!$G$13,0,10*ROW('Sanitation Data'!G19))),'Data Summary'!DI25="Yes"),OFFSET('Sanitation Data'!$G$13,0,10*ROW('Sanitation Data'!G19)),NA())</f>
        <v>#N/A</v>
      </c>
      <c r="AU25" s="103" t="e">
        <f ca="true">+IF(AND(ISNUMBER(OFFSET('Sanitation Data'!$H$5,0,10*ROW('Sanitation Data'!H19))),'Data Summary'!DJ25="Yes"),100-OFFSET('Sanitation Data'!$H$5,0,10*ROW('Sanitation Data'!H19)),NA())</f>
        <v>#N/A</v>
      </c>
      <c r="AV25" s="103" t="e">
        <f ca="true">+IF(AND(ISNUMBER(OFFSET('Sanitation Data'!$H$7,0,10*ROW('Sanitation Data'!H19))),'Data Summary'!DK25="Yes"),OFFSET('Sanitation Data'!$H$7,0,10*ROW('Sanitation Data'!H19)),NA())</f>
        <v>#N/A</v>
      </c>
      <c r="AW25" s="103" t="e">
        <f ca="true">+IF(AND(ISNUMBER(OFFSET('Sanitation Data'!$H$11,0,10*ROW('Sanitation Data'!H19))),'Data Summary'!DL25="Yes"),OFFSET('Sanitation Data'!$H$11,0,10*ROW('Sanitation Data'!H19)),NA())</f>
        <v>#N/A</v>
      </c>
      <c r="AX25" s="103" t="e">
        <f ca="true">+IF(AND(ISNUMBER(OFFSET('Sanitation Data'!$H$12,0,10*ROW('Sanitation Data'!H19))),'Data Summary'!DM25="Yes"),OFFSET('Sanitation Data'!$H$12,0,10*ROW('Sanitation Data'!H19)),NA())</f>
        <v>#N/A</v>
      </c>
      <c r="AY25" s="103" t="e">
        <f ca="true">+IF(AND(ISNUMBER(OFFSET('Sanitation Data'!$H$13,0,10*ROW('Sanitation Data'!H19))),'Data Summary'!DN25="Yes"),OFFSET('Sanitation Data'!$H$13,0,10*ROW('Sanitation Data'!H19)),NA())</f>
        <v>#N/A</v>
      </c>
      <c r="AZ25" s="108" t="e">
        <f ca="true">+IF(AND(ISNUMBER(OFFSET('Hygiene Data'!$C$6,0,10*ROW('Hygiene Data'!C19))),'Data Summary'!DO25="Yes"),OFFSET('Hygiene Data'!$C$6,0,10*ROW('Hygiene Data'!C19)),NA())</f>
        <v>#N/A</v>
      </c>
      <c r="BA25" s="108" t="e">
        <f ca="true">+IF(AND(ISNUMBER(OFFSET('Hygiene Data'!$C$8,0,10*ROW('Hygiene Data'!C19))),'Data Summary'!DP25="Yes"),OFFSET('Hygiene Data'!$C$8,0,10*ROW('Hygiene Data'!C19)),NA())</f>
        <v>#N/A</v>
      </c>
      <c r="BB25" s="108" t="e">
        <f ca="true">+IF(AND(ISNUMBER(OFFSET('Hygiene Data'!$C$10,0,10*ROW('Hygiene Data'!C19))),'Data Summary'!DQ25="Yes"),OFFSET('Hygiene Data'!$C$10,0,10*ROW('Hygiene Data'!C19)),NA())</f>
        <v>#N/A</v>
      </c>
      <c r="BC25" s="108" t="e">
        <f ca="true">+IF(AND(ISNUMBER(OFFSET('Hygiene Data'!$D$6,0,10*ROW('Hygiene Data'!D19))),'Data Summary'!DR25="Yes"),OFFSET('Hygiene Data'!$D$6,0,10*ROW('Hygiene Data'!D19)),NA())</f>
        <v>#N/A</v>
      </c>
      <c r="BD25" s="108" t="e">
        <f ca="true">+IF(AND(ISNUMBER(OFFSET('Hygiene Data'!$D$8,0,10*ROW('Hygiene Data'!D19))),'Data Summary'!DS25="Yes"),OFFSET('Hygiene Data'!$D$8,0,10*ROW('Hygiene Data'!D19)),NA())</f>
        <v>#N/A</v>
      </c>
      <c r="BE25" s="108" t="e">
        <f ca="true">+IF(AND(ISNUMBER(OFFSET('Hygiene Data'!$D$10,0,10*ROW('Hygiene Data'!D19))),'Data Summary'!DT25="Yes"),OFFSET('Hygiene Data'!$D$10,0,10*ROW('Hygiene Data'!D19)),NA())</f>
        <v>#N/A</v>
      </c>
      <c r="BF25" s="108" t="e">
        <f ca="true">+IF(AND(ISNUMBER(OFFSET('Hygiene Data'!$E$6,0,10*ROW('Hygiene Data'!E19))),'Data Summary'!DU25="Yes"),OFFSET('Hygiene Data'!$E$6,0,10*ROW('Hygiene Data'!E19)),NA())</f>
        <v>#N/A</v>
      </c>
      <c r="BG25" s="108" t="e">
        <f ca="true">+IF(AND(ISNUMBER(OFFSET('Hygiene Data'!$E$8,0,10*ROW('Hygiene Data'!E19))),'Data Summary'!DV25="Yes"),OFFSET('Hygiene Data'!$E$8,0,10*ROW('Hygiene Data'!E19)),NA())</f>
        <v>#N/A</v>
      </c>
      <c r="BH25" s="108" t="e">
        <f ca="true">+IF(AND(ISNUMBER(OFFSET('Hygiene Data'!$E$10,0,10*ROW('Hygiene Data'!E19))),'Data Summary'!DW25="Yes"),OFFSET('Hygiene Data'!$E$10,0,10*ROW('Hygiene Data'!E19)),NA())</f>
        <v>#N/A</v>
      </c>
      <c r="BI25" s="108" t="e">
        <f ca="true">+IF(AND(ISNUMBER(OFFSET('Hygiene Data'!$F$6,0,10*ROW('Hygiene Data'!F19))),'Data Summary'!DX25="Yes"),OFFSET('Hygiene Data'!$F$6,0,10*ROW('Hygiene Data'!F19)),NA())</f>
        <v>#N/A</v>
      </c>
      <c r="BJ25" s="108" t="e">
        <f ca="true">+IF(AND(ISNUMBER(OFFSET('Hygiene Data'!$F$8,0,10*ROW('Hygiene Data'!F19))),'Data Summary'!DY25="Yes"),OFFSET('Hygiene Data'!$F$8,0,10*ROW('Hygiene Data'!F19)),NA())</f>
        <v>#N/A</v>
      </c>
      <c r="BK25" s="108" t="e">
        <f ca="true">+IF(AND(ISNUMBER(OFFSET('Hygiene Data'!$F$10,0,10*ROW('Hygiene Data'!F19))),'Data Summary'!DZ25="Yes"),OFFSET('Hygiene Data'!$F$10,0,10*ROW('Hygiene Data'!F19)),NA())</f>
        <v>#N/A</v>
      </c>
      <c r="BL25" s="108" t="e">
        <f ca="true">+IF(AND(ISNUMBER(OFFSET('Hygiene Data'!$G$6,0,10*ROW('Hygiene Data'!G19))),'Data Summary'!EA25="Yes"),OFFSET('Hygiene Data'!$G$6,0,10*ROW('Hygiene Data'!G19)),NA())</f>
        <v>#N/A</v>
      </c>
      <c r="BM25" s="108" t="e">
        <f ca="true">+IF(AND(ISNUMBER(OFFSET('Hygiene Data'!$G$8,0,10*ROW('Hygiene Data'!G19))),'Data Summary'!EB25="Yes"),OFFSET('Hygiene Data'!$G$8,0,10*ROW('Hygiene Data'!G19)),NA())</f>
        <v>#N/A</v>
      </c>
      <c r="BN25" s="108" t="e">
        <f ca="true">+IF(AND(ISNUMBER(OFFSET('Hygiene Data'!$G$10,0,10*ROW('Hygiene Data'!G19))),'Data Summary'!EC25="Yes"),OFFSET('Hygiene Data'!$G$10,0,10*ROW('Hygiene Data'!G19)),NA())</f>
        <v>#N/A</v>
      </c>
      <c r="BO25" s="108" t="e">
        <f ca="true">+IF(AND(ISNUMBER(OFFSET('Hygiene Data'!$H$6,0,10*ROW('Hygiene Data'!H19))),'Data Summary'!ED25="Yes"),OFFSET('Hygiene Data'!$H$6,0,10*ROW('Hygiene Data'!H19)),NA())</f>
        <v>#N/A</v>
      </c>
      <c r="BP25" s="108" t="e">
        <f ca="true">+IF(AND(ISNUMBER(OFFSET('Hygiene Data'!$H$8,0,10*ROW('Hygiene Data'!H19))),'Data Summary'!EE25="Yes"),OFFSET('Hygiene Data'!$H$8,0,10*ROW('Hygiene Data'!H19)),NA())</f>
        <v>#N/A</v>
      </c>
      <c r="BQ25" s="108" t="e">
        <f ca="true">+IF(AND(ISNUMBER(OFFSET('Hygiene Data'!$H$10,0,10*ROW('Hygiene Data'!H19))),'Data Summary'!EF25="Yes"),OFFSET('Hygiene Data'!$H$10,0,10*ROW('Hygiene Data'!H19)),NA())</f>
        <v>#N/A</v>
      </c>
    </row>
    <row r="26" x14ac:dyDescent="0.2">
      <c r="A26" s="56" t="e">
        <f ca="true">+IF(OFFSET('Water Data'!$B$1,0,10*ROW('Water Data'!B20))="",NA(),OFFSET('Water Data'!$B$1,0,10*ROW('Water Data'!B20)))</f>
        <v>#N/A</v>
      </c>
      <c r="B26" s="56" t="e">
        <f ca="true">+IF(OFFSET('Water Data'!$A$3,0,10*ROW('Water Data'!A20))="",NA(),OFFSET('Water Data'!$A$3,0,10*ROW('Water Data'!A20)))</f>
        <v>#N/A</v>
      </c>
      <c r="C26" s="56" t="e">
        <f ca="true">+IF(OFFSET('Water Data'!$C$3,0,10*ROW('Water Data'!C20))="",NA(),OFFSET('Water Data'!$C$3,0,10*ROW('Water Data'!C20)))</f>
        <v>#N/A</v>
      </c>
      <c r="D26" s="57" t="e">
        <f ca="true">+IF(AND(ISNUMBER(OFFSET('Water Data'!$C$5,0,10*ROW('Water Data'!C20))),'Data Summary'!BS26="Yes"),100-OFFSET('Water Data'!$C$5,0,10*ROW('Water Data'!C20)),NA())</f>
        <v>#N/A</v>
      </c>
      <c r="E26" s="57" t="e">
        <f ca="true">+IF(AND(ISNUMBER(OFFSET('Water Data'!$C$7,0,10*ROW('Water Data'!C20))),'Data Summary'!BT26="Yes"),OFFSET('Water Data'!$C$7,0,10*ROW('Water Data'!C20)),NA())</f>
        <v>#N/A</v>
      </c>
      <c r="F26" s="57" t="e">
        <f ca="true">+IF(AND(ISNUMBER(OFFSET('Water Data'!$C$10,0,10*ROW('Water Data'!C20))),'Data Summary'!BU26="Yes"),OFFSET('Water Data'!$C$10,0,10*ROW('Water Data'!C20)),NA())</f>
        <v>#N/A</v>
      </c>
      <c r="G26" s="57" t="e">
        <f ca="true">+IF(AND(ISNUMBER(OFFSET('Water Data'!$D$5,0,10*ROW('Water Data'!D20))),'Data Summary'!BV26="Yes"),100-OFFSET('Water Data'!$D$5,0,10*ROW('Water Data'!D20)),NA())</f>
        <v>#N/A</v>
      </c>
      <c r="H26" s="57" t="e">
        <f ca="true">+IF(AND(ISNUMBER(OFFSET('Water Data'!$D$7,0,10*ROW('Water Data'!D20))),'Data Summary'!BW26="Yes"),OFFSET('Water Data'!$D$7,0,10*ROW('Water Data'!D20)),NA())</f>
        <v>#N/A</v>
      </c>
      <c r="I26" s="57" t="e">
        <f ca="true">+IF(AND(ISNUMBER(OFFSET('Water Data'!$D$10,0,10*ROW('Water Data'!D20))),'Data Summary'!BX26="Yes"),OFFSET('Water Data'!$D$10,0,10*ROW('Water Data'!D20)),NA())</f>
        <v>#N/A</v>
      </c>
      <c r="J26" s="57" t="e">
        <f ca="true">+IF(AND(ISNUMBER(OFFSET('Water Data'!$E$5,0,10*ROW('Water Data'!E20))),'Data Summary'!BY26="Yes"),100-OFFSET('Water Data'!$E$5,0,10*ROW('Water Data'!E20)),NA())</f>
        <v>#N/A</v>
      </c>
      <c r="K26" s="57" t="e">
        <f ca="true">+IF(AND(ISNUMBER(OFFSET('Water Data'!$E$7,0,10*ROW('Water Data'!E20))),'Data Summary'!BZ26="Yes"),OFFSET('Water Data'!$E$7,0,10*ROW('Water Data'!E20)),NA())</f>
        <v>#N/A</v>
      </c>
      <c r="L26" s="57" t="e">
        <f ca="true">+IF(AND(ISNUMBER(OFFSET('Water Data'!$E$10,0,10*ROW('Water Data'!E20))),'Data Summary'!CA26="Yes"),OFFSET('Water Data'!$E$10,0,10*ROW('Water Data'!E20)),NA())</f>
        <v>#N/A</v>
      </c>
      <c r="M26" s="57" t="e">
        <f ca="true">+IF(AND(ISNUMBER(OFFSET('Water Data'!$F$5,0,10*ROW('Water Data'!F20))),'Data Summary'!CB26="Yes"),100-OFFSET('Water Data'!$F$5,0,10*ROW('Water Data'!F20)),NA())</f>
        <v>#N/A</v>
      </c>
      <c r="N26" s="57" t="e">
        <f ca="true">+IF(AND(ISNUMBER(OFFSET('Water Data'!$F$7,0,10*ROW('Water Data'!F20))),'Data Summary'!CC26="Yes"),OFFSET('Water Data'!$F$7,0,10*ROW('Water Data'!F20)),NA())</f>
        <v>#N/A</v>
      </c>
      <c r="O26" s="57" t="e">
        <f ca="true">+IF(AND(ISNUMBER(OFFSET('Water Data'!$F$10,0,10*ROW('Water Data'!F20))),'Data Summary'!CD26="Yes"),OFFSET('Water Data'!$F$10,0,10*ROW('Water Data'!F20)),NA())</f>
        <v>#N/A</v>
      </c>
      <c r="P26" s="57" t="e">
        <f ca="true">+IF(AND(ISNUMBER(OFFSET('Water Data'!$G$5,0,10*ROW('Water Data'!G20))),'Data Summary'!CE26="Yes"),100-OFFSET('Water Data'!$G$5,0,10*ROW('Water Data'!G20)),NA())</f>
        <v>#N/A</v>
      </c>
      <c r="Q26" s="57" t="e">
        <f ca="true">+IF(AND(ISNUMBER(OFFSET('Water Data'!$G$7,0,10*ROW('Water Data'!G20))),'Data Summary'!CF26="Yes"),OFFSET('Water Data'!$G$7,0,10*ROW('Water Data'!G20)),NA())</f>
        <v>#N/A</v>
      </c>
      <c r="R26" s="57" t="e">
        <f ca="true">+IF(AND(ISNUMBER(OFFSET('Water Data'!$G$10,0,10*ROW('Water Data'!G20))),'Data Summary'!CG26="Yes"),OFFSET('Water Data'!$G$10,0,10*ROW('Water Data'!G20)),NA())</f>
        <v>#N/A</v>
      </c>
      <c r="S26" s="57" t="e">
        <f ca="true">+IF(AND(ISNUMBER(OFFSET('Water Data'!$H$5,0,10*ROW('Water Data'!H20))),'Data Summary'!CH26="Yes"),100-OFFSET('Water Data'!$H$5,0,10*ROW('Water Data'!H20)),NA())</f>
        <v>#N/A</v>
      </c>
      <c r="T26" s="57" t="e">
        <f ca="true">+IF(AND(ISNUMBER(OFFSET('Water Data'!$H$7,0,10*ROW('Water Data'!H20))),'Data Summary'!CI26="Yes"),OFFSET('Water Data'!$H$7,0,10*ROW('Water Data'!H20)),NA())</f>
        <v>#N/A</v>
      </c>
      <c r="U26" s="57" t="e">
        <f ca="true">+IF(AND(ISNUMBER(OFFSET('Water Data'!$H$10,0,10*ROW('Water Data'!H20))),'Data Summary'!CJ26="Yes"),OFFSET('Water Data'!$H$10,0,10*ROW('Water Data'!H20)),NA())</f>
        <v>#N/A</v>
      </c>
      <c r="V26" s="103" t="e">
        <f ca="true">+IF(AND(ISNUMBER(OFFSET('Sanitation Data'!$C$5,0,10*ROW('Sanitation Data'!C20))),'Data Summary'!CK26="Yes"),100-OFFSET('Sanitation Data'!$C$5,0,10*ROW('Sanitation Data'!C20)),NA())</f>
        <v>#N/A</v>
      </c>
      <c r="W26" s="103" t="e">
        <f ca="true">+IF(AND(ISNUMBER(OFFSET('Sanitation Data'!$C$7,0,10*ROW('Sanitation Data'!C20))),'Data Summary'!CL26="Yes"),OFFSET('Sanitation Data'!$C$7,0,10*ROW('Sanitation Data'!C20)),NA())</f>
        <v>#N/A</v>
      </c>
      <c r="X26" s="103" t="e">
        <f ca="true">+IF(AND(ISNUMBER(OFFSET('Sanitation Data'!$C$11,0,10*ROW('Sanitation Data'!C20))),'Data Summary'!CM26="Yes"),OFFSET('Sanitation Data'!$C$11,0,10*ROW('Sanitation Data'!C20)),NA())</f>
        <v>#N/A</v>
      </c>
      <c r="Y26" s="103" t="e">
        <f ca="true">+IF(AND(ISNUMBER(OFFSET('Sanitation Data'!$C$12,0,10*ROW('Sanitation Data'!C20))),'Data Summary'!CN26="Yes"),OFFSET('Sanitation Data'!$C$12,0,10*ROW('Sanitation Data'!C20)),NA())</f>
        <v>#N/A</v>
      </c>
      <c r="Z26" s="103" t="e">
        <f ca="true">+IF(AND(ISNUMBER(OFFSET('Sanitation Data'!$C$13,0,10*ROW('Sanitation Data'!C20))),'Data Summary'!CO26="Yes"),OFFSET('Sanitation Data'!$C$13,0,10*ROW('Sanitation Data'!C20)),NA())</f>
        <v>#N/A</v>
      </c>
      <c r="AA26" s="103" t="e">
        <f ca="true">+IF(AND(ISNUMBER(OFFSET('Sanitation Data'!$D$5,0,10*ROW('Sanitation Data'!D20))),'Data Summary'!CP26="Yes"),100-OFFSET('Sanitation Data'!$D$5,0,10*ROW('Sanitation Data'!D20)),NA())</f>
        <v>#N/A</v>
      </c>
      <c r="AB26" s="103" t="e">
        <f ca="true">+IF(AND(ISNUMBER(OFFSET('Sanitation Data'!$D$7,0,10*ROW('Sanitation Data'!D20))),'Data Summary'!CQ26="Yes"),OFFSET('Sanitation Data'!$D$7,0,10*ROW('Sanitation Data'!D20)),NA())</f>
        <v>#N/A</v>
      </c>
      <c r="AC26" s="103" t="e">
        <f ca="true">+IF(AND(ISNUMBER(OFFSET('Sanitation Data'!$D$11,0,10*ROW('Sanitation Data'!D20))),'Data Summary'!CR26="Yes"),OFFSET('Sanitation Data'!$D$11,0,10*ROW('Sanitation Data'!D20)),NA())</f>
        <v>#N/A</v>
      </c>
      <c r="AD26" s="103" t="e">
        <f ca="true">+IF(AND(ISNUMBER(OFFSET('Sanitation Data'!$D$12,0,10*ROW('Sanitation Data'!D20))),'Data Summary'!CS26="Yes"),OFFSET('Sanitation Data'!$D$12,0,10*ROW('Sanitation Data'!D20)),NA())</f>
        <v>#N/A</v>
      </c>
      <c r="AE26" s="103" t="e">
        <f ca="true">+IF(AND(ISNUMBER(OFFSET('Sanitation Data'!$D$13,0,10*ROW('Sanitation Data'!D20))),'Data Summary'!CT26="Yes"),OFFSET('Sanitation Data'!$D$13,0,10*ROW('Sanitation Data'!D20)),NA())</f>
        <v>#N/A</v>
      </c>
      <c r="AF26" s="103" t="e">
        <f ca="true">+IF(AND(ISNUMBER(OFFSET('Sanitation Data'!$E$5,0,10*ROW('Sanitation Data'!E20))),'Data Summary'!CU26="Yes"),100-OFFSET('Sanitation Data'!$E$5,0,10*ROW('Sanitation Data'!E20)),NA())</f>
        <v>#N/A</v>
      </c>
      <c r="AG26" s="103" t="e">
        <f ca="true">+IF(AND(ISNUMBER(OFFSET('Sanitation Data'!$E$7,0,10*ROW('Sanitation Data'!E20))),'Data Summary'!CV26="Yes"),OFFSET('Sanitation Data'!$E$7,0,10*ROW('Sanitation Data'!E20)),NA())</f>
        <v>#N/A</v>
      </c>
      <c r="AH26" s="103" t="e">
        <f ca="true">+IF(AND(ISNUMBER(OFFSET('Sanitation Data'!$E$11,0,10*ROW('Sanitation Data'!E20))),'Data Summary'!CW26="Yes"),OFFSET('Sanitation Data'!$E$11,0,10*ROW('Sanitation Data'!E20)),NA())</f>
        <v>#N/A</v>
      </c>
      <c r="AI26" s="103" t="e">
        <f ca="true">+IF(AND(ISNUMBER(OFFSET('Sanitation Data'!$E$12,0,10*ROW('Sanitation Data'!E20))),'Data Summary'!CX26="Yes"),OFFSET('Sanitation Data'!$E$12,0,10*ROW('Sanitation Data'!E20)),NA())</f>
        <v>#N/A</v>
      </c>
      <c r="AJ26" s="103" t="e">
        <f ca="true">+IF(AND(ISNUMBER(OFFSET('Sanitation Data'!$E$13,0,10*ROW('Sanitation Data'!E20))),'Data Summary'!CY26="Yes"),OFFSET('Sanitation Data'!$E$13,0,10*ROW('Sanitation Data'!E20)),NA())</f>
        <v>#N/A</v>
      </c>
      <c r="AK26" s="103" t="e">
        <f ca="true">+IF(AND(ISNUMBER(OFFSET('Sanitation Data'!$F$5,0,10*ROW('Sanitation Data'!F20))),'Data Summary'!CZ26="Yes"),100-OFFSET('Sanitation Data'!$F$5,0,10*ROW('Sanitation Data'!F20)),NA())</f>
        <v>#N/A</v>
      </c>
      <c r="AL26" s="103" t="e">
        <f ca="true">+IF(AND(ISNUMBER(OFFSET('Sanitation Data'!$F$7,0,10*ROW('Sanitation Data'!F20))),'Data Summary'!DA26="Yes"),OFFSET('Sanitation Data'!$F$7,0,10*ROW('Sanitation Data'!F20)),NA())</f>
        <v>#N/A</v>
      </c>
      <c r="AM26" s="103" t="e">
        <f ca="true">+IF(AND(ISNUMBER(OFFSET('Sanitation Data'!$F$11,0,10*ROW('Sanitation Data'!F20))),'Data Summary'!DB26="Yes"),OFFSET('Sanitation Data'!$F$11,0,10*ROW('Sanitation Data'!F20)),NA())</f>
        <v>#N/A</v>
      </c>
      <c r="AN26" s="103" t="e">
        <f ca="true">+IF(AND(ISNUMBER(OFFSET('Sanitation Data'!$F$12,0,10*ROW('Sanitation Data'!F20))),'Data Summary'!DC26="Yes"),OFFSET('Sanitation Data'!$F$12,0,10*ROW('Sanitation Data'!F20)),NA())</f>
        <v>#N/A</v>
      </c>
      <c r="AO26" s="103" t="e">
        <f ca="true">+IF(AND(ISNUMBER(OFFSET('Sanitation Data'!$F$13,0,10*ROW('Sanitation Data'!F20))),'Data Summary'!DD26="Yes"),OFFSET('Sanitation Data'!$F$13,0,10*ROW('Sanitation Data'!F20)),NA())</f>
        <v>#N/A</v>
      </c>
      <c r="AP26" s="103" t="e">
        <f ca="true">+IF(AND(ISNUMBER(OFFSET('Sanitation Data'!$G$5,0,10*ROW('Sanitation Data'!G20))),'Data Summary'!DE26="Yes"),100-OFFSET('Sanitation Data'!$G$5,0,10*ROW('Sanitation Data'!G20)),NA())</f>
        <v>#N/A</v>
      </c>
      <c r="AQ26" s="103" t="e">
        <f ca="true">+IF(AND(ISNUMBER(OFFSET('Sanitation Data'!$G$7,0,10*ROW('Sanitation Data'!G20))),'Data Summary'!DF26="Yes"),OFFSET('Sanitation Data'!$G$7,0,10*ROW('Sanitation Data'!G20)),NA())</f>
        <v>#N/A</v>
      </c>
      <c r="AR26" s="103" t="e">
        <f ca="true">+IF(AND(ISNUMBER(OFFSET('Sanitation Data'!$G$11,0,10*ROW('Sanitation Data'!G20))),'Data Summary'!DG26="Yes"),OFFSET('Sanitation Data'!$G$11,0,10*ROW('Sanitation Data'!G20)),NA())</f>
        <v>#N/A</v>
      </c>
      <c r="AS26" s="103" t="e">
        <f ca="true">+IF(AND(ISNUMBER(OFFSET('Sanitation Data'!$G$12,0,10*ROW('Sanitation Data'!G20))),'Data Summary'!DH26="Yes"),OFFSET('Sanitation Data'!$G$12,0,10*ROW('Sanitation Data'!G20)),NA())</f>
        <v>#N/A</v>
      </c>
      <c r="AT26" s="103" t="e">
        <f ca="true">+IF(AND(ISNUMBER(OFFSET('Sanitation Data'!$G$13,0,10*ROW('Sanitation Data'!G20))),'Data Summary'!DI26="Yes"),OFFSET('Sanitation Data'!$G$13,0,10*ROW('Sanitation Data'!G20)),NA())</f>
        <v>#N/A</v>
      </c>
      <c r="AU26" s="103" t="e">
        <f ca="true">+IF(AND(ISNUMBER(OFFSET('Sanitation Data'!$H$5,0,10*ROW('Sanitation Data'!H20))),'Data Summary'!DJ26="Yes"),100-OFFSET('Sanitation Data'!$H$5,0,10*ROW('Sanitation Data'!H20)),NA())</f>
        <v>#N/A</v>
      </c>
      <c r="AV26" s="103" t="e">
        <f ca="true">+IF(AND(ISNUMBER(OFFSET('Sanitation Data'!$H$7,0,10*ROW('Sanitation Data'!H20))),'Data Summary'!DK26="Yes"),OFFSET('Sanitation Data'!$H$7,0,10*ROW('Sanitation Data'!H20)),NA())</f>
        <v>#N/A</v>
      </c>
      <c r="AW26" s="103" t="e">
        <f ca="true">+IF(AND(ISNUMBER(OFFSET('Sanitation Data'!$H$11,0,10*ROW('Sanitation Data'!H20))),'Data Summary'!DL26="Yes"),OFFSET('Sanitation Data'!$H$11,0,10*ROW('Sanitation Data'!H20)),NA())</f>
        <v>#N/A</v>
      </c>
      <c r="AX26" s="103" t="e">
        <f ca="true">+IF(AND(ISNUMBER(OFFSET('Sanitation Data'!$H$12,0,10*ROW('Sanitation Data'!H20))),'Data Summary'!DM26="Yes"),OFFSET('Sanitation Data'!$H$12,0,10*ROW('Sanitation Data'!H20)),NA())</f>
        <v>#N/A</v>
      </c>
      <c r="AY26" s="103" t="e">
        <f ca="true">+IF(AND(ISNUMBER(OFFSET('Sanitation Data'!$H$13,0,10*ROW('Sanitation Data'!H20))),'Data Summary'!DN26="Yes"),OFFSET('Sanitation Data'!$H$13,0,10*ROW('Sanitation Data'!H20)),NA())</f>
        <v>#N/A</v>
      </c>
      <c r="AZ26" s="108" t="e">
        <f ca="true">+IF(AND(ISNUMBER(OFFSET('Hygiene Data'!$C$6,0,10*ROW('Hygiene Data'!C20))),'Data Summary'!DO26="Yes"),OFFSET('Hygiene Data'!$C$6,0,10*ROW('Hygiene Data'!C20)),NA())</f>
        <v>#N/A</v>
      </c>
      <c r="BA26" s="108" t="e">
        <f ca="true">+IF(AND(ISNUMBER(OFFSET('Hygiene Data'!$C$8,0,10*ROW('Hygiene Data'!C20))),'Data Summary'!DP26="Yes"),OFFSET('Hygiene Data'!$C$8,0,10*ROW('Hygiene Data'!C20)),NA())</f>
        <v>#N/A</v>
      </c>
      <c r="BB26" s="108" t="e">
        <f ca="true">+IF(AND(ISNUMBER(OFFSET('Hygiene Data'!$C$10,0,10*ROW('Hygiene Data'!C20))),'Data Summary'!DQ26="Yes"),OFFSET('Hygiene Data'!$C$10,0,10*ROW('Hygiene Data'!C20)),NA())</f>
        <v>#N/A</v>
      </c>
      <c r="BC26" s="108" t="e">
        <f ca="true">+IF(AND(ISNUMBER(OFFSET('Hygiene Data'!$D$6,0,10*ROW('Hygiene Data'!D20))),'Data Summary'!DR26="Yes"),OFFSET('Hygiene Data'!$D$6,0,10*ROW('Hygiene Data'!D20)),NA())</f>
        <v>#N/A</v>
      </c>
      <c r="BD26" s="108" t="e">
        <f ca="true">+IF(AND(ISNUMBER(OFFSET('Hygiene Data'!$D$8,0,10*ROW('Hygiene Data'!D20))),'Data Summary'!DS26="Yes"),OFFSET('Hygiene Data'!$D$8,0,10*ROW('Hygiene Data'!D20)),NA())</f>
        <v>#N/A</v>
      </c>
      <c r="BE26" s="108" t="e">
        <f ca="true">+IF(AND(ISNUMBER(OFFSET('Hygiene Data'!$D$10,0,10*ROW('Hygiene Data'!D20))),'Data Summary'!DT26="Yes"),OFFSET('Hygiene Data'!$D$10,0,10*ROW('Hygiene Data'!D20)),NA())</f>
        <v>#N/A</v>
      </c>
      <c r="BF26" s="108" t="e">
        <f ca="true">+IF(AND(ISNUMBER(OFFSET('Hygiene Data'!$E$6,0,10*ROW('Hygiene Data'!E20))),'Data Summary'!DU26="Yes"),OFFSET('Hygiene Data'!$E$6,0,10*ROW('Hygiene Data'!E20)),NA())</f>
        <v>#N/A</v>
      </c>
      <c r="BG26" s="108" t="e">
        <f ca="true">+IF(AND(ISNUMBER(OFFSET('Hygiene Data'!$E$8,0,10*ROW('Hygiene Data'!E20))),'Data Summary'!DV26="Yes"),OFFSET('Hygiene Data'!$E$8,0,10*ROW('Hygiene Data'!E20)),NA())</f>
        <v>#N/A</v>
      </c>
      <c r="BH26" s="108" t="e">
        <f ca="true">+IF(AND(ISNUMBER(OFFSET('Hygiene Data'!$E$10,0,10*ROW('Hygiene Data'!E20))),'Data Summary'!DW26="Yes"),OFFSET('Hygiene Data'!$E$10,0,10*ROW('Hygiene Data'!E20)),NA())</f>
        <v>#N/A</v>
      </c>
      <c r="BI26" s="108" t="e">
        <f ca="true">+IF(AND(ISNUMBER(OFFSET('Hygiene Data'!$F$6,0,10*ROW('Hygiene Data'!F20))),'Data Summary'!DX26="Yes"),OFFSET('Hygiene Data'!$F$6,0,10*ROW('Hygiene Data'!F20)),NA())</f>
        <v>#N/A</v>
      </c>
      <c r="BJ26" s="108" t="e">
        <f ca="true">+IF(AND(ISNUMBER(OFFSET('Hygiene Data'!$F$8,0,10*ROW('Hygiene Data'!F20))),'Data Summary'!DY26="Yes"),OFFSET('Hygiene Data'!$F$8,0,10*ROW('Hygiene Data'!F20)),NA())</f>
        <v>#N/A</v>
      </c>
      <c r="BK26" s="108" t="e">
        <f ca="true">+IF(AND(ISNUMBER(OFFSET('Hygiene Data'!$F$10,0,10*ROW('Hygiene Data'!F20))),'Data Summary'!DZ26="Yes"),OFFSET('Hygiene Data'!$F$10,0,10*ROW('Hygiene Data'!F20)),NA())</f>
        <v>#N/A</v>
      </c>
      <c r="BL26" s="108" t="e">
        <f ca="true">+IF(AND(ISNUMBER(OFFSET('Hygiene Data'!$G$6,0,10*ROW('Hygiene Data'!G20))),'Data Summary'!EA26="Yes"),OFFSET('Hygiene Data'!$G$6,0,10*ROW('Hygiene Data'!G20)),NA())</f>
        <v>#N/A</v>
      </c>
      <c r="BM26" s="108" t="e">
        <f ca="true">+IF(AND(ISNUMBER(OFFSET('Hygiene Data'!$G$8,0,10*ROW('Hygiene Data'!G20))),'Data Summary'!EB26="Yes"),OFFSET('Hygiene Data'!$G$8,0,10*ROW('Hygiene Data'!G20)),NA())</f>
        <v>#N/A</v>
      </c>
      <c r="BN26" s="108" t="e">
        <f ca="true">+IF(AND(ISNUMBER(OFFSET('Hygiene Data'!$G$10,0,10*ROW('Hygiene Data'!G20))),'Data Summary'!EC26="Yes"),OFFSET('Hygiene Data'!$G$10,0,10*ROW('Hygiene Data'!G20)),NA())</f>
        <v>#N/A</v>
      </c>
      <c r="BO26" s="108" t="e">
        <f ca="true">+IF(AND(ISNUMBER(OFFSET('Hygiene Data'!$H$6,0,10*ROW('Hygiene Data'!H20))),'Data Summary'!ED26="Yes"),OFFSET('Hygiene Data'!$H$6,0,10*ROW('Hygiene Data'!H20)),NA())</f>
        <v>#N/A</v>
      </c>
      <c r="BP26" s="108" t="e">
        <f ca="true">+IF(AND(ISNUMBER(OFFSET('Hygiene Data'!$H$8,0,10*ROW('Hygiene Data'!H20))),'Data Summary'!EE26="Yes"),OFFSET('Hygiene Data'!$H$8,0,10*ROW('Hygiene Data'!H20)),NA())</f>
        <v>#N/A</v>
      </c>
      <c r="BQ26" s="108" t="e">
        <f ca="true">+IF(AND(ISNUMBER(OFFSET('Hygiene Data'!$H$10,0,10*ROW('Hygiene Data'!H20))),'Data Summary'!EF26="Yes"),OFFSET('Hygiene Data'!$H$10,0,10*ROW('Hygiene Data'!H20)),NA())</f>
        <v>#N/A</v>
      </c>
    </row>
    <row r="27" x14ac:dyDescent="0.2">
      <c r="A27" s="56" t="e">
        <f ca="true">+IF(OFFSET('Water Data'!$B$1,0,10*ROW('Water Data'!B21))="",NA(),OFFSET('Water Data'!$B$1,0,10*ROW('Water Data'!B21)))</f>
        <v>#N/A</v>
      </c>
      <c r="B27" s="56" t="e">
        <f ca="true">+IF(OFFSET('Water Data'!$A$3,0,10*ROW('Water Data'!A21))="",NA(),OFFSET('Water Data'!$A$3,0,10*ROW('Water Data'!A21)))</f>
        <v>#N/A</v>
      </c>
      <c r="C27" s="56" t="e">
        <f ca="true">+IF(OFFSET('Water Data'!$C$3,0,10*ROW('Water Data'!C21))="",NA(),OFFSET('Water Data'!$C$3,0,10*ROW('Water Data'!C21)))</f>
        <v>#N/A</v>
      </c>
      <c r="D27" s="57" t="e">
        <f ca="true">+IF(AND(ISNUMBER(OFFSET('Water Data'!$C$5,0,10*ROW('Water Data'!C21))),'Data Summary'!BS27="Yes"),100-OFFSET('Water Data'!$C$5,0,10*ROW('Water Data'!C21)),NA())</f>
        <v>#N/A</v>
      </c>
      <c r="E27" s="57" t="e">
        <f ca="true">+IF(AND(ISNUMBER(OFFSET('Water Data'!$C$7,0,10*ROW('Water Data'!C21))),'Data Summary'!BT27="Yes"),OFFSET('Water Data'!$C$7,0,10*ROW('Water Data'!C21)),NA())</f>
        <v>#N/A</v>
      </c>
      <c r="F27" s="57" t="e">
        <f ca="true">+IF(AND(ISNUMBER(OFFSET('Water Data'!$C$10,0,10*ROW('Water Data'!C21))),'Data Summary'!BU27="Yes"),OFFSET('Water Data'!$C$10,0,10*ROW('Water Data'!C21)),NA())</f>
        <v>#N/A</v>
      </c>
      <c r="G27" s="57" t="e">
        <f ca="true">+IF(AND(ISNUMBER(OFFSET('Water Data'!$D$5,0,10*ROW('Water Data'!D21))),'Data Summary'!BV27="Yes"),100-OFFSET('Water Data'!$D$5,0,10*ROW('Water Data'!D21)),NA())</f>
        <v>#N/A</v>
      </c>
      <c r="H27" s="57" t="e">
        <f ca="true">+IF(AND(ISNUMBER(OFFSET('Water Data'!$D$7,0,10*ROW('Water Data'!D21))),'Data Summary'!BW27="Yes"),OFFSET('Water Data'!$D$7,0,10*ROW('Water Data'!D21)),NA())</f>
        <v>#N/A</v>
      </c>
      <c r="I27" s="57" t="e">
        <f ca="true">+IF(AND(ISNUMBER(OFFSET('Water Data'!$D$10,0,10*ROW('Water Data'!D21))),'Data Summary'!BX27="Yes"),OFFSET('Water Data'!$D$10,0,10*ROW('Water Data'!D21)),NA())</f>
        <v>#N/A</v>
      </c>
      <c r="J27" s="57" t="e">
        <f ca="true">+IF(AND(ISNUMBER(OFFSET('Water Data'!$E$5,0,10*ROW('Water Data'!E21))),'Data Summary'!BY27="Yes"),100-OFFSET('Water Data'!$E$5,0,10*ROW('Water Data'!E21)),NA())</f>
        <v>#N/A</v>
      </c>
      <c r="K27" s="57" t="e">
        <f ca="true">+IF(AND(ISNUMBER(OFFSET('Water Data'!$E$7,0,10*ROW('Water Data'!E21))),'Data Summary'!BZ27="Yes"),OFFSET('Water Data'!$E$7,0,10*ROW('Water Data'!E21)),NA())</f>
        <v>#N/A</v>
      </c>
      <c r="L27" s="57" t="e">
        <f ca="true">+IF(AND(ISNUMBER(OFFSET('Water Data'!$E$10,0,10*ROW('Water Data'!E21))),'Data Summary'!CA27="Yes"),OFFSET('Water Data'!$E$10,0,10*ROW('Water Data'!E21)),NA())</f>
        <v>#N/A</v>
      </c>
      <c r="M27" s="57" t="e">
        <f ca="true">+IF(AND(ISNUMBER(OFFSET('Water Data'!$F$5,0,10*ROW('Water Data'!F21))),'Data Summary'!CB27="Yes"),100-OFFSET('Water Data'!$F$5,0,10*ROW('Water Data'!F21)),NA())</f>
        <v>#N/A</v>
      </c>
      <c r="N27" s="57" t="e">
        <f ca="true">+IF(AND(ISNUMBER(OFFSET('Water Data'!$F$7,0,10*ROW('Water Data'!F21))),'Data Summary'!CC27="Yes"),OFFSET('Water Data'!$F$7,0,10*ROW('Water Data'!F21)),NA())</f>
        <v>#N/A</v>
      </c>
      <c r="O27" s="57" t="e">
        <f ca="true">+IF(AND(ISNUMBER(OFFSET('Water Data'!$F$10,0,10*ROW('Water Data'!F21))),'Data Summary'!CD27="Yes"),OFFSET('Water Data'!$F$10,0,10*ROW('Water Data'!F21)),NA())</f>
        <v>#N/A</v>
      </c>
      <c r="P27" s="57" t="e">
        <f ca="true">+IF(AND(ISNUMBER(OFFSET('Water Data'!$G$5,0,10*ROW('Water Data'!G21))),'Data Summary'!CE27="Yes"),100-OFFSET('Water Data'!$G$5,0,10*ROW('Water Data'!G21)),NA())</f>
        <v>#N/A</v>
      </c>
      <c r="Q27" s="57" t="e">
        <f ca="true">+IF(AND(ISNUMBER(OFFSET('Water Data'!$G$7,0,10*ROW('Water Data'!G21))),'Data Summary'!CF27="Yes"),OFFSET('Water Data'!$G$7,0,10*ROW('Water Data'!G21)),NA())</f>
        <v>#N/A</v>
      </c>
      <c r="R27" s="57" t="e">
        <f ca="true">+IF(AND(ISNUMBER(OFFSET('Water Data'!$G$10,0,10*ROW('Water Data'!G21))),'Data Summary'!CG27="Yes"),OFFSET('Water Data'!$G$10,0,10*ROW('Water Data'!G21)),NA())</f>
        <v>#N/A</v>
      </c>
      <c r="S27" s="57" t="e">
        <f ca="true">+IF(AND(ISNUMBER(OFFSET('Water Data'!$H$5,0,10*ROW('Water Data'!H21))),'Data Summary'!CH27="Yes"),100-OFFSET('Water Data'!$H$5,0,10*ROW('Water Data'!H21)),NA())</f>
        <v>#N/A</v>
      </c>
      <c r="T27" s="57" t="e">
        <f ca="true">+IF(AND(ISNUMBER(OFFSET('Water Data'!$H$7,0,10*ROW('Water Data'!H21))),'Data Summary'!CI27="Yes"),OFFSET('Water Data'!$H$7,0,10*ROW('Water Data'!H21)),NA())</f>
        <v>#N/A</v>
      </c>
      <c r="U27" s="57" t="e">
        <f ca="true">+IF(AND(ISNUMBER(OFFSET('Water Data'!$H$10,0,10*ROW('Water Data'!H21))),'Data Summary'!CJ27="Yes"),OFFSET('Water Data'!$H$10,0,10*ROW('Water Data'!H21)),NA())</f>
        <v>#N/A</v>
      </c>
      <c r="V27" s="103" t="e">
        <f ca="true">+IF(AND(ISNUMBER(OFFSET('Sanitation Data'!$C$5,0,10*ROW('Sanitation Data'!C21))),'Data Summary'!CK27="Yes"),100-OFFSET('Sanitation Data'!$C$5,0,10*ROW('Sanitation Data'!C21)),NA())</f>
        <v>#N/A</v>
      </c>
      <c r="W27" s="103" t="e">
        <f ca="true">+IF(AND(ISNUMBER(OFFSET('Sanitation Data'!$C$7,0,10*ROW('Sanitation Data'!C21))),'Data Summary'!CL27="Yes"),OFFSET('Sanitation Data'!$C$7,0,10*ROW('Sanitation Data'!C21)),NA())</f>
        <v>#N/A</v>
      </c>
      <c r="X27" s="103" t="e">
        <f ca="true">+IF(AND(ISNUMBER(OFFSET('Sanitation Data'!$C$11,0,10*ROW('Sanitation Data'!C21))),'Data Summary'!CM27="Yes"),OFFSET('Sanitation Data'!$C$11,0,10*ROW('Sanitation Data'!C21)),NA())</f>
        <v>#N/A</v>
      </c>
      <c r="Y27" s="103" t="e">
        <f ca="true">+IF(AND(ISNUMBER(OFFSET('Sanitation Data'!$C$12,0,10*ROW('Sanitation Data'!C21))),'Data Summary'!CN27="Yes"),OFFSET('Sanitation Data'!$C$12,0,10*ROW('Sanitation Data'!C21)),NA())</f>
        <v>#N/A</v>
      </c>
      <c r="Z27" s="103" t="e">
        <f ca="true">+IF(AND(ISNUMBER(OFFSET('Sanitation Data'!$C$13,0,10*ROW('Sanitation Data'!C21))),'Data Summary'!CO27="Yes"),OFFSET('Sanitation Data'!$C$13,0,10*ROW('Sanitation Data'!C21)),NA())</f>
        <v>#N/A</v>
      </c>
      <c r="AA27" s="103" t="e">
        <f ca="true">+IF(AND(ISNUMBER(OFFSET('Sanitation Data'!$D$5,0,10*ROW('Sanitation Data'!D21))),'Data Summary'!CP27="Yes"),100-OFFSET('Sanitation Data'!$D$5,0,10*ROW('Sanitation Data'!D21)),NA())</f>
        <v>#N/A</v>
      </c>
      <c r="AB27" s="103" t="e">
        <f ca="true">+IF(AND(ISNUMBER(OFFSET('Sanitation Data'!$D$7,0,10*ROW('Sanitation Data'!D21))),'Data Summary'!CQ27="Yes"),OFFSET('Sanitation Data'!$D$7,0,10*ROW('Sanitation Data'!D21)),NA())</f>
        <v>#N/A</v>
      </c>
      <c r="AC27" s="103" t="e">
        <f ca="true">+IF(AND(ISNUMBER(OFFSET('Sanitation Data'!$D$11,0,10*ROW('Sanitation Data'!D21))),'Data Summary'!CR27="Yes"),OFFSET('Sanitation Data'!$D$11,0,10*ROW('Sanitation Data'!D21)),NA())</f>
        <v>#N/A</v>
      </c>
      <c r="AD27" s="103" t="e">
        <f ca="true">+IF(AND(ISNUMBER(OFFSET('Sanitation Data'!$D$12,0,10*ROW('Sanitation Data'!D21))),'Data Summary'!CS27="Yes"),OFFSET('Sanitation Data'!$D$12,0,10*ROW('Sanitation Data'!D21)),NA())</f>
        <v>#N/A</v>
      </c>
      <c r="AE27" s="103" t="e">
        <f ca="true">+IF(AND(ISNUMBER(OFFSET('Sanitation Data'!$D$13,0,10*ROW('Sanitation Data'!D21))),'Data Summary'!CT27="Yes"),OFFSET('Sanitation Data'!$D$13,0,10*ROW('Sanitation Data'!D21)),NA())</f>
        <v>#N/A</v>
      </c>
      <c r="AF27" s="103" t="e">
        <f ca="true">+IF(AND(ISNUMBER(OFFSET('Sanitation Data'!$E$5,0,10*ROW('Sanitation Data'!E21))),'Data Summary'!CU27="Yes"),100-OFFSET('Sanitation Data'!$E$5,0,10*ROW('Sanitation Data'!E21)),NA())</f>
        <v>#N/A</v>
      </c>
      <c r="AG27" s="103" t="e">
        <f ca="true">+IF(AND(ISNUMBER(OFFSET('Sanitation Data'!$E$7,0,10*ROW('Sanitation Data'!E21))),'Data Summary'!CV27="Yes"),OFFSET('Sanitation Data'!$E$7,0,10*ROW('Sanitation Data'!E21)),NA())</f>
        <v>#N/A</v>
      </c>
      <c r="AH27" s="103" t="e">
        <f ca="true">+IF(AND(ISNUMBER(OFFSET('Sanitation Data'!$E$11,0,10*ROW('Sanitation Data'!E21))),'Data Summary'!CW27="Yes"),OFFSET('Sanitation Data'!$E$11,0,10*ROW('Sanitation Data'!E21)),NA())</f>
        <v>#N/A</v>
      </c>
      <c r="AI27" s="103" t="e">
        <f ca="true">+IF(AND(ISNUMBER(OFFSET('Sanitation Data'!$E$12,0,10*ROW('Sanitation Data'!E21))),'Data Summary'!CX27="Yes"),OFFSET('Sanitation Data'!$E$12,0,10*ROW('Sanitation Data'!E21)),NA())</f>
        <v>#N/A</v>
      </c>
      <c r="AJ27" s="103" t="e">
        <f ca="true">+IF(AND(ISNUMBER(OFFSET('Sanitation Data'!$E$13,0,10*ROW('Sanitation Data'!E21))),'Data Summary'!CY27="Yes"),OFFSET('Sanitation Data'!$E$13,0,10*ROW('Sanitation Data'!E21)),NA())</f>
        <v>#N/A</v>
      </c>
      <c r="AK27" s="103" t="e">
        <f ca="true">+IF(AND(ISNUMBER(OFFSET('Sanitation Data'!$F$5,0,10*ROW('Sanitation Data'!F21))),'Data Summary'!CZ27="Yes"),100-OFFSET('Sanitation Data'!$F$5,0,10*ROW('Sanitation Data'!F21)),NA())</f>
        <v>#N/A</v>
      </c>
      <c r="AL27" s="103" t="e">
        <f ca="true">+IF(AND(ISNUMBER(OFFSET('Sanitation Data'!$F$7,0,10*ROW('Sanitation Data'!F21))),'Data Summary'!DA27="Yes"),OFFSET('Sanitation Data'!$F$7,0,10*ROW('Sanitation Data'!F21)),NA())</f>
        <v>#N/A</v>
      </c>
      <c r="AM27" s="103" t="e">
        <f ca="true">+IF(AND(ISNUMBER(OFFSET('Sanitation Data'!$F$11,0,10*ROW('Sanitation Data'!F21))),'Data Summary'!DB27="Yes"),OFFSET('Sanitation Data'!$F$11,0,10*ROW('Sanitation Data'!F21)),NA())</f>
        <v>#N/A</v>
      </c>
      <c r="AN27" s="103" t="e">
        <f ca="true">+IF(AND(ISNUMBER(OFFSET('Sanitation Data'!$F$12,0,10*ROW('Sanitation Data'!F21))),'Data Summary'!DC27="Yes"),OFFSET('Sanitation Data'!$F$12,0,10*ROW('Sanitation Data'!F21)),NA())</f>
        <v>#N/A</v>
      </c>
      <c r="AO27" s="103" t="e">
        <f ca="true">+IF(AND(ISNUMBER(OFFSET('Sanitation Data'!$F$13,0,10*ROW('Sanitation Data'!F21))),'Data Summary'!DD27="Yes"),OFFSET('Sanitation Data'!$F$13,0,10*ROW('Sanitation Data'!F21)),NA())</f>
        <v>#N/A</v>
      </c>
      <c r="AP27" s="103" t="e">
        <f ca="true">+IF(AND(ISNUMBER(OFFSET('Sanitation Data'!$G$5,0,10*ROW('Sanitation Data'!G21))),'Data Summary'!DE27="Yes"),100-OFFSET('Sanitation Data'!$G$5,0,10*ROW('Sanitation Data'!G21)),NA())</f>
        <v>#N/A</v>
      </c>
      <c r="AQ27" s="103" t="e">
        <f ca="true">+IF(AND(ISNUMBER(OFFSET('Sanitation Data'!$G$7,0,10*ROW('Sanitation Data'!G21))),'Data Summary'!DF27="Yes"),OFFSET('Sanitation Data'!$G$7,0,10*ROW('Sanitation Data'!G21)),NA())</f>
        <v>#N/A</v>
      </c>
      <c r="AR27" s="103" t="e">
        <f ca="true">+IF(AND(ISNUMBER(OFFSET('Sanitation Data'!$G$11,0,10*ROW('Sanitation Data'!G21))),'Data Summary'!DG27="Yes"),OFFSET('Sanitation Data'!$G$11,0,10*ROW('Sanitation Data'!G21)),NA())</f>
        <v>#N/A</v>
      </c>
      <c r="AS27" s="103" t="e">
        <f ca="true">+IF(AND(ISNUMBER(OFFSET('Sanitation Data'!$G$12,0,10*ROW('Sanitation Data'!G21))),'Data Summary'!DH27="Yes"),OFFSET('Sanitation Data'!$G$12,0,10*ROW('Sanitation Data'!G21)),NA())</f>
        <v>#N/A</v>
      </c>
      <c r="AT27" s="103" t="e">
        <f ca="true">+IF(AND(ISNUMBER(OFFSET('Sanitation Data'!$G$13,0,10*ROW('Sanitation Data'!G21))),'Data Summary'!DI27="Yes"),OFFSET('Sanitation Data'!$G$13,0,10*ROW('Sanitation Data'!G21)),NA())</f>
        <v>#N/A</v>
      </c>
      <c r="AU27" s="103" t="e">
        <f ca="true">+IF(AND(ISNUMBER(OFFSET('Sanitation Data'!$H$5,0,10*ROW('Sanitation Data'!H21))),'Data Summary'!DJ27="Yes"),100-OFFSET('Sanitation Data'!$H$5,0,10*ROW('Sanitation Data'!H21)),NA())</f>
        <v>#N/A</v>
      </c>
      <c r="AV27" s="103" t="e">
        <f ca="true">+IF(AND(ISNUMBER(OFFSET('Sanitation Data'!$H$7,0,10*ROW('Sanitation Data'!H21))),'Data Summary'!DK27="Yes"),OFFSET('Sanitation Data'!$H$7,0,10*ROW('Sanitation Data'!H21)),NA())</f>
        <v>#N/A</v>
      </c>
      <c r="AW27" s="103" t="e">
        <f ca="true">+IF(AND(ISNUMBER(OFFSET('Sanitation Data'!$H$11,0,10*ROW('Sanitation Data'!H21))),'Data Summary'!DL27="Yes"),OFFSET('Sanitation Data'!$H$11,0,10*ROW('Sanitation Data'!H21)),NA())</f>
        <v>#N/A</v>
      </c>
      <c r="AX27" s="103" t="e">
        <f ca="true">+IF(AND(ISNUMBER(OFFSET('Sanitation Data'!$H$12,0,10*ROW('Sanitation Data'!H21))),'Data Summary'!DM27="Yes"),OFFSET('Sanitation Data'!$H$12,0,10*ROW('Sanitation Data'!H21)),NA())</f>
        <v>#N/A</v>
      </c>
      <c r="AY27" s="103" t="e">
        <f ca="true">+IF(AND(ISNUMBER(OFFSET('Sanitation Data'!$H$13,0,10*ROW('Sanitation Data'!H21))),'Data Summary'!DN27="Yes"),OFFSET('Sanitation Data'!$H$13,0,10*ROW('Sanitation Data'!H21)),NA())</f>
        <v>#N/A</v>
      </c>
      <c r="AZ27" s="108" t="e">
        <f ca="true">+IF(AND(ISNUMBER(OFFSET('Hygiene Data'!$C$6,0,10*ROW('Hygiene Data'!C21))),'Data Summary'!DO27="Yes"),OFFSET('Hygiene Data'!$C$6,0,10*ROW('Hygiene Data'!C21)),NA())</f>
        <v>#N/A</v>
      </c>
      <c r="BA27" s="108" t="e">
        <f ca="true">+IF(AND(ISNUMBER(OFFSET('Hygiene Data'!$C$8,0,10*ROW('Hygiene Data'!C21))),'Data Summary'!DP27="Yes"),OFFSET('Hygiene Data'!$C$8,0,10*ROW('Hygiene Data'!C21)),NA())</f>
        <v>#N/A</v>
      </c>
      <c r="BB27" s="108" t="e">
        <f ca="true">+IF(AND(ISNUMBER(OFFSET('Hygiene Data'!$C$10,0,10*ROW('Hygiene Data'!C21))),'Data Summary'!DQ27="Yes"),OFFSET('Hygiene Data'!$C$10,0,10*ROW('Hygiene Data'!C21)),NA())</f>
        <v>#N/A</v>
      </c>
      <c r="BC27" s="108" t="e">
        <f ca="true">+IF(AND(ISNUMBER(OFFSET('Hygiene Data'!$D$6,0,10*ROW('Hygiene Data'!D21))),'Data Summary'!DR27="Yes"),OFFSET('Hygiene Data'!$D$6,0,10*ROW('Hygiene Data'!D21)),NA())</f>
        <v>#N/A</v>
      </c>
      <c r="BD27" s="108" t="e">
        <f ca="true">+IF(AND(ISNUMBER(OFFSET('Hygiene Data'!$D$8,0,10*ROW('Hygiene Data'!D21))),'Data Summary'!DS27="Yes"),OFFSET('Hygiene Data'!$D$8,0,10*ROW('Hygiene Data'!D21)),NA())</f>
        <v>#N/A</v>
      </c>
      <c r="BE27" s="108" t="e">
        <f ca="true">+IF(AND(ISNUMBER(OFFSET('Hygiene Data'!$D$10,0,10*ROW('Hygiene Data'!D21))),'Data Summary'!DT27="Yes"),OFFSET('Hygiene Data'!$D$10,0,10*ROW('Hygiene Data'!D21)),NA())</f>
        <v>#N/A</v>
      </c>
      <c r="BF27" s="108" t="e">
        <f ca="true">+IF(AND(ISNUMBER(OFFSET('Hygiene Data'!$E$6,0,10*ROW('Hygiene Data'!E21))),'Data Summary'!DU27="Yes"),OFFSET('Hygiene Data'!$E$6,0,10*ROW('Hygiene Data'!E21)),NA())</f>
        <v>#N/A</v>
      </c>
      <c r="BG27" s="108" t="e">
        <f ca="true">+IF(AND(ISNUMBER(OFFSET('Hygiene Data'!$E$8,0,10*ROW('Hygiene Data'!E21))),'Data Summary'!DV27="Yes"),OFFSET('Hygiene Data'!$E$8,0,10*ROW('Hygiene Data'!E21)),NA())</f>
        <v>#N/A</v>
      </c>
      <c r="BH27" s="108" t="e">
        <f ca="true">+IF(AND(ISNUMBER(OFFSET('Hygiene Data'!$E$10,0,10*ROW('Hygiene Data'!E21))),'Data Summary'!DW27="Yes"),OFFSET('Hygiene Data'!$E$10,0,10*ROW('Hygiene Data'!E21)),NA())</f>
        <v>#N/A</v>
      </c>
      <c r="BI27" s="108" t="e">
        <f ca="true">+IF(AND(ISNUMBER(OFFSET('Hygiene Data'!$F$6,0,10*ROW('Hygiene Data'!F21))),'Data Summary'!DX27="Yes"),OFFSET('Hygiene Data'!$F$6,0,10*ROW('Hygiene Data'!F21)),NA())</f>
        <v>#N/A</v>
      </c>
      <c r="BJ27" s="108" t="e">
        <f ca="true">+IF(AND(ISNUMBER(OFFSET('Hygiene Data'!$F$8,0,10*ROW('Hygiene Data'!F21))),'Data Summary'!DY27="Yes"),OFFSET('Hygiene Data'!$F$8,0,10*ROW('Hygiene Data'!F21)),NA())</f>
        <v>#N/A</v>
      </c>
      <c r="BK27" s="108" t="e">
        <f ca="true">+IF(AND(ISNUMBER(OFFSET('Hygiene Data'!$F$10,0,10*ROW('Hygiene Data'!F21))),'Data Summary'!DZ27="Yes"),OFFSET('Hygiene Data'!$F$10,0,10*ROW('Hygiene Data'!F21)),NA())</f>
        <v>#N/A</v>
      </c>
      <c r="BL27" s="108" t="e">
        <f ca="true">+IF(AND(ISNUMBER(OFFSET('Hygiene Data'!$G$6,0,10*ROW('Hygiene Data'!G21))),'Data Summary'!EA27="Yes"),OFFSET('Hygiene Data'!$G$6,0,10*ROW('Hygiene Data'!G21)),NA())</f>
        <v>#N/A</v>
      </c>
      <c r="BM27" s="108" t="e">
        <f ca="true">+IF(AND(ISNUMBER(OFFSET('Hygiene Data'!$G$8,0,10*ROW('Hygiene Data'!G21))),'Data Summary'!EB27="Yes"),OFFSET('Hygiene Data'!$G$8,0,10*ROW('Hygiene Data'!G21)),NA())</f>
        <v>#N/A</v>
      </c>
      <c r="BN27" s="108" t="e">
        <f ca="true">+IF(AND(ISNUMBER(OFFSET('Hygiene Data'!$G$10,0,10*ROW('Hygiene Data'!G21))),'Data Summary'!EC27="Yes"),OFFSET('Hygiene Data'!$G$10,0,10*ROW('Hygiene Data'!G21)),NA())</f>
        <v>#N/A</v>
      </c>
      <c r="BO27" s="108" t="e">
        <f ca="true">+IF(AND(ISNUMBER(OFFSET('Hygiene Data'!$H$6,0,10*ROW('Hygiene Data'!H21))),'Data Summary'!ED27="Yes"),OFFSET('Hygiene Data'!$H$6,0,10*ROW('Hygiene Data'!H21)),NA())</f>
        <v>#N/A</v>
      </c>
      <c r="BP27" s="108" t="e">
        <f ca="true">+IF(AND(ISNUMBER(OFFSET('Hygiene Data'!$H$8,0,10*ROW('Hygiene Data'!H21))),'Data Summary'!EE27="Yes"),OFFSET('Hygiene Data'!$H$8,0,10*ROW('Hygiene Data'!H21)),NA())</f>
        <v>#N/A</v>
      </c>
      <c r="BQ27" s="108" t="e">
        <f ca="true">+IF(AND(ISNUMBER(OFFSET('Hygiene Data'!$H$10,0,10*ROW('Hygiene Data'!H21))),'Data Summary'!EF27="Yes"),OFFSET('Hygiene Data'!$H$10,0,10*ROW('Hygiene Data'!H21)),NA())</f>
        <v>#N/A</v>
      </c>
    </row>
    <row r="28" x14ac:dyDescent="0.2">
      <c r="A28" s="56" t="e">
        <f ca="true">+IF(OFFSET('Water Data'!$B$1,0,10*ROW('Water Data'!B22))="",NA(),OFFSET('Water Data'!$B$1,0,10*ROW('Water Data'!B22)))</f>
        <v>#N/A</v>
      </c>
      <c r="B28" s="56" t="e">
        <f ca="true">+IF(OFFSET('Water Data'!$A$3,0,10*ROW('Water Data'!A22))="",NA(),OFFSET('Water Data'!$A$3,0,10*ROW('Water Data'!A22)))</f>
        <v>#N/A</v>
      </c>
      <c r="C28" s="56" t="e">
        <f ca="true">+IF(OFFSET('Water Data'!$C$3,0,10*ROW('Water Data'!C22))="",NA(),OFFSET('Water Data'!$C$3,0,10*ROW('Water Data'!C22)))</f>
        <v>#N/A</v>
      </c>
      <c r="D28" s="57" t="e">
        <f ca="true">+IF(AND(ISNUMBER(OFFSET('Water Data'!$C$5,0,10*ROW('Water Data'!C22))),'Data Summary'!BS28="Yes"),100-OFFSET('Water Data'!$C$5,0,10*ROW('Water Data'!C22)),NA())</f>
        <v>#N/A</v>
      </c>
      <c r="E28" s="57" t="e">
        <f ca="true">+IF(AND(ISNUMBER(OFFSET('Water Data'!$C$7,0,10*ROW('Water Data'!C22))),'Data Summary'!BT28="Yes"),OFFSET('Water Data'!$C$7,0,10*ROW('Water Data'!C22)),NA())</f>
        <v>#N/A</v>
      </c>
      <c r="F28" s="57" t="e">
        <f ca="true">+IF(AND(ISNUMBER(OFFSET('Water Data'!$C$10,0,10*ROW('Water Data'!C22))),'Data Summary'!BU28="Yes"),OFFSET('Water Data'!$C$10,0,10*ROW('Water Data'!C22)),NA())</f>
        <v>#N/A</v>
      </c>
      <c r="G28" s="57" t="e">
        <f ca="true">+IF(AND(ISNUMBER(OFFSET('Water Data'!$D$5,0,10*ROW('Water Data'!D22))),'Data Summary'!BV28="Yes"),100-OFFSET('Water Data'!$D$5,0,10*ROW('Water Data'!D22)),NA())</f>
        <v>#N/A</v>
      </c>
      <c r="H28" s="57" t="e">
        <f ca="true">+IF(AND(ISNUMBER(OFFSET('Water Data'!$D$7,0,10*ROW('Water Data'!D22))),'Data Summary'!BW28="Yes"),OFFSET('Water Data'!$D$7,0,10*ROW('Water Data'!D22)),NA())</f>
        <v>#N/A</v>
      </c>
      <c r="I28" s="57" t="e">
        <f ca="true">+IF(AND(ISNUMBER(OFFSET('Water Data'!$D$10,0,10*ROW('Water Data'!D22))),'Data Summary'!BX28="Yes"),OFFSET('Water Data'!$D$10,0,10*ROW('Water Data'!D22)),NA())</f>
        <v>#N/A</v>
      </c>
      <c r="J28" s="57" t="e">
        <f ca="true">+IF(AND(ISNUMBER(OFFSET('Water Data'!$E$5,0,10*ROW('Water Data'!E22))),'Data Summary'!BY28="Yes"),100-OFFSET('Water Data'!$E$5,0,10*ROW('Water Data'!E22)),NA())</f>
        <v>#N/A</v>
      </c>
      <c r="K28" s="57" t="e">
        <f ca="true">+IF(AND(ISNUMBER(OFFSET('Water Data'!$E$7,0,10*ROW('Water Data'!E22))),'Data Summary'!BZ28="Yes"),OFFSET('Water Data'!$E$7,0,10*ROW('Water Data'!E22)),NA())</f>
        <v>#N/A</v>
      </c>
      <c r="L28" s="57" t="e">
        <f ca="true">+IF(AND(ISNUMBER(OFFSET('Water Data'!$E$10,0,10*ROW('Water Data'!E22))),'Data Summary'!CA28="Yes"),OFFSET('Water Data'!$E$10,0,10*ROW('Water Data'!E22)),NA())</f>
        <v>#N/A</v>
      </c>
      <c r="M28" s="57" t="e">
        <f ca="true">+IF(AND(ISNUMBER(OFFSET('Water Data'!$F$5,0,10*ROW('Water Data'!F22))),'Data Summary'!CB28="Yes"),100-OFFSET('Water Data'!$F$5,0,10*ROW('Water Data'!F22)),NA())</f>
        <v>#N/A</v>
      </c>
      <c r="N28" s="57" t="e">
        <f ca="true">+IF(AND(ISNUMBER(OFFSET('Water Data'!$F$7,0,10*ROW('Water Data'!F22))),'Data Summary'!CC28="Yes"),OFFSET('Water Data'!$F$7,0,10*ROW('Water Data'!F22)),NA())</f>
        <v>#N/A</v>
      </c>
      <c r="O28" s="57" t="e">
        <f ca="true">+IF(AND(ISNUMBER(OFFSET('Water Data'!$F$10,0,10*ROW('Water Data'!F22))),'Data Summary'!CD28="Yes"),OFFSET('Water Data'!$F$10,0,10*ROW('Water Data'!F22)),NA())</f>
        <v>#N/A</v>
      </c>
      <c r="P28" s="57" t="e">
        <f ca="true">+IF(AND(ISNUMBER(OFFSET('Water Data'!$G$5,0,10*ROW('Water Data'!G22))),'Data Summary'!CE28="Yes"),100-OFFSET('Water Data'!$G$5,0,10*ROW('Water Data'!G22)),NA())</f>
        <v>#N/A</v>
      </c>
      <c r="Q28" s="57" t="e">
        <f ca="true">+IF(AND(ISNUMBER(OFFSET('Water Data'!$G$7,0,10*ROW('Water Data'!G22))),'Data Summary'!CF28="Yes"),OFFSET('Water Data'!$G$7,0,10*ROW('Water Data'!G22)),NA())</f>
        <v>#N/A</v>
      </c>
      <c r="R28" s="57" t="e">
        <f ca="true">+IF(AND(ISNUMBER(OFFSET('Water Data'!$G$10,0,10*ROW('Water Data'!G22))),'Data Summary'!CG28="Yes"),OFFSET('Water Data'!$G$10,0,10*ROW('Water Data'!G22)),NA())</f>
        <v>#N/A</v>
      </c>
      <c r="S28" s="57" t="e">
        <f ca="true">+IF(AND(ISNUMBER(OFFSET('Water Data'!$H$5,0,10*ROW('Water Data'!H22))),'Data Summary'!CH28="Yes"),100-OFFSET('Water Data'!$H$5,0,10*ROW('Water Data'!H22)),NA())</f>
        <v>#N/A</v>
      </c>
      <c r="T28" s="57" t="e">
        <f ca="true">+IF(AND(ISNUMBER(OFFSET('Water Data'!$H$7,0,10*ROW('Water Data'!H22))),'Data Summary'!CI28="Yes"),OFFSET('Water Data'!$H$7,0,10*ROW('Water Data'!H22)),NA())</f>
        <v>#N/A</v>
      </c>
      <c r="U28" s="57" t="e">
        <f ca="true">+IF(AND(ISNUMBER(OFFSET('Water Data'!$H$10,0,10*ROW('Water Data'!H22))),'Data Summary'!CJ28="Yes"),OFFSET('Water Data'!$H$10,0,10*ROW('Water Data'!H22)),NA())</f>
        <v>#N/A</v>
      </c>
      <c r="V28" s="103" t="e">
        <f ca="true">+IF(AND(ISNUMBER(OFFSET('Sanitation Data'!$C$5,0,10*ROW('Sanitation Data'!C22))),'Data Summary'!CK28="Yes"),100-OFFSET('Sanitation Data'!$C$5,0,10*ROW('Sanitation Data'!C22)),NA())</f>
        <v>#N/A</v>
      </c>
      <c r="W28" s="103" t="e">
        <f ca="true">+IF(AND(ISNUMBER(OFFSET('Sanitation Data'!$C$7,0,10*ROW('Sanitation Data'!C22))),'Data Summary'!CL28="Yes"),OFFSET('Sanitation Data'!$C$7,0,10*ROW('Sanitation Data'!C22)),NA())</f>
        <v>#N/A</v>
      </c>
      <c r="X28" s="103" t="e">
        <f ca="true">+IF(AND(ISNUMBER(OFFSET('Sanitation Data'!$C$11,0,10*ROW('Sanitation Data'!C22))),'Data Summary'!CM28="Yes"),OFFSET('Sanitation Data'!$C$11,0,10*ROW('Sanitation Data'!C22)),NA())</f>
        <v>#N/A</v>
      </c>
      <c r="Y28" s="103" t="e">
        <f ca="true">+IF(AND(ISNUMBER(OFFSET('Sanitation Data'!$C$12,0,10*ROW('Sanitation Data'!C22))),'Data Summary'!CN28="Yes"),OFFSET('Sanitation Data'!$C$12,0,10*ROW('Sanitation Data'!C22)),NA())</f>
        <v>#N/A</v>
      </c>
      <c r="Z28" s="103" t="e">
        <f ca="true">+IF(AND(ISNUMBER(OFFSET('Sanitation Data'!$C$13,0,10*ROW('Sanitation Data'!C22))),'Data Summary'!CO28="Yes"),OFFSET('Sanitation Data'!$C$13,0,10*ROW('Sanitation Data'!C22)),NA())</f>
        <v>#N/A</v>
      </c>
      <c r="AA28" s="103" t="e">
        <f ca="true">+IF(AND(ISNUMBER(OFFSET('Sanitation Data'!$D$5,0,10*ROW('Sanitation Data'!D22))),'Data Summary'!CP28="Yes"),100-OFFSET('Sanitation Data'!$D$5,0,10*ROW('Sanitation Data'!D22)),NA())</f>
        <v>#N/A</v>
      </c>
      <c r="AB28" s="103" t="e">
        <f ca="true">+IF(AND(ISNUMBER(OFFSET('Sanitation Data'!$D$7,0,10*ROW('Sanitation Data'!D22))),'Data Summary'!CQ28="Yes"),OFFSET('Sanitation Data'!$D$7,0,10*ROW('Sanitation Data'!D22)),NA())</f>
        <v>#N/A</v>
      </c>
      <c r="AC28" s="103" t="e">
        <f ca="true">+IF(AND(ISNUMBER(OFFSET('Sanitation Data'!$D$11,0,10*ROW('Sanitation Data'!D22))),'Data Summary'!CR28="Yes"),OFFSET('Sanitation Data'!$D$11,0,10*ROW('Sanitation Data'!D22)),NA())</f>
        <v>#N/A</v>
      </c>
      <c r="AD28" s="103" t="e">
        <f ca="true">+IF(AND(ISNUMBER(OFFSET('Sanitation Data'!$D$12,0,10*ROW('Sanitation Data'!D22))),'Data Summary'!CS28="Yes"),OFFSET('Sanitation Data'!$D$12,0,10*ROW('Sanitation Data'!D22)),NA())</f>
        <v>#N/A</v>
      </c>
      <c r="AE28" s="103" t="e">
        <f ca="true">+IF(AND(ISNUMBER(OFFSET('Sanitation Data'!$D$13,0,10*ROW('Sanitation Data'!D22))),'Data Summary'!CT28="Yes"),OFFSET('Sanitation Data'!$D$13,0,10*ROW('Sanitation Data'!D22)),NA())</f>
        <v>#N/A</v>
      </c>
      <c r="AF28" s="103" t="e">
        <f ca="true">+IF(AND(ISNUMBER(OFFSET('Sanitation Data'!$E$5,0,10*ROW('Sanitation Data'!E22))),'Data Summary'!CU28="Yes"),100-OFFSET('Sanitation Data'!$E$5,0,10*ROW('Sanitation Data'!E22)),NA())</f>
        <v>#N/A</v>
      </c>
      <c r="AG28" s="103" t="e">
        <f ca="true">+IF(AND(ISNUMBER(OFFSET('Sanitation Data'!$E$7,0,10*ROW('Sanitation Data'!E22))),'Data Summary'!CV28="Yes"),OFFSET('Sanitation Data'!$E$7,0,10*ROW('Sanitation Data'!E22)),NA())</f>
        <v>#N/A</v>
      </c>
      <c r="AH28" s="103" t="e">
        <f ca="true">+IF(AND(ISNUMBER(OFFSET('Sanitation Data'!$E$11,0,10*ROW('Sanitation Data'!E22))),'Data Summary'!CW28="Yes"),OFFSET('Sanitation Data'!$E$11,0,10*ROW('Sanitation Data'!E22)),NA())</f>
        <v>#N/A</v>
      </c>
      <c r="AI28" s="103" t="e">
        <f ca="true">+IF(AND(ISNUMBER(OFFSET('Sanitation Data'!$E$12,0,10*ROW('Sanitation Data'!E22))),'Data Summary'!CX28="Yes"),OFFSET('Sanitation Data'!$E$12,0,10*ROW('Sanitation Data'!E22)),NA())</f>
        <v>#N/A</v>
      </c>
      <c r="AJ28" s="103" t="e">
        <f ca="true">+IF(AND(ISNUMBER(OFFSET('Sanitation Data'!$E$13,0,10*ROW('Sanitation Data'!E22))),'Data Summary'!CY28="Yes"),OFFSET('Sanitation Data'!$E$13,0,10*ROW('Sanitation Data'!E22)),NA())</f>
        <v>#N/A</v>
      </c>
      <c r="AK28" s="103" t="e">
        <f ca="true">+IF(AND(ISNUMBER(OFFSET('Sanitation Data'!$F$5,0,10*ROW('Sanitation Data'!F22))),'Data Summary'!CZ28="Yes"),100-OFFSET('Sanitation Data'!$F$5,0,10*ROW('Sanitation Data'!F22)),NA())</f>
        <v>#N/A</v>
      </c>
      <c r="AL28" s="103" t="e">
        <f ca="true">+IF(AND(ISNUMBER(OFFSET('Sanitation Data'!$F$7,0,10*ROW('Sanitation Data'!F22))),'Data Summary'!DA28="Yes"),OFFSET('Sanitation Data'!$F$7,0,10*ROW('Sanitation Data'!F22)),NA())</f>
        <v>#N/A</v>
      </c>
      <c r="AM28" s="103" t="e">
        <f ca="true">+IF(AND(ISNUMBER(OFFSET('Sanitation Data'!$F$11,0,10*ROW('Sanitation Data'!F22))),'Data Summary'!DB28="Yes"),OFFSET('Sanitation Data'!$F$11,0,10*ROW('Sanitation Data'!F22)),NA())</f>
        <v>#N/A</v>
      </c>
      <c r="AN28" s="103" t="e">
        <f ca="true">+IF(AND(ISNUMBER(OFFSET('Sanitation Data'!$F$12,0,10*ROW('Sanitation Data'!F22))),'Data Summary'!DC28="Yes"),OFFSET('Sanitation Data'!$F$12,0,10*ROW('Sanitation Data'!F22)),NA())</f>
        <v>#N/A</v>
      </c>
      <c r="AO28" s="103" t="e">
        <f ca="true">+IF(AND(ISNUMBER(OFFSET('Sanitation Data'!$F$13,0,10*ROW('Sanitation Data'!F22))),'Data Summary'!DD28="Yes"),OFFSET('Sanitation Data'!$F$13,0,10*ROW('Sanitation Data'!F22)),NA())</f>
        <v>#N/A</v>
      </c>
      <c r="AP28" s="103" t="e">
        <f ca="true">+IF(AND(ISNUMBER(OFFSET('Sanitation Data'!$G$5,0,10*ROW('Sanitation Data'!G22))),'Data Summary'!DE28="Yes"),100-OFFSET('Sanitation Data'!$G$5,0,10*ROW('Sanitation Data'!G22)),NA())</f>
        <v>#N/A</v>
      </c>
      <c r="AQ28" s="103" t="e">
        <f ca="true">+IF(AND(ISNUMBER(OFFSET('Sanitation Data'!$G$7,0,10*ROW('Sanitation Data'!G22))),'Data Summary'!DF28="Yes"),OFFSET('Sanitation Data'!$G$7,0,10*ROW('Sanitation Data'!G22)),NA())</f>
        <v>#N/A</v>
      </c>
      <c r="AR28" s="103" t="e">
        <f ca="true">+IF(AND(ISNUMBER(OFFSET('Sanitation Data'!$G$11,0,10*ROW('Sanitation Data'!G22))),'Data Summary'!DG28="Yes"),OFFSET('Sanitation Data'!$G$11,0,10*ROW('Sanitation Data'!G22)),NA())</f>
        <v>#N/A</v>
      </c>
      <c r="AS28" s="103" t="e">
        <f ca="true">+IF(AND(ISNUMBER(OFFSET('Sanitation Data'!$G$12,0,10*ROW('Sanitation Data'!G22))),'Data Summary'!DH28="Yes"),OFFSET('Sanitation Data'!$G$12,0,10*ROW('Sanitation Data'!G22)),NA())</f>
        <v>#N/A</v>
      </c>
      <c r="AT28" s="103" t="e">
        <f ca="true">+IF(AND(ISNUMBER(OFFSET('Sanitation Data'!$G$13,0,10*ROW('Sanitation Data'!G22))),'Data Summary'!DI28="Yes"),OFFSET('Sanitation Data'!$G$13,0,10*ROW('Sanitation Data'!G22)),NA())</f>
        <v>#N/A</v>
      </c>
      <c r="AU28" s="103" t="e">
        <f ca="true">+IF(AND(ISNUMBER(OFFSET('Sanitation Data'!$H$5,0,10*ROW('Sanitation Data'!H22))),'Data Summary'!DJ28="Yes"),100-OFFSET('Sanitation Data'!$H$5,0,10*ROW('Sanitation Data'!H22)),NA())</f>
        <v>#N/A</v>
      </c>
      <c r="AV28" s="103" t="e">
        <f ca="true">+IF(AND(ISNUMBER(OFFSET('Sanitation Data'!$H$7,0,10*ROW('Sanitation Data'!H22))),'Data Summary'!DK28="Yes"),OFFSET('Sanitation Data'!$H$7,0,10*ROW('Sanitation Data'!H22)),NA())</f>
        <v>#N/A</v>
      </c>
      <c r="AW28" s="103" t="e">
        <f ca="true">+IF(AND(ISNUMBER(OFFSET('Sanitation Data'!$H$11,0,10*ROW('Sanitation Data'!H22))),'Data Summary'!DL28="Yes"),OFFSET('Sanitation Data'!$H$11,0,10*ROW('Sanitation Data'!H22)),NA())</f>
        <v>#N/A</v>
      </c>
      <c r="AX28" s="103" t="e">
        <f ca="true">+IF(AND(ISNUMBER(OFFSET('Sanitation Data'!$H$12,0,10*ROW('Sanitation Data'!H22))),'Data Summary'!DM28="Yes"),OFFSET('Sanitation Data'!$H$12,0,10*ROW('Sanitation Data'!H22)),NA())</f>
        <v>#N/A</v>
      </c>
      <c r="AY28" s="103" t="e">
        <f ca="true">+IF(AND(ISNUMBER(OFFSET('Sanitation Data'!$H$13,0,10*ROW('Sanitation Data'!H22))),'Data Summary'!DN28="Yes"),OFFSET('Sanitation Data'!$H$13,0,10*ROW('Sanitation Data'!H22)),NA())</f>
        <v>#N/A</v>
      </c>
      <c r="AZ28" s="108" t="e">
        <f ca="true">+IF(AND(ISNUMBER(OFFSET('Hygiene Data'!$C$6,0,10*ROW('Hygiene Data'!C22))),'Data Summary'!DO28="Yes"),OFFSET('Hygiene Data'!$C$6,0,10*ROW('Hygiene Data'!C22)),NA())</f>
        <v>#N/A</v>
      </c>
      <c r="BA28" s="108" t="e">
        <f ca="true">+IF(AND(ISNUMBER(OFFSET('Hygiene Data'!$C$8,0,10*ROW('Hygiene Data'!C22))),'Data Summary'!DP28="Yes"),OFFSET('Hygiene Data'!$C$8,0,10*ROW('Hygiene Data'!C22)),NA())</f>
        <v>#N/A</v>
      </c>
      <c r="BB28" s="108" t="e">
        <f ca="true">+IF(AND(ISNUMBER(OFFSET('Hygiene Data'!$C$10,0,10*ROW('Hygiene Data'!C22))),'Data Summary'!DQ28="Yes"),OFFSET('Hygiene Data'!$C$10,0,10*ROW('Hygiene Data'!C22)),NA())</f>
        <v>#N/A</v>
      </c>
      <c r="BC28" s="108" t="e">
        <f ca="true">+IF(AND(ISNUMBER(OFFSET('Hygiene Data'!$D$6,0,10*ROW('Hygiene Data'!D22))),'Data Summary'!DR28="Yes"),OFFSET('Hygiene Data'!$D$6,0,10*ROW('Hygiene Data'!D22)),NA())</f>
        <v>#N/A</v>
      </c>
      <c r="BD28" s="108" t="e">
        <f ca="true">+IF(AND(ISNUMBER(OFFSET('Hygiene Data'!$D$8,0,10*ROW('Hygiene Data'!D22))),'Data Summary'!DS28="Yes"),OFFSET('Hygiene Data'!$D$8,0,10*ROW('Hygiene Data'!D22)),NA())</f>
        <v>#N/A</v>
      </c>
      <c r="BE28" s="108" t="e">
        <f ca="true">+IF(AND(ISNUMBER(OFFSET('Hygiene Data'!$D$10,0,10*ROW('Hygiene Data'!D22))),'Data Summary'!DT28="Yes"),OFFSET('Hygiene Data'!$D$10,0,10*ROW('Hygiene Data'!D22)),NA())</f>
        <v>#N/A</v>
      </c>
      <c r="BF28" s="108" t="e">
        <f ca="true">+IF(AND(ISNUMBER(OFFSET('Hygiene Data'!$E$6,0,10*ROW('Hygiene Data'!E22))),'Data Summary'!DU28="Yes"),OFFSET('Hygiene Data'!$E$6,0,10*ROW('Hygiene Data'!E22)),NA())</f>
        <v>#N/A</v>
      </c>
      <c r="BG28" s="108" t="e">
        <f ca="true">+IF(AND(ISNUMBER(OFFSET('Hygiene Data'!$E$8,0,10*ROW('Hygiene Data'!E22))),'Data Summary'!DV28="Yes"),OFFSET('Hygiene Data'!$E$8,0,10*ROW('Hygiene Data'!E22)),NA())</f>
        <v>#N/A</v>
      </c>
      <c r="BH28" s="108" t="e">
        <f ca="true">+IF(AND(ISNUMBER(OFFSET('Hygiene Data'!$E$10,0,10*ROW('Hygiene Data'!E22))),'Data Summary'!DW28="Yes"),OFFSET('Hygiene Data'!$E$10,0,10*ROW('Hygiene Data'!E22)),NA())</f>
        <v>#N/A</v>
      </c>
      <c r="BI28" s="108" t="e">
        <f ca="true">+IF(AND(ISNUMBER(OFFSET('Hygiene Data'!$F$6,0,10*ROW('Hygiene Data'!F22))),'Data Summary'!DX28="Yes"),OFFSET('Hygiene Data'!$F$6,0,10*ROW('Hygiene Data'!F22)),NA())</f>
        <v>#N/A</v>
      </c>
      <c r="BJ28" s="108" t="e">
        <f ca="true">+IF(AND(ISNUMBER(OFFSET('Hygiene Data'!$F$8,0,10*ROW('Hygiene Data'!F22))),'Data Summary'!DY28="Yes"),OFFSET('Hygiene Data'!$F$8,0,10*ROW('Hygiene Data'!F22)),NA())</f>
        <v>#N/A</v>
      </c>
      <c r="BK28" s="108" t="e">
        <f ca="true">+IF(AND(ISNUMBER(OFFSET('Hygiene Data'!$F$10,0,10*ROW('Hygiene Data'!F22))),'Data Summary'!DZ28="Yes"),OFFSET('Hygiene Data'!$F$10,0,10*ROW('Hygiene Data'!F22)),NA())</f>
        <v>#N/A</v>
      </c>
      <c r="BL28" s="108" t="e">
        <f ca="true">+IF(AND(ISNUMBER(OFFSET('Hygiene Data'!$G$6,0,10*ROW('Hygiene Data'!G22))),'Data Summary'!EA28="Yes"),OFFSET('Hygiene Data'!$G$6,0,10*ROW('Hygiene Data'!G22)),NA())</f>
        <v>#N/A</v>
      </c>
      <c r="BM28" s="108" t="e">
        <f ca="true">+IF(AND(ISNUMBER(OFFSET('Hygiene Data'!$G$8,0,10*ROW('Hygiene Data'!G22))),'Data Summary'!EB28="Yes"),OFFSET('Hygiene Data'!$G$8,0,10*ROW('Hygiene Data'!G22)),NA())</f>
        <v>#N/A</v>
      </c>
      <c r="BN28" s="108" t="e">
        <f ca="true">+IF(AND(ISNUMBER(OFFSET('Hygiene Data'!$G$10,0,10*ROW('Hygiene Data'!G22))),'Data Summary'!EC28="Yes"),OFFSET('Hygiene Data'!$G$10,0,10*ROW('Hygiene Data'!G22)),NA())</f>
        <v>#N/A</v>
      </c>
      <c r="BO28" s="108" t="e">
        <f ca="true">+IF(AND(ISNUMBER(OFFSET('Hygiene Data'!$H$6,0,10*ROW('Hygiene Data'!H22))),'Data Summary'!ED28="Yes"),OFFSET('Hygiene Data'!$H$6,0,10*ROW('Hygiene Data'!H22)),NA())</f>
        <v>#N/A</v>
      </c>
      <c r="BP28" s="108" t="e">
        <f ca="true">+IF(AND(ISNUMBER(OFFSET('Hygiene Data'!$H$8,0,10*ROW('Hygiene Data'!H22))),'Data Summary'!EE28="Yes"),OFFSET('Hygiene Data'!$H$8,0,10*ROW('Hygiene Data'!H22)),NA())</f>
        <v>#N/A</v>
      </c>
      <c r="BQ28" s="108" t="e">
        <f ca="true">+IF(AND(ISNUMBER(OFFSET('Hygiene Data'!$H$10,0,10*ROW('Hygiene Data'!H22))),'Data Summary'!EF28="Yes"),OFFSET('Hygiene Data'!$H$10,0,10*ROW('Hygiene Data'!H22)),NA())</f>
        <v>#N/A</v>
      </c>
    </row>
    <row r="29" x14ac:dyDescent="0.2">
      <c r="A29" s="56" t="e">
        <f ca="true">+IF(OFFSET('Water Data'!$B$1,0,10*ROW('Water Data'!B23))="",NA(),OFFSET('Water Data'!$B$1,0,10*ROW('Water Data'!B23)))</f>
        <v>#N/A</v>
      </c>
      <c r="B29" s="56" t="e">
        <f ca="true">+IF(OFFSET('Water Data'!$A$3,0,10*ROW('Water Data'!A23))="",NA(),OFFSET('Water Data'!$A$3,0,10*ROW('Water Data'!A23)))</f>
        <v>#N/A</v>
      </c>
      <c r="C29" s="56" t="e">
        <f ca="true">+IF(OFFSET('Water Data'!$C$3,0,10*ROW('Water Data'!C23))="",NA(),OFFSET('Water Data'!$C$3,0,10*ROW('Water Data'!C23)))</f>
        <v>#N/A</v>
      </c>
      <c r="D29" s="57" t="e">
        <f ca="true">+IF(AND(ISNUMBER(OFFSET('Water Data'!$C$5,0,10*ROW('Water Data'!C23))),'Data Summary'!BS29="Yes"),100-OFFSET('Water Data'!$C$5,0,10*ROW('Water Data'!C23)),NA())</f>
        <v>#N/A</v>
      </c>
      <c r="E29" s="57" t="e">
        <f ca="true">+IF(AND(ISNUMBER(OFFSET('Water Data'!$C$7,0,10*ROW('Water Data'!C23))),'Data Summary'!BT29="Yes"),OFFSET('Water Data'!$C$7,0,10*ROW('Water Data'!C23)),NA())</f>
        <v>#N/A</v>
      </c>
      <c r="F29" s="57" t="e">
        <f ca="true">+IF(AND(ISNUMBER(OFFSET('Water Data'!$C$10,0,10*ROW('Water Data'!C23))),'Data Summary'!BU29="Yes"),OFFSET('Water Data'!$C$10,0,10*ROW('Water Data'!C23)),NA())</f>
        <v>#N/A</v>
      </c>
      <c r="G29" s="57" t="e">
        <f ca="true">+IF(AND(ISNUMBER(OFFSET('Water Data'!$D$5,0,10*ROW('Water Data'!D23))),'Data Summary'!BV29="Yes"),100-OFFSET('Water Data'!$D$5,0,10*ROW('Water Data'!D23)),NA())</f>
        <v>#N/A</v>
      </c>
      <c r="H29" s="57" t="e">
        <f ca="true">+IF(AND(ISNUMBER(OFFSET('Water Data'!$D$7,0,10*ROW('Water Data'!D23))),'Data Summary'!BW29="Yes"),OFFSET('Water Data'!$D$7,0,10*ROW('Water Data'!D23)),NA())</f>
        <v>#N/A</v>
      </c>
      <c r="I29" s="57" t="e">
        <f ca="true">+IF(AND(ISNUMBER(OFFSET('Water Data'!$D$10,0,10*ROW('Water Data'!D23))),'Data Summary'!BX29="Yes"),OFFSET('Water Data'!$D$10,0,10*ROW('Water Data'!D23)),NA())</f>
        <v>#N/A</v>
      </c>
      <c r="J29" s="57" t="e">
        <f ca="true">+IF(AND(ISNUMBER(OFFSET('Water Data'!$E$5,0,10*ROW('Water Data'!E23))),'Data Summary'!BY29="Yes"),100-OFFSET('Water Data'!$E$5,0,10*ROW('Water Data'!E23)),NA())</f>
        <v>#N/A</v>
      </c>
      <c r="K29" s="57" t="e">
        <f ca="true">+IF(AND(ISNUMBER(OFFSET('Water Data'!$E$7,0,10*ROW('Water Data'!E23))),'Data Summary'!BZ29="Yes"),OFFSET('Water Data'!$E$7,0,10*ROW('Water Data'!E23)),NA())</f>
        <v>#N/A</v>
      </c>
      <c r="L29" s="57" t="e">
        <f ca="true">+IF(AND(ISNUMBER(OFFSET('Water Data'!$E$10,0,10*ROW('Water Data'!E23))),'Data Summary'!CA29="Yes"),OFFSET('Water Data'!$E$10,0,10*ROW('Water Data'!E23)),NA())</f>
        <v>#N/A</v>
      </c>
      <c r="M29" s="57" t="e">
        <f ca="true">+IF(AND(ISNUMBER(OFFSET('Water Data'!$F$5,0,10*ROW('Water Data'!F23))),'Data Summary'!CB29="Yes"),100-OFFSET('Water Data'!$F$5,0,10*ROW('Water Data'!F23)),NA())</f>
        <v>#N/A</v>
      </c>
      <c r="N29" s="57" t="e">
        <f ca="true">+IF(AND(ISNUMBER(OFFSET('Water Data'!$F$7,0,10*ROW('Water Data'!F23))),'Data Summary'!CC29="Yes"),OFFSET('Water Data'!$F$7,0,10*ROW('Water Data'!F23)),NA())</f>
        <v>#N/A</v>
      </c>
      <c r="O29" s="57" t="e">
        <f ca="true">+IF(AND(ISNUMBER(OFFSET('Water Data'!$F$10,0,10*ROW('Water Data'!F23))),'Data Summary'!CD29="Yes"),OFFSET('Water Data'!$F$10,0,10*ROW('Water Data'!F23)),NA())</f>
        <v>#N/A</v>
      </c>
      <c r="P29" s="57" t="e">
        <f ca="true">+IF(AND(ISNUMBER(OFFSET('Water Data'!$G$5,0,10*ROW('Water Data'!G23))),'Data Summary'!CE29="Yes"),100-OFFSET('Water Data'!$G$5,0,10*ROW('Water Data'!G23)),NA())</f>
        <v>#N/A</v>
      </c>
      <c r="Q29" s="57" t="e">
        <f ca="true">+IF(AND(ISNUMBER(OFFSET('Water Data'!$G$7,0,10*ROW('Water Data'!G23))),'Data Summary'!CF29="Yes"),OFFSET('Water Data'!$G$7,0,10*ROW('Water Data'!G23)),NA())</f>
        <v>#N/A</v>
      </c>
      <c r="R29" s="57" t="e">
        <f ca="true">+IF(AND(ISNUMBER(OFFSET('Water Data'!$G$10,0,10*ROW('Water Data'!G23))),'Data Summary'!CG29="Yes"),OFFSET('Water Data'!$G$10,0,10*ROW('Water Data'!G23)),NA())</f>
        <v>#N/A</v>
      </c>
      <c r="S29" s="57" t="e">
        <f ca="true">+IF(AND(ISNUMBER(OFFSET('Water Data'!$H$5,0,10*ROW('Water Data'!H23))),'Data Summary'!CH29="Yes"),100-OFFSET('Water Data'!$H$5,0,10*ROW('Water Data'!H23)),NA())</f>
        <v>#N/A</v>
      </c>
      <c r="T29" s="57" t="e">
        <f ca="true">+IF(AND(ISNUMBER(OFFSET('Water Data'!$H$7,0,10*ROW('Water Data'!H23))),'Data Summary'!CI29="Yes"),OFFSET('Water Data'!$H$7,0,10*ROW('Water Data'!H23)),NA())</f>
        <v>#N/A</v>
      </c>
      <c r="U29" s="57" t="e">
        <f ca="true">+IF(AND(ISNUMBER(OFFSET('Water Data'!$H$10,0,10*ROW('Water Data'!H23))),'Data Summary'!CJ29="Yes"),OFFSET('Water Data'!$H$10,0,10*ROW('Water Data'!H23)),NA())</f>
        <v>#N/A</v>
      </c>
      <c r="V29" s="103" t="e">
        <f ca="true">+IF(AND(ISNUMBER(OFFSET('Sanitation Data'!$C$5,0,10*ROW('Sanitation Data'!C23))),'Data Summary'!CK29="Yes"),100-OFFSET('Sanitation Data'!$C$5,0,10*ROW('Sanitation Data'!C23)),NA())</f>
        <v>#N/A</v>
      </c>
      <c r="W29" s="103" t="e">
        <f ca="true">+IF(AND(ISNUMBER(OFFSET('Sanitation Data'!$C$7,0,10*ROW('Sanitation Data'!C23))),'Data Summary'!CL29="Yes"),OFFSET('Sanitation Data'!$C$7,0,10*ROW('Sanitation Data'!C23)),NA())</f>
        <v>#N/A</v>
      </c>
      <c r="X29" s="103" t="e">
        <f ca="true">+IF(AND(ISNUMBER(OFFSET('Sanitation Data'!$C$11,0,10*ROW('Sanitation Data'!C23))),'Data Summary'!CM29="Yes"),OFFSET('Sanitation Data'!$C$11,0,10*ROW('Sanitation Data'!C23)),NA())</f>
        <v>#N/A</v>
      </c>
      <c r="Y29" s="103" t="e">
        <f ca="true">+IF(AND(ISNUMBER(OFFSET('Sanitation Data'!$C$12,0,10*ROW('Sanitation Data'!C23))),'Data Summary'!CN29="Yes"),OFFSET('Sanitation Data'!$C$12,0,10*ROW('Sanitation Data'!C23)),NA())</f>
        <v>#N/A</v>
      </c>
      <c r="Z29" s="103" t="e">
        <f ca="true">+IF(AND(ISNUMBER(OFFSET('Sanitation Data'!$C$13,0,10*ROW('Sanitation Data'!C23))),'Data Summary'!CO29="Yes"),OFFSET('Sanitation Data'!$C$13,0,10*ROW('Sanitation Data'!C23)),NA())</f>
        <v>#N/A</v>
      </c>
      <c r="AA29" s="103" t="e">
        <f ca="true">+IF(AND(ISNUMBER(OFFSET('Sanitation Data'!$D$5,0,10*ROW('Sanitation Data'!D23))),'Data Summary'!CP29="Yes"),100-OFFSET('Sanitation Data'!$D$5,0,10*ROW('Sanitation Data'!D23)),NA())</f>
        <v>#N/A</v>
      </c>
      <c r="AB29" s="103" t="e">
        <f ca="true">+IF(AND(ISNUMBER(OFFSET('Sanitation Data'!$D$7,0,10*ROW('Sanitation Data'!D23))),'Data Summary'!CQ29="Yes"),OFFSET('Sanitation Data'!$D$7,0,10*ROW('Sanitation Data'!D23)),NA())</f>
        <v>#N/A</v>
      </c>
      <c r="AC29" s="103" t="e">
        <f ca="true">+IF(AND(ISNUMBER(OFFSET('Sanitation Data'!$D$11,0,10*ROW('Sanitation Data'!D23))),'Data Summary'!CR29="Yes"),OFFSET('Sanitation Data'!$D$11,0,10*ROW('Sanitation Data'!D23)),NA())</f>
        <v>#N/A</v>
      </c>
      <c r="AD29" s="103" t="e">
        <f ca="true">+IF(AND(ISNUMBER(OFFSET('Sanitation Data'!$D$12,0,10*ROW('Sanitation Data'!D23))),'Data Summary'!CS29="Yes"),OFFSET('Sanitation Data'!$D$12,0,10*ROW('Sanitation Data'!D23)),NA())</f>
        <v>#N/A</v>
      </c>
      <c r="AE29" s="103" t="e">
        <f ca="true">+IF(AND(ISNUMBER(OFFSET('Sanitation Data'!$D$13,0,10*ROW('Sanitation Data'!D23))),'Data Summary'!CT29="Yes"),OFFSET('Sanitation Data'!$D$13,0,10*ROW('Sanitation Data'!D23)),NA())</f>
        <v>#N/A</v>
      </c>
      <c r="AF29" s="103" t="e">
        <f ca="true">+IF(AND(ISNUMBER(OFFSET('Sanitation Data'!$E$5,0,10*ROW('Sanitation Data'!E23))),'Data Summary'!CU29="Yes"),100-OFFSET('Sanitation Data'!$E$5,0,10*ROW('Sanitation Data'!E23)),NA())</f>
        <v>#N/A</v>
      </c>
      <c r="AG29" s="103" t="e">
        <f ca="true">+IF(AND(ISNUMBER(OFFSET('Sanitation Data'!$E$7,0,10*ROW('Sanitation Data'!E23))),'Data Summary'!CV29="Yes"),OFFSET('Sanitation Data'!$E$7,0,10*ROW('Sanitation Data'!E23)),NA())</f>
        <v>#N/A</v>
      </c>
      <c r="AH29" s="103" t="e">
        <f ca="true">+IF(AND(ISNUMBER(OFFSET('Sanitation Data'!$E$11,0,10*ROW('Sanitation Data'!E23))),'Data Summary'!CW29="Yes"),OFFSET('Sanitation Data'!$E$11,0,10*ROW('Sanitation Data'!E23)),NA())</f>
        <v>#N/A</v>
      </c>
      <c r="AI29" s="103" t="e">
        <f ca="true">+IF(AND(ISNUMBER(OFFSET('Sanitation Data'!$E$12,0,10*ROW('Sanitation Data'!E23))),'Data Summary'!CX29="Yes"),OFFSET('Sanitation Data'!$E$12,0,10*ROW('Sanitation Data'!E23)),NA())</f>
        <v>#N/A</v>
      </c>
      <c r="AJ29" s="103" t="e">
        <f ca="true">+IF(AND(ISNUMBER(OFFSET('Sanitation Data'!$E$13,0,10*ROW('Sanitation Data'!E23))),'Data Summary'!CY29="Yes"),OFFSET('Sanitation Data'!$E$13,0,10*ROW('Sanitation Data'!E23)),NA())</f>
        <v>#N/A</v>
      </c>
      <c r="AK29" s="103" t="e">
        <f ca="true">+IF(AND(ISNUMBER(OFFSET('Sanitation Data'!$F$5,0,10*ROW('Sanitation Data'!F23))),'Data Summary'!CZ29="Yes"),100-OFFSET('Sanitation Data'!$F$5,0,10*ROW('Sanitation Data'!F23)),NA())</f>
        <v>#N/A</v>
      </c>
      <c r="AL29" s="103" t="e">
        <f ca="true">+IF(AND(ISNUMBER(OFFSET('Sanitation Data'!$F$7,0,10*ROW('Sanitation Data'!F23))),'Data Summary'!DA29="Yes"),OFFSET('Sanitation Data'!$F$7,0,10*ROW('Sanitation Data'!F23)),NA())</f>
        <v>#N/A</v>
      </c>
      <c r="AM29" s="103" t="e">
        <f ca="true">+IF(AND(ISNUMBER(OFFSET('Sanitation Data'!$F$11,0,10*ROW('Sanitation Data'!F23))),'Data Summary'!DB29="Yes"),OFFSET('Sanitation Data'!$F$11,0,10*ROW('Sanitation Data'!F23)),NA())</f>
        <v>#N/A</v>
      </c>
      <c r="AN29" s="103" t="e">
        <f ca="true">+IF(AND(ISNUMBER(OFFSET('Sanitation Data'!$F$12,0,10*ROW('Sanitation Data'!F23))),'Data Summary'!DC29="Yes"),OFFSET('Sanitation Data'!$F$12,0,10*ROW('Sanitation Data'!F23)),NA())</f>
        <v>#N/A</v>
      </c>
      <c r="AO29" s="103" t="e">
        <f ca="true">+IF(AND(ISNUMBER(OFFSET('Sanitation Data'!$F$13,0,10*ROW('Sanitation Data'!F23))),'Data Summary'!DD29="Yes"),OFFSET('Sanitation Data'!$F$13,0,10*ROW('Sanitation Data'!F23)),NA())</f>
        <v>#N/A</v>
      </c>
      <c r="AP29" s="103" t="e">
        <f ca="true">+IF(AND(ISNUMBER(OFFSET('Sanitation Data'!$G$5,0,10*ROW('Sanitation Data'!G23))),'Data Summary'!DE29="Yes"),100-OFFSET('Sanitation Data'!$G$5,0,10*ROW('Sanitation Data'!G23)),NA())</f>
        <v>#N/A</v>
      </c>
      <c r="AQ29" s="103" t="e">
        <f ca="true">+IF(AND(ISNUMBER(OFFSET('Sanitation Data'!$G$7,0,10*ROW('Sanitation Data'!G23))),'Data Summary'!DF29="Yes"),OFFSET('Sanitation Data'!$G$7,0,10*ROW('Sanitation Data'!G23)),NA())</f>
        <v>#N/A</v>
      </c>
      <c r="AR29" s="103" t="e">
        <f ca="true">+IF(AND(ISNUMBER(OFFSET('Sanitation Data'!$G$11,0,10*ROW('Sanitation Data'!G23))),'Data Summary'!DG29="Yes"),OFFSET('Sanitation Data'!$G$11,0,10*ROW('Sanitation Data'!G23)),NA())</f>
        <v>#N/A</v>
      </c>
      <c r="AS29" s="103" t="e">
        <f ca="true">+IF(AND(ISNUMBER(OFFSET('Sanitation Data'!$G$12,0,10*ROW('Sanitation Data'!G23))),'Data Summary'!DH29="Yes"),OFFSET('Sanitation Data'!$G$12,0,10*ROW('Sanitation Data'!G23)),NA())</f>
        <v>#N/A</v>
      </c>
      <c r="AT29" s="103" t="e">
        <f ca="true">+IF(AND(ISNUMBER(OFFSET('Sanitation Data'!$G$13,0,10*ROW('Sanitation Data'!G23))),'Data Summary'!DI29="Yes"),OFFSET('Sanitation Data'!$G$13,0,10*ROW('Sanitation Data'!G23)),NA())</f>
        <v>#N/A</v>
      </c>
      <c r="AU29" s="103" t="e">
        <f ca="true">+IF(AND(ISNUMBER(OFFSET('Sanitation Data'!$H$5,0,10*ROW('Sanitation Data'!H23))),'Data Summary'!DJ29="Yes"),100-OFFSET('Sanitation Data'!$H$5,0,10*ROW('Sanitation Data'!H23)),NA())</f>
        <v>#N/A</v>
      </c>
      <c r="AV29" s="103" t="e">
        <f ca="true">+IF(AND(ISNUMBER(OFFSET('Sanitation Data'!$H$7,0,10*ROW('Sanitation Data'!H23))),'Data Summary'!DK29="Yes"),OFFSET('Sanitation Data'!$H$7,0,10*ROW('Sanitation Data'!H23)),NA())</f>
        <v>#N/A</v>
      </c>
      <c r="AW29" s="103" t="e">
        <f ca="true">+IF(AND(ISNUMBER(OFFSET('Sanitation Data'!$H$11,0,10*ROW('Sanitation Data'!H23))),'Data Summary'!DL29="Yes"),OFFSET('Sanitation Data'!$H$11,0,10*ROW('Sanitation Data'!H23)),NA())</f>
        <v>#N/A</v>
      </c>
      <c r="AX29" s="103" t="e">
        <f ca="true">+IF(AND(ISNUMBER(OFFSET('Sanitation Data'!$H$12,0,10*ROW('Sanitation Data'!H23))),'Data Summary'!DM29="Yes"),OFFSET('Sanitation Data'!$H$12,0,10*ROW('Sanitation Data'!H23)),NA())</f>
        <v>#N/A</v>
      </c>
      <c r="AY29" s="103" t="e">
        <f ca="true">+IF(AND(ISNUMBER(OFFSET('Sanitation Data'!$H$13,0,10*ROW('Sanitation Data'!H23))),'Data Summary'!DN29="Yes"),OFFSET('Sanitation Data'!$H$13,0,10*ROW('Sanitation Data'!H23)),NA())</f>
        <v>#N/A</v>
      </c>
      <c r="AZ29" s="108" t="e">
        <f ca="true">+IF(AND(ISNUMBER(OFFSET('Hygiene Data'!$C$6,0,10*ROW('Hygiene Data'!C23))),'Data Summary'!DO29="Yes"),OFFSET('Hygiene Data'!$C$6,0,10*ROW('Hygiene Data'!C23)),NA())</f>
        <v>#N/A</v>
      </c>
      <c r="BA29" s="108" t="e">
        <f ca="true">+IF(AND(ISNUMBER(OFFSET('Hygiene Data'!$C$8,0,10*ROW('Hygiene Data'!C23))),'Data Summary'!DP29="Yes"),OFFSET('Hygiene Data'!$C$8,0,10*ROW('Hygiene Data'!C23)),NA())</f>
        <v>#N/A</v>
      </c>
      <c r="BB29" s="108" t="e">
        <f ca="true">+IF(AND(ISNUMBER(OFFSET('Hygiene Data'!$C$10,0,10*ROW('Hygiene Data'!C23))),'Data Summary'!DQ29="Yes"),OFFSET('Hygiene Data'!$C$10,0,10*ROW('Hygiene Data'!C23)),NA())</f>
        <v>#N/A</v>
      </c>
      <c r="BC29" s="108" t="e">
        <f ca="true">+IF(AND(ISNUMBER(OFFSET('Hygiene Data'!$D$6,0,10*ROW('Hygiene Data'!D23))),'Data Summary'!DR29="Yes"),OFFSET('Hygiene Data'!$D$6,0,10*ROW('Hygiene Data'!D23)),NA())</f>
        <v>#N/A</v>
      </c>
      <c r="BD29" s="108" t="e">
        <f ca="true">+IF(AND(ISNUMBER(OFFSET('Hygiene Data'!$D$8,0,10*ROW('Hygiene Data'!D23))),'Data Summary'!DS29="Yes"),OFFSET('Hygiene Data'!$D$8,0,10*ROW('Hygiene Data'!D23)),NA())</f>
        <v>#N/A</v>
      </c>
      <c r="BE29" s="108" t="e">
        <f ca="true">+IF(AND(ISNUMBER(OFFSET('Hygiene Data'!$D$10,0,10*ROW('Hygiene Data'!D23))),'Data Summary'!DT29="Yes"),OFFSET('Hygiene Data'!$D$10,0,10*ROW('Hygiene Data'!D23)),NA())</f>
        <v>#N/A</v>
      </c>
      <c r="BF29" s="108" t="e">
        <f ca="true">+IF(AND(ISNUMBER(OFFSET('Hygiene Data'!$E$6,0,10*ROW('Hygiene Data'!E23))),'Data Summary'!DU29="Yes"),OFFSET('Hygiene Data'!$E$6,0,10*ROW('Hygiene Data'!E23)),NA())</f>
        <v>#N/A</v>
      </c>
      <c r="BG29" s="108" t="e">
        <f ca="true">+IF(AND(ISNUMBER(OFFSET('Hygiene Data'!$E$8,0,10*ROW('Hygiene Data'!E23))),'Data Summary'!DV29="Yes"),OFFSET('Hygiene Data'!$E$8,0,10*ROW('Hygiene Data'!E23)),NA())</f>
        <v>#N/A</v>
      </c>
      <c r="BH29" s="108" t="e">
        <f ca="true">+IF(AND(ISNUMBER(OFFSET('Hygiene Data'!$E$10,0,10*ROW('Hygiene Data'!E23))),'Data Summary'!DW29="Yes"),OFFSET('Hygiene Data'!$E$10,0,10*ROW('Hygiene Data'!E23)),NA())</f>
        <v>#N/A</v>
      </c>
      <c r="BI29" s="108" t="e">
        <f ca="true">+IF(AND(ISNUMBER(OFFSET('Hygiene Data'!$F$6,0,10*ROW('Hygiene Data'!F23))),'Data Summary'!DX29="Yes"),OFFSET('Hygiene Data'!$F$6,0,10*ROW('Hygiene Data'!F23)),NA())</f>
        <v>#N/A</v>
      </c>
      <c r="BJ29" s="108" t="e">
        <f ca="true">+IF(AND(ISNUMBER(OFFSET('Hygiene Data'!$F$8,0,10*ROW('Hygiene Data'!F23))),'Data Summary'!DY29="Yes"),OFFSET('Hygiene Data'!$F$8,0,10*ROW('Hygiene Data'!F23)),NA())</f>
        <v>#N/A</v>
      </c>
      <c r="BK29" s="108" t="e">
        <f ca="true">+IF(AND(ISNUMBER(OFFSET('Hygiene Data'!$F$10,0,10*ROW('Hygiene Data'!F23))),'Data Summary'!DZ29="Yes"),OFFSET('Hygiene Data'!$F$10,0,10*ROW('Hygiene Data'!F23)),NA())</f>
        <v>#N/A</v>
      </c>
      <c r="BL29" s="108" t="e">
        <f ca="true">+IF(AND(ISNUMBER(OFFSET('Hygiene Data'!$G$6,0,10*ROW('Hygiene Data'!G23))),'Data Summary'!EA29="Yes"),OFFSET('Hygiene Data'!$G$6,0,10*ROW('Hygiene Data'!G23)),NA())</f>
        <v>#N/A</v>
      </c>
      <c r="BM29" s="108" t="e">
        <f ca="true">+IF(AND(ISNUMBER(OFFSET('Hygiene Data'!$G$8,0,10*ROW('Hygiene Data'!G23))),'Data Summary'!EB29="Yes"),OFFSET('Hygiene Data'!$G$8,0,10*ROW('Hygiene Data'!G23)),NA())</f>
        <v>#N/A</v>
      </c>
      <c r="BN29" s="108" t="e">
        <f ca="true">+IF(AND(ISNUMBER(OFFSET('Hygiene Data'!$G$10,0,10*ROW('Hygiene Data'!G23))),'Data Summary'!EC29="Yes"),OFFSET('Hygiene Data'!$G$10,0,10*ROW('Hygiene Data'!G23)),NA())</f>
        <v>#N/A</v>
      </c>
      <c r="BO29" s="108" t="e">
        <f ca="true">+IF(AND(ISNUMBER(OFFSET('Hygiene Data'!$H$6,0,10*ROW('Hygiene Data'!H23))),'Data Summary'!ED29="Yes"),OFFSET('Hygiene Data'!$H$6,0,10*ROW('Hygiene Data'!H23)),NA())</f>
        <v>#N/A</v>
      </c>
      <c r="BP29" s="108" t="e">
        <f ca="true">+IF(AND(ISNUMBER(OFFSET('Hygiene Data'!$H$8,0,10*ROW('Hygiene Data'!H23))),'Data Summary'!EE29="Yes"),OFFSET('Hygiene Data'!$H$8,0,10*ROW('Hygiene Data'!H23)),NA())</f>
        <v>#N/A</v>
      </c>
      <c r="BQ29" s="108" t="e">
        <f ca="true">+IF(AND(ISNUMBER(OFFSET('Hygiene Data'!$H$10,0,10*ROW('Hygiene Data'!H23))),'Data Summary'!EF29="Yes"),OFFSET('Hygiene Data'!$H$10,0,10*ROW('Hygiene Data'!H23)),NA())</f>
        <v>#N/A</v>
      </c>
    </row>
    <row r="30" x14ac:dyDescent="0.2">
      <c r="A30" s="56" t="e">
        <f ca="true">+IF(OFFSET('Water Data'!$B$1,0,10*ROW('Water Data'!B24))="",NA(),OFFSET('Water Data'!$B$1,0,10*ROW('Water Data'!B24)))</f>
        <v>#N/A</v>
      </c>
      <c r="B30" s="56" t="e">
        <f ca="true">+IF(OFFSET('Water Data'!$A$3,0,10*ROW('Water Data'!A24))="",NA(),OFFSET('Water Data'!$A$3,0,10*ROW('Water Data'!A24)))</f>
        <v>#N/A</v>
      </c>
      <c r="C30" s="56" t="e">
        <f ca="true">+IF(OFFSET('Water Data'!$C$3,0,10*ROW('Water Data'!C24))="",NA(),OFFSET('Water Data'!$C$3,0,10*ROW('Water Data'!C24)))</f>
        <v>#N/A</v>
      </c>
      <c r="D30" s="57" t="e">
        <f ca="true">+IF(AND(ISNUMBER(OFFSET('Water Data'!$C$5,0,10*ROW('Water Data'!C24))),'Data Summary'!BS30="Yes"),100-OFFSET('Water Data'!$C$5,0,10*ROW('Water Data'!C24)),NA())</f>
        <v>#N/A</v>
      </c>
      <c r="E30" s="57" t="e">
        <f ca="true">+IF(AND(ISNUMBER(OFFSET('Water Data'!$C$7,0,10*ROW('Water Data'!C24))),'Data Summary'!BT30="Yes"),OFFSET('Water Data'!$C$7,0,10*ROW('Water Data'!C24)),NA())</f>
        <v>#N/A</v>
      </c>
      <c r="F30" s="57" t="e">
        <f ca="true">+IF(AND(ISNUMBER(OFFSET('Water Data'!$C$10,0,10*ROW('Water Data'!C24))),'Data Summary'!BU30="Yes"),OFFSET('Water Data'!$C$10,0,10*ROW('Water Data'!C24)),NA())</f>
        <v>#N/A</v>
      </c>
      <c r="G30" s="57" t="e">
        <f ca="true">+IF(AND(ISNUMBER(OFFSET('Water Data'!$D$5,0,10*ROW('Water Data'!D24))),'Data Summary'!BV30="Yes"),100-OFFSET('Water Data'!$D$5,0,10*ROW('Water Data'!D24)),NA())</f>
        <v>#N/A</v>
      </c>
      <c r="H30" s="57" t="e">
        <f ca="true">+IF(AND(ISNUMBER(OFFSET('Water Data'!$D$7,0,10*ROW('Water Data'!D24))),'Data Summary'!BW30="Yes"),OFFSET('Water Data'!$D$7,0,10*ROW('Water Data'!D24)),NA())</f>
        <v>#N/A</v>
      </c>
      <c r="I30" s="57" t="e">
        <f ca="true">+IF(AND(ISNUMBER(OFFSET('Water Data'!$D$10,0,10*ROW('Water Data'!D24))),'Data Summary'!BX30="Yes"),OFFSET('Water Data'!$D$10,0,10*ROW('Water Data'!D24)),NA())</f>
        <v>#N/A</v>
      </c>
      <c r="J30" s="57" t="e">
        <f ca="true">+IF(AND(ISNUMBER(OFFSET('Water Data'!$E$5,0,10*ROW('Water Data'!E24))),'Data Summary'!BY30="Yes"),100-OFFSET('Water Data'!$E$5,0,10*ROW('Water Data'!E24)),NA())</f>
        <v>#N/A</v>
      </c>
      <c r="K30" s="57" t="e">
        <f ca="true">+IF(AND(ISNUMBER(OFFSET('Water Data'!$E$7,0,10*ROW('Water Data'!E24))),'Data Summary'!BZ30="Yes"),OFFSET('Water Data'!$E$7,0,10*ROW('Water Data'!E24)),NA())</f>
        <v>#N/A</v>
      </c>
      <c r="L30" s="57" t="e">
        <f ca="true">+IF(AND(ISNUMBER(OFFSET('Water Data'!$E$10,0,10*ROW('Water Data'!E24))),'Data Summary'!CA30="Yes"),OFFSET('Water Data'!$E$10,0,10*ROW('Water Data'!E24)),NA())</f>
        <v>#N/A</v>
      </c>
      <c r="M30" s="57" t="e">
        <f ca="true">+IF(AND(ISNUMBER(OFFSET('Water Data'!$F$5,0,10*ROW('Water Data'!F24))),'Data Summary'!CB30="Yes"),100-OFFSET('Water Data'!$F$5,0,10*ROW('Water Data'!F24)),NA())</f>
        <v>#N/A</v>
      </c>
      <c r="N30" s="57" t="e">
        <f ca="true">+IF(AND(ISNUMBER(OFFSET('Water Data'!$F$7,0,10*ROW('Water Data'!F24))),'Data Summary'!CC30="Yes"),OFFSET('Water Data'!$F$7,0,10*ROW('Water Data'!F24)),NA())</f>
        <v>#N/A</v>
      </c>
      <c r="O30" s="57" t="e">
        <f ca="true">+IF(AND(ISNUMBER(OFFSET('Water Data'!$F$10,0,10*ROW('Water Data'!F24))),'Data Summary'!CD30="Yes"),OFFSET('Water Data'!$F$10,0,10*ROW('Water Data'!F24)),NA())</f>
        <v>#N/A</v>
      </c>
      <c r="P30" s="57" t="e">
        <f ca="true">+IF(AND(ISNUMBER(OFFSET('Water Data'!$G$5,0,10*ROW('Water Data'!G24))),'Data Summary'!CE30="Yes"),100-OFFSET('Water Data'!$G$5,0,10*ROW('Water Data'!G24)),NA())</f>
        <v>#N/A</v>
      </c>
      <c r="Q30" s="57" t="e">
        <f ca="true">+IF(AND(ISNUMBER(OFFSET('Water Data'!$G$7,0,10*ROW('Water Data'!G24))),'Data Summary'!CF30="Yes"),OFFSET('Water Data'!$G$7,0,10*ROW('Water Data'!G24)),NA())</f>
        <v>#N/A</v>
      </c>
      <c r="R30" s="57" t="e">
        <f ca="true">+IF(AND(ISNUMBER(OFFSET('Water Data'!$G$10,0,10*ROW('Water Data'!G24))),'Data Summary'!CG30="Yes"),OFFSET('Water Data'!$G$10,0,10*ROW('Water Data'!G24)),NA())</f>
        <v>#N/A</v>
      </c>
      <c r="S30" s="57" t="e">
        <f ca="true">+IF(AND(ISNUMBER(OFFSET('Water Data'!$H$5,0,10*ROW('Water Data'!H24))),'Data Summary'!CH30="Yes"),100-OFFSET('Water Data'!$H$5,0,10*ROW('Water Data'!H24)),NA())</f>
        <v>#N/A</v>
      </c>
      <c r="T30" s="57" t="e">
        <f ca="true">+IF(AND(ISNUMBER(OFFSET('Water Data'!$H$7,0,10*ROW('Water Data'!H24))),'Data Summary'!CI30="Yes"),OFFSET('Water Data'!$H$7,0,10*ROW('Water Data'!H24)),NA())</f>
        <v>#N/A</v>
      </c>
      <c r="U30" s="57" t="e">
        <f ca="true">+IF(AND(ISNUMBER(OFFSET('Water Data'!$H$10,0,10*ROW('Water Data'!H24))),'Data Summary'!CJ30="Yes"),OFFSET('Water Data'!$H$10,0,10*ROW('Water Data'!H24)),NA())</f>
        <v>#N/A</v>
      </c>
      <c r="V30" s="103" t="e">
        <f ca="true">+IF(AND(ISNUMBER(OFFSET('Sanitation Data'!$C$5,0,10*ROW('Sanitation Data'!C24))),'Data Summary'!CK30="Yes"),100-OFFSET('Sanitation Data'!$C$5,0,10*ROW('Sanitation Data'!C24)),NA())</f>
        <v>#N/A</v>
      </c>
      <c r="W30" s="103" t="e">
        <f ca="true">+IF(AND(ISNUMBER(OFFSET('Sanitation Data'!$C$7,0,10*ROW('Sanitation Data'!C24))),'Data Summary'!CL30="Yes"),OFFSET('Sanitation Data'!$C$7,0,10*ROW('Sanitation Data'!C24)),NA())</f>
        <v>#N/A</v>
      </c>
      <c r="X30" s="103" t="e">
        <f ca="true">+IF(AND(ISNUMBER(OFFSET('Sanitation Data'!$C$11,0,10*ROW('Sanitation Data'!C24))),'Data Summary'!CM30="Yes"),OFFSET('Sanitation Data'!$C$11,0,10*ROW('Sanitation Data'!C24)),NA())</f>
        <v>#N/A</v>
      </c>
      <c r="Y30" s="103" t="e">
        <f ca="true">+IF(AND(ISNUMBER(OFFSET('Sanitation Data'!$C$12,0,10*ROW('Sanitation Data'!C24))),'Data Summary'!CN30="Yes"),OFFSET('Sanitation Data'!$C$12,0,10*ROW('Sanitation Data'!C24)),NA())</f>
        <v>#N/A</v>
      </c>
      <c r="Z30" s="103" t="e">
        <f ca="true">+IF(AND(ISNUMBER(OFFSET('Sanitation Data'!$C$13,0,10*ROW('Sanitation Data'!C24))),'Data Summary'!CO30="Yes"),OFFSET('Sanitation Data'!$C$13,0,10*ROW('Sanitation Data'!C24)),NA())</f>
        <v>#N/A</v>
      </c>
      <c r="AA30" s="103" t="e">
        <f ca="true">+IF(AND(ISNUMBER(OFFSET('Sanitation Data'!$D$5,0,10*ROW('Sanitation Data'!D24))),'Data Summary'!CP30="Yes"),100-OFFSET('Sanitation Data'!$D$5,0,10*ROW('Sanitation Data'!D24)),NA())</f>
        <v>#N/A</v>
      </c>
      <c r="AB30" s="103" t="e">
        <f ca="true">+IF(AND(ISNUMBER(OFFSET('Sanitation Data'!$D$7,0,10*ROW('Sanitation Data'!D24))),'Data Summary'!CQ30="Yes"),OFFSET('Sanitation Data'!$D$7,0,10*ROW('Sanitation Data'!D24)),NA())</f>
        <v>#N/A</v>
      </c>
      <c r="AC30" s="103" t="e">
        <f ca="true">+IF(AND(ISNUMBER(OFFSET('Sanitation Data'!$D$11,0,10*ROW('Sanitation Data'!D24))),'Data Summary'!CR30="Yes"),OFFSET('Sanitation Data'!$D$11,0,10*ROW('Sanitation Data'!D24)),NA())</f>
        <v>#N/A</v>
      </c>
      <c r="AD30" s="103" t="e">
        <f ca="true">+IF(AND(ISNUMBER(OFFSET('Sanitation Data'!$D$12,0,10*ROW('Sanitation Data'!D24))),'Data Summary'!CS30="Yes"),OFFSET('Sanitation Data'!$D$12,0,10*ROW('Sanitation Data'!D24)),NA())</f>
        <v>#N/A</v>
      </c>
      <c r="AE30" s="103" t="e">
        <f ca="true">+IF(AND(ISNUMBER(OFFSET('Sanitation Data'!$D$13,0,10*ROW('Sanitation Data'!D24))),'Data Summary'!CT30="Yes"),OFFSET('Sanitation Data'!$D$13,0,10*ROW('Sanitation Data'!D24)),NA())</f>
        <v>#N/A</v>
      </c>
      <c r="AF30" s="103" t="e">
        <f ca="true">+IF(AND(ISNUMBER(OFFSET('Sanitation Data'!$E$5,0,10*ROW('Sanitation Data'!E24))),'Data Summary'!CU30="Yes"),100-OFFSET('Sanitation Data'!$E$5,0,10*ROW('Sanitation Data'!E24)),NA())</f>
        <v>#N/A</v>
      </c>
      <c r="AG30" s="103" t="e">
        <f ca="true">+IF(AND(ISNUMBER(OFFSET('Sanitation Data'!$E$7,0,10*ROW('Sanitation Data'!E24))),'Data Summary'!CV30="Yes"),OFFSET('Sanitation Data'!$E$7,0,10*ROW('Sanitation Data'!E24)),NA())</f>
        <v>#N/A</v>
      </c>
      <c r="AH30" s="103" t="e">
        <f ca="true">+IF(AND(ISNUMBER(OFFSET('Sanitation Data'!$E$11,0,10*ROW('Sanitation Data'!E24))),'Data Summary'!CW30="Yes"),OFFSET('Sanitation Data'!$E$11,0,10*ROW('Sanitation Data'!E24)),NA())</f>
        <v>#N/A</v>
      </c>
      <c r="AI30" s="103" t="e">
        <f ca="true">+IF(AND(ISNUMBER(OFFSET('Sanitation Data'!$E$12,0,10*ROW('Sanitation Data'!E24))),'Data Summary'!CX30="Yes"),OFFSET('Sanitation Data'!$E$12,0,10*ROW('Sanitation Data'!E24)),NA())</f>
        <v>#N/A</v>
      </c>
      <c r="AJ30" s="103" t="e">
        <f ca="true">+IF(AND(ISNUMBER(OFFSET('Sanitation Data'!$E$13,0,10*ROW('Sanitation Data'!E24))),'Data Summary'!CY30="Yes"),OFFSET('Sanitation Data'!$E$13,0,10*ROW('Sanitation Data'!E24)),NA())</f>
        <v>#N/A</v>
      </c>
      <c r="AK30" s="103" t="e">
        <f ca="true">+IF(AND(ISNUMBER(OFFSET('Sanitation Data'!$F$5,0,10*ROW('Sanitation Data'!F24))),'Data Summary'!CZ30="Yes"),100-OFFSET('Sanitation Data'!$F$5,0,10*ROW('Sanitation Data'!F24)),NA())</f>
        <v>#N/A</v>
      </c>
      <c r="AL30" s="103" t="e">
        <f ca="true">+IF(AND(ISNUMBER(OFFSET('Sanitation Data'!$F$7,0,10*ROW('Sanitation Data'!F24))),'Data Summary'!DA30="Yes"),OFFSET('Sanitation Data'!$F$7,0,10*ROW('Sanitation Data'!F24)),NA())</f>
        <v>#N/A</v>
      </c>
      <c r="AM30" s="103" t="e">
        <f ca="true">+IF(AND(ISNUMBER(OFFSET('Sanitation Data'!$F$11,0,10*ROW('Sanitation Data'!F24))),'Data Summary'!DB30="Yes"),OFFSET('Sanitation Data'!$F$11,0,10*ROW('Sanitation Data'!F24)),NA())</f>
        <v>#N/A</v>
      </c>
      <c r="AN30" s="103" t="e">
        <f ca="true">+IF(AND(ISNUMBER(OFFSET('Sanitation Data'!$F$12,0,10*ROW('Sanitation Data'!F24))),'Data Summary'!DC30="Yes"),OFFSET('Sanitation Data'!$F$12,0,10*ROW('Sanitation Data'!F24)),NA())</f>
        <v>#N/A</v>
      </c>
      <c r="AO30" s="103" t="e">
        <f ca="true">+IF(AND(ISNUMBER(OFFSET('Sanitation Data'!$F$13,0,10*ROW('Sanitation Data'!F24))),'Data Summary'!DD30="Yes"),OFFSET('Sanitation Data'!$F$13,0,10*ROW('Sanitation Data'!F24)),NA())</f>
        <v>#N/A</v>
      </c>
      <c r="AP30" s="103" t="e">
        <f ca="true">+IF(AND(ISNUMBER(OFFSET('Sanitation Data'!$G$5,0,10*ROW('Sanitation Data'!G24))),'Data Summary'!DE30="Yes"),100-OFFSET('Sanitation Data'!$G$5,0,10*ROW('Sanitation Data'!G24)),NA())</f>
        <v>#N/A</v>
      </c>
      <c r="AQ30" s="103" t="e">
        <f ca="true">+IF(AND(ISNUMBER(OFFSET('Sanitation Data'!$G$7,0,10*ROW('Sanitation Data'!G24))),'Data Summary'!DF30="Yes"),OFFSET('Sanitation Data'!$G$7,0,10*ROW('Sanitation Data'!G24)),NA())</f>
        <v>#N/A</v>
      </c>
      <c r="AR30" s="103" t="e">
        <f ca="true">+IF(AND(ISNUMBER(OFFSET('Sanitation Data'!$G$11,0,10*ROW('Sanitation Data'!G24))),'Data Summary'!DG30="Yes"),OFFSET('Sanitation Data'!$G$11,0,10*ROW('Sanitation Data'!G24)),NA())</f>
        <v>#N/A</v>
      </c>
      <c r="AS30" s="103" t="e">
        <f ca="true">+IF(AND(ISNUMBER(OFFSET('Sanitation Data'!$G$12,0,10*ROW('Sanitation Data'!G24))),'Data Summary'!DH30="Yes"),OFFSET('Sanitation Data'!$G$12,0,10*ROW('Sanitation Data'!G24)),NA())</f>
        <v>#N/A</v>
      </c>
      <c r="AT30" s="103" t="e">
        <f ca="true">+IF(AND(ISNUMBER(OFFSET('Sanitation Data'!$G$13,0,10*ROW('Sanitation Data'!G24))),'Data Summary'!DI30="Yes"),OFFSET('Sanitation Data'!$G$13,0,10*ROW('Sanitation Data'!G24)),NA())</f>
        <v>#N/A</v>
      </c>
      <c r="AU30" s="103" t="e">
        <f ca="true">+IF(AND(ISNUMBER(OFFSET('Sanitation Data'!$H$5,0,10*ROW('Sanitation Data'!H24))),'Data Summary'!DJ30="Yes"),100-OFFSET('Sanitation Data'!$H$5,0,10*ROW('Sanitation Data'!H24)),NA())</f>
        <v>#N/A</v>
      </c>
      <c r="AV30" s="103" t="e">
        <f ca="true">+IF(AND(ISNUMBER(OFFSET('Sanitation Data'!$H$7,0,10*ROW('Sanitation Data'!H24))),'Data Summary'!DK30="Yes"),OFFSET('Sanitation Data'!$H$7,0,10*ROW('Sanitation Data'!H24)),NA())</f>
        <v>#N/A</v>
      </c>
      <c r="AW30" s="103" t="e">
        <f ca="true">+IF(AND(ISNUMBER(OFFSET('Sanitation Data'!$H$11,0,10*ROW('Sanitation Data'!H24))),'Data Summary'!DL30="Yes"),OFFSET('Sanitation Data'!$H$11,0,10*ROW('Sanitation Data'!H24)),NA())</f>
        <v>#N/A</v>
      </c>
      <c r="AX30" s="103" t="e">
        <f ca="true">+IF(AND(ISNUMBER(OFFSET('Sanitation Data'!$H$12,0,10*ROW('Sanitation Data'!H24))),'Data Summary'!DM30="Yes"),OFFSET('Sanitation Data'!$H$12,0,10*ROW('Sanitation Data'!H24)),NA())</f>
        <v>#N/A</v>
      </c>
      <c r="AY30" s="103" t="e">
        <f ca="true">+IF(AND(ISNUMBER(OFFSET('Sanitation Data'!$H$13,0,10*ROW('Sanitation Data'!H24))),'Data Summary'!DN30="Yes"),OFFSET('Sanitation Data'!$H$13,0,10*ROW('Sanitation Data'!H24)),NA())</f>
        <v>#N/A</v>
      </c>
      <c r="AZ30" s="108" t="e">
        <f ca="true">+IF(AND(ISNUMBER(OFFSET('Hygiene Data'!$C$6,0,10*ROW('Hygiene Data'!C24))),'Data Summary'!DO30="Yes"),OFFSET('Hygiene Data'!$C$6,0,10*ROW('Hygiene Data'!C24)),NA())</f>
        <v>#N/A</v>
      </c>
      <c r="BA30" s="108" t="e">
        <f ca="true">+IF(AND(ISNUMBER(OFFSET('Hygiene Data'!$C$8,0,10*ROW('Hygiene Data'!C24))),'Data Summary'!DP30="Yes"),OFFSET('Hygiene Data'!$C$8,0,10*ROW('Hygiene Data'!C24)),NA())</f>
        <v>#N/A</v>
      </c>
      <c r="BB30" s="108" t="e">
        <f ca="true">+IF(AND(ISNUMBER(OFFSET('Hygiene Data'!$C$10,0,10*ROW('Hygiene Data'!C24))),'Data Summary'!DQ30="Yes"),OFFSET('Hygiene Data'!$C$10,0,10*ROW('Hygiene Data'!C24)),NA())</f>
        <v>#N/A</v>
      </c>
      <c r="BC30" s="108" t="e">
        <f ca="true">+IF(AND(ISNUMBER(OFFSET('Hygiene Data'!$D$6,0,10*ROW('Hygiene Data'!D24))),'Data Summary'!DR30="Yes"),OFFSET('Hygiene Data'!$D$6,0,10*ROW('Hygiene Data'!D24)),NA())</f>
        <v>#N/A</v>
      </c>
      <c r="BD30" s="108" t="e">
        <f ca="true">+IF(AND(ISNUMBER(OFFSET('Hygiene Data'!$D$8,0,10*ROW('Hygiene Data'!D24))),'Data Summary'!DS30="Yes"),OFFSET('Hygiene Data'!$D$8,0,10*ROW('Hygiene Data'!D24)),NA())</f>
        <v>#N/A</v>
      </c>
      <c r="BE30" s="108" t="e">
        <f ca="true">+IF(AND(ISNUMBER(OFFSET('Hygiene Data'!$D$10,0,10*ROW('Hygiene Data'!D24))),'Data Summary'!DT30="Yes"),OFFSET('Hygiene Data'!$D$10,0,10*ROW('Hygiene Data'!D24)),NA())</f>
        <v>#N/A</v>
      </c>
      <c r="BF30" s="108" t="e">
        <f ca="true">+IF(AND(ISNUMBER(OFFSET('Hygiene Data'!$E$6,0,10*ROW('Hygiene Data'!E24))),'Data Summary'!DU30="Yes"),OFFSET('Hygiene Data'!$E$6,0,10*ROW('Hygiene Data'!E24)),NA())</f>
        <v>#N/A</v>
      </c>
      <c r="BG30" s="108" t="e">
        <f ca="true">+IF(AND(ISNUMBER(OFFSET('Hygiene Data'!$E$8,0,10*ROW('Hygiene Data'!E24))),'Data Summary'!DV30="Yes"),OFFSET('Hygiene Data'!$E$8,0,10*ROW('Hygiene Data'!E24)),NA())</f>
        <v>#N/A</v>
      </c>
      <c r="BH30" s="108" t="e">
        <f ca="true">+IF(AND(ISNUMBER(OFFSET('Hygiene Data'!$E$10,0,10*ROW('Hygiene Data'!E24))),'Data Summary'!DW30="Yes"),OFFSET('Hygiene Data'!$E$10,0,10*ROW('Hygiene Data'!E24)),NA())</f>
        <v>#N/A</v>
      </c>
      <c r="BI30" s="108" t="e">
        <f ca="true">+IF(AND(ISNUMBER(OFFSET('Hygiene Data'!$F$6,0,10*ROW('Hygiene Data'!F24))),'Data Summary'!DX30="Yes"),OFFSET('Hygiene Data'!$F$6,0,10*ROW('Hygiene Data'!F24)),NA())</f>
        <v>#N/A</v>
      </c>
      <c r="BJ30" s="108" t="e">
        <f ca="true">+IF(AND(ISNUMBER(OFFSET('Hygiene Data'!$F$8,0,10*ROW('Hygiene Data'!F24))),'Data Summary'!DY30="Yes"),OFFSET('Hygiene Data'!$F$8,0,10*ROW('Hygiene Data'!F24)),NA())</f>
        <v>#N/A</v>
      </c>
      <c r="BK30" s="108" t="e">
        <f ca="true">+IF(AND(ISNUMBER(OFFSET('Hygiene Data'!$F$10,0,10*ROW('Hygiene Data'!F24))),'Data Summary'!DZ30="Yes"),OFFSET('Hygiene Data'!$F$10,0,10*ROW('Hygiene Data'!F24)),NA())</f>
        <v>#N/A</v>
      </c>
      <c r="BL30" s="108" t="e">
        <f ca="true">+IF(AND(ISNUMBER(OFFSET('Hygiene Data'!$G$6,0,10*ROW('Hygiene Data'!G24))),'Data Summary'!EA30="Yes"),OFFSET('Hygiene Data'!$G$6,0,10*ROW('Hygiene Data'!G24)),NA())</f>
        <v>#N/A</v>
      </c>
      <c r="BM30" s="108" t="e">
        <f ca="true">+IF(AND(ISNUMBER(OFFSET('Hygiene Data'!$G$8,0,10*ROW('Hygiene Data'!G24))),'Data Summary'!EB30="Yes"),OFFSET('Hygiene Data'!$G$8,0,10*ROW('Hygiene Data'!G24)),NA())</f>
        <v>#N/A</v>
      </c>
      <c r="BN30" s="108" t="e">
        <f ca="true">+IF(AND(ISNUMBER(OFFSET('Hygiene Data'!$G$10,0,10*ROW('Hygiene Data'!G24))),'Data Summary'!EC30="Yes"),OFFSET('Hygiene Data'!$G$10,0,10*ROW('Hygiene Data'!G24)),NA())</f>
        <v>#N/A</v>
      </c>
      <c r="BO30" s="108" t="e">
        <f ca="true">+IF(AND(ISNUMBER(OFFSET('Hygiene Data'!$H$6,0,10*ROW('Hygiene Data'!H24))),'Data Summary'!ED30="Yes"),OFFSET('Hygiene Data'!$H$6,0,10*ROW('Hygiene Data'!H24)),NA())</f>
        <v>#N/A</v>
      </c>
      <c r="BP30" s="108" t="e">
        <f ca="true">+IF(AND(ISNUMBER(OFFSET('Hygiene Data'!$H$8,0,10*ROW('Hygiene Data'!H24))),'Data Summary'!EE30="Yes"),OFFSET('Hygiene Data'!$H$8,0,10*ROW('Hygiene Data'!H24)),NA())</f>
        <v>#N/A</v>
      </c>
      <c r="BQ30" s="108" t="e">
        <f ca="true">+IF(AND(ISNUMBER(OFFSET('Hygiene Data'!$H$10,0,10*ROW('Hygiene Data'!H24))),'Data Summary'!EF30="Yes"),OFFSET('Hygiene Data'!$H$10,0,10*ROW('Hygiene Data'!H24)),NA())</f>
        <v>#N/A</v>
      </c>
    </row>
    <row r="31" x14ac:dyDescent="0.2">
      <c r="A31" s="56" t="e">
        <f ca="true">+IF(OFFSET('Water Data'!$B$1,0,10*ROW('Water Data'!B25))="",NA(),OFFSET('Water Data'!$B$1,0,10*ROW('Water Data'!B25)))</f>
        <v>#N/A</v>
      </c>
      <c r="B31" s="56" t="e">
        <f ca="true">+IF(OFFSET('Water Data'!$A$3,0,10*ROW('Water Data'!A27))="",NA(),OFFSET('Water Data'!$A$3,0,10*ROW('Water Data'!A27)))</f>
        <v>#N/A</v>
      </c>
      <c r="C31" s="56" t="e">
        <f ca="true">+IF(OFFSET('Water Data'!$C$3,0,10*ROW('Water Data'!C27))="",NA(),OFFSET('Water Data'!$C$3,0,10*ROW('Water Data'!C27)))</f>
        <v>#N/A</v>
      </c>
      <c r="D31" s="57" t="e">
        <f ca="true">+IF(AND(ISNUMBER(OFFSET('Water Data'!$C$5,0,10*ROW('Water Data'!C25))),'Data Summary'!BS31="Yes"),100-OFFSET('Water Data'!$C$5,0,10*ROW('Water Data'!C25)),NA())</f>
        <v>#N/A</v>
      </c>
      <c r="E31" s="57" t="e">
        <f ca="true">+IF(AND(ISNUMBER(OFFSET('Water Data'!$C$7,0,10*ROW('Water Data'!C25))),'Data Summary'!BT31="Yes"),OFFSET('Water Data'!$C$7,0,10*ROW('Water Data'!C25)),NA())</f>
        <v>#N/A</v>
      </c>
      <c r="F31" s="57" t="e">
        <f ca="true">+IF(AND(ISNUMBER(OFFSET('Water Data'!$C$10,0,10*ROW('Water Data'!C25))),'Data Summary'!BU31="Yes"),OFFSET('Water Data'!$C$10,0,10*ROW('Water Data'!C25)),NA())</f>
        <v>#N/A</v>
      </c>
      <c r="G31" s="57" t="e">
        <f ca="true">+IF(AND(ISNUMBER(OFFSET('Water Data'!$D$5,0,10*ROW('Water Data'!D25))),'Data Summary'!BV31="Yes"),100-OFFSET('Water Data'!$D$5,0,10*ROW('Water Data'!D25)),NA())</f>
        <v>#N/A</v>
      </c>
      <c r="H31" s="57" t="e">
        <f ca="true">+IF(AND(ISNUMBER(OFFSET('Water Data'!$D$7,0,10*ROW('Water Data'!D25))),'Data Summary'!BW31="Yes"),OFFSET('Water Data'!$D$7,0,10*ROW('Water Data'!D25)),NA())</f>
        <v>#N/A</v>
      </c>
      <c r="I31" s="57" t="e">
        <f ca="true">+IF(AND(ISNUMBER(OFFSET('Water Data'!$D$10,0,10*ROW('Water Data'!D25))),'Data Summary'!BX31="Yes"),OFFSET('Water Data'!$D$10,0,10*ROW('Water Data'!D25)),NA())</f>
        <v>#N/A</v>
      </c>
      <c r="J31" s="57" t="e">
        <f ca="true">+IF(AND(ISNUMBER(OFFSET('Water Data'!$E$5,0,10*ROW('Water Data'!E25))),'Data Summary'!BY31="Yes"),100-OFFSET('Water Data'!$E$5,0,10*ROW('Water Data'!E25)),NA())</f>
        <v>#N/A</v>
      </c>
      <c r="K31" s="57" t="e">
        <f ca="true">+IF(AND(ISNUMBER(OFFSET('Water Data'!$E$7,0,10*ROW('Water Data'!E25))),'Data Summary'!BZ31="Yes"),OFFSET('Water Data'!$E$7,0,10*ROW('Water Data'!E25)),NA())</f>
        <v>#N/A</v>
      </c>
      <c r="L31" s="57" t="e">
        <f ca="true">+IF(AND(ISNUMBER(OFFSET('Water Data'!$E$10,0,10*ROW('Water Data'!E25))),'Data Summary'!CA31="Yes"),OFFSET('Water Data'!$E$10,0,10*ROW('Water Data'!E25)),NA())</f>
        <v>#N/A</v>
      </c>
      <c r="M31" s="57" t="e">
        <f ca="true">+IF(AND(ISNUMBER(OFFSET('Water Data'!$F$5,0,10*ROW('Water Data'!F25))),'Data Summary'!CB31="Yes"),100-OFFSET('Water Data'!$F$5,0,10*ROW('Water Data'!F25)),NA())</f>
        <v>#N/A</v>
      </c>
      <c r="N31" s="57" t="e">
        <f ca="true">+IF(AND(ISNUMBER(OFFSET('Water Data'!$F$7,0,10*ROW('Water Data'!F25))),'Data Summary'!CC31="Yes"),OFFSET('Water Data'!$F$7,0,10*ROW('Water Data'!F25)),NA())</f>
        <v>#N/A</v>
      </c>
      <c r="O31" s="57" t="e">
        <f ca="true">+IF(AND(ISNUMBER(OFFSET('Water Data'!$F$10,0,10*ROW('Water Data'!F25))),'Data Summary'!CD31="Yes"),OFFSET('Water Data'!$F$10,0,10*ROW('Water Data'!F25)),NA())</f>
        <v>#N/A</v>
      </c>
      <c r="P31" s="57" t="e">
        <f ca="true">+IF(AND(ISNUMBER(OFFSET('Water Data'!$G$5,0,10*ROW('Water Data'!G25))),'Data Summary'!CE31="Yes"),100-OFFSET('Water Data'!$G$5,0,10*ROW('Water Data'!G25)),NA())</f>
        <v>#N/A</v>
      </c>
      <c r="Q31" s="57" t="e">
        <f ca="true">+IF(AND(ISNUMBER(OFFSET('Water Data'!$G$7,0,10*ROW('Water Data'!G25))),'Data Summary'!CF31="Yes"),OFFSET('Water Data'!$G$7,0,10*ROW('Water Data'!G25)),NA())</f>
        <v>#N/A</v>
      </c>
      <c r="R31" s="57" t="e">
        <f ca="true">+IF(AND(ISNUMBER(OFFSET('Water Data'!$G$10,0,10*ROW('Water Data'!G25))),'Data Summary'!CG31="Yes"),OFFSET('Water Data'!$G$10,0,10*ROW('Water Data'!G25)),NA())</f>
        <v>#N/A</v>
      </c>
      <c r="S31" s="57" t="e">
        <f ca="true">+IF(AND(ISNUMBER(OFFSET('Water Data'!$H$5,0,10*ROW('Water Data'!H25))),'Data Summary'!CH31="Yes"),100-OFFSET('Water Data'!$H$5,0,10*ROW('Water Data'!H25)),NA())</f>
        <v>#N/A</v>
      </c>
      <c r="T31" s="57" t="e">
        <f ca="true">+IF(AND(ISNUMBER(OFFSET('Water Data'!$H$7,0,10*ROW('Water Data'!H25))),'Data Summary'!CI31="Yes"),OFFSET('Water Data'!$H$7,0,10*ROW('Water Data'!H25)),NA())</f>
        <v>#N/A</v>
      </c>
      <c r="U31" s="57" t="e">
        <f ca="true">+IF(AND(ISNUMBER(OFFSET('Water Data'!$H$10,0,10*ROW('Water Data'!H25))),'Data Summary'!CJ31="Yes"),OFFSET('Water Data'!$H$10,0,10*ROW('Water Data'!H25)),NA())</f>
        <v>#N/A</v>
      </c>
      <c r="V31" s="103" t="e">
        <f ca="true">+IF(AND(ISNUMBER(OFFSET('Sanitation Data'!$C$5,0,10*ROW('Sanitation Data'!C25))),'Data Summary'!CK31="Yes"),100-OFFSET('Sanitation Data'!$C$5,0,10*ROW('Sanitation Data'!C25)),NA())</f>
        <v>#N/A</v>
      </c>
      <c r="W31" s="103" t="e">
        <f ca="true">+IF(AND(ISNUMBER(OFFSET('Sanitation Data'!$C$7,0,10*ROW('Sanitation Data'!C25))),'Data Summary'!CL31="Yes"),OFFSET('Sanitation Data'!$C$7,0,10*ROW('Sanitation Data'!C25)),NA())</f>
        <v>#N/A</v>
      </c>
      <c r="X31" s="103" t="e">
        <f ca="true">+IF(AND(ISNUMBER(OFFSET('Sanitation Data'!$C$11,0,10*ROW('Sanitation Data'!C25))),'Data Summary'!CM31="Yes"),OFFSET('Sanitation Data'!$C$11,0,10*ROW('Sanitation Data'!C25)),NA())</f>
        <v>#N/A</v>
      </c>
      <c r="Y31" s="103" t="e">
        <f ca="true">+IF(AND(ISNUMBER(OFFSET('Sanitation Data'!$C$12,0,10*ROW('Sanitation Data'!C25))),'Data Summary'!CN31="Yes"),OFFSET('Sanitation Data'!$C$12,0,10*ROW('Sanitation Data'!C25)),NA())</f>
        <v>#N/A</v>
      </c>
      <c r="Z31" s="103" t="e">
        <f ca="true">+IF(AND(ISNUMBER(OFFSET('Sanitation Data'!$C$13,0,10*ROW('Sanitation Data'!C25))),'Data Summary'!CO31="Yes"),OFFSET('Sanitation Data'!$C$13,0,10*ROW('Sanitation Data'!C25)),NA())</f>
        <v>#N/A</v>
      </c>
      <c r="AA31" s="103" t="e">
        <f ca="true">+IF(AND(ISNUMBER(OFFSET('Sanitation Data'!$D$5,0,10*ROW('Sanitation Data'!D25))),'Data Summary'!CP31="Yes"),100-OFFSET('Sanitation Data'!$D$5,0,10*ROW('Sanitation Data'!D25)),NA())</f>
        <v>#N/A</v>
      </c>
      <c r="AB31" s="103" t="e">
        <f ca="true">+IF(AND(ISNUMBER(OFFSET('Sanitation Data'!$D$7,0,10*ROW('Sanitation Data'!D25))),'Data Summary'!CQ31="Yes"),OFFSET('Sanitation Data'!$D$7,0,10*ROW('Sanitation Data'!D25)),NA())</f>
        <v>#N/A</v>
      </c>
      <c r="AC31" s="103" t="e">
        <f ca="true">+IF(AND(ISNUMBER(OFFSET('Sanitation Data'!$D$11,0,10*ROW('Sanitation Data'!D25))),'Data Summary'!CR31="Yes"),OFFSET('Sanitation Data'!$D$11,0,10*ROW('Sanitation Data'!D25)),NA())</f>
        <v>#N/A</v>
      </c>
      <c r="AD31" s="103" t="e">
        <f ca="true">+IF(AND(ISNUMBER(OFFSET('Sanitation Data'!$D$12,0,10*ROW('Sanitation Data'!D25))),'Data Summary'!CS31="Yes"),OFFSET('Sanitation Data'!$D$12,0,10*ROW('Sanitation Data'!D25)),NA())</f>
        <v>#N/A</v>
      </c>
      <c r="AE31" s="103" t="e">
        <f ca="true">+IF(AND(ISNUMBER(OFFSET('Sanitation Data'!$D$13,0,10*ROW('Sanitation Data'!D25))),'Data Summary'!CT31="Yes"),OFFSET('Sanitation Data'!$D$13,0,10*ROW('Sanitation Data'!D25)),NA())</f>
        <v>#N/A</v>
      </c>
      <c r="AF31" s="103" t="e">
        <f ca="true">+IF(AND(ISNUMBER(OFFSET('Sanitation Data'!$E$5,0,10*ROW('Sanitation Data'!E25))),'Data Summary'!CU31="Yes"),100-OFFSET('Sanitation Data'!$E$5,0,10*ROW('Sanitation Data'!E25)),NA())</f>
        <v>#N/A</v>
      </c>
      <c r="AG31" s="103" t="e">
        <f ca="true">+IF(AND(ISNUMBER(OFFSET('Sanitation Data'!$E$7,0,10*ROW('Sanitation Data'!E25))),'Data Summary'!CV31="Yes"),OFFSET('Sanitation Data'!$E$7,0,10*ROW('Sanitation Data'!E25)),NA())</f>
        <v>#N/A</v>
      </c>
      <c r="AH31" s="103" t="e">
        <f ca="true">+IF(AND(ISNUMBER(OFFSET('Sanitation Data'!$E$11,0,10*ROW('Sanitation Data'!E25))),'Data Summary'!CW31="Yes"),OFFSET('Sanitation Data'!$E$11,0,10*ROW('Sanitation Data'!E25)),NA())</f>
        <v>#N/A</v>
      </c>
      <c r="AI31" s="103" t="e">
        <f ca="true">+IF(AND(ISNUMBER(OFFSET('Sanitation Data'!$E$12,0,10*ROW('Sanitation Data'!E25))),'Data Summary'!CX31="Yes"),OFFSET('Sanitation Data'!$E$12,0,10*ROW('Sanitation Data'!E25)),NA())</f>
        <v>#N/A</v>
      </c>
      <c r="AJ31" s="103" t="e">
        <f ca="true">+IF(AND(ISNUMBER(OFFSET('Sanitation Data'!$E$13,0,10*ROW('Sanitation Data'!E25))),'Data Summary'!CY31="Yes"),OFFSET('Sanitation Data'!$E$13,0,10*ROW('Sanitation Data'!E25)),NA())</f>
        <v>#N/A</v>
      </c>
      <c r="AK31" s="103" t="e">
        <f ca="true">+IF(AND(ISNUMBER(OFFSET('Sanitation Data'!$F$5,0,10*ROW('Sanitation Data'!F25))),'Data Summary'!CZ31="Yes"),100-OFFSET('Sanitation Data'!$F$5,0,10*ROW('Sanitation Data'!F25)),NA())</f>
        <v>#N/A</v>
      </c>
      <c r="AL31" s="103" t="e">
        <f ca="true">+IF(AND(ISNUMBER(OFFSET('Sanitation Data'!$F$7,0,10*ROW('Sanitation Data'!F25))),'Data Summary'!DA31="Yes"),OFFSET('Sanitation Data'!$F$7,0,10*ROW('Sanitation Data'!F25)),NA())</f>
        <v>#N/A</v>
      </c>
      <c r="AM31" s="103" t="e">
        <f ca="true">+IF(AND(ISNUMBER(OFFSET('Sanitation Data'!$F$11,0,10*ROW('Sanitation Data'!F25))),'Data Summary'!DB31="Yes"),OFFSET('Sanitation Data'!$F$11,0,10*ROW('Sanitation Data'!F25)),NA())</f>
        <v>#N/A</v>
      </c>
      <c r="AN31" s="103" t="e">
        <f ca="true">+IF(AND(ISNUMBER(OFFSET('Sanitation Data'!$F$12,0,10*ROW('Sanitation Data'!F25))),'Data Summary'!DC31="Yes"),OFFSET('Sanitation Data'!$F$12,0,10*ROW('Sanitation Data'!F25)),NA())</f>
        <v>#N/A</v>
      </c>
      <c r="AO31" s="103" t="e">
        <f ca="true">+IF(AND(ISNUMBER(OFFSET('Sanitation Data'!$F$13,0,10*ROW('Sanitation Data'!F25))),'Data Summary'!DD31="Yes"),OFFSET('Sanitation Data'!$F$13,0,10*ROW('Sanitation Data'!F25)),NA())</f>
        <v>#N/A</v>
      </c>
      <c r="AP31" s="103" t="e">
        <f ca="true">+IF(AND(ISNUMBER(OFFSET('Sanitation Data'!$G$5,0,10*ROW('Sanitation Data'!G25))),'Data Summary'!DE31="Yes"),100-OFFSET('Sanitation Data'!$G$5,0,10*ROW('Sanitation Data'!G25)),NA())</f>
        <v>#N/A</v>
      </c>
      <c r="AQ31" s="103" t="e">
        <f ca="true">+IF(AND(ISNUMBER(OFFSET('Sanitation Data'!$G$7,0,10*ROW('Sanitation Data'!G25))),'Data Summary'!DF31="Yes"),OFFSET('Sanitation Data'!$G$7,0,10*ROW('Sanitation Data'!G25)),NA())</f>
        <v>#N/A</v>
      </c>
      <c r="AR31" s="103" t="e">
        <f ca="true">+IF(AND(ISNUMBER(OFFSET('Sanitation Data'!$G$11,0,10*ROW('Sanitation Data'!G25))),'Data Summary'!DG31="Yes"),OFFSET('Sanitation Data'!$G$11,0,10*ROW('Sanitation Data'!G25)),NA())</f>
        <v>#N/A</v>
      </c>
      <c r="AS31" s="103" t="e">
        <f ca="true">+IF(AND(ISNUMBER(OFFSET('Sanitation Data'!$G$12,0,10*ROW('Sanitation Data'!G25))),'Data Summary'!DH31="Yes"),OFFSET('Sanitation Data'!$G$12,0,10*ROW('Sanitation Data'!G25)),NA())</f>
        <v>#N/A</v>
      </c>
      <c r="AT31" s="103" t="e">
        <f ca="true">+IF(AND(ISNUMBER(OFFSET('Sanitation Data'!$G$13,0,10*ROW('Sanitation Data'!G25))),'Data Summary'!DI31="Yes"),OFFSET('Sanitation Data'!$G$13,0,10*ROW('Sanitation Data'!G25)),NA())</f>
        <v>#N/A</v>
      </c>
      <c r="AU31" s="103" t="e">
        <f ca="true">+IF(AND(ISNUMBER(OFFSET('Sanitation Data'!$H$5,0,10*ROW('Sanitation Data'!H25))),'Data Summary'!DJ31="Yes"),100-OFFSET('Sanitation Data'!$H$5,0,10*ROW('Sanitation Data'!H25)),NA())</f>
        <v>#N/A</v>
      </c>
      <c r="AV31" s="103" t="e">
        <f ca="true">+IF(AND(ISNUMBER(OFFSET('Sanitation Data'!$H$7,0,10*ROW('Sanitation Data'!H25))),'Data Summary'!DK31="Yes"),OFFSET('Sanitation Data'!$H$7,0,10*ROW('Sanitation Data'!H25)),NA())</f>
        <v>#N/A</v>
      </c>
      <c r="AW31" s="103" t="e">
        <f ca="true">+IF(AND(ISNUMBER(OFFSET('Sanitation Data'!$H$11,0,10*ROW('Sanitation Data'!H25))),'Data Summary'!DL31="Yes"),OFFSET('Sanitation Data'!$H$11,0,10*ROW('Sanitation Data'!H25)),NA())</f>
        <v>#N/A</v>
      </c>
      <c r="AX31" s="103" t="e">
        <f ca="true">+IF(AND(ISNUMBER(OFFSET('Sanitation Data'!$H$12,0,10*ROW('Sanitation Data'!H25))),'Data Summary'!DM31="Yes"),OFFSET('Sanitation Data'!$H$12,0,10*ROW('Sanitation Data'!H25)),NA())</f>
        <v>#N/A</v>
      </c>
      <c r="AY31" s="103" t="e">
        <f ca="true">+IF(AND(ISNUMBER(OFFSET('Sanitation Data'!$H$13,0,10*ROW('Sanitation Data'!H25))),'Data Summary'!DN31="Yes"),OFFSET('Sanitation Data'!$H$13,0,10*ROW('Sanitation Data'!H25)),NA())</f>
        <v>#N/A</v>
      </c>
      <c r="AZ31" s="108" t="e">
        <f ca="true">+IF(AND(ISNUMBER(OFFSET('Hygiene Data'!$C$6,0,10*ROW('Hygiene Data'!C25))),'Data Summary'!DO31="Yes"),OFFSET('Hygiene Data'!$C$6,0,10*ROW('Hygiene Data'!C25)),NA())</f>
        <v>#N/A</v>
      </c>
      <c r="BA31" s="108" t="e">
        <f ca="true">+IF(AND(ISNUMBER(OFFSET('Hygiene Data'!$C$8,0,10*ROW('Hygiene Data'!C25))),'Data Summary'!DP31="Yes"),OFFSET('Hygiene Data'!$C$8,0,10*ROW('Hygiene Data'!C25)),NA())</f>
        <v>#N/A</v>
      </c>
      <c r="BB31" s="108" t="e">
        <f ca="true">+IF(AND(ISNUMBER(OFFSET('Hygiene Data'!$C$10,0,10*ROW('Hygiene Data'!C25))),'Data Summary'!DQ31="Yes"),OFFSET('Hygiene Data'!$C$10,0,10*ROW('Hygiene Data'!C25)),NA())</f>
        <v>#N/A</v>
      </c>
      <c r="BC31" s="108" t="e">
        <f ca="true">+IF(AND(ISNUMBER(OFFSET('Hygiene Data'!$D$6,0,10*ROW('Hygiene Data'!D25))),'Data Summary'!DR31="Yes"),OFFSET('Hygiene Data'!$D$6,0,10*ROW('Hygiene Data'!D25)),NA())</f>
        <v>#N/A</v>
      </c>
      <c r="BD31" s="108" t="e">
        <f ca="true">+IF(AND(ISNUMBER(OFFSET('Hygiene Data'!$D$8,0,10*ROW('Hygiene Data'!D25))),'Data Summary'!DS31="Yes"),OFFSET('Hygiene Data'!$D$8,0,10*ROW('Hygiene Data'!D25)),NA())</f>
        <v>#N/A</v>
      </c>
      <c r="BE31" s="108" t="e">
        <f ca="true">+IF(AND(ISNUMBER(OFFSET('Hygiene Data'!$D$10,0,10*ROW('Hygiene Data'!D25))),'Data Summary'!DT31="Yes"),OFFSET('Hygiene Data'!$D$10,0,10*ROW('Hygiene Data'!D25)),NA())</f>
        <v>#N/A</v>
      </c>
      <c r="BF31" s="108" t="e">
        <f ca="true">+IF(AND(ISNUMBER(OFFSET('Hygiene Data'!$E$6,0,10*ROW('Hygiene Data'!E25))),'Data Summary'!DU31="Yes"),OFFSET('Hygiene Data'!$E$6,0,10*ROW('Hygiene Data'!E25)),NA())</f>
        <v>#N/A</v>
      </c>
      <c r="BG31" s="108" t="e">
        <f ca="true">+IF(AND(ISNUMBER(OFFSET('Hygiene Data'!$E$8,0,10*ROW('Hygiene Data'!E25))),'Data Summary'!DV31="Yes"),OFFSET('Hygiene Data'!$E$8,0,10*ROW('Hygiene Data'!E25)),NA())</f>
        <v>#N/A</v>
      </c>
      <c r="BH31" s="108" t="e">
        <f ca="true">+IF(AND(ISNUMBER(OFFSET('Hygiene Data'!$E$10,0,10*ROW('Hygiene Data'!E25))),'Data Summary'!DW31="Yes"),OFFSET('Hygiene Data'!$E$10,0,10*ROW('Hygiene Data'!E25)),NA())</f>
        <v>#N/A</v>
      </c>
      <c r="BI31" s="108" t="e">
        <f ca="true">+IF(AND(ISNUMBER(OFFSET('Hygiene Data'!$F$6,0,10*ROW('Hygiene Data'!F25))),'Data Summary'!DX31="Yes"),OFFSET('Hygiene Data'!$F$6,0,10*ROW('Hygiene Data'!F25)),NA())</f>
        <v>#N/A</v>
      </c>
      <c r="BJ31" s="108" t="e">
        <f ca="true">+IF(AND(ISNUMBER(OFFSET('Hygiene Data'!$F$8,0,10*ROW('Hygiene Data'!F25))),'Data Summary'!DY31="Yes"),OFFSET('Hygiene Data'!$F$8,0,10*ROW('Hygiene Data'!F25)),NA())</f>
        <v>#N/A</v>
      </c>
      <c r="BK31" s="108" t="e">
        <f ca="true">+IF(AND(ISNUMBER(OFFSET('Hygiene Data'!$F$10,0,10*ROW('Hygiene Data'!F25))),'Data Summary'!DZ31="Yes"),OFFSET('Hygiene Data'!$F$10,0,10*ROW('Hygiene Data'!F25)),NA())</f>
        <v>#N/A</v>
      </c>
      <c r="BL31" s="108" t="e">
        <f ca="true">+IF(AND(ISNUMBER(OFFSET('Hygiene Data'!$G$6,0,10*ROW('Hygiene Data'!G25))),'Data Summary'!EA31="Yes"),OFFSET('Hygiene Data'!$G$6,0,10*ROW('Hygiene Data'!G25)),NA())</f>
        <v>#N/A</v>
      </c>
      <c r="BM31" s="108" t="e">
        <f ca="true">+IF(AND(ISNUMBER(OFFSET('Hygiene Data'!$G$8,0,10*ROW('Hygiene Data'!G25))),'Data Summary'!EB31="Yes"),OFFSET('Hygiene Data'!$G$8,0,10*ROW('Hygiene Data'!G25)),NA())</f>
        <v>#N/A</v>
      </c>
      <c r="BN31" s="108" t="e">
        <f ca="true">+IF(AND(ISNUMBER(OFFSET('Hygiene Data'!$G$10,0,10*ROW('Hygiene Data'!G25))),'Data Summary'!EC31="Yes"),OFFSET('Hygiene Data'!$G$10,0,10*ROW('Hygiene Data'!G25)),NA())</f>
        <v>#N/A</v>
      </c>
      <c r="BO31" s="108" t="e">
        <f ca="true">+IF(AND(ISNUMBER(OFFSET('Hygiene Data'!$H$6,0,10*ROW('Hygiene Data'!H25))),'Data Summary'!ED31="Yes"),OFFSET('Hygiene Data'!$H$6,0,10*ROW('Hygiene Data'!H25)),NA())</f>
        <v>#N/A</v>
      </c>
      <c r="BP31" s="108" t="e">
        <f ca="true">+IF(AND(ISNUMBER(OFFSET('Hygiene Data'!$H$8,0,10*ROW('Hygiene Data'!H25))),'Data Summary'!EE31="Yes"),OFFSET('Hygiene Data'!$H$8,0,10*ROW('Hygiene Data'!H25)),NA())</f>
        <v>#N/A</v>
      </c>
      <c r="BQ31" s="108" t="e">
        <f ca="true">+IF(AND(ISNUMBER(OFFSET('Hygiene Data'!$H$10,0,10*ROW('Hygiene Data'!H25))),'Data Summary'!EF31="Yes"),OFFSET('Hygiene Data'!$H$10,0,10*ROW('Hygiene Data'!H25)),NA())</f>
        <v>#N/A</v>
      </c>
    </row>
    <row r="32" x14ac:dyDescent="0.2">
      <c r="A32" s="56" t="e">
        <f ca="true">+IF(OFFSET('Water Data'!$B$1,0,10*ROW('Water Data'!B26))="",NA(),OFFSET('Water Data'!$B$1,0,10*ROW('Water Data'!B26)))</f>
        <v>#N/A</v>
      </c>
      <c r="B32" s="56" t="e">
        <f ca="true">+IF(OFFSET('Water Data'!$A$3,0,10*ROW('Water Data'!A29))="",NA(),OFFSET('Water Data'!$A$3,0,10*ROW('Water Data'!A29)))</f>
        <v>#N/A</v>
      </c>
      <c r="C32" s="56" t="e">
        <f ca="true">+IF(OFFSET('Water Data'!$C$3,0,10*ROW('Water Data'!C29))="",NA(),OFFSET('Water Data'!$C$3,0,10*ROW('Water Data'!C29)))</f>
        <v>#N/A</v>
      </c>
      <c r="D32" s="57" t="e">
        <f ca="true">+IF(AND(ISNUMBER(OFFSET('Water Data'!$C$5,0,10*ROW('Water Data'!C26))),'Data Summary'!BS32="Yes"),100-OFFSET('Water Data'!$C$5,0,10*ROW('Water Data'!C26)),NA())</f>
        <v>#N/A</v>
      </c>
      <c r="E32" s="57" t="e">
        <f ca="true">+IF(AND(ISNUMBER(OFFSET('Water Data'!$C$7,0,10*ROW('Water Data'!C26))),'Data Summary'!BT32="Yes"),OFFSET('Water Data'!$C$7,0,10*ROW('Water Data'!C26)),NA())</f>
        <v>#N/A</v>
      </c>
      <c r="F32" s="57" t="e">
        <f ca="true">+IF(AND(ISNUMBER(OFFSET('Water Data'!$C$10,0,10*ROW('Water Data'!C26))),'Data Summary'!BU32="Yes"),OFFSET('Water Data'!$C$10,0,10*ROW('Water Data'!C26)),NA())</f>
        <v>#N/A</v>
      </c>
      <c r="G32" s="57" t="e">
        <f ca="true">+IF(AND(ISNUMBER(OFFSET('Water Data'!$D$5,0,10*ROW('Water Data'!D26))),'Data Summary'!BV32="Yes"),100-OFFSET('Water Data'!$D$5,0,10*ROW('Water Data'!D26)),NA())</f>
        <v>#N/A</v>
      </c>
      <c r="H32" s="57" t="e">
        <f ca="true">+IF(AND(ISNUMBER(OFFSET('Water Data'!$D$7,0,10*ROW('Water Data'!D26))),'Data Summary'!BW32="Yes"),OFFSET('Water Data'!$D$7,0,10*ROW('Water Data'!D26)),NA())</f>
        <v>#N/A</v>
      </c>
      <c r="I32" s="57" t="e">
        <f ca="true">+IF(AND(ISNUMBER(OFFSET('Water Data'!$D$10,0,10*ROW('Water Data'!D26))),'Data Summary'!BX32="Yes"),OFFSET('Water Data'!$D$10,0,10*ROW('Water Data'!D26)),NA())</f>
        <v>#N/A</v>
      </c>
      <c r="J32" s="57" t="e">
        <f ca="true">+IF(AND(ISNUMBER(OFFSET('Water Data'!$E$5,0,10*ROW('Water Data'!E26))),'Data Summary'!BY32="Yes"),100-OFFSET('Water Data'!$E$5,0,10*ROW('Water Data'!E26)),NA())</f>
        <v>#N/A</v>
      </c>
      <c r="K32" s="57" t="e">
        <f ca="true">+IF(AND(ISNUMBER(OFFSET('Water Data'!$E$7,0,10*ROW('Water Data'!E26))),'Data Summary'!BZ32="Yes"),OFFSET('Water Data'!$E$7,0,10*ROW('Water Data'!E26)),NA())</f>
        <v>#N/A</v>
      </c>
      <c r="L32" s="57" t="e">
        <f ca="true">+IF(AND(ISNUMBER(OFFSET('Water Data'!$E$10,0,10*ROW('Water Data'!E26))),'Data Summary'!CA32="Yes"),OFFSET('Water Data'!$E$10,0,10*ROW('Water Data'!E26)),NA())</f>
        <v>#N/A</v>
      </c>
      <c r="M32" s="57" t="e">
        <f ca="true">+IF(AND(ISNUMBER(OFFSET('Water Data'!$F$5,0,10*ROW('Water Data'!F26))),'Data Summary'!CB32="Yes"),100-OFFSET('Water Data'!$F$5,0,10*ROW('Water Data'!F26)),NA())</f>
        <v>#N/A</v>
      </c>
      <c r="N32" s="57" t="e">
        <f ca="true">+IF(AND(ISNUMBER(OFFSET('Water Data'!$F$7,0,10*ROW('Water Data'!F26))),'Data Summary'!CC32="Yes"),OFFSET('Water Data'!$F$7,0,10*ROW('Water Data'!F26)),NA())</f>
        <v>#N/A</v>
      </c>
      <c r="O32" s="57" t="e">
        <f ca="true">+IF(AND(ISNUMBER(OFFSET('Water Data'!$F$10,0,10*ROW('Water Data'!F26))),'Data Summary'!CD32="Yes"),OFFSET('Water Data'!$F$10,0,10*ROW('Water Data'!F26)),NA())</f>
        <v>#N/A</v>
      </c>
      <c r="P32" s="57" t="e">
        <f ca="true">+IF(AND(ISNUMBER(OFFSET('Water Data'!$G$5,0,10*ROW('Water Data'!G26))),'Data Summary'!CE32="Yes"),100-OFFSET('Water Data'!$G$5,0,10*ROW('Water Data'!G26)),NA())</f>
        <v>#N/A</v>
      </c>
      <c r="Q32" s="57" t="e">
        <f ca="true">+IF(AND(ISNUMBER(OFFSET('Water Data'!$G$7,0,10*ROW('Water Data'!G26))),'Data Summary'!CF32="Yes"),OFFSET('Water Data'!$G$7,0,10*ROW('Water Data'!G26)),NA())</f>
        <v>#N/A</v>
      </c>
      <c r="R32" s="57" t="e">
        <f ca="true">+IF(AND(ISNUMBER(OFFSET('Water Data'!$G$10,0,10*ROW('Water Data'!G26))),'Data Summary'!CG32="Yes"),OFFSET('Water Data'!$G$10,0,10*ROW('Water Data'!G26)),NA())</f>
        <v>#N/A</v>
      </c>
      <c r="S32" s="57" t="e">
        <f ca="true">+IF(AND(ISNUMBER(OFFSET('Water Data'!$H$5,0,10*ROW('Water Data'!H26))),'Data Summary'!CH32="Yes"),100-OFFSET('Water Data'!$H$5,0,10*ROW('Water Data'!H26)),NA())</f>
        <v>#N/A</v>
      </c>
      <c r="T32" s="57" t="e">
        <f ca="true">+IF(AND(ISNUMBER(OFFSET('Water Data'!$H$7,0,10*ROW('Water Data'!H26))),'Data Summary'!CI32="Yes"),OFFSET('Water Data'!$H$7,0,10*ROW('Water Data'!H26)),NA())</f>
        <v>#N/A</v>
      </c>
      <c r="U32" s="57" t="e">
        <f ca="true">+IF(AND(ISNUMBER(OFFSET('Water Data'!$H$10,0,10*ROW('Water Data'!H26))),'Data Summary'!CJ32="Yes"),OFFSET('Water Data'!$H$10,0,10*ROW('Water Data'!H26)),NA())</f>
        <v>#N/A</v>
      </c>
      <c r="V32" s="103" t="e">
        <f ca="true">+IF(AND(ISNUMBER(OFFSET('Sanitation Data'!$C$5,0,10*ROW('Sanitation Data'!C26))),'Data Summary'!CK32="Yes"),100-OFFSET('Sanitation Data'!$C$5,0,10*ROW('Sanitation Data'!C26)),NA())</f>
        <v>#N/A</v>
      </c>
      <c r="W32" s="103" t="e">
        <f ca="true">+IF(AND(ISNUMBER(OFFSET('Sanitation Data'!$C$7,0,10*ROW('Sanitation Data'!C26))),'Data Summary'!CL32="Yes"),OFFSET('Sanitation Data'!$C$7,0,10*ROW('Sanitation Data'!C26)),NA())</f>
        <v>#N/A</v>
      </c>
      <c r="X32" s="103" t="e">
        <f ca="true">+IF(AND(ISNUMBER(OFFSET('Sanitation Data'!$C$11,0,10*ROW('Sanitation Data'!C26))),'Data Summary'!CM32="Yes"),OFFSET('Sanitation Data'!$C$11,0,10*ROW('Sanitation Data'!C26)),NA())</f>
        <v>#N/A</v>
      </c>
      <c r="Y32" s="103" t="e">
        <f ca="true">+IF(AND(ISNUMBER(OFFSET('Sanitation Data'!$C$12,0,10*ROW('Sanitation Data'!C26))),'Data Summary'!CN32="Yes"),OFFSET('Sanitation Data'!$C$12,0,10*ROW('Sanitation Data'!C26)),NA())</f>
        <v>#N/A</v>
      </c>
      <c r="Z32" s="103" t="e">
        <f ca="true">+IF(AND(ISNUMBER(OFFSET('Sanitation Data'!$C$13,0,10*ROW('Sanitation Data'!C26))),'Data Summary'!CO32="Yes"),OFFSET('Sanitation Data'!$C$13,0,10*ROW('Sanitation Data'!C26)),NA())</f>
        <v>#N/A</v>
      </c>
      <c r="AA32" s="103" t="e">
        <f ca="true">+IF(AND(ISNUMBER(OFFSET('Sanitation Data'!$D$5,0,10*ROW('Sanitation Data'!D26))),'Data Summary'!CP32="Yes"),100-OFFSET('Sanitation Data'!$D$5,0,10*ROW('Sanitation Data'!D26)),NA())</f>
        <v>#N/A</v>
      </c>
      <c r="AB32" s="103" t="e">
        <f ca="true">+IF(AND(ISNUMBER(OFFSET('Sanitation Data'!$D$7,0,10*ROW('Sanitation Data'!D26))),'Data Summary'!CQ32="Yes"),OFFSET('Sanitation Data'!$D$7,0,10*ROW('Sanitation Data'!D26)),NA())</f>
        <v>#N/A</v>
      </c>
      <c r="AC32" s="103" t="e">
        <f ca="true">+IF(AND(ISNUMBER(OFFSET('Sanitation Data'!$D$11,0,10*ROW('Sanitation Data'!D26))),'Data Summary'!CR32="Yes"),OFFSET('Sanitation Data'!$D$11,0,10*ROW('Sanitation Data'!D26)),NA())</f>
        <v>#N/A</v>
      </c>
      <c r="AD32" s="103" t="e">
        <f ca="true">+IF(AND(ISNUMBER(OFFSET('Sanitation Data'!$D$12,0,10*ROW('Sanitation Data'!D26))),'Data Summary'!CS32="Yes"),OFFSET('Sanitation Data'!$D$12,0,10*ROW('Sanitation Data'!D26)),NA())</f>
        <v>#N/A</v>
      </c>
      <c r="AE32" s="103" t="e">
        <f ca="true">+IF(AND(ISNUMBER(OFFSET('Sanitation Data'!$D$13,0,10*ROW('Sanitation Data'!D26))),'Data Summary'!CT32="Yes"),OFFSET('Sanitation Data'!$D$13,0,10*ROW('Sanitation Data'!D26)),NA())</f>
        <v>#N/A</v>
      </c>
      <c r="AF32" s="103" t="e">
        <f ca="true">+IF(AND(ISNUMBER(OFFSET('Sanitation Data'!$E$5,0,10*ROW('Sanitation Data'!E26))),'Data Summary'!CU32="Yes"),100-OFFSET('Sanitation Data'!$E$5,0,10*ROW('Sanitation Data'!E26)),NA())</f>
        <v>#N/A</v>
      </c>
      <c r="AG32" s="103" t="e">
        <f ca="true">+IF(AND(ISNUMBER(OFFSET('Sanitation Data'!$E$7,0,10*ROW('Sanitation Data'!E26))),'Data Summary'!CV32="Yes"),OFFSET('Sanitation Data'!$E$7,0,10*ROW('Sanitation Data'!E26)),NA())</f>
        <v>#N/A</v>
      </c>
      <c r="AH32" s="103" t="e">
        <f ca="true">+IF(AND(ISNUMBER(OFFSET('Sanitation Data'!$E$11,0,10*ROW('Sanitation Data'!E26))),'Data Summary'!CW32="Yes"),OFFSET('Sanitation Data'!$E$11,0,10*ROW('Sanitation Data'!E26)),NA())</f>
        <v>#N/A</v>
      </c>
      <c r="AI32" s="103" t="e">
        <f ca="true">+IF(AND(ISNUMBER(OFFSET('Sanitation Data'!$E$12,0,10*ROW('Sanitation Data'!E26))),'Data Summary'!CX32="Yes"),OFFSET('Sanitation Data'!$E$12,0,10*ROW('Sanitation Data'!E26)),NA())</f>
        <v>#N/A</v>
      </c>
      <c r="AJ32" s="103" t="e">
        <f ca="true">+IF(AND(ISNUMBER(OFFSET('Sanitation Data'!$E$13,0,10*ROW('Sanitation Data'!E26))),'Data Summary'!CY32="Yes"),OFFSET('Sanitation Data'!$E$13,0,10*ROW('Sanitation Data'!E26)),NA())</f>
        <v>#N/A</v>
      </c>
      <c r="AK32" s="103" t="e">
        <f ca="true">+IF(AND(ISNUMBER(OFFSET('Sanitation Data'!$F$5,0,10*ROW('Sanitation Data'!F26))),'Data Summary'!CZ32="Yes"),100-OFFSET('Sanitation Data'!$F$5,0,10*ROW('Sanitation Data'!F26)),NA())</f>
        <v>#N/A</v>
      </c>
      <c r="AL32" s="103" t="e">
        <f ca="true">+IF(AND(ISNUMBER(OFFSET('Sanitation Data'!$F$7,0,10*ROW('Sanitation Data'!F26))),'Data Summary'!DA32="Yes"),OFFSET('Sanitation Data'!$F$7,0,10*ROW('Sanitation Data'!F26)),NA())</f>
        <v>#N/A</v>
      </c>
      <c r="AM32" s="103" t="e">
        <f ca="true">+IF(AND(ISNUMBER(OFFSET('Sanitation Data'!$F$11,0,10*ROW('Sanitation Data'!F26))),'Data Summary'!DB32="Yes"),OFFSET('Sanitation Data'!$F$11,0,10*ROW('Sanitation Data'!F26)),NA())</f>
        <v>#N/A</v>
      </c>
      <c r="AN32" s="103" t="e">
        <f ca="true">+IF(AND(ISNUMBER(OFFSET('Sanitation Data'!$F$12,0,10*ROW('Sanitation Data'!F26))),'Data Summary'!DC32="Yes"),OFFSET('Sanitation Data'!$F$12,0,10*ROW('Sanitation Data'!F26)),NA())</f>
        <v>#N/A</v>
      </c>
      <c r="AO32" s="103" t="e">
        <f ca="true">+IF(AND(ISNUMBER(OFFSET('Sanitation Data'!$F$13,0,10*ROW('Sanitation Data'!F26))),'Data Summary'!DD32="Yes"),OFFSET('Sanitation Data'!$F$13,0,10*ROW('Sanitation Data'!F26)),NA())</f>
        <v>#N/A</v>
      </c>
      <c r="AP32" s="103" t="e">
        <f ca="true">+IF(AND(ISNUMBER(OFFSET('Sanitation Data'!$G$5,0,10*ROW('Sanitation Data'!G26))),'Data Summary'!DE32="Yes"),100-OFFSET('Sanitation Data'!$G$5,0,10*ROW('Sanitation Data'!G26)),NA())</f>
        <v>#N/A</v>
      </c>
      <c r="AQ32" s="103" t="e">
        <f ca="true">+IF(AND(ISNUMBER(OFFSET('Sanitation Data'!$G$7,0,10*ROW('Sanitation Data'!G26))),'Data Summary'!DF32="Yes"),OFFSET('Sanitation Data'!$G$7,0,10*ROW('Sanitation Data'!G26)),NA())</f>
        <v>#N/A</v>
      </c>
      <c r="AR32" s="103" t="e">
        <f ca="true">+IF(AND(ISNUMBER(OFFSET('Sanitation Data'!$G$11,0,10*ROW('Sanitation Data'!G26))),'Data Summary'!DG32="Yes"),OFFSET('Sanitation Data'!$G$11,0,10*ROW('Sanitation Data'!G26)),NA())</f>
        <v>#N/A</v>
      </c>
      <c r="AS32" s="103" t="e">
        <f ca="true">+IF(AND(ISNUMBER(OFFSET('Sanitation Data'!$G$12,0,10*ROW('Sanitation Data'!G26))),'Data Summary'!DH32="Yes"),OFFSET('Sanitation Data'!$G$12,0,10*ROW('Sanitation Data'!G26)),NA())</f>
        <v>#N/A</v>
      </c>
      <c r="AT32" s="103" t="e">
        <f ca="true">+IF(AND(ISNUMBER(OFFSET('Sanitation Data'!$G$13,0,10*ROW('Sanitation Data'!G26))),'Data Summary'!DI32="Yes"),OFFSET('Sanitation Data'!$G$13,0,10*ROW('Sanitation Data'!G26)),NA())</f>
        <v>#N/A</v>
      </c>
      <c r="AU32" s="103" t="e">
        <f ca="true">+IF(AND(ISNUMBER(OFFSET('Sanitation Data'!$H$5,0,10*ROW('Sanitation Data'!H26))),'Data Summary'!DJ32="Yes"),100-OFFSET('Sanitation Data'!$H$5,0,10*ROW('Sanitation Data'!H26)),NA())</f>
        <v>#N/A</v>
      </c>
      <c r="AV32" s="103" t="e">
        <f ca="true">+IF(AND(ISNUMBER(OFFSET('Sanitation Data'!$H$7,0,10*ROW('Sanitation Data'!H26))),'Data Summary'!DK32="Yes"),OFFSET('Sanitation Data'!$H$7,0,10*ROW('Sanitation Data'!H26)),NA())</f>
        <v>#N/A</v>
      </c>
      <c r="AW32" s="103" t="e">
        <f ca="true">+IF(AND(ISNUMBER(OFFSET('Sanitation Data'!$H$11,0,10*ROW('Sanitation Data'!H26))),'Data Summary'!DL32="Yes"),OFFSET('Sanitation Data'!$H$11,0,10*ROW('Sanitation Data'!H26)),NA())</f>
        <v>#N/A</v>
      </c>
      <c r="AX32" s="103" t="e">
        <f ca="true">+IF(AND(ISNUMBER(OFFSET('Sanitation Data'!$H$12,0,10*ROW('Sanitation Data'!H26))),'Data Summary'!DM32="Yes"),OFFSET('Sanitation Data'!$H$12,0,10*ROW('Sanitation Data'!H26)),NA())</f>
        <v>#N/A</v>
      </c>
      <c r="AY32" s="103" t="e">
        <f ca="true">+IF(AND(ISNUMBER(OFFSET('Sanitation Data'!$H$13,0,10*ROW('Sanitation Data'!H26))),'Data Summary'!DN32="Yes"),OFFSET('Sanitation Data'!$H$13,0,10*ROW('Sanitation Data'!H26)),NA())</f>
        <v>#N/A</v>
      </c>
      <c r="AZ32" s="108" t="e">
        <f ca="true">+IF(AND(ISNUMBER(OFFSET('Hygiene Data'!$C$6,0,10*ROW('Hygiene Data'!C26))),'Data Summary'!DO32="Yes"),OFFSET('Hygiene Data'!$C$6,0,10*ROW('Hygiene Data'!C26)),NA())</f>
        <v>#N/A</v>
      </c>
      <c r="BA32" s="108" t="e">
        <f ca="true">+IF(AND(ISNUMBER(OFFSET('Hygiene Data'!$C$8,0,10*ROW('Hygiene Data'!C26))),'Data Summary'!DP32="Yes"),OFFSET('Hygiene Data'!$C$8,0,10*ROW('Hygiene Data'!C26)),NA())</f>
        <v>#N/A</v>
      </c>
      <c r="BB32" s="108" t="e">
        <f ca="true">+IF(AND(ISNUMBER(OFFSET('Hygiene Data'!$C$10,0,10*ROW('Hygiene Data'!C26))),'Data Summary'!DQ32="Yes"),OFFSET('Hygiene Data'!$C$10,0,10*ROW('Hygiene Data'!C26)),NA())</f>
        <v>#N/A</v>
      </c>
      <c r="BC32" s="108" t="e">
        <f ca="true">+IF(AND(ISNUMBER(OFFSET('Hygiene Data'!$D$6,0,10*ROW('Hygiene Data'!D26))),'Data Summary'!DR32="Yes"),OFFSET('Hygiene Data'!$D$6,0,10*ROW('Hygiene Data'!D26)),NA())</f>
        <v>#N/A</v>
      </c>
      <c r="BD32" s="108" t="e">
        <f ca="true">+IF(AND(ISNUMBER(OFFSET('Hygiene Data'!$D$8,0,10*ROW('Hygiene Data'!D26))),'Data Summary'!DS32="Yes"),OFFSET('Hygiene Data'!$D$8,0,10*ROW('Hygiene Data'!D26)),NA())</f>
        <v>#N/A</v>
      </c>
      <c r="BE32" s="108" t="e">
        <f ca="true">+IF(AND(ISNUMBER(OFFSET('Hygiene Data'!$D$10,0,10*ROW('Hygiene Data'!D26))),'Data Summary'!DT32="Yes"),OFFSET('Hygiene Data'!$D$10,0,10*ROW('Hygiene Data'!D26)),NA())</f>
        <v>#N/A</v>
      </c>
      <c r="BF32" s="108" t="e">
        <f ca="true">+IF(AND(ISNUMBER(OFFSET('Hygiene Data'!$E$6,0,10*ROW('Hygiene Data'!E26))),'Data Summary'!DU32="Yes"),OFFSET('Hygiene Data'!$E$6,0,10*ROW('Hygiene Data'!E26)),NA())</f>
        <v>#N/A</v>
      </c>
      <c r="BG32" s="108" t="e">
        <f ca="true">+IF(AND(ISNUMBER(OFFSET('Hygiene Data'!$E$8,0,10*ROW('Hygiene Data'!E26))),'Data Summary'!DV32="Yes"),OFFSET('Hygiene Data'!$E$8,0,10*ROW('Hygiene Data'!E26)),NA())</f>
        <v>#N/A</v>
      </c>
      <c r="BH32" s="108" t="e">
        <f ca="true">+IF(AND(ISNUMBER(OFFSET('Hygiene Data'!$E$10,0,10*ROW('Hygiene Data'!E26))),'Data Summary'!DW32="Yes"),OFFSET('Hygiene Data'!$E$10,0,10*ROW('Hygiene Data'!E26)),NA())</f>
        <v>#N/A</v>
      </c>
      <c r="BI32" s="108" t="e">
        <f ca="true">+IF(AND(ISNUMBER(OFFSET('Hygiene Data'!$F$6,0,10*ROW('Hygiene Data'!F26))),'Data Summary'!DX32="Yes"),OFFSET('Hygiene Data'!$F$6,0,10*ROW('Hygiene Data'!F26)),NA())</f>
        <v>#N/A</v>
      </c>
      <c r="BJ32" s="108" t="e">
        <f ca="true">+IF(AND(ISNUMBER(OFFSET('Hygiene Data'!$F$8,0,10*ROW('Hygiene Data'!F26))),'Data Summary'!DY32="Yes"),OFFSET('Hygiene Data'!$F$8,0,10*ROW('Hygiene Data'!F26)),NA())</f>
        <v>#N/A</v>
      </c>
      <c r="BK32" s="108" t="e">
        <f ca="true">+IF(AND(ISNUMBER(OFFSET('Hygiene Data'!$F$10,0,10*ROW('Hygiene Data'!F26))),'Data Summary'!DZ32="Yes"),OFFSET('Hygiene Data'!$F$10,0,10*ROW('Hygiene Data'!F26)),NA())</f>
        <v>#N/A</v>
      </c>
      <c r="BL32" s="108" t="e">
        <f ca="true">+IF(AND(ISNUMBER(OFFSET('Hygiene Data'!$G$6,0,10*ROW('Hygiene Data'!G26))),'Data Summary'!EA32="Yes"),OFFSET('Hygiene Data'!$G$6,0,10*ROW('Hygiene Data'!G26)),NA())</f>
        <v>#N/A</v>
      </c>
      <c r="BM32" s="108" t="e">
        <f ca="true">+IF(AND(ISNUMBER(OFFSET('Hygiene Data'!$G$8,0,10*ROW('Hygiene Data'!G26))),'Data Summary'!EB32="Yes"),OFFSET('Hygiene Data'!$G$8,0,10*ROW('Hygiene Data'!G26)),NA())</f>
        <v>#N/A</v>
      </c>
      <c r="BN32" s="108" t="e">
        <f ca="true">+IF(AND(ISNUMBER(OFFSET('Hygiene Data'!$G$10,0,10*ROW('Hygiene Data'!G26))),'Data Summary'!EC32="Yes"),OFFSET('Hygiene Data'!$G$10,0,10*ROW('Hygiene Data'!G26)),NA())</f>
        <v>#N/A</v>
      </c>
      <c r="BO32" s="108" t="e">
        <f ca="true">+IF(AND(ISNUMBER(OFFSET('Hygiene Data'!$H$6,0,10*ROW('Hygiene Data'!H26))),'Data Summary'!ED32="Yes"),OFFSET('Hygiene Data'!$H$6,0,10*ROW('Hygiene Data'!H26)),NA())</f>
        <v>#N/A</v>
      </c>
      <c r="BP32" s="108" t="e">
        <f ca="true">+IF(AND(ISNUMBER(OFFSET('Hygiene Data'!$H$8,0,10*ROW('Hygiene Data'!H26))),'Data Summary'!EE32="Yes"),OFFSET('Hygiene Data'!$H$8,0,10*ROW('Hygiene Data'!H26)),NA())</f>
        <v>#N/A</v>
      </c>
      <c r="BQ32" s="108" t="e">
        <f ca="true">+IF(AND(ISNUMBER(OFFSET('Hygiene Data'!$H$10,0,10*ROW('Hygiene Data'!H26))),'Data Summary'!EF32="Yes"),OFFSET('Hygiene Data'!$H$10,0,10*ROW('Hygiene Data'!H26)),NA())</f>
        <v>#N/A</v>
      </c>
    </row>
    <row r="33" x14ac:dyDescent="0.2">
      <c r="A33" s="56" t="e">
        <f ca="true">+IF(OFFSET('Water Data'!$B$1,0,10*ROW('Water Data'!B27))="",NA(),OFFSET('Water Data'!$B$1,0,10*ROW('Water Data'!B27)))</f>
        <v>#N/A</v>
      </c>
      <c r="B33" s="56" t="e">
        <f ca="true">+IF(OFFSET('Water Data'!$A$3,0,10*ROW('Water Data'!A30))="",NA(),OFFSET('Water Data'!$A$3,0,10*ROW('Water Data'!A30)))</f>
        <v>#N/A</v>
      </c>
      <c r="C33" s="56" t="e">
        <f ca="true">+IF(OFFSET('Water Data'!$C$3,0,10*ROW('Water Data'!C30))="",NA(),OFFSET('Water Data'!$C$3,0,10*ROW('Water Data'!C30)))</f>
        <v>#N/A</v>
      </c>
      <c r="D33" s="57" t="e">
        <f ca="true">+IF(AND(ISNUMBER(OFFSET('Water Data'!$C$5,0,10*ROW('Water Data'!C27))),'Data Summary'!BS33="Yes"),100-OFFSET('Water Data'!$C$5,0,10*ROW('Water Data'!C27)),NA())</f>
        <v>#N/A</v>
      </c>
      <c r="E33" s="57" t="e">
        <f ca="true">+IF(AND(ISNUMBER(OFFSET('Water Data'!$C$7,0,10*ROW('Water Data'!C27))),'Data Summary'!BT33="Yes"),OFFSET('Water Data'!$C$7,0,10*ROW('Water Data'!C27)),NA())</f>
        <v>#N/A</v>
      </c>
      <c r="F33" s="57" t="e">
        <f ca="true">+IF(AND(ISNUMBER(OFFSET('Water Data'!$C$10,0,10*ROW('Water Data'!C27))),'Data Summary'!BU33="Yes"),OFFSET('Water Data'!$C$10,0,10*ROW('Water Data'!C27)),NA())</f>
        <v>#N/A</v>
      </c>
      <c r="G33" s="57" t="e">
        <f ca="true">+IF(AND(ISNUMBER(OFFSET('Water Data'!$D$5,0,10*ROW('Water Data'!D27))),'Data Summary'!BV33="Yes"),100-OFFSET('Water Data'!$D$5,0,10*ROW('Water Data'!D27)),NA())</f>
        <v>#N/A</v>
      </c>
      <c r="H33" s="57" t="e">
        <f ca="true">+IF(AND(ISNUMBER(OFFSET('Water Data'!$D$7,0,10*ROW('Water Data'!D27))),'Data Summary'!BW33="Yes"),OFFSET('Water Data'!$D$7,0,10*ROW('Water Data'!D27)),NA())</f>
        <v>#N/A</v>
      </c>
      <c r="I33" s="57" t="e">
        <f ca="true">+IF(AND(ISNUMBER(OFFSET('Water Data'!$D$10,0,10*ROW('Water Data'!D27))),'Data Summary'!BX33="Yes"),OFFSET('Water Data'!$D$10,0,10*ROW('Water Data'!D27)),NA())</f>
        <v>#N/A</v>
      </c>
      <c r="J33" s="57" t="e">
        <f ca="true">+IF(AND(ISNUMBER(OFFSET('Water Data'!$E$5,0,10*ROW('Water Data'!E27))),'Data Summary'!BY33="Yes"),100-OFFSET('Water Data'!$E$5,0,10*ROW('Water Data'!E27)),NA())</f>
        <v>#N/A</v>
      </c>
      <c r="K33" s="57" t="e">
        <f ca="true">+IF(AND(ISNUMBER(OFFSET('Water Data'!$E$7,0,10*ROW('Water Data'!E27))),'Data Summary'!BZ33="Yes"),OFFSET('Water Data'!$E$7,0,10*ROW('Water Data'!E27)),NA())</f>
        <v>#N/A</v>
      </c>
      <c r="L33" s="57" t="e">
        <f ca="true">+IF(AND(ISNUMBER(OFFSET('Water Data'!$E$10,0,10*ROW('Water Data'!E27))),'Data Summary'!CA33="Yes"),OFFSET('Water Data'!$E$10,0,10*ROW('Water Data'!E27)),NA())</f>
        <v>#N/A</v>
      </c>
      <c r="M33" s="57" t="e">
        <f ca="true">+IF(AND(ISNUMBER(OFFSET('Water Data'!$F$5,0,10*ROW('Water Data'!F27))),'Data Summary'!CB33="Yes"),100-OFFSET('Water Data'!$F$5,0,10*ROW('Water Data'!F27)),NA())</f>
        <v>#N/A</v>
      </c>
      <c r="N33" s="57" t="e">
        <f ca="true">+IF(AND(ISNUMBER(OFFSET('Water Data'!$F$7,0,10*ROW('Water Data'!F27))),'Data Summary'!CC33="Yes"),OFFSET('Water Data'!$F$7,0,10*ROW('Water Data'!F27)),NA())</f>
        <v>#N/A</v>
      </c>
      <c r="O33" s="57" t="e">
        <f ca="true">+IF(AND(ISNUMBER(OFFSET('Water Data'!$F$10,0,10*ROW('Water Data'!F27))),'Data Summary'!CD33="Yes"),OFFSET('Water Data'!$F$10,0,10*ROW('Water Data'!F27)),NA())</f>
        <v>#N/A</v>
      </c>
      <c r="P33" s="57" t="e">
        <f ca="true">+IF(AND(ISNUMBER(OFFSET('Water Data'!$G$5,0,10*ROW('Water Data'!G27))),'Data Summary'!CE33="Yes"),100-OFFSET('Water Data'!$G$5,0,10*ROW('Water Data'!G27)),NA())</f>
        <v>#N/A</v>
      </c>
      <c r="Q33" s="57" t="e">
        <f ca="true">+IF(AND(ISNUMBER(OFFSET('Water Data'!$G$7,0,10*ROW('Water Data'!G27))),'Data Summary'!CF33="Yes"),OFFSET('Water Data'!$G$7,0,10*ROW('Water Data'!G27)),NA())</f>
        <v>#N/A</v>
      </c>
      <c r="R33" s="57" t="e">
        <f ca="true">+IF(AND(ISNUMBER(OFFSET('Water Data'!$G$10,0,10*ROW('Water Data'!G27))),'Data Summary'!CG33="Yes"),OFFSET('Water Data'!$G$10,0,10*ROW('Water Data'!G27)),NA())</f>
        <v>#N/A</v>
      </c>
      <c r="S33" s="57" t="e">
        <f ca="true">+IF(AND(ISNUMBER(OFFSET('Water Data'!$H$5,0,10*ROW('Water Data'!H27))),'Data Summary'!CH33="Yes"),100-OFFSET('Water Data'!$H$5,0,10*ROW('Water Data'!H27)),NA())</f>
        <v>#N/A</v>
      </c>
      <c r="T33" s="57" t="e">
        <f ca="true">+IF(AND(ISNUMBER(OFFSET('Water Data'!$H$7,0,10*ROW('Water Data'!H27))),'Data Summary'!CI33="Yes"),OFFSET('Water Data'!$H$7,0,10*ROW('Water Data'!H27)),NA())</f>
        <v>#N/A</v>
      </c>
      <c r="U33" s="57" t="e">
        <f ca="true">+IF(AND(ISNUMBER(OFFSET('Water Data'!$H$10,0,10*ROW('Water Data'!H27))),'Data Summary'!CJ33="Yes"),OFFSET('Water Data'!$H$10,0,10*ROW('Water Data'!H27)),NA())</f>
        <v>#N/A</v>
      </c>
      <c r="V33" s="103" t="e">
        <f ca="true">+IF(AND(ISNUMBER(OFFSET('Sanitation Data'!$C$5,0,10*ROW('Sanitation Data'!C27))),'Data Summary'!CK33="Yes"),100-OFFSET('Sanitation Data'!$C$5,0,10*ROW('Sanitation Data'!C27)),NA())</f>
        <v>#N/A</v>
      </c>
      <c r="W33" s="103" t="e">
        <f ca="true">+IF(AND(ISNUMBER(OFFSET('Sanitation Data'!$C$7,0,10*ROW('Sanitation Data'!C27))),'Data Summary'!CL33="Yes"),OFFSET('Sanitation Data'!$C$7,0,10*ROW('Sanitation Data'!C27)),NA())</f>
        <v>#N/A</v>
      </c>
      <c r="X33" s="103" t="e">
        <f ca="true">+IF(AND(ISNUMBER(OFFSET('Sanitation Data'!$C$11,0,10*ROW('Sanitation Data'!C27))),'Data Summary'!CM33="Yes"),OFFSET('Sanitation Data'!$C$11,0,10*ROW('Sanitation Data'!C27)),NA())</f>
        <v>#N/A</v>
      </c>
      <c r="Y33" s="103" t="e">
        <f ca="true">+IF(AND(ISNUMBER(OFFSET('Sanitation Data'!$C$12,0,10*ROW('Sanitation Data'!C27))),'Data Summary'!CN33="Yes"),OFFSET('Sanitation Data'!$C$12,0,10*ROW('Sanitation Data'!C27)),NA())</f>
        <v>#N/A</v>
      </c>
      <c r="Z33" s="103" t="e">
        <f ca="true">+IF(AND(ISNUMBER(OFFSET('Sanitation Data'!$C$13,0,10*ROW('Sanitation Data'!C27))),'Data Summary'!CO33="Yes"),OFFSET('Sanitation Data'!$C$13,0,10*ROW('Sanitation Data'!C27)),NA())</f>
        <v>#N/A</v>
      </c>
      <c r="AA33" s="103" t="e">
        <f ca="true">+IF(AND(ISNUMBER(OFFSET('Sanitation Data'!$D$5,0,10*ROW('Sanitation Data'!D27))),'Data Summary'!CP33="Yes"),100-OFFSET('Sanitation Data'!$D$5,0,10*ROW('Sanitation Data'!D27)),NA())</f>
        <v>#N/A</v>
      </c>
      <c r="AB33" s="103" t="e">
        <f ca="true">+IF(AND(ISNUMBER(OFFSET('Sanitation Data'!$D$7,0,10*ROW('Sanitation Data'!D27))),'Data Summary'!CQ33="Yes"),OFFSET('Sanitation Data'!$D$7,0,10*ROW('Sanitation Data'!D27)),NA())</f>
        <v>#N/A</v>
      </c>
      <c r="AC33" s="103" t="e">
        <f ca="true">+IF(AND(ISNUMBER(OFFSET('Sanitation Data'!$D$11,0,10*ROW('Sanitation Data'!D27))),'Data Summary'!CR33="Yes"),OFFSET('Sanitation Data'!$D$11,0,10*ROW('Sanitation Data'!D27)),NA())</f>
        <v>#N/A</v>
      </c>
      <c r="AD33" s="103" t="e">
        <f ca="true">+IF(AND(ISNUMBER(OFFSET('Sanitation Data'!$D$12,0,10*ROW('Sanitation Data'!D27))),'Data Summary'!CS33="Yes"),OFFSET('Sanitation Data'!$D$12,0,10*ROW('Sanitation Data'!D27)),NA())</f>
        <v>#N/A</v>
      </c>
      <c r="AE33" s="103" t="e">
        <f ca="true">+IF(AND(ISNUMBER(OFFSET('Sanitation Data'!$D$13,0,10*ROW('Sanitation Data'!D27))),'Data Summary'!CT33="Yes"),OFFSET('Sanitation Data'!$D$13,0,10*ROW('Sanitation Data'!D27)),NA())</f>
        <v>#N/A</v>
      </c>
      <c r="AF33" s="103" t="e">
        <f ca="true">+IF(AND(ISNUMBER(OFFSET('Sanitation Data'!$E$5,0,10*ROW('Sanitation Data'!E27))),'Data Summary'!CU33="Yes"),100-OFFSET('Sanitation Data'!$E$5,0,10*ROW('Sanitation Data'!E27)),NA())</f>
        <v>#N/A</v>
      </c>
      <c r="AG33" s="103" t="e">
        <f ca="true">+IF(AND(ISNUMBER(OFFSET('Sanitation Data'!$E$7,0,10*ROW('Sanitation Data'!E27))),'Data Summary'!CV33="Yes"),OFFSET('Sanitation Data'!$E$7,0,10*ROW('Sanitation Data'!E27)),NA())</f>
        <v>#N/A</v>
      </c>
      <c r="AH33" s="103" t="e">
        <f ca="true">+IF(AND(ISNUMBER(OFFSET('Sanitation Data'!$E$11,0,10*ROW('Sanitation Data'!E27))),'Data Summary'!CW33="Yes"),OFFSET('Sanitation Data'!$E$11,0,10*ROW('Sanitation Data'!E27)),NA())</f>
        <v>#N/A</v>
      </c>
      <c r="AI33" s="103" t="e">
        <f ca="true">+IF(AND(ISNUMBER(OFFSET('Sanitation Data'!$E$12,0,10*ROW('Sanitation Data'!E27))),'Data Summary'!CX33="Yes"),OFFSET('Sanitation Data'!$E$12,0,10*ROW('Sanitation Data'!E27)),NA())</f>
        <v>#N/A</v>
      </c>
      <c r="AJ33" s="103" t="e">
        <f ca="true">+IF(AND(ISNUMBER(OFFSET('Sanitation Data'!$E$13,0,10*ROW('Sanitation Data'!E27))),'Data Summary'!CY33="Yes"),OFFSET('Sanitation Data'!$E$13,0,10*ROW('Sanitation Data'!E27)),NA())</f>
        <v>#N/A</v>
      </c>
      <c r="AK33" s="103" t="e">
        <f ca="true">+IF(AND(ISNUMBER(OFFSET('Sanitation Data'!$F$5,0,10*ROW('Sanitation Data'!F27))),'Data Summary'!CZ33="Yes"),100-OFFSET('Sanitation Data'!$F$5,0,10*ROW('Sanitation Data'!F27)),NA())</f>
        <v>#N/A</v>
      </c>
      <c r="AL33" s="103" t="e">
        <f ca="true">+IF(AND(ISNUMBER(OFFSET('Sanitation Data'!$F$7,0,10*ROW('Sanitation Data'!F27))),'Data Summary'!DA33="Yes"),OFFSET('Sanitation Data'!$F$7,0,10*ROW('Sanitation Data'!F27)),NA())</f>
        <v>#N/A</v>
      </c>
      <c r="AM33" s="103" t="e">
        <f ca="true">+IF(AND(ISNUMBER(OFFSET('Sanitation Data'!$F$11,0,10*ROW('Sanitation Data'!F27))),'Data Summary'!DB33="Yes"),OFFSET('Sanitation Data'!$F$11,0,10*ROW('Sanitation Data'!F27)),NA())</f>
        <v>#N/A</v>
      </c>
      <c r="AN33" s="103" t="e">
        <f ca="true">+IF(AND(ISNUMBER(OFFSET('Sanitation Data'!$F$12,0,10*ROW('Sanitation Data'!F27))),'Data Summary'!DC33="Yes"),OFFSET('Sanitation Data'!$F$12,0,10*ROW('Sanitation Data'!F27)),NA())</f>
        <v>#N/A</v>
      </c>
      <c r="AO33" s="103" t="e">
        <f ca="true">+IF(AND(ISNUMBER(OFFSET('Sanitation Data'!$F$13,0,10*ROW('Sanitation Data'!F27))),'Data Summary'!DD33="Yes"),OFFSET('Sanitation Data'!$F$13,0,10*ROW('Sanitation Data'!F27)),NA())</f>
        <v>#N/A</v>
      </c>
      <c r="AP33" s="103" t="e">
        <f ca="true">+IF(AND(ISNUMBER(OFFSET('Sanitation Data'!$G$5,0,10*ROW('Sanitation Data'!G27))),'Data Summary'!DE33="Yes"),100-OFFSET('Sanitation Data'!$G$5,0,10*ROW('Sanitation Data'!G27)),NA())</f>
        <v>#N/A</v>
      </c>
      <c r="AQ33" s="103" t="e">
        <f ca="true">+IF(AND(ISNUMBER(OFFSET('Sanitation Data'!$G$7,0,10*ROW('Sanitation Data'!G27))),'Data Summary'!DF33="Yes"),OFFSET('Sanitation Data'!$G$7,0,10*ROW('Sanitation Data'!G27)),NA())</f>
        <v>#N/A</v>
      </c>
      <c r="AR33" s="103" t="e">
        <f ca="true">+IF(AND(ISNUMBER(OFFSET('Sanitation Data'!$G$11,0,10*ROW('Sanitation Data'!G27))),'Data Summary'!DG33="Yes"),OFFSET('Sanitation Data'!$G$11,0,10*ROW('Sanitation Data'!G27)),NA())</f>
        <v>#N/A</v>
      </c>
      <c r="AS33" s="103" t="e">
        <f ca="true">+IF(AND(ISNUMBER(OFFSET('Sanitation Data'!$G$12,0,10*ROW('Sanitation Data'!G27))),'Data Summary'!DH33="Yes"),OFFSET('Sanitation Data'!$G$12,0,10*ROW('Sanitation Data'!G27)),NA())</f>
        <v>#N/A</v>
      </c>
      <c r="AT33" s="103" t="e">
        <f ca="true">+IF(AND(ISNUMBER(OFFSET('Sanitation Data'!$G$13,0,10*ROW('Sanitation Data'!G27))),'Data Summary'!DI33="Yes"),OFFSET('Sanitation Data'!$G$13,0,10*ROW('Sanitation Data'!G27)),NA())</f>
        <v>#N/A</v>
      </c>
      <c r="AU33" s="103" t="e">
        <f ca="true">+IF(AND(ISNUMBER(OFFSET('Sanitation Data'!$H$5,0,10*ROW('Sanitation Data'!H27))),'Data Summary'!DJ33="Yes"),100-OFFSET('Sanitation Data'!$H$5,0,10*ROW('Sanitation Data'!H27)),NA())</f>
        <v>#N/A</v>
      </c>
      <c r="AV33" s="103" t="e">
        <f ca="true">+IF(AND(ISNUMBER(OFFSET('Sanitation Data'!$H$7,0,10*ROW('Sanitation Data'!H27))),'Data Summary'!DK33="Yes"),OFFSET('Sanitation Data'!$H$7,0,10*ROW('Sanitation Data'!H27)),NA())</f>
        <v>#N/A</v>
      </c>
      <c r="AW33" s="103" t="e">
        <f ca="true">+IF(AND(ISNUMBER(OFFSET('Sanitation Data'!$H$11,0,10*ROW('Sanitation Data'!H27))),'Data Summary'!DL33="Yes"),OFFSET('Sanitation Data'!$H$11,0,10*ROW('Sanitation Data'!H27)),NA())</f>
        <v>#N/A</v>
      </c>
      <c r="AX33" s="103" t="e">
        <f ca="true">+IF(AND(ISNUMBER(OFFSET('Sanitation Data'!$H$12,0,10*ROW('Sanitation Data'!H27))),'Data Summary'!DM33="Yes"),OFFSET('Sanitation Data'!$H$12,0,10*ROW('Sanitation Data'!H27)),NA())</f>
        <v>#N/A</v>
      </c>
      <c r="AY33" s="103" t="e">
        <f ca="true">+IF(AND(ISNUMBER(OFFSET('Sanitation Data'!$H$13,0,10*ROW('Sanitation Data'!H27))),'Data Summary'!DN33="Yes"),OFFSET('Sanitation Data'!$H$13,0,10*ROW('Sanitation Data'!H27)),NA())</f>
        <v>#N/A</v>
      </c>
      <c r="AZ33" s="108" t="e">
        <f ca="true">+IF(AND(ISNUMBER(OFFSET('Hygiene Data'!$C$6,0,10*ROW('Hygiene Data'!C27))),'Data Summary'!DO33="Yes"),OFFSET('Hygiene Data'!$C$6,0,10*ROW('Hygiene Data'!C27)),NA())</f>
        <v>#N/A</v>
      </c>
      <c r="BA33" s="108" t="e">
        <f ca="true">+IF(AND(ISNUMBER(OFFSET('Hygiene Data'!$C$8,0,10*ROW('Hygiene Data'!C27))),'Data Summary'!DP33="Yes"),OFFSET('Hygiene Data'!$C$8,0,10*ROW('Hygiene Data'!C27)),NA())</f>
        <v>#N/A</v>
      </c>
      <c r="BB33" s="108" t="e">
        <f ca="true">+IF(AND(ISNUMBER(OFFSET('Hygiene Data'!$C$10,0,10*ROW('Hygiene Data'!C27))),'Data Summary'!DQ33="Yes"),OFFSET('Hygiene Data'!$C$10,0,10*ROW('Hygiene Data'!C27)),NA())</f>
        <v>#N/A</v>
      </c>
      <c r="BC33" s="108" t="e">
        <f ca="true">+IF(AND(ISNUMBER(OFFSET('Hygiene Data'!$D$6,0,10*ROW('Hygiene Data'!D27))),'Data Summary'!DR33="Yes"),OFFSET('Hygiene Data'!$D$6,0,10*ROW('Hygiene Data'!D27)),NA())</f>
        <v>#N/A</v>
      </c>
      <c r="BD33" s="108" t="e">
        <f ca="true">+IF(AND(ISNUMBER(OFFSET('Hygiene Data'!$D$8,0,10*ROW('Hygiene Data'!D27))),'Data Summary'!DS33="Yes"),OFFSET('Hygiene Data'!$D$8,0,10*ROW('Hygiene Data'!D27)),NA())</f>
        <v>#N/A</v>
      </c>
      <c r="BE33" s="108" t="e">
        <f ca="true">+IF(AND(ISNUMBER(OFFSET('Hygiene Data'!$D$10,0,10*ROW('Hygiene Data'!D27))),'Data Summary'!DT33="Yes"),OFFSET('Hygiene Data'!$D$10,0,10*ROW('Hygiene Data'!D27)),NA())</f>
        <v>#N/A</v>
      </c>
      <c r="BF33" s="108" t="e">
        <f ca="true">+IF(AND(ISNUMBER(OFFSET('Hygiene Data'!$E$6,0,10*ROW('Hygiene Data'!E27))),'Data Summary'!DU33="Yes"),OFFSET('Hygiene Data'!$E$6,0,10*ROW('Hygiene Data'!E27)),NA())</f>
        <v>#N/A</v>
      </c>
      <c r="BG33" s="108" t="e">
        <f ca="true">+IF(AND(ISNUMBER(OFFSET('Hygiene Data'!$E$8,0,10*ROW('Hygiene Data'!E27))),'Data Summary'!DV33="Yes"),OFFSET('Hygiene Data'!$E$8,0,10*ROW('Hygiene Data'!E27)),NA())</f>
        <v>#N/A</v>
      </c>
      <c r="BH33" s="108" t="e">
        <f ca="true">+IF(AND(ISNUMBER(OFFSET('Hygiene Data'!$E$10,0,10*ROW('Hygiene Data'!E27))),'Data Summary'!DW33="Yes"),OFFSET('Hygiene Data'!$E$10,0,10*ROW('Hygiene Data'!E27)),NA())</f>
        <v>#N/A</v>
      </c>
      <c r="BI33" s="108" t="e">
        <f ca="true">+IF(AND(ISNUMBER(OFFSET('Hygiene Data'!$F$6,0,10*ROW('Hygiene Data'!F27))),'Data Summary'!DX33="Yes"),OFFSET('Hygiene Data'!$F$6,0,10*ROW('Hygiene Data'!F27)),NA())</f>
        <v>#N/A</v>
      </c>
      <c r="BJ33" s="108" t="e">
        <f ca="true">+IF(AND(ISNUMBER(OFFSET('Hygiene Data'!$F$8,0,10*ROW('Hygiene Data'!F27))),'Data Summary'!DY33="Yes"),OFFSET('Hygiene Data'!$F$8,0,10*ROW('Hygiene Data'!F27)),NA())</f>
        <v>#N/A</v>
      </c>
      <c r="BK33" s="108" t="e">
        <f ca="true">+IF(AND(ISNUMBER(OFFSET('Hygiene Data'!$F$10,0,10*ROW('Hygiene Data'!F27))),'Data Summary'!DZ33="Yes"),OFFSET('Hygiene Data'!$F$10,0,10*ROW('Hygiene Data'!F27)),NA())</f>
        <v>#N/A</v>
      </c>
      <c r="BL33" s="108" t="e">
        <f ca="true">+IF(AND(ISNUMBER(OFFSET('Hygiene Data'!$G$6,0,10*ROW('Hygiene Data'!G27))),'Data Summary'!EA33="Yes"),OFFSET('Hygiene Data'!$G$6,0,10*ROW('Hygiene Data'!G27)),NA())</f>
        <v>#N/A</v>
      </c>
      <c r="BM33" s="108" t="e">
        <f ca="true">+IF(AND(ISNUMBER(OFFSET('Hygiene Data'!$G$8,0,10*ROW('Hygiene Data'!G27))),'Data Summary'!EB33="Yes"),OFFSET('Hygiene Data'!$G$8,0,10*ROW('Hygiene Data'!G27)),NA())</f>
        <v>#N/A</v>
      </c>
      <c r="BN33" s="108" t="e">
        <f ca="true">+IF(AND(ISNUMBER(OFFSET('Hygiene Data'!$G$10,0,10*ROW('Hygiene Data'!G27))),'Data Summary'!EC33="Yes"),OFFSET('Hygiene Data'!$G$10,0,10*ROW('Hygiene Data'!G27)),NA())</f>
        <v>#N/A</v>
      </c>
      <c r="BO33" s="108" t="e">
        <f ca="true">+IF(AND(ISNUMBER(OFFSET('Hygiene Data'!$H$6,0,10*ROW('Hygiene Data'!H27))),'Data Summary'!ED33="Yes"),OFFSET('Hygiene Data'!$H$6,0,10*ROW('Hygiene Data'!H27)),NA())</f>
        <v>#N/A</v>
      </c>
      <c r="BP33" s="108" t="e">
        <f ca="true">+IF(AND(ISNUMBER(OFFSET('Hygiene Data'!$H$8,0,10*ROW('Hygiene Data'!H27))),'Data Summary'!EE33="Yes"),OFFSET('Hygiene Data'!$H$8,0,10*ROW('Hygiene Data'!H27)),NA())</f>
        <v>#N/A</v>
      </c>
      <c r="BQ33" s="108" t="e">
        <f ca="true">+IF(AND(ISNUMBER(OFFSET('Hygiene Data'!$H$10,0,10*ROW('Hygiene Data'!H27))),'Data Summary'!EF33="Yes"),OFFSET('Hygiene Data'!$H$10,0,10*ROW('Hygiene Data'!H27)),NA())</f>
        <v>#N/A</v>
      </c>
    </row>
    <row r="34" x14ac:dyDescent="0.2">
      <c r="A34" s="56" t="e">
        <f ca="true">+IF(OFFSET('Water Data'!$B$1,0,10*ROW('Water Data'!B28))="",NA(),OFFSET('Water Data'!$B$1,0,10*ROW('Water Data'!B28)))</f>
        <v>#N/A</v>
      </c>
      <c r="B34" s="56" t="e">
        <f ca="true">+IF(OFFSET('Water Data'!$A$3,0,10*ROW('Water Data'!A31))="",NA(),OFFSET('Water Data'!$A$3,0,10*ROW('Water Data'!A31)))</f>
        <v>#N/A</v>
      </c>
      <c r="C34" s="56" t="e">
        <f ca="true">+IF(OFFSET('Water Data'!$C$3,0,10*ROW('Water Data'!C31))="",NA(),OFFSET('Water Data'!$C$3,0,10*ROW('Water Data'!C31)))</f>
        <v>#N/A</v>
      </c>
      <c r="D34" s="57" t="e">
        <f ca="true">+IF(AND(ISNUMBER(OFFSET('Water Data'!$C$5,0,10*ROW('Water Data'!C28))),'Data Summary'!BS34="Yes"),100-OFFSET('Water Data'!$C$5,0,10*ROW('Water Data'!C28)),NA())</f>
        <v>#N/A</v>
      </c>
      <c r="E34" s="57" t="e">
        <f ca="true">+IF(AND(ISNUMBER(OFFSET('Water Data'!$C$7,0,10*ROW('Water Data'!C28))),'Data Summary'!BT34="Yes"),OFFSET('Water Data'!$C$7,0,10*ROW('Water Data'!C28)),NA())</f>
        <v>#N/A</v>
      </c>
      <c r="F34" s="57" t="e">
        <f ca="true">+IF(AND(ISNUMBER(OFFSET('Water Data'!$C$10,0,10*ROW('Water Data'!C28))),'Data Summary'!BU34="Yes"),OFFSET('Water Data'!$C$10,0,10*ROW('Water Data'!C28)),NA())</f>
        <v>#N/A</v>
      </c>
      <c r="G34" s="57" t="e">
        <f ca="true">+IF(AND(ISNUMBER(OFFSET('Water Data'!$D$5,0,10*ROW('Water Data'!D28))),'Data Summary'!BV34="Yes"),100-OFFSET('Water Data'!$D$5,0,10*ROW('Water Data'!D28)),NA())</f>
        <v>#N/A</v>
      </c>
      <c r="H34" s="57" t="e">
        <f ca="true">+IF(AND(ISNUMBER(OFFSET('Water Data'!$D$7,0,10*ROW('Water Data'!D28))),'Data Summary'!BW34="Yes"),OFFSET('Water Data'!$D$7,0,10*ROW('Water Data'!D28)),NA())</f>
        <v>#N/A</v>
      </c>
      <c r="I34" s="57" t="e">
        <f ca="true">+IF(AND(ISNUMBER(OFFSET('Water Data'!$D$10,0,10*ROW('Water Data'!D28))),'Data Summary'!BX34="Yes"),OFFSET('Water Data'!$D$10,0,10*ROW('Water Data'!D28)),NA())</f>
        <v>#N/A</v>
      </c>
      <c r="J34" s="57" t="e">
        <f ca="true">+IF(AND(ISNUMBER(OFFSET('Water Data'!$E$5,0,10*ROW('Water Data'!E28))),'Data Summary'!BY34="Yes"),100-OFFSET('Water Data'!$E$5,0,10*ROW('Water Data'!E28)),NA())</f>
        <v>#N/A</v>
      </c>
      <c r="K34" s="57" t="e">
        <f ca="true">+IF(AND(ISNUMBER(OFFSET('Water Data'!$E$7,0,10*ROW('Water Data'!E28))),'Data Summary'!BZ34="Yes"),OFFSET('Water Data'!$E$7,0,10*ROW('Water Data'!E28)),NA())</f>
        <v>#N/A</v>
      </c>
      <c r="L34" s="57" t="e">
        <f ca="true">+IF(AND(ISNUMBER(OFFSET('Water Data'!$E$10,0,10*ROW('Water Data'!E28))),'Data Summary'!CA34="Yes"),OFFSET('Water Data'!$E$10,0,10*ROW('Water Data'!E28)),NA())</f>
        <v>#N/A</v>
      </c>
      <c r="M34" s="57" t="e">
        <f ca="true">+IF(AND(ISNUMBER(OFFSET('Water Data'!$F$5,0,10*ROW('Water Data'!F28))),'Data Summary'!CB34="Yes"),100-OFFSET('Water Data'!$F$5,0,10*ROW('Water Data'!F28)),NA())</f>
        <v>#N/A</v>
      </c>
      <c r="N34" s="57" t="e">
        <f ca="true">+IF(AND(ISNUMBER(OFFSET('Water Data'!$F$7,0,10*ROW('Water Data'!F28))),'Data Summary'!CC34="Yes"),OFFSET('Water Data'!$F$7,0,10*ROW('Water Data'!F28)),NA())</f>
        <v>#N/A</v>
      </c>
      <c r="O34" s="57" t="e">
        <f ca="true">+IF(AND(ISNUMBER(OFFSET('Water Data'!$F$10,0,10*ROW('Water Data'!F28))),'Data Summary'!CD34="Yes"),OFFSET('Water Data'!$F$10,0,10*ROW('Water Data'!F28)),NA())</f>
        <v>#N/A</v>
      </c>
      <c r="P34" s="57" t="e">
        <f ca="true">+IF(AND(ISNUMBER(OFFSET('Water Data'!$G$5,0,10*ROW('Water Data'!G28))),'Data Summary'!CE34="Yes"),100-OFFSET('Water Data'!$G$5,0,10*ROW('Water Data'!G28)),NA())</f>
        <v>#N/A</v>
      </c>
      <c r="Q34" s="57" t="e">
        <f ca="true">+IF(AND(ISNUMBER(OFFSET('Water Data'!$G$7,0,10*ROW('Water Data'!G28))),'Data Summary'!CF34="Yes"),OFFSET('Water Data'!$G$7,0,10*ROW('Water Data'!G28)),NA())</f>
        <v>#N/A</v>
      </c>
      <c r="R34" s="57" t="e">
        <f ca="true">+IF(AND(ISNUMBER(OFFSET('Water Data'!$G$10,0,10*ROW('Water Data'!G28))),'Data Summary'!CG34="Yes"),OFFSET('Water Data'!$G$10,0,10*ROW('Water Data'!G28)),NA())</f>
        <v>#N/A</v>
      </c>
      <c r="S34" s="57" t="e">
        <f ca="true">+IF(AND(ISNUMBER(OFFSET('Water Data'!$H$5,0,10*ROW('Water Data'!H28))),'Data Summary'!CH34="Yes"),100-OFFSET('Water Data'!$H$5,0,10*ROW('Water Data'!H28)),NA())</f>
        <v>#N/A</v>
      </c>
      <c r="T34" s="57" t="e">
        <f ca="true">+IF(AND(ISNUMBER(OFFSET('Water Data'!$H$7,0,10*ROW('Water Data'!H28))),'Data Summary'!CI34="Yes"),OFFSET('Water Data'!$H$7,0,10*ROW('Water Data'!H28)),NA())</f>
        <v>#N/A</v>
      </c>
      <c r="U34" s="57" t="e">
        <f ca="true">+IF(AND(ISNUMBER(OFFSET('Water Data'!$H$10,0,10*ROW('Water Data'!H28))),'Data Summary'!CJ34="Yes"),OFFSET('Water Data'!$H$10,0,10*ROW('Water Data'!H28)),NA())</f>
        <v>#N/A</v>
      </c>
      <c r="V34" s="103" t="e">
        <f ca="true">+IF(AND(ISNUMBER(OFFSET('Sanitation Data'!$C$5,0,10*ROW('Sanitation Data'!C28))),'Data Summary'!CK34="Yes"),100-OFFSET('Sanitation Data'!$C$5,0,10*ROW('Sanitation Data'!C28)),NA())</f>
        <v>#N/A</v>
      </c>
      <c r="W34" s="103" t="e">
        <f ca="true">+IF(AND(ISNUMBER(OFFSET('Sanitation Data'!$C$7,0,10*ROW('Sanitation Data'!C28))),'Data Summary'!CL34="Yes"),OFFSET('Sanitation Data'!$C$7,0,10*ROW('Sanitation Data'!C28)),NA())</f>
        <v>#N/A</v>
      </c>
      <c r="X34" s="103" t="e">
        <f ca="true">+IF(AND(ISNUMBER(OFFSET('Sanitation Data'!$C$11,0,10*ROW('Sanitation Data'!C28))),'Data Summary'!CM34="Yes"),OFFSET('Sanitation Data'!$C$11,0,10*ROW('Sanitation Data'!C28)),NA())</f>
        <v>#N/A</v>
      </c>
      <c r="Y34" s="103" t="e">
        <f ca="true">+IF(AND(ISNUMBER(OFFSET('Sanitation Data'!$C$12,0,10*ROW('Sanitation Data'!C28))),'Data Summary'!CN34="Yes"),OFFSET('Sanitation Data'!$C$12,0,10*ROW('Sanitation Data'!C28)),NA())</f>
        <v>#N/A</v>
      </c>
      <c r="Z34" s="103" t="e">
        <f ca="true">+IF(AND(ISNUMBER(OFFSET('Sanitation Data'!$C$13,0,10*ROW('Sanitation Data'!C28))),'Data Summary'!CO34="Yes"),OFFSET('Sanitation Data'!$C$13,0,10*ROW('Sanitation Data'!C28)),NA())</f>
        <v>#N/A</v>
      </c>
      <c r="AA34" s="103" t="e">
        <f ca="true">+IF(AND(ISNUMBER(OFFSET('Sanitation Data'!$D$5,0,10*ROW('Sanitation Data'!D28))),'Data Summary'!CP34="Yes"),100-OFFSET('Sanitation Data'!$D$5,0,10*ROW('Sanitation Data'!D28)),NA())</f>
        <v>#N/A</v>
      </c>
      <c r="AB34" s="103" t="e">
        <f ca="true">+IF(AND(ISNUMBER(OFFSET('Sanitation Data'!$D$7,0,10*ROW('Sanitation Data'!D28))),'Data Summary'!CQ34="Yes"),OFFSET('Sanitation Data'!$D$7,0,10*ROW('Sanitation Data'!D28)),NA())</f>
        <v>#N/A</v>
      </c>
      <c r="AC34" s="103" t="e">
        <f ca="true">+IF(AND(ISNUMBER(OFFSET('Sanitation Data'!$D$11,0,10*ROW('Sanitation Data'!D28))),'Data Summary'!CR34="Yes"),OFFSET('Sanitation Data'!$D$11,0,10*ROW('Sanitation Data'!D28)),NA())</f>
        <v>#N/A</v>
      </c>
      <c r="AD34" s="103" t="e">
        <f ca="true">+IF(AND(ISNUMBER(OFFSET('Sanitation Data'!$D$12,0,10*ROW('Sanitation Data'!D28))),'Data Summary'!CS34="Yes"),OFFSET('Sanitation Data'!$D$12,0,10*ROW('Sanitation Data'!D28)),NA())</f>
        <v>#N/A</v>
      </c>
      <c r="AE34" s="103" t="e">
        <f ca="true">+IF(AND(ISNUMBER(OFFSET('Sanitation Data'!$D$13,0,10*ROW('Sanitation Data'!D28))),'Data Summary'!CT34="Yes"),OFFSET('Sanitation Data'!$D$13,0,10*ROW('Sanitation Data'!D28)),NA())</f>
        <v>#N/A</v>
      </c>
      <c r="AF34" s="103" t="e">
        <f ca="true">+IF(AND(ISNUMBER(OFFSET('Sanitation Data'!$E$5,0,10*ROW('Sanitation Data'!E28))),'Data Summary'!CU34="Yes"),100-OFFSET('Sanitation Data'!$E$5,0,10*ROW('Sanitation Data'!E28)),NA())</f>
        <v>#N/A</v>
      </c>
      <c r="AG34" s="103" t="e">
        <f ca="true">+IF(AND(ISNUMBER(OFFSET('Sanitation Data'!$E$7,0,10*ROW('Sanitation Data'!E28))),'Data Summary'!CV34="Yes"),OFFSET('Sanitation Data'!$E$7,0,10*ROW('Sanitation Data'!E28)),NA())</f>
        <v>#N/A</v>
      </c>
      <c r="AH34" s="103" t="e">
        <f ca="true">+IF(AND(ISNUMBER(OFFSET('Sanitation Data'!$E$11,0,10*ROW('Sanitation Data'!E28))),'Data Summary'!CW34="Yes"),OFFSET('Sanitation Data'!$E$11,0,10*ROW('Sanitation Data'!E28)),NA())</f>
        <v>#N/A</v>
      </c>
      <c r="AI34" s="103" t="e">
        <f ca="true">+IF(AND(ISNUMBER(OFFSET('Sanitation Data'!$E$12,0,10*ROW('Sanitation Data'!E28))),'Data Summary'!CX34="Yes"),OFFSET('Sanitation Data'!$E$12,0,10*ROW('Sanitation Data'!E28)),NA())</f>
        <v>#N/A</v>
      </c>
      <c r="AJ34" s="103" t="e">
        <f ca="true">+IF(AND(ISNUMBER(OFFSET('Sanitation Data'!$E$13,0,10*ROW('Sanitation Data'!E28))),'Data Summary'!CY34="Yes"),OFFSET('Sanitation Data'!$E$13,0,10*ROW('Sanitation Data'!E28)),NA())</f>
        <v>#N/A</v>
      </c>
      <c r="AK34" s="103" t="e">
        <f ca="true">+IF(AND(ISNUMBER(OFFSET('Sanitation Data'!$F$5,0,10*ROW('Sanitation Data'!F28))),'Data Summary'!CZ34="Yes"),100-OFFSET('Sanitation Data'!$F$5,0,10*ROW('Sanitation Data'!F28)),NA())</f>
        <v>#N/A</v>
      </c>
      <c r="AL34" s="103" t="e">
        <f ca="true">+IF(AND(ISNUMBER(OFFSET('Sanitation Data'!$F$7,0,10*ROW('Sanitation Data'!F28))),'Data Summary'!DA34="Yes"),OFFSET('Sanitation Data'!$F$7,0,10*ROW('Sanitation Data'!F28)),NA())</f>
        <v>#N/A</v>
      </c>
      <c r="AM34" s="103" t="e">
        <f ca="true">+IF(AND(ISNUMBER(OFFSET('Sanitation Data'!$F$11,0,10*ROW('Sanitation Data'!F28))),'Data Summary'!DB34="Yes"),OFFSET('Sanitation Data'!$F$11,0,10*ROW('Sanitation Data'!F28)),NA())</f>
        <v>#N/A</v>
      </c>
      <c r="AN34" s="103" t="e">
        <f ca="true">+IF(AND(ISNUMBER(OFFSET('Sanitation Data'!$F$12,0,10*ROW('Sanitation Data'!F28))),'Data Summary'!DC34="Yes"),OFFSET('Sanitation Data'!$F$12,0,10*ROW('Sanitation Data'!F28)),NA())</f>
        <v>#N/A</v>
      </c>
      <c r="AO34" s="103" t="e">
        <f ca="true">+IF(AND(ISNUMBER(OFFSET('Sanitation Data'!$F$13,0,10*ROW('Sanitation Data'!F28))),'Data Summary'!DD34="Yes"),OFFSET('Sanitation Data'!$F$13,0,10*ROW('Sanitation Data'!F28)),NA())</f>
        <v>#N/A</v>
      </c>
      <c r="AP34" s="103" t="e">
        <f ca="true">+IF(AND(ISNUMBER(OFFSET('Sanitation Data'!$G$5,0,10*ROW('Sanitation Data'!G28))),'Data Summary'!DE34="Yes"),100-OFFSET('Sanitation Data'!$G$5,0,10*ROW('Sanitation Data'!G28)),NA())</f>
        <v>#N/A</v>
      </c>
      <c r="AQ34" s="103" t="e">
        <f ca="true">+IF(AND(ISNUMBER(OFFSET('Sanitation Data'!$G$7,0,10*ROW('Sanitation Data'!G28))),'Data Summary'!DF34="Yes"),OFFSET('Sanitation Data'!$G$7,0,10*ROW('Sanitation Data'!G28)),NA())</f>
        <v>#N/A</v>
      </c>
      <c r="AR34" s="103" t="e">
        <f ca="true">+IF(AND(ISNUMBER(OFFSET('Sanitation Data'!$G$11,0,10*ROW('Sanitation Data'!G28))),'Data Summary'!DG34="Yes"),OFFSET('Sanitation Data'!$G$11,0,10*ROW('Sanitation Data'!G28)),NA())</f>
        <v>#N/A</v>
      </c>
      <c r="AS34" s="103" t="e">
        <f ca="true">+IF(AND(ISNUMBER(OFFSET('Sanitation Data'!$G$12,0,10*ROW('Sanitation Data'!G28))),'Data Summary'!DH34="Yes"),OFFSET('Sanitation Data'!$G$12,0,10*ROW('Sanitation Data'!G28)),NA())</f>
        <v>#N/A</v>
      </c>
      <c r="AT34" s="103" t="e">
        <f ca="true">+IF(AND(ISNUMBER(OFFSET('Sanitation Data'!$G$13,0,10*ROW('Sanitation Data'!G28))),'Data Summary'!DI34="Yes"),OFFSET('Sanitation Data'!$G$13,0,10*ROW('Sanitation Data'!G28)),NA())</f>
        <v>#N/A</v>
      </c>
      <c r="AU34" s="103" t="e">
        <f ca="true">+IF(AND(ISNUMBER(OFFSET('Sanitation Data'!$H$5,0,10*ROW('Sanitation Data'!H28))),'Data Summary'!DJ34="Yes"),100-OFFSET('Sanitation Data'!$H$5,0,10*ROW('Sanitation Data'!H28)),NA())</f>
        <v>#N/A</v>
      </c>
      <c r="AV34" s="103" t="e">
        <f ca="true">+IF(AND(ISNUMBER(OFFSET('Sanitation Data'!$H$7,0,10*ROW('Sanitation Data'!H28))),'Data Summary'!DK34="Yes"),OFFSET('Sanitation Data'!$H$7,0,10*ROW('Sanitation Data'!H28)),NA())</f>
        <v>#N/A</v>
      </c>
      <c r="AW34" s="103" t="e">
        <f ca="true">+IF(AND(ISNUMBER(OFFSET('Sanitation Data'!$H$11,0,10*ROW('Sanitation Data'!H28))),'Data Summary'!DL34="Yes"),OFFSET('Sanitation Data'!$H$11,0,10*ROW('Sanitation Data'!H28)),NA())</f>
        <v>#N/A</v>
      </c>
      <c r="AX34" s="103" t="e">
        <f ca="true">+IF(AND(ISNUMBER(OFFSET('Sanitation Data'!$H$12,0,10*ROW('Sanitation Data'!H28))),'Data Summary'!DM34="Yes"),OFFSET('Sanitation Data'!$H$12,0,10*ROW('Sanitation Data'!H28)),NA())</f>
        <v>#N/A</v>
      </c>
      <c r="AY34" s="103" t="e">
        <f ca="true">+IF(AND(ISNUMBER(OFFSET('Sanitation Data'!$H$13,0,10*ROW('Sanitation Data'!H28))),'Data Summary'!DN34="Yes"),OFFSET('Sanitation Data'!$H$13,0,10*ROW('Sanitation Data'!H28)),NA())</f>
        <v>#N/A</v>
      </c>
      <c r="AZ34" s="108" t="e">
        <f ca="true">+IF(AND(ISNUMBER(OFFSET('Hygiene Data'!$C$6,0,10*ROW('Hygiene Data'!C28))),'Data Summary'!DO34="Yes"),OFFSET('Hygiene Data'!$C$6,0,10*ROW('Hygiene Data'!C28)),NA())</f>
        <v>#N/A</v>
      </c>
      <c r="BA34" s="108" t="e">
        <f ca="true">+IF(AND(ISNUMBER(OFFSET('Hygiene Data'!$C$8,0,10*ROW('Hygiene Data'!C28))),'Data Summary'!DP34="Yes"),OFFSET('Hygiene Data'!$C$8,0,10*ROW('Hygiene Data'!C28)),NA())</f>
        <v>#N/A</v>
      </c>
      <c r="BB34" s="108" t="e">
        <f ca="true">+IF(AND(ISNUMBER(OFFSET('Hygiene Data'!$C$10,0,10*ROW('Hygiene Data'!C28))),'Data Summary'!DQ34="Yes"),OFFSET('Hygiene Data'!$C$10,0,10*ROW('Hygiene Data'!C28)),NA())</f>
        <v>#N/A</v>
      </c>
      <c r="BC34" s="108" t="e">
        <f ca="true">+IF(AND(ISNUMBER(OFFSET('Hygiene Data'!$D$6,0,10*ROW('Hygiene Data'!D28))),'Data Summary'!DR34="Yes"),OFFSET('Hygiene Data'!$D$6,0,10*ROW('Hygiene Data'!D28)),NA())</f>
        <v>#N/A</v>
      </c>
      <c r="BD34" s="108" t="e">
        <f ca="true">+IF(AND(ISNUMBER(OFFSET('Hygiene Data'!$D$8,0,10*ROW('Hygiene Data'!D28))),'Data Summary'!DS34="Yes"),OFFSET('Hygiene Data'!$D$8,0,10*ROW('Hygiene Data'!D28)),NA())</f>
        <v>#N/A</v>
      </c>
      <c r="BE34" s="108" t="e">
        <f ca="true">+IF(AND(ISNUMBER(OFFSET('Hygiene Data'!$D$10,0,10*ROW('Hygiene Data'!D28))),'Data Summary'!DT34="Yes"),OFFSET('Hygiene Data'!$D$10,0,10*ROW('Hygiene Data'!D28)),NA())</f>
        <v>#N/A</v>
      </c>
      <c r="BF34" s="108" t="e">
        <f ca="true">+IF(AND(ISNUMBER(OFFSET('Hygiene Data'!$E$6,0,10*ROW('Hygiene Data'!E28))),'Data Summary'!DU34="Yes"),OFFSET('Hygiene Data'!$E$6,0,10*ROW('Hygiene Data'!E28)),NA())</f>
        <v>#N/A</v>
      </c>
      <c r="BG34" s="108" t="e">
        <f ca="true">+IF(AND(ISNUMBER(OFFSET('Hygiene Data'!$E$8,0,10*ROW('Hygiene Data'!E28))),'Data Summary'!DV34="Yes"),OFFSET('Hygiene Data'!$E$8,0,10*ROW('Hygiene Data'!E28)),NA())</f>
        <v>#N/A</v>
      </c>
      <c r="BH34" s="108" t="e">
        <f ca="true">+IF(AND(ISNUMBER(OFFSET('Hygiene Data'!$E$10,0,10*ROW('Hygiene Data'!E28))),'Data Summary'!DW34="Yes"),OFFSET('Hygiene Data'!$E$10,0,10*ROW('Hygiene Data'!E28)),NA())</f>
        <v>#N/A</v>
      </c>
      <c r="BI34" s="108" t="e">
        <f ca="true">+IF(AND(ISNUMBER(OFFSET('Hygiene Data'!$F$6,0,10*ROW('Hygiene Data'!F28))),'Data Summary'!DX34="Yes"),OFFSET('Hygiene Data'!$F$6,0,10*ROW('Hygiene Data'!F28)),NA())</f>
        <v>#N/A</v>
      </c>
      <c r="BJ34" s="108" t="e">
        <f ca="true">+IF(AND(ISNUMBER(OFFSET('Hygiene Data'!$F$8,0,10*ROW('Hygiene Data'!F28))),'Data Summary'!DY34="Yes"),OFFSET('Hygiene Data'!$F$8,0,10*ROW('Hygiene Data'!F28)),NA())</f>
        <v>#N/A</v>
      </c>
      <c r="BK34" s="108" t="e">
        <f ca="true">+IF(AND(ISNUMBER(OFFSET('Hygiene Data'!$F$10,0,10*ROW('Hygiene Data'!F28))),'Data Summary'!DZ34="Yes"),OFFSET('Hygiene Data'!$F$10,0,10*ROW('Hygiene Data'!F28)),NA())</f>
        <v>#N/A</v>
      </c>
      <c r="BL34" s="108" t="e">
        <f ca="true">+IF(AND(ISNUMBER(OFFSET('Hygiene Data'!$G$6,0,10*ROW('Hygiene Data'!G28))),'Data Summary'!EA34="Yes"),OFFSET('Hygiene Data'!$G$6,0,10*ROW('Hygiene Data'!G28)),NA())</f>
        <v>#N/A</v>
      </c>
      <c r="BM34" s="108" t="e">
        <f ca="true">+IF(AND(ISNUMBER(OFFSET('Hygiene Data'!$G$8,0,10*ROW('Hygiene Data'!G28))),'Data Summary'!EB34="Yes"),OFFSET('Hygiene Data'!$G$8,0,10*ROW('Hygiene Data'!G28)),NA())</f>
        <v>#N/A</v>
      </c>
      <c r="BN34" s="108" t="e">
        <f ca="true">+IF(AND(ISNUMBER(OFFSET('Hygiene Data'!$G$10,0,10*ROW('Hygiene Data'!G28))),'Data Summary'!EC34="Yes"),OFFSET('Hygiene Data'!$G$10,0,10*ROW('Hygiene Data'!G28)),NA())</f>
        <v>#N/A</v>
      </c>
      <c r="BO34" s="108" t="e">
        <f ca="true">+IF(AND(ISNUMBER(OFFSET('Hygiene Data'!$H$6,0,10*ROW('Hygiene Data'!H28))),'Data Summary'!ED34="Yes"),OFFSET('Hygiene Data'!$H$6,0,10*ROW('Hygiene Data'!H28)),NA())</f>
        <v>#N/A</v>
      </c>
      <c r="BP34" s="108" t="e">
        <f ca="true">+IF(AND(ISNUMBER(OFFSET('Hygiene Data'!$H$8,0,10*ROW('Hygiene Data'!H28))),'Data Summary'!EE34="Yes"),OFFSET('Hygiene Data'!$H$8,0,10*ROW('Hygiene Data'!H28)),NA())</f>
        <v>#N/A</v>
      </c>
      <c r="BQ34" s="108" t="e">
        <f ca="true">+IF(AND(ISNUMBER(OFFSET('Hygiene Data'!$H$10,0,10*ROW('Hygiene Data'!H28))),'Data Summary'!EF34="Yes"),OFFSET('Hygiene Data'!$H$10,0,10*ROW('Hygiene Data'!H28)),NA())</f>
        <v>#N/A</v>
      </c>
    </row>
    <row r="35" x14ac:dyDescent="0.2">
      <c r="A35" s="56" t="e">
        <f ca="true">+IF(OFFSET('Water Data'!$B$1,0,10*ROW('Water Data'!B29))="",NA(),OFFSET('Water Data'!$B$1,0,10*ROW('Water Data'!B29)))</f>
        <v>#N/A</v>
      </c>
      <c r="B35" s="56" t="e">
        <f ca="true">+IF(OFFSET('Water Data'!$A$3,0,10*ROW('Water Data'!A32))="",NA(),OFFSET('Water Data'!$A$3,0,10*ROW('Water Data'!A32)))</f>
        <v>#N/A</v>
      </c>
      <c r="C35" s="56" t="e">
        <f ca="true">+IF(OFFSET('Water Data'!$C$3,0,10*ROW('Water Data'!C32))="",NA(),OFFSET('Water Data'!$C$3,0,10*ROW('Water Data'!C32)))</f>
        <v>#N/A</v>
      </c>
      <c r="D35" s="57" t="e">
        <f ca="true">+IF(AND(ISNUMBER(OFFSET('Water Data'!$C$5,0,10*ROW('Water Data'!C29))),'Data Summary'!BS35="Yes"),100-OFFSET('Water Data'!$C$5,0,10*ROW('Water Data'!C29)),NA())</f>
        <v>#N/A</v>
      </c>
      <c r="E35" s="57" t="e">
        <f ca="true">+IF(AND(ISNUMBER(OFFSET('Water Data'!$C$7,0,10*ROW('Water Data'!C29))),'Data Summary'!BT35="Yes"),OFFSET('Water Data'!$C$7,0,10*ROW('Water Data'!C29)),NA())</f>
        <v>#N/A</v>
      </c>
      <c r="F35" s="57" t="e">
        <f ca="true">+IF(AND(ISNUMBER(OFFSET('Water Data'!$C$10,0,10*ROW('Water Data'!C29))),'Data Summary'!BU35="Yes"),OFFSET('Water Data'!$C$10,0,10*ROW('Water Data'!C29)),NA())</f>
        <v>#N/A</v>
      </c>
      <c r="G35" s="57" t="e">
        <f ca="true">+IF(AND(ISNUMBER(OFFSET('Water Data'!$D$5,0,10*ROW('Water Data'!D29))),'Data Summary'!BV35="Yes"),100-OFFSET('Water Data'!$D$5,0,10*ROW('Water Data'!D29)),NA())</f>
        <v>#N/A</v>
      </c>
      <c r="H35" s="57" t="e">
        <f ca="true">+IF(AND(ISNUMBER(OFFSET('Water Data'!$D$7,0,10*ROW('Water Data'!D29))),'Data Summary'!BW35="Yes"),OFFSET('Water Data'!$D$7,0,10*ROW('Water Data'!D29)),NA())</f>
        <v>#N/A</v>
      </c>
      <c r="I35" s="57" t="e">
        <f ca="true">+IF(AND(ISNUMBER(OFFSET('Water Data'!$D$10,0,10*ROW('Water Data'!D29))),'Data Summary'!BX35="Yes"),OFFSET('Water Data'!$D$10,0,10*ROW('Water Data'!D29)),NA())</f>
        <v>#N/A</v>
      </c>
      <c r="J35" s="57" t="e">
        <f ca="true">+IF(AND(ISNUMBER(OFFSET('Water Data'!$E$5,0,10*ROW('Water Data'!E29))),'Data Summary'!BY35="Yes"),100-OFFSET('Water Data'!$E$5,0,10*ROW('Water Data'!E29)),NA())</f>
        <v>#N/A</v>
      </c>
      <c r="K35" s="57" t="e">
        <f ca="true">+IF(AND(ISNUMBER(OFFSET('Water Data'!$E$7,0,10*ROW('Water Data'!E29))),'Data Summary'!BZ35="Yes"),OFFSET('Water Data'!$E$7,0,10*ROW('Water Data'!E29)),NA())</f>
        <v>#N/A</v>
      </c>
      <c r="L35" s="57" t="e">
        <f ca="true">+IF(AND(ISNUMBER(OFFSET('Water Data'!$E$10,0,10*ROW('Water Data'!E29))),'Data Summary'!CA35="Yes"),OFFSET('Water Data'!$E$10,0,10*ROW('Water Data'!E29)),NA())</f>
        <v>#N/A</v>
      </c>
      <c r="M35" s="57" t="e">
        <f ca="true">+IF(AND(ISNUMBER(OFFSET('Water Data'!$F$5,0,10*ROW('Water Data'!F29))),'Data Summary'!CB35="Yes"),100-OFFSET('Water Data'!$F$5,0,10*ROW('Water Data'!F29)),NA())</f>
        <v>#N/A</v>
      </c>
      <c r="N35" s="57" t="e">
        <f ca="true">+IF(AND(ISNUMBER(OFFSET('Water Data'!$F$7,0,10*ROW('Water Data'!F29))),'Data Summary'!CC35="Yes"),OFFSET('Water Data'!$F$7,0,10*ROW('Water Data'!F29)),NA())</f>
        <v>#N/A</v>
      </c>
      <c r="O35" s="57" t="e">
        <f ca="true">+IF(AND(ISNUMBER(OFFSET('Water Data'!$F$10,0,10*ROW('Water Data'!F29))),'Data Summary'!CD35="Yes"),OFFSET('Water Data'!$F$10,0,10*ROW('Water Data'!F29)),NA())</f>
        <v>#N/A</v>
      </c>
      <c r="P35" s="57" t="e">
        <f ca="true">+IF(AND(ISNUMBER(OFFSET('Water Data'!$G$5,0,10*ROW('Water Data'!G29))),'Data Summary'!CE35="Yes"),100-OFFSET('Water Data'!$G$5,0,10*ROW('Water Data'!G29)),NA())</f>
        <v>#N/A</v>
      </c>
      <c r="Q35" s="57" t="e">
        <f ca="true">+IF(AND(ISNUMBER(OFFSET('Water Data'!$G$7,0,10*ROW('Water Data'!G29))),'Data Summary'!CF35="Yes"),OFFSET('Water Data'!$G$7,0,10*ROW('Water Data'!G29)),NA())</f>
        <v>#N/A</v>
      </c>
      <c r="R35" s="57" t="e">
        <f ca="true">+IF(AND(ISNUMBER(OFFSET('Water Data'!$G$10,0,10*ROW('Water Data'!G29))),'Data Summary'!CG35="Yes"),OFFSET('Water Data'!$G$10,0,10*ROW('Water Data'!G29)),NA())</f>
        <v>#N/A</v>
      </c>
      <c r="S35" s="57" t="e">
        <f ca="true">+IF(AND(ISNUMBER(OFFSET('Water Data'!$H$5,0,10*ROW('Water Data'!H29))),'Data Summary'!CH35="Yes"),100-OFFSET('Water Data'!$H$5,0,10*ROW('Water Data'!H29)),NA())</f>
        <v>#N/A</v>
      </c>
      <c r="T35" s="57" t="e">
        <f ca="true">+IF(AND(ISNUMBER(OFFSET('Water Data'!$H$7,0,10*ROW('Water Data'!H29))),'Data Summary'!CI35="Yes"),OFFSET('Water Data'!$H$7,0,10*ROW('Water Data'!H29)),NA())</f>
        <v>#N/A</v>
      </c>
      <c r="U35" s="57" t="e">
        <f ca="true">+IF(AND(ISNUMBER(OFFSET('Water Data'!$H$10,0,10*ROW('Water Data'!H29))),'Data Summary'!CJ35="Yes"),OFFSET('Water Data'!$H$10,0,10*ROW('Water Data'!H29)),NA())</f>
        <v>#N/A</v>
      </c>
      <c r="V35" s="103" t="e">
        <f ca="true">+IF(AND(ISNUMBER(OFFSET('Sanitation Data'!$C$5,0,10*ROW('Sanitation Data'!C29))),'Data Summary'!CK35="Yes"),100-OFFSET('Sanitation Data'!$C$5,0,10*ROW('Sanitation Data'!C29)),NA())</f>
        <v>#N/A</v>
      </c>
      <c r="W35" s="103" t="e">
        <f ca="true">+IF(AND(ISNUMBER(OFFSET('Sanitation Data'!$C$7,0,10*ROW('Sanitation Data'!C29))),'Data Summary'!CL35="Yes"),OFFSET('Sanitation Data'!$C$7,0,10*ROW('Sanitation Data'!C29)),NA())</f>
        <v>#N/A</v>
      </c>
      <c r="X35" s="103" t="e">
        <f ca="true">+IF(AND(ISNUMBER(OFFSET('Sanitation Data'!$C$11,0,10*ROW('Sanitation Data'!C29))),'Data Summary'!CM35="Yes"),OFFSET('Sanitation Data'!$C$11,0,10*ROW('Sanitation Data'!C29)),NA())</f>
        <v>#N/A</v>
      </c>
      <c r="Y35" s="103" t="e">
        <f ca="true">+IF(AND(ISNUMBER(OFFSET('Sanitation Data'!$C$12,0,10*ROW('Sanitation Data'!C29))),'Data Summary'!CN35="Yes"),OFFSET('Sanitation Data'!$C$12,0,10*ROW('Sanitation Data'!C29)),NA())</f>
        <v>#N/A</v>
      </c>
      <c r="Z35" s="103" t="e">
        <f ca="true">+IF(AND(ISNUMBER(OFFSET('Sanitation Data'!$C$13,0,10*ROW('Sanitation Data'!C29))),'Data Summary'!CO35="Yes"),OFFSET('Sanitation Data'!$C$13,0,10*ROW('Sanitation Data'!C29)),NA())</f>
        <v>#N/A</v>
      </c>
      <c r="AA35" s="103" t="e">
        <f ca="true">+IF(AND(ISNUMBER(OFFSET('Sanitation Data'!$D$5,0,10*ROW('Sanitation Data'!D29))),'Data Summary'!CP35="Yes"),100-OFFSET('Sanitation Data'!$D$5,0,10*ROW('Sanitation Data'!D29)),NA())</f>
        <v>#N/A</v>
      </c>
      <c r="AB35" s="103" t="e">
        <f ca="true">+IF(AND(ISNUMBER(OFFSET('Sanitation Data'!$D$7,0,10*ROW('Sanitation Data'!D29))),'Data Summary'!CQ35="Yes"),OFFSET('Sanitation Data'!$D$7,0,10*ROW('Sanitation Data'!D29)),NA())</f>
        <v>#N/A</v>
      </c>
      <c r="AC35" s="103" t="e">
        <f ca="true">+IF(AND(ISNUMBER(OFFSET('Sanitation Data'!$D$11,0,10*ROW('Sanitation Data'!D29))),'Data Summary'!CR35="Yes"),OFFSET('Sanitation Data'!$D$11,0,10*ROW('Sanitation Data'!D29)),NA())</f>
        <v>#N/A</v>
      </c>
      <c r="AD35" s="103" t="e">
        <f ca="true">+IF(AND(ISNUMBER(OFFSET('Sanitation Data'!$D$12,0,10*ROW('Sanitation Data'!D29))),'Data Summary'!CS35="Yes"),OFFSET('Sanitation Data'!$D$12,0,10*ROW('Sanitation Data'!D29)),NA())</f>
        <v>#N/A</v>
      </c>
      <c r="AE35" s="103" t="e">
        <f ca="true">+IF(AND(ISNUMBER(OFFSET('Sanitation Data'!$D$13,0,10*ROW('Sanitation Data'!D29))),'Data Summary'!CT35="Yes"),OFFSET('Sanitation Data'!$D$13,0,10*ROW('Sanitation Data'!D29)),NA())</f>
        <v>#N/A</v>
      </c>
      <c r="AF35" s="103" t="e">
        <f ca="true">+IF(AND(ISNUMBER(OFFSET('Sanitation Data'!$E$5,0,10*ROW('Sanitation Data'!E29))),'Data Summary'!CU35="Yes"),100-OFFSET('Sanitation Data'!$E$5,0,10*ROW('Sanitation Data'!E29)),NA())</f>
        <v>#N/A</v>
      </c>
      <c r="AG35" s="103" t="e">
        <f ca="true">+IF(AND(ISNUMBER(OFFSET('Sanitation Data'!$E$7,0,10*ROW('Sanitation Data'!E29))),'Data Summary'!CV35="Yes"),OFFSET('Sanitation Data'!$E$7,0,10*ROW('Sanitation Data'!E29)),NA())</f>
        <v>#N/A</v>
      </c>
      <c r="AH35" s="103" t="e">
        <f ca="true">+IF(AND(ISNUMBER(OFFSET('Sanitation Data'!$E$11,0,10*ROW('Sanitation Data'!E29))),'Data Summary'!CW35="Yes"),OFFSET('Sanitation Data'!$E$11,0,10*ROW('Sanitation Data'!E29)),NA())</f>
        <v>#N/A</v>
      </c>
      <c r="AI35" s="103" t="e">
        <f ca="true">+IF(AND(ISNUMBER(OFFSET('Sanitation Data'!$E$12,0,10*ROW('Sanitation Data'!E29))),'Data Summary'!CX35="Yes"),OFFSET('Sanitation Data'!$E$12,0,10*ROW('Sanitation Data'!E29)),NA())</f>
        <v>#N/A</v>
      </c>
      <c r="AJ35" s="103" t="e">
        <f ca="true">+IF(AND(ISNUMBER(OFFSET('Sanitation Data'!$E$13,0,10*ROW('Sanitation Data'!E29))),'Data Summary'!CY35="Yes"),OFFSET('Sanitation Data'!$E$13,0,10*ROW('Sanitation Data'!E29)),NA())</f>
        <v>#N/A</v>
      </c>
      <c r="AK35" s="103" t="e">
        <f ca="true">+IF(AND(ISNUMBER(OFFSET('Sanitation Data'!$F$5,0,10*ROW('Sanitation Data'!F29))),'Data Summary'!CZ35="Yes"),100-OFFSET('Sanitation Data'!$F$5,0,10*ROW('Sanitation Data'!F29)),NA())</f>
        <v>#N/A</v>
      </c>
      <c r="AL35" s="103" t="e">
        <f ca="true">+IF(AND(ISNUMBER(OFFSET('Sanitation Data'!$F$7,0,10*ROW('Sanitation Data'!F29))),'Data Summary'!DA35="Yes"),OFFSET('Sanitation Data'!$F$7,0,10*ROW('Sanitation Data'!F29)),NA())</f>
        <v>#N/A</v>
      </c>
      <c r="AM35" s="103" t="e">
        <f ca="true">+IF(AND(ISNUMBER(OFFSET('Sanitation Data'!$F$11,0,10*ROW('Sanitation Data'!F29))),'Data Summary'!DB35="Yes"),OFFSET('Sanitation Data'!$F$11,0,10*ROW('Sanitation Data'!F29)),NA())</f>
        <v>#N/A</v>
      </c>
      <c r="AN35" s="103" t="e">
        <f ca="true">+IF(AND(ISNUMBER(OFFSET('Sanitation Data'!$F$12,0,10*ROW('Sanitation Data'!F29))),'Data Summary'!DC35="Yes"),OFFSET('Sanitation Data'!$F$12,0,10*ROW('Sanitation Data'!F29)),NA())</f>
        <v>#N/A</v>
      </c>
      <c r="AO35" s="103" t="e">
        <f ca="true">+IF(AND(ISNUMBER(OFFSET('Sanitation Data'!$F$13,0,10*ROW('Sanitation Data'!F29))),'Data Summary'!DD35="Yes"),OFFSET('Sanitation Data'!$F$13,0,10*ROW('Sanitation Data'!F29)),NA())</f>
        <v>#N/A</v>
      </c>
      <c r="AP35" s="103" t="e">
        <f ca="true">+IF(AND(ISNUMBER(OFFSET('Sanitation Data'!$G$5,0,10*ROW('Sanitation Data'!G29))),'Data Summary'!DE35="Yes"),100-OFFSET('Sanitation Data'!$G$5,0,10*ROW('Sanitation Data'!G29)),NA())</f>
        <v>#N/A</v>
      </c>
      <c r="AQ35" s="103" t="e">
        <f ca="true">+IF(AND(ISNUMBER(OFFSET('Sanitation Data'!$G$7,0,10*ROW('Sanitation Data'!G29))),'Data Summary'!DF35="Yes"),OFFSET('Sanitation Data'!$G$7,0,10*ROW('Sanitation Data'!G29)),NA())</f>
        <v>#N/A</v>
      </c>
      <c r="AR35" s="103" t="e">
        <f ca="true">+IF(AND(ISNUMBER(OFFSET('Sanitation Data'!$G$11,0,10*ROW('Sanitation Data'!G29))),'Data Summary'!DG35="Yes"),OFFSET('Sanitation Data'!$G$11,0,10*ROW('Sanitation Data'!G29)),NA())</f>
        <v>#N/A</v>
      </c>
      <c r="AS35" s="103" t="e">
        <f ca="true">+IF(AND(ISNUMBER(OFFSET('Sanitation Data'!$G$12,0,10*ROW('Sanitation Data'!G29))),'Data Summary'!DH35="Yes"),OFFSET('Sanitation Data'!$G$12,0,10*ROW('Sanitation Data'!G29)),NA())</f>
        <v>#N/A</v>
      </c>
      <c r="AT35" s="103" t="e">
        <f ca="true">+IF(AND(ISNUMBER(OFFSET('Sanitation Data'!$G$13,0,10*ROW('Sanitation Data'!G29))),'Data Summary'!DI35="Yes"),OFFSET('Sanitation Data'!$G$13,0,10*ROW('Sanitation Data'!G29)),NA())</f>
        <v>#N/A</v>
      </c>
      <c r="AU35" s="103" t="e">
        <f ca="true">+IF(AND(ISNUMBER(OFFSET('Sanitation Data'!$H$5,0,10*ROW('Sanitation Data'!H29))),'Data Summary'!DJ35="Yes"),100-OFFSET('Sanitation Data'!$H$5,0,10*ROW('Sanitation Data'!H29)),NA())</f>
        <v>#N/A</v>
      </c>
      <c r="AV35" s="103" t="e">
        <f ca="true">+IF(AND(ISNUMBER(OFFSET('Sanitation Data'!$H$7,0,10*ROW('Sanitation Data'!H29))),'Data Summary'!DK35="Yes"),OFFSET('Sanitation Data'!$H$7,0,10*ROW('Sanitation Data'!H29)),NA())</f>
        <v>#N/A</v>
      </c>
      <c r="AW35" s="103" t="e">
        <f ca="true">+IF(AND(ISNUMBER(OFFSET('Sanitation Data'!$H$11,0,10*ROW('Sanitation Data'!H29))),'Data Summary'!DL35="Yes"),OFFSET('Sanitation Data'!$H$11,0,10*ROW('Sanitation Data'!H29)),NA())</f>
        <v>#N/A</v>
      </c>
      <c r="AX35" s="103" t="e">
        <f ca="true">+IF(AND(ISNUMBER(OFFSET('Sanitation Data'!$H$12,0,10*ROW('Sanitation Data'!H29))),'Data Summary'!DM35="Yes"),OFFSET('Sanitation Data'!$H$12,0,10*ROW('Sanitation Data'!H29)),NA())</f>
        <v>#N/A</v>
      </c>
      <c r="AY35" s="103" t="e">
        <f ca="true">+IF(AND(ISNUMBER(OFFSET('Sanitation Data'!$H$13,0,10*ROW('Sanitation Data'!H29))),'Data Summary'!DN35="Yes"),OFFSET('Sanitation Data'!$H$13,0,10*ROW('Sanitation Data'!H29)),NA())</f>
        <v>#N/A</v>
      </c>
      <c r="AZ35" s="108" t="e">
        <f ca="true">+IF(AND(ISNUMBER(OFFSET('Hygiene Data'!$C$6,0,10*ROW('Hygiene Data'!C29))),'Data Summary'!DO35="Yes"),OFFSET('Hygiene Data'!$C$6,0,10*ROW('Hygiene Data'!C29)),NA())</f>
        <v>#N/A</v>
      </c>
      <c r="BA35" s="108" t="e">
        <f ca="true">+IF(AND(ISNUMBER(OFFSET('Hygiene Data'!$C$8,0,10*ROW('Hygiene Data'!C29))),'Data Summary'!DP35="Yes"),OFFSET('Hygiene Data'!$C$8,0,10*ROW('Hygiene Data'!C29)),NA())</f>
        <v>#N/A</v>
      </c>
      <c r="BB35" s="108" t="e">
        <f ca="true">+IF(AND(ISNUMBER(OFFSET('Hygiene Data'!$C$10,0,10*ROW('Hygiene Data'!C29))),'Data Summary'!DQ35="Yes"),OFFSET('Hygiene Data'!$C$10,0,10*ROW('Hygiene Data'!C29)),NA())</f>
        <v>#N/A</v>
      </c>
      <c r="BC35" s="108" t="e">
        <f ca="true">+IF(AND(ISNUMBER(OFFSET('Hygiene Data'!$D$6,0,10*ROW('Hygiene Data'!D29))),'Data Summary'!DR35="Yes"),OFFSET('Hygiene Data'!$D$6,0,10*ROW('Hygiene Data'!D29)),NA())</f>
        <v>#N/A</v>
      </c>
      <c r="BD35" s="108" t="e">
        <f ca="true">+IF(AND(ISNUMBER(OFFSET('Hygiene Data'!$D$8,0,10*ROW('Hygiene Data'!D29))),'Data Summary'!DS35="Yes"),OFFSET('Hygiene Data'!$D$8,0,10*ROW('Hygiene Data'!D29)),NA())</f>
        <v>#N/A</v>
      </c>
      <c r="BE35" s="108" t="e">
        <f ca="true">+IF(AND(ISNUMBER(OFFSET('Hygiene Data'!$D$10,0,10*ROW('Hygiene Data'!D29))),'Data Summary'!DT35="Yes"),OFFSET('Hygiene Data'!$D$10,0,10*ROW('Hygiene Data'!D29)),NA())</f>
        <v>#N/A</v>
      </c>
      <c r="BF35" s="108" t="e">
        <f ca="true">+IF(AND(ISNUMBER(OFFSET('Hygiene Data'!$E$6,0,10*ROW('Hygiene Data'!E29))),'Data Summary'!DU35="Yes"),OFFSET('Hygiene Data'!$E$6,0,10*ROW('Hygiene Data'!E29)),NA())</f>
        <v>#N/A</v>
      </c>
      <c r="BG35" s="108" t="e">
        <f ca="true">+IF(AND(ISNUMBER(OFFSET('Hygiene Data'!$E$8,0,10*ROW('Hygiene Data'!E29))),'Data Summary'!DV35="Yes"),OFFSET('Hygiene Data'!$E$8,0,10*ROW('Hygiene Data'!E29)),NA())</f>
        <v>#N/A</v>
      </c>
      <c r="BH35" s="108" t="e">
        <f ca="true">+IF(AND(ISNUMBER(OFFSET('Hygiene Data'!$E$10,0,10*ROW('Hygiene Data'!E29))),'Data Summary'!DW35="Yes"),OFFSET('Hygiene Data'!$E$10,0,10*ROW('Hygiene Data'!E29)),NA())</f>
        <v>#N/A</v>
      </c>
      <c r="BI35" s="108" t="e">
        <f ca="true">+IF(AND(ISNUMBER(OFFSET('Hygiene Data'!$F$6,0,10*ROW('Hygiene Data'!F29))),'Data Summary'!DX35="Yes"),OFFSET('Hygiene Data'!$F$6,0,10*ROW('Hygiene Data'!F29)),NA())</f>
        <v>#N/A</v>
      </c>
      <c r="BJ35" s="108" t="e">
        <f ca="true">+IF(AND(ISNUMBER(OFFSET('Hygiene Data'!$F$8,0,10*ROW('Hygiene Data'!F29))),'Data Summary'!DY35="Yes"),OFFSET('Hygiene Data'!$F$8,0,10*ROW('Hygiene Data'!F29)),NA())</f>
        <v>#N/A</v>
      </c>
      <c r="BK35" s="108" t="e">
        <f ca="true">+IF(AND(ISNUMBER(OFFSET('Hygiene Data'!$F$10,0,10*ROW('Hygiene Data'!F29))),'Data Summary'!DZ35="Yes"),OFFSET('Hygiene Data'!$F$10,0,10*ROW('Hygiene Data'!F29)),NA())</f>
        <v>#N/A</v>
      </c>
      <c r="BL35" s="108" t="e">
        <f ca="true">+IF(AND(ISNUMBER(OFFSET('Hygiene Data'!$G$6,0,10*ROW('Hygiene Data'!G29))),'Data Summary'!EA35="Yes"),OFFSET('Hygiene Data'!$G$6,0,10*ROW('Hygiene Data'!G29)),NA())</f>
        <v>#N/A</v>
      </c>
      <c r="BM35" s="108" t="e">
        <f ca="true">+IF(AND(ISNUMBER(OFFSET('Hygiene Data'!$G$8,0,10*ROW('Hygiene Data'!G29))),'Data Summary'!EB35="Yes"),OFFSET('Hygiene Data'!$G$8,0,10*ROW('Hygiene Data'!G29)),NA())</f>
        <v>#N/A</v>
      </c>
      <c r="BN35" s="108" t="e">
        <f ca="true">+IF(AND(ISNUMBER(OFFSET('Hygiene Data'!$G$10,0,10*ROW('Hygiene Data'!G29))),'Data Summary'!EC35="Yes"),OFFSET('Hygiene Data'!$G$10,0,10*ROW('Hygiene Data'!G29)),NA())</f>
        <v>#N/A</v>
      </c>
      <c r="BO35" s="108" t="e">
        <f ca="true">+IF(AND(ISNUMBER(OFFSET('Hygiene Data'!$H$6,0,10*ROW('Hygiene Data'!H29))),'Data Summary'!ED35="Yes"),OFFSET('Hygiene Data'!$H$6,0,10*ROW('Hygiene Data'!H29)),NA())</f>
        <v>#N/A</v>
      </c>
      <c r="BP35" s="108" t="e">
        <f ca="true">+IF(AND(ISNUMBER(OFFSET('Hygiene Data'!$H$8,0,10*ROW('Hygiene Data'!H29))),'Data Summary'!EE35="Yes"),OFFSET('Hygiene Data'!$H$8,0,10*ROW('Hygiene Data'!H29)),NA())</f>
        <v>#N/A</v>
      </c>
      <c r="BQ35" s="108" t="e">
        <f ca="true">+IF(AND(ISNUMBER(OFFSET('Hygiene Data'!$H$10,0,10*ROW('Hygiene Data'!H29))),'Data Summary'!EF35="Yes"),OFFSET('Hygiene Data'!$H$10,0,10*ROW('Hygiene Data'!H29)),NA())</f>
        <v>#N/A</v>
      </c>
    </row>
    <row r="36" x14ac:dyDescent="0.2">
      <c r="A36" s="56" t="e">
        <f ca="true">+IF(OFFSET('Water Data'!$B$1,0,10*ROW('Water Data'!B30))="",NA(),OFFSET('Water Data'!$B$1,0,10*ROW('Water Data'!B30)))</f>
        <v>#N/A</v>
      </c>
      <c r="B36" s="56" t="e">
        <f ca="true">+IF(OFFSET('Water Data'!$A$3,0,10*ROW('Water Data'!A33))="",NA(),OFFSET('Water Data'!$A$3,0,10*ROW('Water Data'!A33)))</f>
        <v>#N/A</v>
      </c>
      <c r="C36" s="56" t="e">
        <f ca="true">+IF(OFFSET('Water Data'!$C$3,0,10*ROW('Water Data'!C33))="",NA(),OFFSET('Water Data'!$C$3,0,10*ROW('Water Data'!C33)))</f>
        <v>#N/A</v>
      </c>
      <c r="D36" s="57" t="e">
        <f ca="true">+IF(AND(ISNUMBER(OFFSET('Water Data'!$C$5,0,10*ROW('Water Data'!C30))),'Data Summary'!BS36="Yes"),100-OFFSET('Water Data'!$C$5,0,10*ROW('Water Data'!C30)),NA())</f>
        <v>#N/A</v>
      </c>
      <c r="E36" s="57" t="e">
        <f ca="true">+IF(AND(ISNUMBER(OFFSET('Water Data'!$C$7,0,10*ROW('Water Data'!C30))),'Data Summary'!BT36="Yes"),OFFSET('Water Data'!$C$7,0,10*ROW('Water Data'!C30)),NA())</f>
        <v>#N/A</v>
      </c>
      <c r="F36" s="57" t="e">
        <f ca="true">+IF(AND(ISNUMBER(OFFSET('Water Data'!$C$10,0,10*ROW('Water Data'!C30))),'Data Summary'!BU36="Yes"),OFFSET('Water Data'!$C$10,0,10*ROW('Water Data'!C30)),NA())</f>
        <v>#N/A</v>
      </c>
      <c r="G36" s="57" t="e">
        <f ca="true">+IF(AND(ISNUMBER(OFFSET('Water Data'!$D$5,0,10*ROW('Water Data'!D30))),'Data Summary'!BV36="Yes"),100-OFFSET('Water Data'!$D$5,0,10*ROW('Water Data'!D30)),NA())</f>
        <v>#N/A</v>
      </c>
      <c r="H36" s="57" t="e">
        <f ca="true">+IF(AND(ISNUMBER(OFFSET('Water Data'!$D$7,0,10*ROW('Water Data'!D30))),'Data Summary'!BW36="Yes"),OFFSET('Water Data'!$D$7,0,10*ROW('Water Data'!D30)),NA())</f>
        <v>#N/A</v>
      </c>
      <c r="I36" s="57" t="e">
        <f ca="true">+IF(AND(ISNUMBER(OFFSET('Water Data'!$D$10,0,10*ROW('Water Data'!D30))),'Data Summary'!BX36="Yes"),OFFSET('Water Data'!$D$10,0,10*ROW('Water Data'!D30)),NA())</f>
        <v>#N/A</v>
      </c>
      <c r="J36" s="57" t="e">
        <f ca="true">+IF(AND(ISNUMBER(OFFSET('Water Data'!$E$5,0,10*ROW('Water Data'!E30))),'Data Summary'!BY36="Yes"),100-OFFSET('Water Data'!$E$5,0,10*ROW('Water Data'!E30)),NA())</f>
        <v>#N/A</v>
      </c>
      <c r="K36" s="57" t="e">
        <f ca="true">+IF(AND(ISNUMBER(OFFSET('Water Data'!$E$7,0,10*ROW('Water Data'!E30))),'Data Summary'!BZ36="Yes"),OFFSET('Water Data'!$E$7,0,10*ROW('Water Data'!E30)),NA())</f>
        <v>#N/A</v>
      </c>
      <c r="L36" s="57" t="e">
        <f ca="true">+IF(AND(ISNUMBER(OFFSET('Water Data'!$E$10,0,10*ROW('Water Data'!E30))),'Data Summary'!CA36="Yes"),OFFSET('Water Data'!$E$10,0,10*ROW('Water Data'!E30)),NA())</f>
        <v>#N/A</v>
      </c>
      <c r="M36" s="57" t="e">
        <f ca="true">+IF(AND(ISNUMBER(OFFSET('Water Data'!$F$5,0,10*ROW('Water Data'!F30))),'Data Summary'!CB36="Yes"),100-OFFSET('Water Data'!$F$5,0,10*ROW('Water Data'!F30)),NA())</f>
        <v>#N/A</v>
      </c>
      <c r="N36" s="57" t="e">
        <f ca="true">+IF(AND(ISNUMBER(OFFSET('Water Data'!$F$7,0,10*ROW('Water Data'!F30))),'Data Summary'!CC36="Yes"),OFFSET('Water Data'!$F$7,0,10*ROW('Water Data'!F30)),NA())</f>
        <v>#N/A</v>
      </c>
      <c r="O36" s="57" t="e">
        <f ca="true">+IF(AND(ISNUMBER(OFFSET('Water Data'!$F$10,0,10*ROW('Water Data'!F30))),'Data Summary'!CD36="Yes"),OFFSET('Water Data'!$F$10,0,10*ROW('Water Data'!F30)),NA())</f>
        <v>#N/A</v>
      </c>
      <c r="P36" s="57" t="e">
        <f ca="true">+IF(AND(ISNUMBER(OFFSET('Water Data'!$G$5,0,10*ROW('Water Data'!G30))),'Data Summary'!CE36="Yes"),100-OFFSET('Water Data'!$G$5,0,10*ROW('Water Data'!G30)),NA())</f>
        <v>#N/A</v>
      </c>
      <c r="Q36" s="57" t="e">
        <f ca="true">+IF(AND(ISNUMBER(OFFSET('Water Data'!$G$7,0,10*ROW('Water Data'!G30))),'Data Summary'!CF36="Yes"),OFFSET('Water Data'!$G$7,0,10*ROW('Water Data'!G30)),NA())</f>
        <v>#N/A</v>
      </c>
      <c r="R36" s="57" t="e">
        <f ca="true">+IF(AND(ISNUMBER(OFFSET('Water Data'!$G$10,0,10*ROW('Water Data'!G30))),'Data Summary'!CG36="Yes"),OFFSET('Water Data'!$G$10,0,10*ROW('Water Data'!G30)),NA())</f>
        <v>#N/A</v>
      </c>
      <c r="S36" s="57" t="e">
        <f ca="true">+IF(AND(ISNUMBER(OFFSET('Water Data'!$H$5,0,10*ROW('Water Data'!H30))),'Data Summary'!CH36="Yes"),100-OFFSET('Water Data'!$H$5,0,10*ROW('Water Data'!H30)),NA())</f>
        <v>#N/A</v>
      </c>
      <c r="T36" s="57" t="e">
        <f ca="true">+IF(AND(ISNUMBER(OFFSET('Water Data'!$H$7,0,10*ROW('Water Data'!H30))),'Data Summary'!CI36="Yes"),OFFSET('Water Data'!$H$7,0,10*ROW('Water Data'!H30)),NA())</f>
        <v>#N/A</v>
      </c>
      <c r="U36" s="57" t="e">
        <f ca="true">+IF(AND(ISNUMBER(OFFSET('Water Data'!$H$10,0,10*ROW('Water Data'!H30))),'Data Summary'!CJ36="Yes"),OFFSET('Water Data'!$H$10,0,10*ROW('Water Data'!H30)),NA())</f>
        <v>#N/A</v>
      </c>
      <c r="V36" s="103" t="e">
        <f ca="true">+IF(AND(ISNUMBER(OFFSET('Sanitation Data'!$C$5,0,10*ROW('Sanitation Data'!C30))),'Data Summary'!CK36="Yes"),100-OFFSET('Sanitation Data'!$C$5,0,10*ROW('Sanitation Data'!C30)),NA())</f>
        <v>#N/A</v>
      </c>
      <c r="W36" s="103" t="e">
        <f ca="true">+IF(AND(ISNUMBER(OFFSET('Sanitation Data'!$C$7,0,10*ROW('Sanitation Data'!C30))),'Data Summary'!CL36="Yes"),OFFSET('Sanitation Data'!$C$7,0,10*ROW('Sanitation Data'!C30)),NA())</f>
        <v>#N/A</v>
      </c>
      <c r="X36" s="103" t="e">
        <f ca="true">+IF(AND(ISNUMBER(OFFSET('Sanitation Data'!$C$11,0,10*ROW('Sanitation Data'!C30))),'Data Summary'!CM36="Yes"),OFFSET('Sanitation Data'!$C$11,0,10*ROW('Sanitation Data'!C30)),NA())</f>
        <v>#N/A</v>
      </c>
      <c r="Y36" s="103" t="e">
        <f ca="true">+IF(AND(ISNUMBER(OFFSET('Sanitation Data'!$C$12,0,10*ROW('Sanitation Data'!C30))),'Data Summary'!CN36="Yes"),OFFSET('Sanitation Data'!$C$12,0,10*ROW('Sanitation Data'!C30)),NA())</f>
        <v>#N/A</v>
      </c>
      <c r="Z36" s="103" t="e">
        <f ca="true">+IF(AND(ISNUMBER(OFFSET('Sanitation Data'!$C$13,0,10*ROW('Sanitation Data'!C30))),'Data Summary'!CO36="Yes"),OFFSET('Sanitation Data'!$C$13,0,10*ROW('Sanitation Data'!C30)),NA())</f>
        <v>#N/A</v>
      </c>
      <c r="AA36" s="103" t="e">
        <f ca="true">+IF(AND(ISNUMBER(OFFSET('Sanitation Data'!$D$5,0,10*ROW('Sanitation Data'!D30))),'Data Summary'!CP36="Yes"),100-OFFSET('Sanitation Data'!$D$5,0,10*ROW('Sanitation Data'!D30)),NA())</f>
        <v>#N/A</v>
      </c>
      <c r="AB36" s="103" t="e">
        <f ca="true">+IF(AND(ISNUMBER(OFFSET('Sanitation Data'!$D$7,0,10*ROW('Sanitation Data'!D30))),'Data Summary'!CQ36="Yes"),OFFSET('Sanitation Data'!$D$7,0,10*ROW('Sanitation Data'!D30)),NA())</f>
        <v>#N/A</v>
      </c>
      <c r="AC36" s="103" t="e">
        <f ca="true">+IF(AND(ISNUMBER(OFFSET('Sanitation Data'!$D$11,0,10*ROW('Sanitation Data'!D30))),'Data Summary'!CR36="Yes"),OFFSET('Sanitation Data'!$D$11,0,10*ROW('Sanitation Data'!D30)),NA())</f>
        <v>#N/A</v>
      </c>
      <c r="AD36" s="103" t="e">
        <f ca="true">+IF(AND(ISNUMBER(OFFSET('Sanitation Data'!$D$12,0,10*ROW('Sanitation Data'!D30))),'Data Summary'!CS36="Yes"),OFFSET('Sanitation Data'!$D$12,0,10*ROW('Sanitation Data'!D30)),NA())</f>
        <v>#N/A</v>
      </c>
      <c r="AE36" s="103" t="e">
        <f ca="true">+IF(AND(ISNUMBER(OFFSET('Sanitation Data'!$D$13,0,10*ROW('Sanitation Data'!D30))),'Data Summary'!CT36="Yes"),OFFSET('Sanitation Data'!$D$13,0,10*ROW('Sanitation Data'!D30)),NA())</f>
        <v>#N/A</v>
      </c>
      <c r="AF36" s="103" t="e">
        <f ca="true">+IF(AND(ISNUMBER(OFFSET('Sanitation Data'!$E$5,0,10*ROW('Sanitation Data'!E30))),'Data Summary'!CU36="Yes"),100-OFFSET('Sanitation Data'!$E$5,0,10*ROW('Sanitation Data'!E30)),NA())</f>
        <v>#N/A</v>
      </c>
      <c r="AG36" s="103" t="e">
        <f ca="true">+IF(AND(ISNUMBER(OFFSET('Sanitation Data'!$E$7,0,10*ROW('Sanitation Data'!E30))),'Data Summary'!CV36="Yes"),OFFSET('Sanitation Data'!$E$7,0,10*ROW('Sanitation Data'!E30)),NA())</f>
        <v>#N/A</v>
      </c>
      <c r="AH36" s="103" t="e">
        <f ca="true">+IF(AND(ISNUMBER(OFFSET('Sanitation Data'!$E$11,0,10*ROW('Sanitation Data'!E30))),'Data Summary'!CW36="Yes"),OFFSET('Sanitation Data'!$E$11,0,10*ROW('Sanitation Data'!E30)),NA())</f>
        <v>#N/A</v>
      </c>
      <c r="AI36" s="103" t="e">
        <f ca="true">+IF(AND(ISNUMBER(OFFSET('Sanitation Data'!$E$12,0,10*ROW('Sanitation Data'!E30))),'Data Summary'!CX36="Yes"),OFFSET('Sanitation Data'!$E$12,0,10*ROW('Sanitation Data'!E30)),NA())</f>
        <v>#N/A</v>
      </c>
      <c r="AJ36" s="103" t="e">
        <f ca="true">+IF(AND(ISNUMBER(OFFSET('Sanitation Data'!$E$13,0,10*ROW('Sanitation Data'!E30))),'Data Summary'!CY36="Yes"),OFFSET('Sanitation Data'!$E$13,0,10*ROW('Sanitation Data'!E30)),NA())</f>
        <v>#N/A</v>
      </c>
      <c r="AK36" s="103" t="e">
        <f ca="true">+IF(AND(ISNUMBER(OFFSET('Sanitation Data'!$F$5,0,10*ROW('Sanitation Data'!F30))),'Data Summary'!CZ36="Yes"),100-OFFSET('Sanitation Data'!$F$5,0,10*ROW('Sanitation Data'!F30)),NA())</f>
        <v>#N/A</v>
      </c>
      <c r="AL36" s="103" t="e">
        <f ca="true">+IF(AND(ISNUMBER(OFFSET('Sanitation Data'!$F$7,0,10*ROW('Sanitation Data'!F30))),'Data Summary'!DA36="Yes"),OFFSET('Sanitation Data'!$F$7,0,10*ROW('Sanitation Data'!F30)),NA())</f>
        <v>#N/A</v>
      </c>
      <c r="AM36" s="103" t="e">
        <f ca="true">+IF(AND(ISNUMBER(OFFSET('Sanitation Data'!$F$11,0,10*ROW('Sanitation Data'!F30))),'Data Summary'!DB36="Yes"),OFFSET('Sanitation Data'!$F$11,0,10*ROW('Sanitation Data'!F30)),NA())</f>
        <v>#N/A</v>
      </c>
      <c r="AN36" s="103" t="e">
        <f ca="true">+IF(AND(ISNUMBER(OFFSET('Sanitation Data'!$F$12,0,10*ROW('Sanitation Data'!F30))),'Data Summary'!DC36="Yes"),OFFSET('Sanitation Data'!$F$12,0,10*ROW('Sanitation Data'!F30)),NA())</f>
        <v>#N/A</v>
      </c>
      <c r="AO36" s="103" t="e">
        <f ca="true">+IF(AND(ISNUMBER(OFFSET('Sanitation Data'!$F$13,0,10*ROW('Sanitation Data'!F30))),'Data Summary'!DD36="Yes"),OFFSET('Sanitation Data'!$F$13,0,10*ROW('Sanitation Data'!F30)),NA())</f>
        <v>#N/A</v>
      </c>
      <c r="AP36" s="103" t="e">
        <f ca="true">+IF(AND(ISNUMBER(OFFSET('Sanitation Data'!$G$5,0,10*ROW('Sanitation Data'!G30))),'Data Summary'!DE36="Yes"),100-OFFSET('Sanitation Data'!$G$5,0,10*ROW('Sanitation Data'!G30)),NA())</f>
        <v>#N/A</v>
      </c>
      <c r="AQ36" s="103" t="e">
        <f ca="true">+IF(AND(ISNUMBER(OFFSET('Sanitation Data'!$G$7,0,10*ROW('Sanitation Data'!G30))),'Data Summary'!DF36="Yes"),OFFSET('Sanitation Data'!$G$7,0,10*ROW('Sanitation Data'!G30)),NA())</f>
        <v>#N/A</v>
      </c>
      <c r="AR36" s="103" t="e">
        <f ca="true">+IF(AND(ISNUMBER(OFFSET('Sanitation Data'!$G$11,0,10*ROW('Sanitation Data'!G30))),'Data Summary'!DG36="Yes"),OFFSET('Sanitation Data'!$G$11,0,10*ROW('Sanitation Data'!G30)),NA())</f>
        <v>#N/A</v>
      </c>
      <c r="AS36" s="103" t="e">
        <f ca="true">+IF(AND(ISNUMBER(OFFSET('Sanitation Data'!$G$12,0,10*ROW('Sanitation Data'!G30))),'Data Summary'!DH36="Yes"),OFFSET('Sanitation Data'!$G$12,0,10*ROW('Sanitation Data'!G30)),NA())</f>
        <v>#N/A</v>
      </c>
      <c r="AT36" s="103" t="e">
        <f ca="true">+IF(AND(ISNUMBER(OFFSET('Sanitation Data'!$G$13,0,10*ROW('Sanitation Data'!G30))),'Data Summary'!DI36="Yes"),OFFSET('Sanitation Data'!$G$13,0,10*ROW('Sanitation Data'!G30)),NA())</f>
        <v>#N/A</v>
      </c>
      <c r="AU36" s="103" t="e">
        <f ca="true">+IF(AND(ISNUMBER(OFFSET('Sanitation Data'!$H$5,0,10*ROW('Sanitation Data'!H30))),'Data Summary'!DJ36="Yes"),100-OFFSET('Sanitation Data'!$H$5,0,10*ROW('Sanitation Data'!H30)),NA())</f>
        <v>#N/A</v>
      </c>
      <c r="AV36" s="103" t="e">
        <f ca="true">+IF(AND(ISNUMBER(OFFSET('Sanitation Data'!$H$7,0,10*ROW('Sanitation Data'!H30))),'Data Summary'!DK36="Yes"),OFFSET('Sanitation Data'!$H$7,0,10*ROW('Sanitation Data'!H30)),NA())</f>
        <v>#N/A</v>
      </c>
      <c r="AW36" s="103" t="e">
        <f ca="true">+IF(AND(ISNUMBER(OFFSET('Sanitation Data'!$H$11,0,10*ROW('Sanitation Data'!H30))),'Data Summary'!DL36="Yes"),OFFSET('Sanitation Data'!$H$11,0,10*ROW('Sanitation Data'!H30)),NA())</f>
        <v>#N/A</v>
      </c>
      <c r="AX36" s="103" t="e">
        <f ca="true">+IF(AND(ISNUMBER(OFFSET('Sanitation Data'!$H$12,0,10*ROW('Sanitation Data'!H30))),'Data Summary'!DM36="Yes"),OFFSET('Sanitation Data'!$H$12,0,10*ROW('Sanitation Data'!H30)),NA())</f>
        <v>#N/A</v>
      </c>
      <c r="AY36" s="103" t="e">
        <f ca="true">+IF(AND(ISNUMBER(OFFSET('Sanitation Data'!$H$13,0,10*ROW('Sanitation Data'!H30))),'Data Summary'!DN36="Yes"),OFFSET('Sanitation Data'!$H$13,0,10*ROW('Sanitation Data'!H30)),NA())</f>
        <v>#N/A</v>
      </c>
      <c r="AZ36" s="108" t="e">
        <f ca="true">+IF(AND(ISNUMBER(OFFSET('Hygiene Data'!$C$6,0,10*ROW('Hygiene Data'!C30))),'Data Summary'!DO36="Yes"),OFFSET('Hygiene Data'!$C$6,0,10*ROW('Hygiene Data'!C30)),NA())</f>
        <v>#N/A</v>
      </c>
      <c r="BA36" s="108" t="e">
        <f ca="true">+IF(AND(ISNUMBER(OFFSET('Hygiene Data'!$C$8,0,10*ROW('Hygiene Data'!C30))),'Data Summary'!DP36="Yes"),OFFSET('Hygiene Data'!$C$8,0,10*ROW('Hygiene Data'!C30)),NA())</f>
        <v>#N/A</v>
      </c>
      <c r="BB36" s="108" t="e">
        <f ca="true">+IF(AND(ISNUMBER(OFFSET('Hygiene Data'!$C$10,0,10*ROW('Hygiene Data'!C30))),'Data Summary'!DQ36="Yes"),OFFSET('Hygiene Data'!$C$10,0,10*ROW('Hygiene Data'!C30)),NA())</f>
        <v>#N/A</v>
      </c>
      <c r="BC36" s="108" t="e">
        <f ca="true">+IF(AND(ISNUMBER(OFFSET('Hygiene Data'!$D$6,0,10*ROW('Hygiene Data'!D30))),'Data Summary'!DR36="Yes"),OFFSET('Hygiene Data'!$D$6,0,10*ROW('Hygiene Data'!D30)),NA())</f>
        <v>#N/A</v>
      </c>
      <c r="BD36" s="108" t="e">
        <f ca="true">+IF(AND(ISNUMBER(OFFSET('Hygiene Data'!$D$8,0,10*ROW('Hygiene Data'!D30))),'Data Summary'!DS36="Yes"),OFFSET('Hygiene Data'!$D$8,0,10*ROW('Hygiene Data'!D30)),NA())</f>
        <v>#N/A</v>
      </c>
      <c r="BE36" s="108" t="e">
        <f ca="true">+IF(AND(ISNUMBER(OFFSET('Hygiene Data'!$D$10,0,10*ROW('Hygiene Data'!D30))),'Data Summary'!DT36="Yes"),OFFSET('Hygiene Data'!$D$10,0,10*ROW('Hygiene Data'!D30)),NA())</f>
        <v>#N/A</v>
      </c>
      <c r="BF36" s="108" t="e">
        <f ca="true">+IF(AND(ISNUMBER(OFFSET('Hygiene Data'!$E$6,0,10*ROW('Hygiene Data'!E30))),'Data Summary'!DU36="Yes"),OFFSET('Hygiene Data'!$E$6,0,10*ROW('Hygiene Data'!E30)),NA())</f>
        <v>#N/A</v>
      </c>
      <c r="BG36" s="108" t="e">
        <f ca="true">+IF(AND(ISNUMBER(OFFSET('Hygiene Data'!$E$8,0,10*ROW('Hygiene Data'!E30))),'Data Summary'!DV36="Yes"),OFFSET('Hygiene Data'!$E$8,0,10*ROW('Hygiene Data'!E30)),NA())</f>
        <v>#N/A</v>
      </c>
      <c r="BH36" s="108" t="e">
        <f ca="true">+IF(AND(ISNUMBER(OFFSET('Hygiene Data'!$E$10,0,10*ROW('Hygiene Data'!E30))),'Data Summary'!DW36="Yes"),OFFSET('Hygiene Data'!$E$10,0,10*ROW('Hygiene Data'!E30)),NA())</f>
        <v>#N/A</v>
      </c>
      <c r="BI36" s="108" t="e">
        <f ca="true">+IF(AND(ISNUMBER(OFFSET('Hygiene Data'!$F$6,0,10*ROW('Hygiene Data'!F30))),'Data Summary'!DX36="Yes"),OFFSET('Hygiene Data'!$F$6,0,10*ROW('Hygiene Data'!F30)),NA())</f>
        <v>#N/A</v>
      </c>
      <c r="BJ36" s="108" t="e">
        <f ca="true">+IF(AND(ISNUMBER(OFFSET('Hygiene Data'!$F$8,0,10*ROW('Hygiene Data'!F30))),'Data Summary'!DY36="Yes"),OFFSET('Hygiene Data'!$F$8,0,10*ROW('Hygiene Data'!F30)),NA())</f>
        <v>#N/A</v>
      </c>
      <c r="BK36" s="108" t="e">
        <f ca="true">+IF(AND(ISNUMBER(OFFSET('Hygiene Data'!$F$10,0,10*ROW('Hygiene Data'!F30))),'Data Summary'!DZ36="Yes"),OFFSET('Hygiene Data'!$F$10,0,10*ROW('Hygiene Data'!F30)),NA())</f>
        <v>#N/A</v>
      </c>
      <c r="BL36" s="108" t="e">
        <f ca="true">+IF(AND(ISNUMBER(OFFSET('Hygiene Data'!$G$6,0,10*ROW('Hygiene Data'!G30))),'Data Summary'!EA36="Yes"),OFFSET('Hygiene Data'!$G$6,0,10*ROW('Hygiene Data'!G30)),NA())</f>
        <v>#N/A</v>
      </c>
      <c r="BM36" s="108" t="e">
        <f ca="true">+IF(AND(ISNUMBER(OFFSET('Hygiene Data'!$G$8,0,10*ROW('Hygiene Data'!G30))),'Data Summary'!EB36="Yes"),OFFSET('Hygiene Data'!$G$8,0,10*ROW('Hygiene Data'!G30)),NA())</f>
        <v>#N/A</v>
      </c>
      <c r="BN36" s="108" t="e">
        <f ca="true">+IF(AND(ISNUMBER(OFFSET('Hygiene Data'!$G$10,0,10*ROW('Hygiene Data'!G30))),'Data Summary'!EC36="Yes"),OFFSET('Hygiene Data'!$G$10,0,10*ROW('Hygiene Data'!G30)),NA())</f>
        <v>#N/A</v>
      </c>
      <c r="BO36" s="108" t="e">
        <f ca="true">+IF(AND(ISNUMBER(OFFSET('Hygiene Data'!$H$6,0,10*ROW('Hygiene Data'!H30))),'Data Summary'!ED36="Yes"),OFFSET('Hygiene Data'!$H$6,0,10*ROW('Hygiene Data'!H30)),NA())</f>
        <v>#N/A</v>
      </c>
      <c r="BP36" s="108" t="e">
        <f ca="true">+IF(AND(ISNUMBER(OFFSET('Hygiene Data'!$H$8,0,10*ROW('Hygiene Data'!H30))),'Data Summary'!EE36="Yes"),OFFSET('Hygiene Data'!$H$8,0,10*ROW('Hygiene Data'!H30)),NA())</f>
        <v>#N/A</v>
      </c>
      <c r="BQ36" s="108" t="e">
        <f ca="true">+IF(AND(ISNUMBER(OFFSET('Hygiene Data'!$H$10,0,10*ROW('Hygiene Data'!H30))),'Data Summary'!EF36="Yes"),OFFSET('Hygiene Data'!$H$10,0,10*ROW('Hygiene Data'!H30)),NA())</f>
        <v>#N/A</v>
      </c>
    </row>
    <row r="37" x14ac:dyDescent="0.2">
      <c r="A37" s="56" t="e">
        <f ca="true">+IF(OFFSET('Water Data'!$B$1,0,10*ROW('Water Data'!B31))="",NA(),OFFSET('Water Data'!$B$1,0,10*ROW('Water Data'!B31)))</f>
        <v>#N/A</v>
      </c>
      <c r="B37" s="56" t="e">
        <f ca="true">+IF(OFFSET('Water Data'!$A$3,0,10*ROW('Water Data'!A34))="",NA(),OFFSET('Water Data'!$A$3,0,10*ROW('Water Data'!A34)))</f>
        <v>#N/A</v>
      </c>
      <c r="C37" s="56" t="e">
        <f ca="true">+IF(OFFSET('Water Data'!$C$3,0,10*ROW('Water Data'!C34))="",NA(),OFFSET('Water Data'!$C$3,0,10*ROW('Water Data'!C34)))</f>
        <v>#N/A</v>
      </c>
      <c r="D37" s="57" t="e">
        <f ca="true">+IF(AND(ISNUMBER(OFFSET('Water Data'!$C$5,0,10*ROW('Water Data'!C31))),'Data Summary'!BS37="Yes"),100-OFFSET('Water Data'!$C$5,0,10*ROW('Water Data'!C31)),NA())</f>
        <v>#N/A</v>
      </c>
      <c r="E37" s="57" t="e">
        <f ca="true">+IF(AND(ISNUMBER(OFFSET('Water Data'!$C$7,0,10*ROW('Water Data'!C31))),'Data Summary'!BT37="Yes"),OFFSET('Water Data'!$C$7,0,10*ROW('Water Data'!C31)),NA())</f>
        <v>#N/A</v>
      </c>
      <c r="F37" s="57" t="e">
        <f ca="true">+IF(AND(ISNUMBER(OFFSET('Water Data'!$C$10,0,10*ROW('Water Data'!C31))),'Data Summary'!BU37="Yes"),OFFSET('Water Data'!$C$10,0,10*ROW('Water Data'!C31)),NA())</f>
        <v>#N/A</v>
      </c>
      <c r="G37" s="57" t="e">
        <f ca="true">+IF(AND(ISNUMBER(OFFSET('Water Data'!$D$5,0,10*ROW('Water Data'!D31))),'Data Summary'!BV37="Yes"),100-OFFSET('Water Data'!$D$5,0,10*ROW('Water Data'!D31)),NA())</f>
        <v>#N/A</v>
      </c>
      <c r="H37" s="57" t="e">
        <f ca="true">+IF(AND(ISNUMBER(OFFSET('Water Data'!$D$7,0,10*ROW('Water Data'!D31))),'Data Summary'!BW37="Yes"),OFFSET('Water Data'!$D$7,0,10*ROW('Water Data'!D31)),NA())</f>
        <v>#N/A</v>
      </c>
      <c r="I37" s="57" t="e">
        <f ca="true">+IF(AND(ISNUMBER(OFFSET('Water Data'!$D$10,0,10*ROW('Water Data'!D31))),'Data Summary'!BX37="Yes"),OFFSET('Water Data'!$D$10,0,10*ROW('Water Data'!D31)),NA())</f>
        <v>#N/A</v>
      </c>
      <c r="J37" s="57" t="e">
        <f ca="true">+IF(AND(ISNUMBER(OFFSET('Water Data'!$E$5,0,10*ROW('Water Data'!E31))),'Data Summary'!BY37="Yes"),100-OFFSET('Water Data'!$E$5,0,10*ROW('Water Data'!E31)),NA())</f>
        <v>#N/A</v>
      </c>
      <c r="K37" s="57" t="e">
        <f ca="true">+IF(AND(ISNUMBER(OFFSET('Water Data'!$E$7,0,10*ROW('Water Data'!E31))),'Data Summary'!BZ37="Yes"),OFFSET('Water Data'!$E$7,0,10*ROW('Water Data'!E31)),NA())</f>
        <v>#N/A</v>
      </c>
      <c r="L37" s="57" t="e">
        <f ca="true">+IF(AND(ISNUMBER(OFFSET('Water Data'!$E$10,0,10*ROW('Water Data'!E31))),'Data Summary'!CA37="Yes"),OFFSET('Water Data'!$E$10,0,10*ROW('Water Data'!E31)),NA())</f>
        <v>#N/A</v>
      </c>
      <c r="M37" s="57" t="e">
        <f ca="true">+IF(AND(ISNUMBER(OFFSET('Water Data'!$F$5,0,10*ROW('Water Data'!F31))),'Data Summary'!CB37="Yes"),100-OFFSET('Water Data'!$F$5,0,10*ROW('Water Data'!F31)),NA())</f>
        <v>#N/A</v>
      </c>
      <c r="N37" s="57" t="e">
        <f ca="true">+IF(AND(ISNUMBER(OFFSET('Water Data'!$F$7,0,10*ROW('Water Data'!F31))),'Data Summary'!CC37="Yes"),OFFSET('Water Data'!$F$7,0,10*ROW('Water Data'!F31)),NA())</f>
        <v>#N/A</v>
      </c>
      <c r="O37" s="57" t="e">
        <f ca="true">+IF(AND(ISNUMBER(OFFSET('Water Data'!$F$10,0,10*ROW('Water Data'!F31))),'Data Summary'!CD37="Yes"),OFFSET('Water Data'!$F$10,0,10*ROW('Water Data'!F31)),NA())</f>
        <v>#N/A</v>
      </c>
      <c r="P37" s="57" t="e">
        <f ca="true">+IF(AND(ISNUMBER(OFFSET('Water Data'!$G$5,0,10*ROW('Water Data'!G31))),'Data Summary'!CE37="Yes"),100-OFFSET('Water Data'!$G$5,0,10*ROW('Water Data'!G31)),NA())</f>
        <v>#N/A</v>
      </c>
      <c r="Q37" s="57" t="e">
        <f ca="true">+IF(AND(ISNUMBER(OFFSET('Water Data'!$G$7,0,10*ROW('Water Data'!G31))),'Data Summary'!CF37="Yes"),OFFSET('Water Data'!$G$7,0,10*ROW('Water Data'!G31)),NA())</f>
        <v>#N/A</v>
      </c>
      <c r="R37" s="57" t="e">
        <f ca="true">+IF(AND(ISNUMBER(OFFSET('Water Data'!$G$10,0,10*ROW('Water Data'!G31))),'Data Summary'!CG37="Yes"),OFFSET('Water Data'!$G$10,0,10*ROW('Water Data'!G31)),NA())</f>
        <v>#N/A</v>
      </c>
      <c r="S37" s="57" t="e">
        <f ca="true">+IF(AND(ISNUMBER(OFFSET('Water Data'!$H$5,0,10*ROW('Water Data'!H31))),'Data Summary'!CH37="Yes"),100-OFFSET('Water Data'!$H$5,0,10*ROW('Water Data'!H31)),NA())</f>
        <v>#N/A</v>
      </c>
      <c r="T37" s="57" t="e">
        <f ca="true">+IF(AND(ISNUMBER(OFFSET('Water Data'!$H$7,0,10*ROW('Water Data'!H31))),'Data Summary'!CI37="Yes"),OFFSET('Water Data'!$H$7,0,10*ROW('Water Data'!H31)),NA())</f>
        <v>#N/A</v>
      </c>
      <c r="U37" s="57" t="e">
        <f ca="true">+IF(AND(ISNUMBER(OFFSET('Water Data'!$H$10,0,10*ROW('Water Data'!H31))),'Data Summary'!CJ37="Yes"),OFFSET('Water Data'!$H$10,0,10*ROW('Water Data'!H31)),NA())</f>
        <v>#N/A</v>
      </c>
      <c r="V37" s="103" t="e">
        <f ca="true">+IF(AND(ISNUMBER(OFFSET('Sanitation Data'!$C$5,0,10*ROW('Sanitation Data'!C31))),'Data Summary'!CK37="Yes"),100-OFFSET('Sanitation Data'!$C$5,0,10*ROW('Sanitation Data'!C31)),NA())</f>
        <v>#N/A</v>
      </c>
      <c r="W37" s="103" t="e">
        <f ca="true">+IF(AND(ISNUMBER(OFFSET('Sanitation Data'!$C$7,0,10*ROW('Sanitation Data'!C31))),'Data Summary'!CL37="Yes"),OFFSET('Sanitation Data'!$C$7,0,10*ROW('Sanitation Data'!C31)),NA())</f>
        <v>#N/A</v>
      </c>
      <c r="X37" s="103" t="e">
        <f ca="true">+IF(AND(ISNUMBER(OFFSET('Sanitation Data'!$C$11,0,10*ROW('Sanitation Data'!C31))),'Data Summary'!CM37="Yes"),OFFSET('Sanitation Data'!$C$11,0,10*ROW('Sanitation Data'!C31)),NA())</f>
        <v>#N/A</v>
      </c>
      <c r="Y37" s="103" t="e">
        <f ca="true">+IF(AND(ISNUMBER(OFFSET('Sanitation Data'!$C$12,0,10*ROW('Sanitation Data'!C31))),'Data Summary'!CN37="Yes"),OFFSET('Sanitation Data'!$C$12,0,10*ROW('Sanitation Data'!C31)),NA())</f>
        <v>#N/A</v>
      </c>
      <c r="Z37" s="103" t="e">
        <f ca="true">+IF(AND(ISNUMBER(OFFSET('Sanitation Data'!$C$13,0,10*ROW('Sanitation Data'!C31))),'Data Summary'!CO37="Yes"),OFFSET('Sanitation Data'!$C$13,0,10*ROW('Sanitation Data'!C31)),NA())</f>
        <v>#N/A</v>
      </c>
      <c r="AA37" s="103" t="e">
        <f ca="true">+IF(AND(ISNUMBER(OFFSET('Sanitation Data'!$D$5,0,10*ROW('Sanitation Data'!D31))),'Data Summary'!CP37="Yes"),100-OFFSET('Sanitation Data'!$D$5,0,10*ROW('Sanitation Data'!D31)),NA())</f>
        <v>#N/A</v>
      </c>
      <c r="AB37" s="103" t="e">
        <f ca="true">+IF(AND(ISNUMBER(OFFSET('Sanitation Data'!$D$7,0,10*ROW('Sanitation Data'!D31))),'Data Summary'!CQ37="Yes"),OFFSET('Sanitation Data'!$D$7,0,10*ROW('Sanitation Data'!D31)),NA())</f>
        <v>#N/A</v>
      </c>
      <c r="AC37" s="103" t="e">
        <f ca="true">+IF(AND(ISNUMBER(OFFSET('Sanitation Data'!$D$11,0,10*ROW('Sanitation Data'!D31))),'Data Summary'!CR37="Yes"),OFFSET('Sanitation Data'!$D$11,0,10*ROW('Sanitation Data'!D31)),NA())</f>
        <v>#N/A</v>
      </c>
      <c r="AD37" s="103" t="e">
        <f ca="true">+IF(AND(ISNUMBER(OFFSET('Sanitation Data'!$D$12,0,10*ROW('Sanitation Data'!D31))),'Data Summary'!CS37="Yes"),OFFSET('Sanitation Data'!$D$12,0,10*ROW('Sanitation Data'!D31)),NA())</f>
        <v>#N/A</v>
      </c>
      <c r="AE37" s="103" t="e">
        <f ca="true">+IF(AND(ISNUMBER(OFFSET('Sanitation Data'!$D$13,0,10*ROW('Sanitation Data'!D31))),'Data Summary'!CT37="Yes"),OFFSET('Sanitation Data'!$D$13,0,10*ROW('Sanitation Data'!D31)),NA())</f>
        <v>#N/A</v>
      </c>
      <c r="AF37" s="103" t="e">
        <f ca="true">+IF(AND(ISNUMBER(OFFSET('Sanitation Data'!$E$5,0,10*ROW('Sanitation Data'!E31))),'Data Summary'!CU37="Yes"),100-OFFSET('Sanitation Data'!$E$5,0,10*ROW('Sanitation Data'!E31)),NA())</f>
        <v>#N/A</v>
      </c>
      <c r="AG37" s="103" t="e">
        <f ca="true">+IF(AND(ISNUMBER(OFFSET('Sanitation Data'!$E$7,0,10*ROW('Sanitation Data'!E31))),'Data Summary'!CV37="Yes"),OFFSET('Sanitation Data'!$E$7,0,10*ROW('Sanitation Data'!E31)),NA())</f>
        <v>#N/A</v>
      </c>
      <c r="AH37" s="103" t="e">
        <f ca="true">+IF(AND(ISNUMBER(OFFSET('Sanitation Data'!$E$11,0,10*ROW('Sanitation Data'!E31))),'Data Summary'!CW37="Yes"),OFFSET('Sanitation Data'!$E$11,0,10*ROW('Sanitation Data'!E31)),NA())</f>
        <v>#N/A</v>
      </c>
      <c r="AI37" s="103" t="e">
        <f ca="true">+IF(AND(ISNUMBER(OFFSET('Sanitation Data'!$E$12,0,10*ROW('Sanitation Data'!E31))),'Data Summary'!CX37="Yes"),OFFSET('Sanitation Data'!$E$12,0,10*ROW('Sanitation Data'!E31)),NA())</f>
        <v>#N/A</v>
      </c>
      <c r="AJ37" s="103" t="e">
        <f ca="true">+IF(AND(ISNUMBER(OFFSET('Sanitation Data'!$E$13,0,10*ROW('Sanitation Data'!E31))),'Data Summary'!CY37="Yes"),OFFSET('Sanitation Data'!$E$13,0,10*ROW('Sanitation Data'!E31)),NA())</f>
        <v>#N/A</v>
      </c>
      <c r="AK37" s="103" t="e">
        <f ca="true">+IF(AND(ISNUMBER(OFFSET('Sanitation Data'!$F$5,0,10*ROW('Sanitation Data'!F31))),'Data Summary'!CZ37="Yes"),100-OFFSET('Sanitation Data'!$F$5,0,10*ROW('Sanitation Data'!F31)),NA())</f>
        <v>#N/A</v>
      </c>
      <c r="AL37" s="103" t="e">
        <f ca="true">+IF(AND(ISNUMBER(OFFSET('Sanitation Data'!$F$7,0,10*ROW('Sanitation Data'!F31))),'Data Summary'!DA37="Yes"),OFFSET('Sanitation Data'!$F$7,0,10*ROW('Sanitation Data'!F31)),NA())</f>
        <v>#N/A</v>
      </c>
      <c r="AM37" s="103" t="e">
        <f ca="true">+IF(AND(ISNUMBER(OFFSET('Sanitation Data'!$F$11,0,10*ROW('Sanitation Data'!F31))),'Data Summary'!DB37="Yes"),OFFSET('Sanitation Data'!$F$11,0,10*ROW('Sanitation Data'!F31)),NA())</f>
        <v>#N/A</v>
      </c>
      <c r="AN37" s="103" t="e">
        <f ca="true">+IF(AND(ISNUMBER(OFFSET('Sanitation Data'!$F$12,0,10*ROW('Sanitation Data'!F31))),'Data Summary'!DC37="Yes"),OFFSET('Sanitation Data'!$F$12,0,10*ROW('Sanitation Data'!F31)),NA())</f>
        <v>#N/A</v>
      </c>
      <c r="AO37" s="103" t="e">
        <f ca="true">+IF(AND(ISNUMBER(OFFSET('Sanitation Data'!$F$13,0,10*ROW('Sanitation Data'!F31))),'Data Summary'!DD37="Yes"),OFFSET('Sanitation Data'!$F$13,0,10*ROW('Sanitation Data'!F31)),NA())</f>
        <v>#N/A</v>
      </c>
      <c r="AP37" s="103" t="e">
        <f ca="true">+IF(AND(ISNUMBER(OFFSET('Sanitation Data'!$G$5,0,10*ROW('Sanitation Data'!G31))),'Data Summary'!DE37="Yes"),100-OFFSET('Sanitation Data'!$G$5,0,10*ROW('Sanitation Data'!G31)),NA())</f>
        <v>#N/A</v>
      </c>
      <c r="AQ37" s="103" t="e">
        <f ca="true">+IF(AND(ISNUMBER(OFFSET('Sanitation Data'!$G$7,0,10*ROW('Sanitation Data'!G31))),'Data Summary'!DF37="Yes"),OFFSET('Sanitation Data'!$G$7,0,10*ROW('Sanitation Data'!G31)),NA())</f>
        <v>#N/A</v>
      </c>
      <c r="AR37" s="103" t="e">
        <f ca="true">+IF(AND(ISNUMBER(OFFSET('Sanitation Data'!$G$11,0,10*ROW('Sanitation Data'!G31))),'Data Summary'!DG37="Yes"),OFFSET('Sanitation Data'!$G$11,0,10*ROW('Sanitation Data'!G31)),NA())</f>
        <v>#N/A</v>
      </c>
      <c r="AS37" s="103" t="e">
        <f ca="true">+IF(AND(ISNUMBER(OFFSET('Sanitation Data'!$G$12,0,10*ROW('Sanitation Data'!G31))),'Data Summary'!DH37="Yes"),OFFSET('Sanitation Data'!$G$12,0,10*ROW('Sanitation Data'!G31)),NA())</f>
        <v>#N/A</v>
      </c>
      <c r="AT37" s="103" t="e">
        <f ca="true">+IF(AND(ISNUMBER(OFFSET('Sanitation Data'!$G$13,0,10*ROW('Sanitation Data'!G31))),'Data Summary'!DI37="Yes"),OFFSET('Sanitation Data'!$G$13,0,10*ROW('Sanitation Data'!G31)),NA())</f>
        <v>#N/A</v>
      </c>
      <c r="AU37" s="103" t="e">
        <f ca="true">+IF(AND(ISNUMBER(OFFSET('Sanitation Data'!$H$5,0,10*ROW('Sanitation Data'!H31))),'Data Summary'!DJ37="Yes"),100-OFFSET('Sanitation Data'!$H$5,0,10*ROW('Sanitation Data'!H31)),NA())</f>
        <v>#N/A</v>
      </c>
      <c r="AV37" s="103" t="e">
        <f ca="true">+IF(AND(ISNUMBER(OFFSET('Sanitation Data'!$H$7,0,10*ROW('Sanitation Data'!H31))),'Data Summary'!DK37="Yes"),OFFSET('Sanitation Data'!$H$7,0,10*ROW('Sanitation Data'!H31)),NA())</f>
        <v>#N/A</v>
      </c>
      <c r="AW37" s="103" t="e">
        <f ca="true">+IF(AND(ISNUMBER(OFFSET('Sanitation Data'!$H$11,0,10*ROW('Sanitation Data'!H31))),'Data Summary'!DL37="Yes"),OFFSET('Sanitation Data'!$H$11,0,10*ROW('Sanitation Data'!H31)),NA())</f>
        <v>#N/A</v>
      </c>
      <c r="AX37" s="103" t="e">
        <f ca="true">+IF(AND(ISNUMBER(OFFSET('Sanitation Data'!$H$12,0,10*ROW('Sanitation Data'!H31))),'Data Summary'!DM37="Yes"),OFFSET('Sanitation Data'!$H$12,0,10*ROW('Sanitation Data'!H31)),NA())</f>
        <v>#N/A</v>
      </c>
      <c r="AY37" s="103" t="e">
        <f ca="true">+IF(AND(ISNUMBER(OFFSET('Sanitation Data'!$H$13,0,10*ROW('Sanitation Data'!H31))),'Data Summary'!DN37="Yes"),OFFSET('Sanitation Data'!$H$13,0,10*ROW('Sanitation Data'!H31)),NA())</f>
        <v>#N/A</v>
      </c>
      <c r="AZ37" s="108" t="e">
        <f ca="true">+IF(AND(ISNUMBER(OFFSET('Hygiene Data'!$C$6,0,10*ROW('Hygiene Data'!C31))),'Data Summary'!DO37="Yes"),OFFSET('Hygiene Data'!$C$6,0,10*ROW('Hygiene Data'!C31)),NA())</f>
        <v>#N/A</v>
      </c>
      <c r="BA37" s="108" t="e">
        <f ca="true">+IF(AND(ISNUMBER(OFFSET('Hygiene Data'!$C$8,0,10*ROW('Hygiene Data'!C31))),'Data Summary'!DP37="Yes"),OFFSET('Hygiene Data'!$C$8,0,10*ROW('Hygiene Data'!C31)),NA())</f>
        <v>#N/A</v>
      </c>
      <c r="BB37" s="108" t="e">
        <f ca="true">+IF(AND(ISNUMBER(OFFSET('Hygiene Data'!$C$10,0,10*ROW('Hygiene Data'!C31))),'Data Summary'!DQ37="Yes"),OFFSET('Hygiene Data'!$C$10,0,10*ROW('Hygiene Data'!C31)),NA())</f>
        <v>#N/A</v>
      </c>
      <c r="BC37" s="108" t="e">
        <f ca="true">+IF(AND(ISNUMBER(OFFSET('Hygiene Data'!$D$6,0,10*ROW('Hygiene Data'!D31))),'Data Summary'!DR37="Yes"),OFFSET('Hygiene Data'!$D$6,0,10*ROW('Hygiene Data'!D31)),NA())</f>
        <v>#N/A</v>
      </c>
      <c r="BD37" s="108" t="e">
        <f ca="true">+IF(AND(ISNUMBER(OFFSET('Hygiene Data'!$D$8,0,10*ROW('Hygiene Data'!D31))),'Data Summary'!DS37="Yes"),OFFSET('Hygiene Data'!$D$8,0,10*ROW('Hygiene Data'!D31)),NA())</f>
        <v>#N/A</v>
      </c>
      <c r="BE37" s="108" t="e">
        <f ca="true">+IF(AND(ISNUMBER(OFFSET('Hygiene Data'!$D$10,0,10*ROW('Hygiene Data'!D31))),'Data Summary'!DT37="Yes"),OFFSET('Hygiene Data'!$D$10,0,10*ROW('Hygiene Data'!D31)),NA())</f>
        <v>#N/A</v>
      </c>
      <c r="BF37" s="108" t="e">
        <f ca="true">+IF(AND(ISNUMBER(OFFSET('Hygiene Data'!$E$6,0,10*ROW('Hygiene Data'!E31))),'Data Summary'!DU37="Yes"),OFFSET('Hygiene Data'!$E$6,0,10*ROW('Hygiene Data'!E31)),NA())</f>
        <v>#N/A</v>
      </c>
      <c r="BG37" s="108" t="e">
        <f ca="true">+IF(AND(ISNUMBER(OFFSET('Hygiene Data'!$E$8,0,10*ROW('Hygiene Data'!E31))),'Data Summary'!DV37="Yes"),OFFSET('Hygiene Data'!$E$8,0,10*ROW('Hygiene Data'!E31)),NA())</f>
        <v>#N/A</v>
      </c>
      <c r="BH37" s="108" t="e">
        <f ca="true">+IF(AND(ISNUMBER(OFFSET('Hygiene Data'!$E$10,0,10*ROW('Hygiene Data'!E31))),'Data Summary'!DW37="Yes"),OFFSET('Hygiene Data'!$E$10,0,10*ROW('Hygiene Data'!E31)),NA())</f>
        <v>#N/A</v>
      </c>
      <c r="BI37" s="108" t="e">
        <f ca="true">+IF(AND(ISNUMBER(OFFSET('Hygiene Data'!$F$6,0,10*ROW('Hygiene Data'!F31))),'Data Summary'!DX37="Yes"),OFFSET('Hygiene Data'!$F$6,0,10*ROW('Hygiene Data'!F31)),NA())</f>
        <v>#N/A</v>
      </c>
      <c r="BJ37" s="108" t="e">
        <f ca="true">+IF(AND(ISNUMBER(OFFSET('Hygiene Data'!$F$8,0,10*ROW('Hygiene Data'!F31))),'Data Summary'!DY37="Yes"),OFFSET('Hygiene Data'!$F$8,0,10*ROW('Hygiene Data'!F31)),NA())</f>
        <v>#N/A</v>
      </c>
      <c r="BK37" s="108" t="e">
        <f ca="true">+IF(AND(ISNUMBER(OFFSET('Hygiene Data'!$F$10,0,10*ROW('Hygiene Data'!F31))),'Data Summary'!DZ37="Yes"),OFFSET('Hygiene Data'!$F$10,0,10*ROW('Hygiene Data'!F31)),NA())</f>
        <v>#N/A</v>
      </c>
      <c r="BL37" s="108" t="e">
        <f ca="true">+IF(AND(ISNUMBER(OFFSET('Hygiene Data'!$G$6,0,10*ROW('Hygiene Data'!G31))),'Data Summary'!EA37="Yes"),OFFSET('Hygiene Data'!$G$6,0,10*ROW('Hygiene Data'!G31)),NA())</f>
        <v>#N/A</v>
      </c>
      <c r="BM37" s="108" t="e">
        <f ca="true">+IF(AND(ISNUMBER(OFFSET('Hygiene Data'!$G$8,0,10*ROW('Hygiene Data'!G31))),'Data Summary'!EB37="Yes"),OFFSET('Hygiene Data'!$G$8,0,10*ROW('Hygiene Data'!G31)),NA())</f>
        <v>#N/A</v>
      </c>
      <c r="BN37" s="108" t="e">
        <f ca="true">+IF(AND(ISNUMBER(OFFSET('Hygiene Data'!$G$10,0,10*ROW('Hygiene Data'!G31))),'Data Summary'!EC37="Yes"),OFFSET('Hygiene Data'!$G$10,0,10*ROW('Hygiene Data'!G31)),NA())</f>
        <v>#N/A</v>
      </c>
      <c r="BO37" s="108" t="e">
        <f ca="true">+IF(AND(ISNUMBER(OFFSET('Hygiene Data'!$H$6,0,10*ROW('Hygiene Data'!H31))),'Data Summary'!ED37="Yes"),OFFSET('Hygiene Data'!$H$6,0,10*ROW('Hygiene Data'!H31)),NA())</f>
        <v>#N/A</v>
      </c>
      <c r="BP37" s="108" t="e">
        <f ca="true">+IF(AND(ISNUMBER(OFFSET('Hygiene Data'!$H$8,0,10*ROW('Hygiene Data'!H31))),'Data Summary'!EE37="Yes"),OFFSET('Hygiene Data'!$H$8,0,10*ROW('Hygiene Data'!H31)),NA())</f>
        <v>#N/A</v>
      </c>
      <c r="BQ37" s="108" t="e">
        <f ca="true">+IF(AND(ISNUMBER(OFFSET('Hygiene Data'!$H$10,0,10*ROW('Hygiene Data'!H31))),'Data Summary'!EF37="Yes"),OFFSET('Hygiene Data'!$H$10,0,10*ROW('Hygiene Data'!H31)),NA())</f>
        <v>#N/A</v>
      </c>
    </row>
    <row r="38" x14ac:dyDescent="0.2">
      <c r="A38" s="56" t="e">
        <f ca="true">+IF(OFFSET('Water Data'!$B$1,0,10*ROW('Water Data'!B32))="",NA(),OFFSET('Water Data'!$B$1,0,10*ROW('Water Data'!B32)))</f>
        <v>#N/A</v>
      </c>
      <c r="B38" s="56" t="e">
        <f ca="true">+IF(OFFSET('Water Data'!$A$3,0,10*ROW('Water Data'!A35))="",NA(),OFFSET('Water Data'!$A$3,0,10*ROW('Water Data'!A35)))</f>
        <v>#N/A</v>
      </c>
      <c r="C38" s="56" t="e">
        <f ca="true">+IF(OFFSET('Water Data'!$C$3,0,10*ROW('Water Data'!C35))="",NA(),OFFSET('Water Data'!$C$3,0,10*ROW('Water Data'!C35)))</f>
        <v>#N/A</v>
      </c>
      <c r="D38" s="57" t="e">
        <f ca="true">+IF(AND(ISNUMBER(OFFSET('Water Data'!$C$5,0,10*ROW('Water Data'!C32))),'Data Summary'!BS38="Yes"),100-OFFSET('Water Data'!$C$5,0,10*ROW('Water Data'!C32)),NA())</f>
        <v>#N/A</v>
      </c>
      <c r="E38" s="57" t="e">
        <f ca="true">+IF(AND(ISNUMBER(OFFSET('Water Data'!$C$7,0,10*ROW('Water Data'!C32))),'Data Summary'!BT38="Yes"),OFFSET('Water Data'!$C$7,0,10*ROW('Water Data'!C32)),NA())</f>
        <v>#N/A</v>
      </c>
      <c r="F38" s="57" t="e">
        <f ca="true">+IF(AND(ISNUMBER(OFFSET('Water Data'!$C$10,0,10*ROW('Water Data'!C32))),'Data Summary'!BU38="Yes"),OFFSET('Water Data'!$C$10,0,10*ROW('Water Data'!C32)),NA())</f>
        <v>#N/A</v>
      </c>
      <c r="G38" s="57" t="e">
        <f ca="true">+IF(AND(ISNUMBER(OFFSET('Water Data'!$D$5,0,10*ROW('Water Data'!D32))),'Data Summary'!BV38="Yes"),100-OFFSET('Water Data'!$D$5,0,10*ROW('Water Data'!D32)),NA())</f>
        <v>#N/A</v>
      </c>
      <c r="H38" s="57" t="e">
        <f ca="true">+IF(AND(ISNUMBER(OFFSET('Water Data'!$D$7,0,10*ROW('Water Data'!D32))),'Data Summary'!BW38="Yes"),OFFSET('Water Data'!$D$7,0,10*ROW('Water Data'!D32)),NA())</f>
        <v>#N/A</v>
      </c>
      <c r="I38" s="57" t="e">
        <f ca="true">+IF(AND(ISNUMBER(OFFSET('Water Data'!$D$10,0,10*ROW('Water Data'!D32))),'Data Summary'!BX38="Yes"),OFFSET('Water Data'!$D$10,0,10*ROW('Water Data'!D32)),NA())</f>
        <v>#N/A</v>
      </c>
      <c r="J38" s="57" t="e">
        <f ca="true">+IF(AND(ISNUMBER(OFFSET('Water Data'!$E$5,0,10*ROW('Water Data'!E32))),'Data Summary'!BY38="Yes"),100-OFFSET('Water Data'!$E$5,0,10*ROW('Water Data'!E32)),NA())</f>
        <v>#N/A</v>
      </c>
      <c r="K38" s="57" t="e">
        <f ca="true">+IF(AND(ISNUMBER(OFFSET('Water Data'!$E$7,0,10*ROW('Water Data'!E32))),'Data Summary'!BZ38="Yes"),OFFSET('Water Data'!$E$7,0,10*ROW('Water Data'!E32)),NA())</f>
        <v>#N/A</v>
      </c>
      <c r="L38" s="57" t="e">
        <f ca="true">+IF(AND(ISNUMBER(OFFSET('Water Data'!$E$10,0,10*ROW('Water Data'!E32))),'Data Summary'!CA38="Yes"),OFFSET('Water Data'!$E$10,0,10*ROW('Water Data'!E32)),NA())</f>
        <v>#N/A</v>
      </c>
      <c r="M38" s="57" t="e">
        <f ca="true">+IF(AND(ISNUMBER(OFFSET('Water Data'!$F$5,0,10*ROW('Water Data'!F32))),'Data Summary'!CB38="Yes"),100-OFFSET('Water Data'!$F$5,0,10*ROW('Water Data'!F32)),NA())</f>
        <v>#N/A</v>
      </c>
      <c r="N38" s="57" t="e">
        <f ca="true">+IF(AND(ISNUMBER(OFFSET('Water Data'!$F$7,0,10*ROW('Water Data'!F32))),'Data Summary'!CC38="Yes"),OFFSET('Water Data'!$F$7,0,10*ROW('Water Data'!F32)),NA())</f>
        <v>#N/A</v>
      </c>
      <c r="O38" s="57" t="e">
        <f ca="true">+IF(AND(ISNUMBER(OFFSET('Water Data'!$F$10,0,10*ROW('Water Data'!F32))),'Data Summary'!CD38="Yes"),OFFSET('Water Data'!$F$10,0,10*ROW('Water Data'!F32)),NA())</f>
        <v>#N/A</v>
      </c>
      <c r="P38" s="57" t="e">
        <f ca="true">+IF(AND(ISNUMBER(OFFSET('Water Data'!$G$5,0,10*ROW('Water Data'!G32))),'Data Summary'!CE38="Yes"),100-OFFSET('Water Data'!$G$5,0,10*ROW('Water Data'!G32)),NA())</f>
        <v>#N/A</v>
      </c>
      <c r="Q38" s="57" t="e">
        <f ca="true">+IF(AND(ISNUMBER(OFFSET('Water Data'!$G$7,0,10*ROW('Water Data'!G32))),'Data Summary'!CF38="Yes"),OFFSET('Water Data'!$G$7,0,10*ROW('Water Data'!G32)),NA())</f>
        <v>#N/A</v>
      </c>
      <c r="R38" s="57" t="e">
        <f ca="true">+IF(AND(ISNUMBER(OFFSET('Water Data'!$G$10,0,10*ROW('Water Data'!G32))),'Data Summary'!CG38="Yes"),OFFSET('Water Data'!$G$10,0,10*ROW('Water Data'!G32)),NA())</f>
        <v>#N/A</v>
      </c>
      <c r="S38" s="57" t="e">
        <f ca="true">+IF(AND(ISNUMBER(OFFSET('Water Data'!$H$5,0,10*ROW('Water Data'!H32))),'Data Summary'!CH38="Yes"),100-OFFSET('Water Data'!$H$5,0,10*ROW('Water Data'!H32)),NA())</f>
        <v>#N/A</v>
      </c>
      <c r="T38" s="57" t="e">
        <f ca="true">+IF(AND(ISNUMBER(OFFSET('Water Data'!$H$7,0,10*ROW('Water Data'!H32))),'Data Summary'!CI38="Yes"),OFFSET('Water Data'!$H$7,0,10*ROW('Water Data'!H32)),NA())</f>
        <v>#N/A</v>
      </c>
      <c r="U38" s="57" t="e">
        <f ca="true">+IF(AND(ISNUMBER(OFFSET('Water Data'!$H$10,0,10*ROW('Water Data'!H32))),'Data Summary'!CJ38="Yes"),OFFSET('Water Data'!$H$10,0,10*ROW('Water Data'!H32)),NA())</f>
        <v>#N/A</v>
      </c>
      <c r="V38" s="103" t="e">
        <f ca="true">+IF(AND(ISNUMBER(OFFSET('Sanitation Data'!$C$5,0,10*ROW('Sanitation Data'!C32))),'Data Summary'!CK38="Yes"),100-OFFSET('Sanitation Data'!$C$5,0,10*ROW('Sanitation Data'!C32)),NA())</f>
        <v>#N/A</v>
      </c>
      <c r="W38" s="103" t="e">
        <f ca="true">+IF(AND(ISNUMBER(OFFSET('Sanitation Data'!$C$7,0,10*ROW('Sanitation Data'!C32))),'Data Summary'!CL38="Yes"),OFFSET('Sanitation Data'!$C$7,0,10*ROW('Sanitation Data'!C32)),NA())</f>
        <v>#N/A</v>
      </c>
      <c r="X38" s="103" t="e">
        <f ca="true">+IF(AND(ISNUMBER(OFFSET('Sanitation Data'!$C$11,0,10*ROW('Sanitation Data'!C32))),'Data Summary'!CM38="Yes"),OFFSET('Sanitation Data'!$C$11,0,10*ROW('Sanitation Data'!C32)),NA())</f>
        <v>#N/A</v>
      </c>
      <c r="Y38" s="103" t="e">
        <f ca="true">+IF(AND(ISNUMBER(OFFSET('Sanitation Data'!$C$12,0,10*ROW('Sanitation Data'!C32))),'Data Summary'!CN38="Yes"),OFFSET('Sanitation Data'!$C$12,0,10*ROW('Sanitation Data'!C32)),NA())</f>
        <v>#N/A</v>
      </c>
      <c r="Z38" s="103" t="e">
        <f ca="true">+IF(AND(ISNUMBER(OFFSET('Sanitation Data'!$C$13,0,10*ROW('Sanitation Data'!C32))),'Data Summary'!CO38="Yes"),OFFSET('Sanitation Data'!$C$13,0,10*ROW('Sanitation Data'!C32)),NA())</f>
        <v>#N/A</v>
      </c>
      <c r="AA38" s="103" t="e">
        <f ca="true">+IF(AND(ISNUMBER(OFFSET('Sanitation Data'!$D$5,0,10*ROW('Sanitation Data'!D32))),'Data Summary'!CP38="Yes"),100-OFFSET('Sanitation Data'!$D$5,0,10*ROW('Sanitation Data'!D32)),NA())</f>
        <v>#N/A</v>
      </c>
      <c r="AB38" s="103" t="e">
        <f ca="true">+IF(AND(ISNUMBER(OFFSET('Sanitation Data'!$D$7,0,10*ROW('Sanitation Data'!D32))),'Data Summary'!CQ38="Yes"),OFFSET('Sanitation Data'!$D$7,0,10*ROW('Sanitation Data'!D32)),NA())</f>
        <v>#N/A</v>
      </c>
      <c r="AC38" s="103" t="e">
        <f ca="true">+IF(AND(ISNUMBER(OFFSET('Sanitation Data'!$D$11,0,10*ROW('Sanitation Data'!D32))),'Data Summary'!CR38="Yes"),OFFSET('Sanitation Data'!$D$11,0,10*ROW('Sanitation Data'!D32)),NA())</f>
        <v>#N/A</v>
      </c>
      <c r="AD38" s="103" t="e">
        <f ca="true">+IF(AND(ISNUMBER(OFFSET('Sanitation Data'!$D$12,0,10*ROW('Sanitation Data'!D32))),'Data Summary'!CS38="Yes"),OFFSET('Sanitation Data'!$D$12,0,10*ROW('Sanitation Data'!D32)),NA())</f>
        <v>#N/A</v>
      </c>
      <c r="AE38" s="103" t="e">
        <f ca="true">+IF(AND(ISNUMBER(OFFSET('Sanitation Data'!$D$13,0,10*ROW('Sanitation Data'!D32))),'Data Summary'!CT38="Yes"),OFFSET('Sanitation Data'!$D$13,0,10*ROW('Sanitation Data'!D32)),NA())</f>
        <v>#N/A</v>
      </c>
      <c r="AF38" s="103" t="e">
        <f ca="true">+IF(AND(ISNUMBER(OFFSET('Sanitation Data'!$E$5,0,10*ROW('Sanitation Data'!E32))),'Data Summary'!CU38="Yes"),100-OFFSET('Sanitation Data'!$E$5,0,10*ROW('Sanitation Data'!E32)),NA())</f>
        <v>#N/A</v>
      </c>
      <c r="AG38" s="103" t="e">
        <f ca="true">+IF(AND(ISNUMBER(OFFSET('Sanitation Data'!$E$7,0,10*ROW('Sanitation Data'!E32))),'Data Summary'!CV38="Yes"),OFFSET('Sanitation Data'!$E$7,0,10*ROW('Sanitation Data'!E32)),NA())</f>
        <v>#N/A</v>
      </c>
      <c r="AH38" s="103" t="e">
        <f ca="true">+IF(AND(ISNUMBER(OFFSET('Sanitation Data'!$E$11,0,10*ROW('Sanitation Data'!E32))),'Data Summary'!CW38="Yes"),OFFSET('Sanitation Data'!$E$11,0,10*ROW('Sanitation Data'!E32)),NA())</f>
        <v>#N/A</v>
      </c>
      <c r="AI38" s="103" t="e">
        <f ca="true">+IF(AND(ISNUMBER(OFFSET('Sanitation Data'!$E$12,0,10*ROW('Sanitation Data'!E32))),'Data Summary'!CX38="Yes"),OFFSET('Sanitation Data'!$E$12,0,10*ROW('Sanitation Data'!E32)),NA())</f>
        <v>#N/A</v>
      </c>
      <c r="AJ38" s="103" t="e">
        <f ca="true">+IF(AND(ISNUMBER(OFFSET('Sanitation Data'!$E$13,0,10*ROW('Sanitation Data'!E32))),'Data Summary'!CY38="Yes"),OFFSET('Sanitation Data'!$E$13,0,10*ROW('Sanitation Data'!E32)),NA())</f>
        <v>#N/A</v>
      </c>
      <c r="AK38" s="103" t="e">
        <f ca="true">+IF(AND(ISNUMBER(OFFSET('Sanitation Data'!$F$5,0,10*ROW('Sanitation Data'!F32))),'Data Summary'!CZ38="Yes"),100-OFFSET('Sanitation Data'!$F$5,0,10*ROW('Sanitation Data'!F32)),NA())</f>
        <v>#N/A</v>
      </c>
      <c r="AL38" s="103" t="e">
        <f ca="true">+IF(AND(ISNUMBER(OFFSET('Sanitation Data'!$F$7,0,10*ROW('Sanitation Data'!F32))),'Data Summary'!DA38="Yes"),OFFSET('Sanitation Data'!$F$7,0,10*ROW('Sanitation Data'!F32)),NA())</f>
        <v>#N/A</v>
      </c>
      <c r="AM38" s="103" t="e">
        <f ca="true">+IF(AND(ISNUMBER(OFFSET('Sanitation Data'!$F$11,0,10*ROW('Sanitation Data'!F32))),'Data Summary'!DB38="Yes"),OFFSET('Sanitation Data'!$F$11,0,10*ROW('Sanitation Data'!F32)),NA())</f>
        <v>#N/A</v>
      </c>
      <c r="AN38" s="103" t="e">
        <f ca="true">+IF(AND(ISNUMBER(OFFSET('Sanitation Data'!$F$12,0,10*ROW('Sanitation Data'!F32))),'Data Summary'!DC38="Yes"),OFFSET('Sanitation Data'!$F$12,0,10*ROW('Sanitation Data'!F32)),NA())</f>
        <v>#N/A</v>
      </c>
      <c r="AO38" s="103" t="e">
        <f ca="true">+IF(AND(ISNUMBER(OFFSET('Sanitation Data'!$F$13,0,10*ROW('Sanitation Data'!F32))),'Data Summary'!DD38="Yes"),OFFSET('Sanitation Data'!$F$13,0,10*ROW('Sanitation Data'!F32)),NA())</f>
        <v>#N/A</v>
      </c>
      <c r="AP38" s="103" t="e">
        <f ca="true">+IF(AND(ISNUMBER(OFFSET('Sanitation Data'!$G$5,0,10*ROW('Sanitation Data'!G32))),'Data Summary'!DE38="Yes"),100-OFFSET('Sanitation Data'!$G$5,0,10*ROW('Sanitation Data'!G32)),NA())</f>
        <v>#N/A</v>
      </c>
      <c r="AQ38" s="103" t="e">
        <f ca="true">+IF(AND(ISNUMBER(OFFSET('Sanitation Data'!$G$7,0,10*ROW('Sanitation Data'!G32))),'Data Summary'!DF38="Yes"),OFFSET('Sanitation Data'!$G$7,0,10*ROW('Sanitation Data'!G32)),NA())</f>
        <v>#N/A</v>
      </c>
      <c r="AR38" s="103" t="e">
        <f ca="true">+IF(AND(ISNUMBER(OFFSET('Sanitation Data'!$G$11,0,10*ROW('Sanitation Data'!G32))),'Data Summary'!DG38="Yes"),OFFSET('Sanitation Data'!$G$11,0,10*ROW('Sanitation Data'!G32)),NA())</f>
        <v>#N/A</v>
      </c>
      <c r="AS38" s="103" t="e">
        <f ca="true">+IF(AND(ISNUMBER(OFFSET('Sanitation Data'!$G$12,0,10*ROW('Sanitation Data'!G32))),'Data Summary'!DH38="Yes"),OFFSET('Sanitation Data'!$G$12,0,10*ROW('Sanitation Data'!G32)),NA())</f>
        <v>#N/A</v>
      </c>
      <c r="AT38" s="103" t="e">
        <f ca="true">+IF(AND(ISNUMBER(OFFSET('Sanitation Data'!$G$13,0,10*ROW('Sanitation Data'!G32))),'Data Summary'!DI38="Yes"),OFFSET('Sanitation Data'!$G$13,0,10*ROW('Sanitation Data'!G32)),NA())</f>
        <v>#N/A</v>
      </c>
      <c r="AU38" s="103" t="e">
        <f ca="true">+IF(AND(ISNUMBER(OFFSET('Sanitation Data'!$H$5,0,10*ROW('Sanitation Data'!H32))),'Data Summary'!DJ38="Yes"),100-OFFSET('Sanitation Data'!$H$5,0,10*ROW('Sanitation Data'!H32)),NA())</f>
        <v>#N/A</v>
      </c>
      <c r="AV38" s="103" t="e">
        <f ca="true">+IF(AND(ISNUMBER(OFFSET('Sanitation Data'!$H$7,0,10*ROW('Sanitation Data'!H32))),'Data Summary'!DK38="Yes"),OFFSET('Sanitation Data'!$H$7,0,10*ROW('Sanitation Data'!H32)),NA())</f>
        <v>#N/A</v>
      </c>
      <c r="AW38" s="103" t="e">
        <f ca="true">+IF(AND(ISNUMBER(OFFSET('Sanitation Data'!$H$11,0,10*ROW('Sanitation Data'!H32))),'Data Summary'!DL38="Yes"),OFFSET('Sanitation Data'!$H$11,0,10*ROW('Sanitation Data'!H32)),NA())</f>
        <v>#N/A</v>
      </c>
      <c r="AX38" s="103" t="e">
        <f ca="true">+IF(AND(ISNUMBER(OFFSET('Sanitation Data'!$H$12,0,10*ROW('Sanitation Data'!H32))),'Data Summary'!DM38="Yes"),OFFSET('Sanitation Data'!$H$12,0,10*ROW('Sanitation Data'!H32)),NA())</f>
        <v>#N/A</v>
      </c>
      <c r="AY38" s="103" t="e">
        <f ca="true">+IF(AND(ISNUMBER(OFFSET('Sanitation Data'!$H$13,0,10*ROW('Sanitation Data'!H32))),'Data Summary'!DN38="Yes"),OFFSET('Sanitation Data'!$H$13,0,10*ROW('Sanitation Data'!H32)),NA())</f>
        <v>#N/A</v>
      </c>
      <c r="AZ38" s="108" t="e">
        <f ca="true">+IF(AND(ISNUMBER(OFFSET('Hygiene Data'!$C$6,0,10*ROW('Hygiene Data'!C32))),'Data Summary'!DO38="Yes"),OFFSET('Hygiene Data'!$C$6,0,10*ROW('Hygiene Data'!C32)),NA())</f>
        <v>#N/A</v>
      </c>
      <c r="BA38" s="108" t="e">
        <f ca="true">+IF(AND(ISNUMBER(OFFSET('Hygiene Data'!$C$8,0,10*ROW('Hygiene Data'!C32))),'Data Summary'!DP38="Yes"),OFFSET('Hygiene Data'!$C$8,0,10*ROW('Hygiene Data'!C32)),NA())</f>
        <v>#N/A</v>
      </c>
      <c r="BB38" s="108" t="e">
        <f ca="true">+IF(AND(ISNUMBER(OFFSET('Hygiene Data'!$C$10,0,10*ROW('Hygiene Data'!C32))),'Data Summary'!DQ38="Yes"),OFFSET('Hygiene Data'!$C$10,0,10*ROW('Hygiene Data'!C32)),NA())</f>
        <v>#N/A</v>
      </c>
      <c r="BC38" s="108" t="e">
        <f ca="true">+IF(AND(ISNUMBER(OFFSET('Hygiene Data'!$D$6,0,10*ROW('Hygiene Data'!D32))),'Data Summary'!DR38="Yes"),OFFSET('Hygiene Data'!$D$6,0,10*ROW('Hygiene Data'!D32)),NA())</f>
        <v>#N/A</v>
      </c>
      <c r="BD38" s="108" t="e">
        <f ca="true">+IF(AND(ISNUMBER(OFFSET('Hygiene Data'!$D$8,0,10*ROW('Hygiene Data'!D32))),'Data Summary'!DS38="Yes"),OFFSET('Hygiene Data'!$D$8,0,10*ROW('Hygiene Data'!D32)),NA())</f>
        <v>#N/A</v>
      </c>
      <c r="BE38" s="108" t="e">
        <f ca="true">+IF(AND(ISNUMBER(OFFSET('Hygiene Data'!$D$10,0,10*ROW('Hygiene Data'!D32))),'Data Summary'!DT38="Yes"),OFFSET('Hygiene Data'!$D$10,0,10*ROW('Hygiene Data'!D32)),NA())</f>
        <v>#N/A</v>
      </c>
      <c r="BF38" s="108" t="e">
        <f ca="true">+IF(AND(ISNUMBER(OFFSET('Hygiene Data'!$E$6,0,10*ROW('Hygiene Data'!E32))),'Data Summary'!DU38="Yes"),OFFSET('Hygiene Data'!$E$6,0,10*ROW('Hygiene Data'!E32)),NA())</f>
        <v>#N/A</v>
      </c>
      <c r="BG38" s="108" t="e">
        <f ca="true">+IF(AND(ISNUMBER(OFFSET('Hygiene Data'!$E$8,0,10*ROW('Hygiene Data'!E32))),'Data Summary'!DV38="Yes"),OFFSET('Hygiene Data'!$E$8,0,10*ROW('Hygiene Data'!E32)),NA())</f>
        <v>#N/A</v>
      </c>
      <c r="BH38" s="108" t="e">
        <f ca="true">+IF(AND(ISNUMBER(OFFSET('Hygiene Data'!$E$10,0,10*ROW('Hygiene Data'!E32))),'Data Summary'!DW38="Yes"),OFFSET('Hygiene Data'!$E$10,0,10*ROW('Hygiene Data'!E32)),NA())</f>
        <v>#N/A</v>
      </c>
      <c r="BI38" s="108" t="e">
        <f ca="true">+IF(AND(ISNUMBER(OFFSET('Hygiene Data'!$F$6,0,10*ROW('Hygiene Data'!F32))),'Data Summary'!DX38="Yes"),OFFSET('Hygiene Data'!$F$6,0,10*ROW('Hygiene Data'!F32)),NA())</f>
        <v>#N/A</v>
      </c>
      <c r="BJ38" s="108" t="e">
        <f ca="true">+IF(AND(ISNUMBER(OFFSET('Hygiene Data'!$F$8,0,10*ROW('Hygiene Data'!F32))),'Data Summary'!DY38="Yes"),OFFSET('Hygiene Data'!$F$8,0,10*ROW('Hygiene Data'!F32)),NA())</f>
        <v>#N/A</v>
      </c>
      <c r="BK38" s="108" t="e">
        <f ca="true">+IF(AND(ISNUMBER(OFFSET('Hygiene Data'!$F$10,0,10*ROW('Hygiene Data'!F32))),'Data Summary'!DZ38="Yes"),OFFSET('Hygiene Data'!$F$10,0,10*ROW('Hygiene Data'!F32)),NA())</f>
        <v>#N/A</v>
      </c>
      <c r="BL38" s="108" t="e">
        <f ca="true">+IF(AND(ISNUMBER(OFFSET('Hygiene Data'!$G$6,0,10*ROW('Hygiene Data'!G32))),'Data Summary'!EA38="Yes"),OFFSET('Hygiene Data'!$G$6,0,10*ROW('Hygiene Data'!G32)),NA())</f>
        <v>#N/A</v>
      </c>
      <c r="BM38" s="108" t="e">
        <f ca="true">+IF(AND(ISNUMBER(OFFSET('Hygiene Data'!$G$8,0,10*ROW('Hygiene Data'!G32))),'Data Summary'!EB38="Yes"),OFFSET('Hygiene Data'!$G$8,0,10*ROW('Hygiene Data'!G32)),NA())</f>
        <v>#N/A</v>
      </c>
      <c r="BN38" s="108" t="e">
        <f ca="true">+IF(AND(ISNUMBER(OFFSET('Hygiene Data'!$G$10,0,10*ROW('Hygiene Data'!G32))),'Data Summary'!EC38="Yes"),OFFSET('Hygiene Data'!$G$10,0,10*ROW('Hygiene Data'!G32)),NA())</f>
        <v>#N/A</v>
      </c>
      <c r="BO38" s="108" t="e">
        <f ca="true">+IF(AND(ISNUMBER(OFFSET('Hygiene Data'!$H$6,0,10*ROW('Hygiene Data'!H32))),'Data Summary'!ED38="Yes"),OFFSET('Hygiene Data'!$H$6,0,10*ROW('Hygiene Data'!H32)),NA())</f>
        <v>#N/A</v>
      </c>
      <c r="BP38" s="108" t="e">
        <f ca="true">+IF(AND(ISNUMBER(OFFSET('Hygiene Data'!$H$8,0,10*ROW('Hygiene Data'!H32))),'Data Summary'!EE38="Yes"),OFFSET('Hygiene Data'!$H$8,0,10*ROW('Hygiene Data'!H32)),NA())</f>
        <v>#N/A</v>
      </c>
      <c r="BQ38" s="108" t="e">
        <f ca="true">+IF(AND(ISNUMBER(OFFSET('Hygiene Data'!$H$10,0,10*ROW('Hygiene Data'!H32))),'Data Summary'!EF38="Yes"),OFFSET('Hygiene Data'!$H$10,0,10*ROW('Hygiene Data'!H32)),NA())</f>
        <v>#N/A</v>
      </c>
    </row>
    <row r="39" x14ac:dyDescent="0.2">
      <c r="A39" s="56" t="e">
        <f ca="true">+IF(OFFSET('Water Data'!$B$1,0,10*ROW('Water Data'!B33))="",NA(),OFFSET('Water Data'!$B$1,0,10*ROW('Water Data'!B33)))</f>
        <v>#N/A</v>
      </c>
      <c r="B39" s="56" t="e">
        <f ca="true">+IF(OFFSET('Water Data'!$A$3,0,10*ROW('Water Data'!A36))="",NA(),OFFSET('Water Data'!$A$3,0,10*ROW('Water Data'!A36)))</f>
        <v>#N/A</v>
      </c>
      <c r="C39" s="56" t="e">
        <f ca="true">+IF(OFFSET('Water Data'!$C$3,0,10*ROW('Water Data'!C36))="",NA(),OFFSET('Water Data'!$C$3,0,10*ROW('Water Data'!C36)))</f>
        <v>#N/A</v>
      </c>
      <c r="D39" s="57" t="e">
        <f ca="true">+IF(AND(ISNUMBER(OFFSET('Water Data'!$C$5,0,10*ROW('Water Data'!C33))),'Data Summary'!BS39="Yes"),100-OFFSET('Water Data'!$C$5,0,10*ROW('Water Data'!C33)),NA())</f>
        <v>#N/A</v>
      </c>
      <c r="E39" s="57" t="e">
        <f ca="true">+IF(AND(ISNUMBER(OFFSET('Water Data'!$C$7,0,10*ROW('Water Data'!C33))),'Data Summary'!BT39="Yes"),OFFSET('Water Data'!$C$7,0,10*ROW('Water Data'!C33)),NA())</f>
        <v>#N/A</v>
      </c>
      <c r="F39" s="57" t="e">
        <f ca="true">+IF(AND(ISNUMBER(OFFSET('Water Data'!$C$10,0,10*ROW('Water Data'!C33))),'Data Summary'!BU39="Yes"),OFFSET('Water Data'!$C$10,0,10*ROW('Water Data'!C33)),NA())</f>
        <v>#N/A</v>
      </c>
      <c r="G39" s="57" t="e">
        <f ca="true">+IF(AND(ISNUMBER(OFFSET('Water Data'!$D$5,0,10*ROW('Water Data'!D33))),'Data Summary'!BV39="Yes"),100-OFFSET('Water Data'!$D$5,0,10*ROW('Water Data'!D33)),NA())</f>
        <v>#N/A</v>
      </c>
      <c r="H39" s="57" t="e">
        <f ca="true">+IF(AND(ISNUMBER(OFFSET('Water Data'!$D$7,0,10*ROW('Water Data'!D33))),'Data Summary'!BW39="Yes"),OFFSET('Water Data'!$D$7,0,10*ROW('Water Data'!D33)),NA())</f>
        <v>#N/A</v>
      </c>
      <c r="I39" s="57" t="e">
        <f ca="true">+IF(AND(ISNUMBER(OFFSET('Water Data'!$D$10,0,10*ROW('Water Data'!D33))),'Data Summary'!BX39="Yes"),OFFSET('Water Data'!$D$10,0,10*ROW('Water Data'!D33)),NA())</f>
        <v>#N/A</v>
      </c>
      <c r="J39" s="57" t="e">
        <f ca="true">+IF(AND(ISNUMBER(OFFSET('Water Data'!$E$5,0,10*ROW('Water Data'!E33))),'Data Summary'!BY39="Yes"),100-OFFSET('Water Data'!$E$5,0,10*ROW('Water Data'!E33)),NA())</f>
        <v>#N/A</v>
      </c>
      <c r="K39" s="57" t="e">
        <f ca="true">+IF(AND(ISNUMBER(OFFSET('Water Data'!$E$7,0,10*ROW('Water Data'!E33))),'Data Summary'!BZ39="Yes"),OFFSET('Water Data'!$E$7,0,10*ROW('Water Data'!E33)),NA())</f>
        <v>#N/A</v>
      </c>
      <c r="L39" s="57" t="e">
        <f ca="true">+IF(AND(ISNUMBER(OFFSET('Water Data'!$E$10,0,10*ROW('Water Data'!E33))),'Data Summary'!CA39="Yes"),OFFSET('Water Data'!$E$10,0,10*ROW('Water Data'!E33)),NA())</f>
        <v>#N/A</v>
      </c>
      <c r="M39" s="57" t="e">
        <f ca="true">+IF(AND(ISNUMBER(OFFSET('Water Data'!$F$5,0,10*ROW('Water Data'!F33))),'Data Summary'!CB39="Yes"),100-OFFSET('Water Data'!$F$5,0,10*ROW('Water Data'!F33)),NA())</f>
        <v>#N/A</v>
      </c>
      <c r="N39" s="57" t="e">
        <f ca="true">+IF(AND(ISNUMBER(OFFSET('Water Data'!$F$7,0,10*ROW('Water Data'!F33))),'Data Summary'!CC39="Yes"),OFFSET('Water Data'!$F$7,0,10*ROW('Water Data'!F33)),NA())</f>
        <v>#N/A</v>
      </c>
      <c r="O39" s="57" t="e">
        <f ca="true">+IF(AND(ISNUMBER(OFFSET('Water Data'!$F$10,0,10*ROW('Water Data'!F33))),'Data Summary'!CD39="Yes"),OFFSET('Water Data'!$F$10,0,10*ROW('Water Data'!F33)),NA())</f>
        <v>#N/A</v>
      </c>
      <c r="P39" s="57" t="e">
        <f ca="true">+IF(AND(ISNUMBER(OFFSET('Water Data'!$G$5,0,10*ROW('Water Data'!G33))),'Data Summary'!CE39="Yes"),100-OFFSET('Water Data'!$G$5,0,10*ROW('Water Data'!G33)),NA())</f>
        <v>#N/A</v>
      </c>
      <c r="Q39" s="57" t="e">
        <f ca="true">+IF(AND(ISNUMBER(OFFSET('Water Data'!$G$7,0,10*ROW('Water Data'!G33))),'Data Summary'!CF39="Yes"),OFFSET('Water Data'!$G$7,0,10*ROW('Water Data'!G33)),NA())</f>
        <v>#N/A</v>
      </c>
      <c r="R39" s="57" t="e">
        <f ca="true">+IF(AND(ISNUMBER(OFFSET('Water Data'!$G$10,0,10*ROW('Water Data'!G33))),'Data Summary'!CG39="Yes"),OFFSET('Water Data'!$G$10,0,10*ROW('Water Data'!G33)),NA())</f>
        <v>#N/A</v>
      </c>
      <c r="S39" s="57" t="e">
        <f ca="true">+IF(AND(ISNUMBER(OFFSET('Water Data'!$H$5,0,10*ROW('Water Data'!H33))),'Data Summary'!CH39="Yes"),100-OFFSET('Water Data'!$H$5,0,10*ROW('Water Data'!H33)),NA())</f>
        <v>#N/A</v>
      </c>
      <c r="T39" s="57" t="e">
        <f ca="true">+IF(AND(ISNUMBER(OFFSET('Water Data'!$H$7,0,10*ROW('Water Data'!H33))),'Data Summary'!CI39="Yes"),OFFSET('Water Data'!$H$7,0,10*ROW('Water Data'!H33)),NA())</f>
        <v>#N/A</v>
      </c>
      <c r="U39" s="57" t="e">
        <f ca="true">+IF(AND(ISNUMBER(OFFSET('Water Data'!$H$10,0,10*ROW('Water Data'!H33))),'Data Summary'!CJ39="Yes"),OFFSET('Water Data'!$H$10,0,10*ROW('Water Data'!H33)),NA())</f>
        <v>#N/A</v>
      </c>
      <c r="V39" s="103" t="e">
        <f ca="true">+IF(AND(ISNUMBER(OFFSET('Sanitation Data'!$C$5,0,10*ROW('Sanitation Data'!C33))),'Data Summary'!CK39="Yes"),100-OFFSET('Sanitation Data'!$C$5,0,10*ROW('Sanitation Data'!C33)),NA())</f>
        <v>#N/A</v>
      </c>
      <c r="W39" s="103" t="e">
        <f ca="true">+IF(AND(ISNUMBER(OFFSET('Sanitation Data'!$C$7,0,10*ROW('Sanitation Data'!C33))),'Data Summary'!CL39="Yes"),OFFSET('Sanitation Data'!$C$7,0,10*ROW('Sanitation Data'!C33)),NA())</f>
        <v>#N/A</v>
      </c>
      <c r="X39" s="103" t="e">
        <f ca="true">+IF(AND(ISNUMBER(OFFSET('Sanitation Data'!$C$11,0,10*ROW('Sanitation Data'!C33))),'Data Summary'!CM39="Yes"),OFFSET('Sanitation Data'!$C$11,0,10*ROW('Sanitation Data'!C33)),NA())</f>
        <v>#N/A</v>
      </c>
      <c r="Y39" s="103" t="e">
        <f ca="true">+IF(AND(ISNUMBER(OFFSET('Sanitation Data'!$C$12,0,10*ROW('Sanitation Data'!C33))),'Data Summary'!CN39="Yes"),OFFSET('Sanitation Data'!$C$12,0,10*ROW('Sanitation Data'!C33)),NA())</f>
        <v>#N/A</v>
      </c>
      <c r="Z39" s="103" t="e">
        <f ca="true">+IF(AND(ISNUMBER(OFFSET('Sanitation Data'!$C$13,0,10*ROW('Sanitation Data'!C33))),'Data Summary'!CO39="Yes"),OFFSET('Sanitation Data'!$C$13,0,10*ROW('Sanitation Data'!C33)),NA())</f>
        <v>#N/A</v>
      </c>
      <c r="AA39" s="103" t="e">
        <f ca="true">+IF(AND(ISNUMBER(OFFSET('Sanitation Data'!$D$5,0,10*ROW('Sanitation Data'!D33))),'Data Summary'!CP39="Yes"),100-OFFSET('Sanitation Data'!$D$5,0,10*ROW('Sanitation Data'!D33)),NA())</f>
        <v>#N/A</v>
      </c>
      <c r="AB39" s="103" t="e">
        <f ca="true">+IF(AND(ISNUMBER(OFFSET('Sanitation Data'!$D$7,0,10*ROW('Sanitation Data'!D33))),'Data Summary'!CQ39="Yes"),OFFSET('Sanitation Data'!$D$7,0,10*ROW('Sanitation Data'!D33)),NA())</f>
        <v>#N/A</v>
      </c>
      <c r="AC39" s="103" t="e">
        <f ca="true">+IF(AND(ISNUMBER(OFFSET('Sanitation Data'!$D$11,0,10*ROW('Sanitation Data'!D33))),'Data Summary'!CR39="Yes"),OFFSET('Sanitation Data'!$D$11,0,10*ROW('Sanitation Data'!D33)),NA())</f>
        <v>#N/A</v>
      </c>
      <c r="AD39" s="103" t="e">
        <f ca="true">+IF(AND(ISNUMBER(OFFSET('Sanitation Data'!$D$12,0,10*ROW('Sanitation Data'!D33))),'Data Summary'!CS39="Yes"),OFFSET('Sanitation Data'!$D$12,0,10*ROW('Sanitation Data'!D33)),NA())</f>
        <v>#N/A</v>
      </c>
      <c r="AE39" s="103" t="e">
        <f ca="true">+IF(AND(ISNUMBER(OFFSET('Sanitation Data'!$D$13,0,10*ROW('Sanitation Data'!D33))),'Data Summary'!CT39="Yes"),OFFSET('Sanitation Data'!$D$13,0,10*ROW('Sanitation Data'!D33)),NA())</f>
        <v>#N/A</v>
      </c>
      <c r="AF39" s="103" t="e">
        <f ca="true">+IF(AND(ISNUMBER(OFFSET('Sanitation Data'!$E$5,0,10*ROW('Sanitation Data'!E33))),'Data Summary'!CU39="Yes"),100-OFFSET('Sanitation Data'!$E$5,0,10*ROW('Sanitation Data'!E33)),NA())</f>
        <v>#N/A</v>
      </c>
      <c r="AG39" s="103" t="e">
        <f ca="true">+IF(AND(ISNUMBER(OFFSET('Sanitation Data'!$E$7,0,10*ROW('Sanitation Data'!E33))),'Data Summary'!CV39="Yes"),OFFSET('Sanitation Data'!$E$7,0,10*ROW('Sanitation Data'!E33)),NA())</f>
        <v>#N/A</v>
      </c>
      <c r="AH39" s="103" t="e">
        <f ca="true">+IF(AND(ISNUMBER(OFFSET('Sanitation Data'!$E$11,0,10*ROW('Sanitation Data'!E33))),'Data Summary'!CW39="Yes"),OFFSET('Sanitation Data'!$E$11,0,10*ROW('Sanitation Data'!E33)),NA())</f>
        <v>#N/A</v>
      </c>
      <c r="AI39" s="103" t="e">
        <f ca="true">+IF(AND(ISNUMBER(OFFSET('Sanitation Data'!$E$12,0,10*ROW('Sanitation Data'!E33))),'Data Summary'!CX39="Yes"),OFFSET('Sanitation Data'!$E$12,0,10*ROW('Sanitation Data'!E33)),NA())</f>
        <v>#N/A</v>
      </c>
      <c r="AJ39" s="103" t="e">
        <f ca="true">+IF(AND(ISNUMBER(OFFSET('Sanitation Data'!$E$13,0,10*ROW('Sanitation Data'!E33))),'Data Summary'!CY39="Yes"),OFFSET('Sanitation Data'!$E$13,0,10*ROW('Sanitation Data'!E33)),NA())</f>
        <v>#N/A</v>
      </c>
      <c r="AK39" s="103" t="e">
        <f ca="true">+IF(AND(ISNUMBER(OFFSET('Sanitation Data'!$F$5,0,10*ROW('Sanitation Data'!F33))),'Data Summary'!CZ39="Yes"),100-OFFSET('Sanitation Data'!$F$5,0,10*ROW('Sanitation Data'!F33)),NA())</f>
        <v>#N/A</v>
      </c>
      <c r="AL39" s="103" t="e">
        <f ca="true">+IF(AND(ISNUMBER(OFFSET('Sanitation Data'!$F$7,0,10*ROW('Sanitation Data'!F33))),'Data Summary'!DA39="Yes"),OFFSET('Sanitation Data'!$F$7,0,10*ROW('Sanitation Data'!F33)),NA())</f>
        <v>#N/A</v>
      </c>
      <c r="AM39" s="103" t="e">
        <f ca="true">+IF(AND(ISNUMBER(OFFSET('Sanitation Data'!$F$11,0,10*ROW('Sanitation Data'!F33))),'Data Summary'!DB39="Yes"),OFFSET('Sanitation Data'!$F$11,0,10*ROW('Sanitation Data'!F33)),NA())</f>
        <v>#N/A</v>
      </c>
      <c r="AN39" s="103" t="e">
        <f ca="true">+IF(AND(ISNUMBER(OFFSET('Sanitation Data'!$F$12,0,10*ROW('Sanitation Data'!F33))),'Data Summary'!DC39="Yes"),OFFSET('Sanitation Data'!$F$12,0,10*ROW('Sanitation Data'!F33)),NA())</f>
        <v>#N/A</v>
      </c>
      <c r="AO39" s="103" t="e">
        <f ca="true">+IF(AND(ISNUMBER(OFFSET('Sanitation Data'!$F$13,0,10*ROW('Sanitation Data'!F33))),'Data Summary'!DD39="Yes"),OFFSET('Sanitation Data'!$F$13,0,10*ROW('Sanitation Data'!F33)),NA())</f>
        <v>#N/A</v>
      </c>
      <c r="AP39" s="103" t="e">
        <f ca="true">+IF(AND(ISNUMBER(OFFSET('Sanitation Data'!$G$5,0,10*ROW('Sanitation Data'!G33))),'Data Summary'!DE39="Yes"),100-OFFSET('Sanitation Data'!$G$5,0,10*ROW('Sanitation Data'!G33)),NA())</f>
        <v>#N/A</v>
      </c>
      <c r="AQ39" s="103" t="e">
        <f ca="true">+IF(AND(ISNUMBER(OFFSET('Sanitation Data'!$G$7,0,10*ROW('Sanitation Data'!G33))),'Data Summary'!DF39="Yes"),OFFSET('Sanitation Data'!$G$7,0,10*ROW('Sanitation Data'!G33)),NA())</f>
        <v>#N/A</v>
      </c>
      <c r="AR39" s="103" t="e">
        <f ca="true">+IF(AND(ISNUMBER(OFFSET('Sanitation Data'!$G$11,0,10*ROW('Sanitation Data'!G33))),'Data Summary'!DG39="Yes"),OFFSET('Sanitation Data'!$G$11,0,10*ROW('Sanitation Data'!G33)),NA())</f>
        <v>#N/A</v>
      </c>
      <c r="AS39" s="103" t="e">
        <f ca="true">+IF(AND(ISNUMBER(OFFSET('Sanitation Data'!$G$12,0,10*ROW('Sanitation Data'!G33))),'Data Summary'!DH39="Yes"),OFFSET('Sanitation Data'!$G$12,0,10*ROW('Sanitation Data'!G33)),NA())</f>
        <v>#N/A</v>
      </c>
      <c r="AT39" s="103" t="e">
        <f ca="true">+IF(AND(ISNUMBER(OFFSET('Sanitation Data'!$G$13,0,10*ROW('Sanitation Data'!G33))),'Data Summary'!DI39="Yes"),OFFSET('Sanitation Data'!$G$13,0,10*ROW('Sanitation Data'!G33)),NA())</f>
        <v>#N/A</v>
      </c>
      <c r="AU39" s="103" t="e">
        <f ca="true">+IF(AND(ISNUMBER(OFFSET('Sanitation Data'!$H$5,0,10*ROW('Sanitation Data'!H33))),'Data Summary'!DJ39="Yes"),100-OFFSET('Sanitation Data'!$H$5,0,10*ROW('Sanitation Data'!H33)),NA())</f>
        <v>#N/A</v>
      </c>
      <c r="AV39" s="103" t="e">
        <f ca="true">+IF(AND(ISNUMBER(OFFSET('Sanitation Data'!$H$7,0,10*ROW('Sanitation Data'!H33))),'Data Summary'!DK39="Yes"),OFFSET('Sanitation Data'!$H$7,0,10*ROW('Sanitation Data'!H33)),NA())</f>
        <v>#N/A</v>
      </c>
      <c r="AW39" s="103" t="e">
        <f ca="true">+IF(AND(ISNUMBER(OFFSET('Sanitation Data'!$H$11,0,10*ROW('Sanitation Data'!H33))),'Data Summary'!DL39="Yes"),OFFSET('Sanitation Data'!$H$11,0,10*ROW('Sanitation Data'!H33)),NA())</f>
        <v>#N/A</v>
      </c>
      <c r="AX39" s="103" t="e">
        <f ca="true">+IF(AND(ISNUMBER(OFFSET('Sanitation Data'!$H$12,0,10*ROW('Sanitation Data'!H33))),'Data Summary'!DM39="Yes"),OFFSET('Sanitation Data'!$H$12,0,10*ROW('Sanitation Data'!H33)),NA())</f>
        <v>#N/A</v>
      </c>
      <c r="AY39" s="103" t="e">
        <f ca="true">+IF(AND(ISNUMBER(OFFSET('Sanitation Data'!$H$13,0,10*ROW('Sanitation Data'!H33))),'Data Summary'!DN39="Yes"),OFFSET('Sanitation Data'!$H$13,0,10*ROW('Sanitation Data'!H33)),NA())</f>
        <v>#N/A</v>
      </c>
      <c r="AZ39" s="108" t="e">
        <f ca="true">+IF(AND(ISNUMBER(OFFSET('Hygiene Data'!$C$6,0,10*ROW('Hygiene Data'!C33))),'Data Summary'!DO39="Yes"),OFFSET('Hygiene Data'!$C$6,0,10*ROW('Hygiene Data'!C33)),NA())</f>
        <v>#N/A</v>
      </c>
      <c r="BA39" s="108" t="e">
        <f ca="true">+IF(AND(ISNUMBER(OFFSET('Hygiene Data'!$C$8,0,10*ROW('Hygiene Data'!C33))),'Data Summary'!DP39="Yes"),OFFSET('Hygiene Data'!$C$8,0,10*ROW('Hygiene Data'!C33)),NA())</f>
        <v>#N/A</v>
      </c>
      <c r="BB39" s="108" t="e">
        <f ca="true">+IF(AND(ISNUMBER(OFFSET('Hygiene Data'!$C$10,0,10*ROW('Hygiene Data'!C33))),'Data Summary'!DQ39="Yes"),OFFSET('Hygiene Data'!$C$10,0,10*ROW('Hygiene Data'!C33)),NA())</f>
        <v>#N/A</v>
      </c>
      <c r="BC39" s="108" t="e">
        <f ca="true">+IF(AND(ISNUMBER(OFFSET('Hygiene Data'!$D$6,0,10*ROW('Hygiene Data'!D33))),'Data Summary'!DR39="Yes"),OFFSET('Hygiene Data'!$D$6,0,10*ROW('Hygiene Data'!D33)),NA())</f>
        <v>#N/A</v>
      </c>
      <c r="BD39" s="108" t="e">
        <f ca="true">+IF(AND(ISNUMBER(OFFSET('Hygiene Data'!$D$8,0,10*ROW('Hygiene Data'!D33))),'Data Summary'!DS39="Yes"),OFFSET('Hygiene Data'!$D$8,0,10*ROW('Hygiene Data'!D33)),NA())</f>
        <v>#N/A</v>
      </c>
      <c r="BE39" s="108" t="e">
        <f ca="true">+IF(AND(ISNUMBER(OFFSET('Hygiene Data'!$D$10,0,10*ROW('Hygiene Data'!D33))),'Data Summary'!DT39="Yes"),OFFSET('Hygiene Data'!$D$10,0,10*ROW('Hygiene Data'!D33)),NA())</f>
        <v>#N/A</v>
      </c>
      <c r="BF39" s="108" t="e">
        <f ca="true">+IF(AND(ISNUMBER(OFFSET('Hygiene Data'!$E$6,0,10*ROW('Hygiene Data'!E33))),'Data Summary'!DU39="Yes"),OFFSET('Hygiene Data'!$E$6,0,10*ROW('Hygiene Data'!E33)),NA())</f>
        <v>#N/A</v>
      </c>
      <c r="BG39" s="108" t="e">
        <f ca="true">+IF(AND(ISNUMBER(OFFSET('Hygiene Data'!$E$8,0,10*ROW('Hygiene Data'!E33))),'Data Summary'!DV39="Yes"),OFFSET('Hygiene Data'!$E$8,0,10*ROW('Hygiene Data'!E33)),NA())</f>
        <v>#N/A</v>
      </c>
      <c r="BH39" s="108" t="e">
        <f ca="true">+IF(AND(ISNUMBER(OFFSET('Hygiene Data'!$E$10,0,10*ROW('Hygiene Data'!E33))),'Data Summary'!DW39="Yes"),OFFSET('Hygiene Data'!$E$10,0,10*ROW('Hygiene Data'!E33)),NA())</f>
        <v>#N/A</v>
      </c>
      <c r="BI39" s="108" t="e">
        <f ca="true">+IF(AND(ISNUMBER(OFFSET('Hygiene Data'!$F$6,0,10*ROW('Hygiene Data'!F33))),'Data Summary'!DX39="Yes"),OFFSET('Hygiene Data'!$F$6,0,10*ROW('Hygiene Data'!F33)),NA())</f>
        <v>#N/A</v>
      </c>
      <c r="BJ39" s="108" t="e">
        <f ca="true">+IF(AND(ISNUMBER(OFFSET('Hygiene Data'!$F$8,0,10*ROW('Hygiene Data'!F33))),'Data Summary'!DY39="Yes"),OFFSET('Hygiene Data'!$F$8,0,10*ROW('Hygiene Data'!F33)),NA())</f>
        <v>#N/A</v>
      </c>
      <c r="BK39" s="108" t="e">
        <f ca="true">+IF(AND(ISNUMBER(OFFSET('Hygiene Data'!$F$10,0,10*ROW('Hygiene Data'!F33))),'Data Summary'!DZ39="Yes"),OFFSET('Hygiene Data'!$F$10,0,10*ROW('Hygiene Data'!F33)),NA())</f>
        <v>#N/A</v>
      </c>
      <c r="BL39" s="108" t="e">
        <f ca="true">+IF(AND(ISNUMBER(OFFSET('Hygiene Data'!$G$6,0,10*ROW('Hygiene Data'!G33))),'Data Summary'!EA39="Yes"),OFFSET('Hygiene Data'!$G$6,0,10*ROW('Hygiene Data'!G33)),NA())</f>
        <v>#N/A</v>
      </c>
      <c r="BM39" s="108" t="e">
        <f ca="true">+IF(AND(ISNUMBER(OFFSET('Hygiene Data'!$G$8,0,10*ROW('Hygiene Data'!G33))),'Data Summary'!EB39="Yes"),OFFSET('Hygiene Data'!$G$8,0,10*ROW('Hygiene Data'!G33)),NA())</f>
        <v>#N/A</v>
      </c>
      <c r="BN39" s="108" t="e">
        <f ca="true">+IF(AND(ISNUMBER(OFFSET('Hygiene Data'!$G$10,0,10*ROW('Hygiene Data'!G33))),'Data Summary'!EC39="Yes"),OFFSET('Hygiene Data'!$G$10,0,10*ROW('Hygiene Data'!G33)),NA())</f>
        <v>#N/A</v>
      </c>
      <c r="BO39" s="108" t="e">
        <f ca="true">+IF(AND(ISNUMBER(OFFSET('Hygiene Data'!$H$6,0,10*ROW('Hygiene Data'!H33))),'Data Summary'!ED39="Yes"),OFFSET('Hygiene Data'!$H$6,0,10*ROW('Hygiene Data'!H33)),NA())</f>
        <v>#N/A</v>
      </c>
      <c r="BP39" s="108" t="e">
        <f ca="true">+IF(AND(ISNUMBER(OFFSET('Hygiene Data'!$H$8,0,10*ROW('Hygiene Data'!H33))),'Data Summary'!EE39="Yes"),OFFSET('Hygiene Data'!$H$8,0,10*ROW('Hygiene Data'!H33)),NA())</f>
        <v>#N/A</v>
      </c>
      <c r="BQ39" s="108" t="e">
        <f ca="true">+IF(AND(ISNUMBER(OFFSET('Hygiene Data'!$H$10,0,10*ROW('Hygiene Data'!H33))),'Data Summary'!EF39="Yes"),OFFSET('Hygiene Data'!$H$10,0,10*ROW('Hygiene Data'!H33)),NA())</f>
        <v>#N/A</v>
      </c>
    </row>
    <row r="40" x14ac:dyDescent="0.2">
      <c r="A40" s="56" t="e">
        <f ca="true">+IF(OFFSET('Water Data'!$B$1,0,10*ROW('Water Data'!B34))="",NA(),OFFSET('Water Data'!$B$1,0,10*ROW('Water Data'!B34)))</f>
        <v>#N/A</v>
      </c>
      <c r="B40" s="56" t="e">
        <f ca="true">+IF(OFFSET('Water Data'!$A$3,0,10*ROW('Water Data'!A37))="",NA(),OFFSET('Water Data'!$A$3,0,10*ROW('Water Data'!A37)))</f>
        <v>#N/A</v>
      </c>
      <c r="C40" s="56" t="e">
        <f ca="true">+IF(OFFSET('Water Data'!$C$3,0,10*ROW('Water Data'!C37))="",NA(),OFFSET('Water Data'!$C$3,0,10*ROW('Water Data'!C37)))</f>
        <v>#N/A</v>
      </c>
      <c r="D40" s="57" t="e">
        <f ca="true">+IF(AND(ISNUMBER(OFFSET('Water Data'!$C$5,0,10*ROW('Water Data'!C34))),'Data Summary'!BS40="Yes"),100-OFFSET('Water Data'!$C$5,0,10*ROW('Water Data'!C34)),NA())</f>
        <v>#N/A</v>
      </c>
      <c r="E40" s="57" t="e">
        <f ca="true">+IF(AND(ISNUMBER(OFFSET('Water Data'!$C$7,0,10*ROW('Water Data'!C34))),'Data Summary'!BT40="Yes"),OFFSET('Water Data'!$C$7,0,10*ROW('Water Data'!C34)),NA())</f>
        <v>#N/A</v>
      </c>
      <c r="F40" s="57" t="e">
        <f ca="true">+IF(AND(ISNUMBER(OFFSET('Water Data'!$C$10,0,10*ROW('Water Data'!C34))),'Data Summary'!BU40="Yes"),OFFSET('Water Data'!$C$10,0,10*ROW('Water Data'!C34)),NA())</f>
        <v>#N/A</v>
      </c>
      <c r="G40" s="57" t="e">
        <f ca="true">+IF(AND(ISNUMBER(OFFSET('Water Data'!$D$5,0,10*ROW('Water Data'!D34))),'Data Summary'!BV40="Yes"),100-OFFSET('Water Data'!$D$5,0,10*ROW('Water Data'!D34)),NA())</f>
        <v>#N/A</v>
      </c>
      <c r="H40" s="57" t="e">
        <f ca="true">+IF(AND(ISNUMBER(OFFSET('Water Data'!$D$7,0,10*ROW('Water Data'!D34))),'Data Summary'!BW40="Yes"),OFFSET('Water Data'!$D$7,0,10*ROW('Water Data'!D34)),NA())</f>
        <v>#N/A</v>
      </c>
      <c r="I40" s="57" t="e">
        <f ca="true">+IF(AND(ISNUMBER(OFFSET('Water Data'!$D$10,0,10*ROW('Water Data'!D34))),'Data Summary'!BX40="Yes"),OFFSET('Water Data'!$D$10,0,10*ROW('Water Data'!D34)),NA())</f>
        <v>#N/A</v>
      </c>
      <c r="J40" s="57" t="e">
        <f ca="true">+IF(AND(ISNUMBER(OFFSET('Water Data'!$E$5,0,10*ROW('Water Data'!E34))),'Data Summary'!BY40="Yes"),100-OFFSET('Water Data'!$E$5,0,10*ROW('Water Data'!E34)),NA())</f>
        <v>#N/A</v>
      </c>
      <c r="K40" s="57" t="e">
        <f ca="true">+IF(AND(ISNUMBER(OFFSET('Water Data'!$E$7,0,10*ROW('Water Data'!E34))),'Data Summary'!BZ40="Yes"),OFFSET('Water Data'!$E$7,0,10*ROW('Water Data'!E34)),NA())</f>
        <v>#N/A</v>
      </c>
      <c r="L40" s="57" t="e">
        <f ca="true">+IF(AND(ISNUMBER(OFFSET('Water Data'!$E$10,0,10*ROW('Water Data'!E34))),'Data Summary'!CA40="Yes"),OFFSET('Water Data'!$E$10,0,10*ROW('Water Data'!E34)),NA())</f>
        <v>#N/A</v>
      </c>
      <c r="M40" s="57" t="e">
        <f ca="true">+IF(AND(ISNUMBER(OFFSET('Water Data'!$F$5,0,10*ROW('Water Data'!F34))),'Data Summary'!CB40="Yes"),100-OFFSET('Water Data'!$F$5,0,10*ROW('Water Data'!F34)),NA())</f>
        <v>#N/A</v>
      </c>
      <c r="N40" s="57" t="e">
        <f ca="true">+IF(AND(ISNUMBER(OFFSET('Water Data'!$F$7,0,10*ROW('Water Data'!F34))),'Data Summary'!CC40="Yes"),OFFSET('Water Data'!$F$7,0,10*ROW('Water Data'!F34)),NA())</f>
        <v>#N/A</v>
      </c>
      <c r="O40" s="57" t="e">
        <f ca="true">+IF(AND(ISNUMBER(OFFSET('Water Data'!$F$10,0,10*ROW('Water Data'!F34))),'Data Summary'!CD40="Yes"),OFFSET('Water Data'!$F$10,0,10*ROW('Water Data'!F34)),NA())</f>
        <v>#N/A</v>
      </c>
      <c r="P40" s="57" t="e">
        <f ca="true">+IF(AND(ISNUMBER(OFFSET('Water Data'!$G$5,0,10*ROW('Water Data'!G34))),'Data Summary'!CE40="Yes"),100-OFFSET('Water Data'!$G$5,0,10*ROW('Water Data'!G34)),NA())</f>
        <v>#N/A</v>
      </c>
      <c r="Q40" s="57" t="e">
        <f ca="true">+IF(AND(ISNUMBER(OFFSET('Water Data'!$G$7,0,10*ROW('Water Data'!G34))),'Data Summary'!CF40="Yes"),OFFSET('Water Data'!$G$7,0,10*ROW('Water Data'!G34)),NA())</f>
        <v>#N/A</v>
      </c>
      <c r="R40" s="57" t="e">
        <f ca="true">+IF(AND(ISNUMBER(OFFSET('Water Data'!$G$10,0,10*ROW('Water Data'!G34))),'Data Summary'!CG40="Yes"),OFFSET('Water Data'!$G$10,0,10*ROW('Water Data'!G34)),NA())</f>
        <v>#N/A</v>
      </c>
      <c r="S40" s="57" t="e">
        <f ca="true">+IF(AND(ISNUMBER(OFFSET('Water Data'!$H$5,0,10*ROW('Water Data'!H34))),'Data Summary'!CH40="Yes"),100-OFFSET('Water Data'!$H$5,0,10*ROW('Water Data'!H34)),NA())</f>
        <v>#N/A</v>
      </c>
      <c r="T40" s="57" t="e">
        <f ca="true">+IF(AND(ISNUMBER(OFFSET('Water Data'!$H$7,0,10*ROW('Water Data'!H34))),'Data Summary'!CI40="Yes"),OFFSET('Water Data'!$H$7,0,10*ROW('Water Data'!H34)),NA())</f>
        <v>#N/A</v>
      </c>
      <c r="U40" s="57" t="e">
        <f ca="true">+IF(AND(ISNUMBER(OFFSET('Water Data'!$H$10,0,10*ROW('Water Data'!H34))),'Data Summary'!CJ40="Yes"),OFFSET('Water Data'!$H$10,0,10*ROW('Water Data'!H34)),NA())</f>
        <v>#N/A</v>
      </c>
      <c r="V40" s="103" t="e">
        <f ca="true">+IF(AND(ISNUMBER(OFFSET('Sanitation Data'!$C$5,0,10*ROW('Sanitation Data'!C34))),'Data Summary'!CK40="Yes"),100-OFFSET('Sanitation Data'!$C$5,0,10*ROW('Sanitation Data'!C34)),NA())</f>
        <v>#N/A</v>
      </c>
      <c r="W40" s="103" t="e">
        <f ca="true">+IF(AND(ISNUMBER(OFFSET('Sanitation Data'!$C$7,0,10*ROW('Sanitation Data'!C34))),'Data Summary'!CL40="Yes"),OFFSET('Sanitation Data'!$C$7,0,10*ROW('Sanitation Data'!C34)),NA())</f>
        <v>#N/A</v>
      </c>
      <c r="X40" s="103" t="e">
        <f ca="true">+IF(AND(ISNUMBER(OFFSET('Sanitation Data'!$C$11,0,10*ROW('Sanitation Data'!C34))),'Data Summary'!CM40="Yes"),OFFSET('Sanitation Data'!$C$11,0,10*ROW('Sanitation Data'!C34)),NA())</f>
        <v>#N/A</v>
      </c>
      <c r="Y40" s="103" t="e">
        <f ca="true">+IF(AND(ISNUMBER(OFFSET('Sanitation Data'!$C$12,0,10*ROW('Sanitation Data'!C34))),'Data Summary'!CN40="Yes"),OFFSET('Sanitation Data'!$C$12,0,10*ROW('Sanitation Data'!C34)),NA())</f>
        <v>#N/A</v>
      </c>
      <c r="Z40" s="103" t="e">
        <f ca="true">+IF(AND(ISNUMBER(OFFSET('Sanitation Data'!$C$13,0,10*ROW('Sanitation Data'!C34))),'Data Summary'!CO40="Yes"),OFFSET('Sanitation Data'!$C$13,0,10*ROW('Sanitation Data'!C34)),NA())</f>
        <v>#N/A</v>
      </c>
      <c r="AA40" s="103" t="e">
        <f ca="true">+IF(AND(ISNUMBER(OFFSET('Sanitation Data'!$D$5,0,10*ROW('Sanitation Data'!D34))),'Data Summary'!CP40="Yes"),100-OFFSET('Sanitation Data'!$D$5,0,10*ROW('Sanitation Data'!D34)),NA())</f>
        <v>#N/A</v>
      </c>
      <c r="AB40" s="103" t="e">
        <f ca="true">+IF(AND(ISNUMBER(OFFSET('Sanitation Data'!$D$7,0,10*ROW('Sanitation Data'!D34))),'Data Summary'!CQ40="Yes"),OFFSET('Sanitation Data'!$D$7,0,10*ROW('Sanitation Data'!D34)),NA())</f>
        <v>#N/A</v>
      </c>
      <c r="AC40" s="103" t="e">
        <f ca="true">+IF(AND(ISNUMBER(OFFSET('Sanitation Data'!$D$11,0,10*ROW('Sanitation Data'!D34))),'Data Summary'!CR40="Yes"),OFFSET('Sanitation Data'!$D$11,0,10*ROW('Sanitation Data'!D34)),NA())</f>
        <v>#N/A</v>
      </c>
      <c r="AD40" s="103" t="e">
        <f ca="true">+IF(AND(ISNUMBER(OFFSET('Sanitation Data'!$D$12,0,10*ROW('Sanitation Data'!D34))),'Data Summary'!CS40="Yes"),OFFSET('Sanitation Data'!$D$12,0,10*ROW('Sanitation Data'!D34)),NA())</f>
        <v>#N/A</v>
      </c>
      <c r="AE40" s="103" t="e">
        <f ca="true">+IF(AND(ISNUMBER(OFFSET('Sanitation Data'!$D$13,0,10*ROW('Sanitation Data'!D34))),'Data Summary'!CT40="Yes"),OFFSET('Sanitation Data'!$D$13,0,10*ROW('Sanitation Data'!D34)),NA())</f>
        <v>#N/A</v>
      </c>
      <c r="AF40" s="103" t="e">
        <f ca="true">+IF(AND(ISNUMBER(OFFSET('Sanitation Data'!$E$5,0,10*ROW('Sanitation Data'!E34))),'Data Summary'!CU40="Yes"),100-OFFSET('Sanitation Data'!$E$5,0,10*ROW('Sanitation Data'!E34)),NA())</f>
        <v>#N/A</v>
      </c>
      <c r="AG40" s="103" t="e">
        <f ca="true">+IF(AND(ISNUMBER(OFFSET('Sanitation Data'!$E$7,0,10*ROW('Sanitation Data'!E34))),'Data Summary'!CV40="Yes"),OFFSET('Sanitation Data'!$E$7,0,10*ROW('Sanitation Data'!E34)),NA())</f>
        <v>#N/A</v>
      </c>
      <c r="AH40" s="103" t="e">
        <f ca="true">+IF(AND(ISNUMBER(OFFSET('Sanitation Data'!$E$11,0,10*ROW('Sanitation Data'!E34))),'Data Summary'!CW40="Yes"),OFFSET('Sanitation Data'!$E$11,0,10*ROW('Sanitation Data'!E34)),NA())</f>
        <v>#N/A</v>
      </c>
      <c r="AI40" s="103" t="e">
        <f ca="true">+IF(AND(ISNUMBER(OFFSET('Sanitation Data'!$E$12,0,10*ROW('Sanitation Data'!E34))),'Data Summary'!CX40="Yes"),OFFSET('Sanitation Data'!$E$12,0,10*ROW('Sanitation Data'!E34)),NA())</f>
        <v>#N/A</v>
      </c>
      <c r="AJ40" s="103" t="e">
        <f ca="true">+IF(AND(ISNUMBER(OFFSET('Sanitation Data'!$E$13,0,10*ROW('Sanitation Data'!E34))),'Data Summary'!CY40="Yes"),OFFSET('Sanitation Data'!$E$13,0,10*ROW('Sanitation Data'!E34)),NA())</f>
        <v>#N/A</v>
      </c>
      <c r="AK40" s="103" t="e">
        <f ca="true">+IF(AND(ISNUMBER(OFFSET('Sanitation Data'!$F$5,0,10*ROW('Sanitation Data'!F34))),'Data Summary'!CZ40="Yes"),100-OFFSET('Sanitation Data'!$F$5,0,10*ROW('Sanitation Data'!F34)),NA())</f>
        <v>#N/A</v>
      </c>
      <c r="AL40" s="103" t="e">
        <f ca="true">+IF(AND(ISNUMBER(OFFSET('Sanitation Data'!$F$7,0,10*ROW('Sanitation Data'!F34))),'Data Summary'!DA40="Yes"),OFFSET('Sanitation Data'!$F$7,0,10*ROW('Sanitation Data'!F34)),NA())</f>
        <v>#N/A</v>
      </c>
      <c r="AM40" s="103" t="e">
        <f ca="true">+IF(AND(ISNUMBER(OFFSET('Sanitation Data'!$F$11,0,10*ROW('Sanitation Data'!F34))),'Data Summary'!DB40="Yes"),OFFSET('Sanitation Data'!$F$11,0,10*ROW('Sanitation Data'!F34)),NA())</f>
        <v>#N/A</v>
      </c>
      <c r="AN40" s="103" t="e">
        <f ca="true">+IF(AND(ISNUMBER(OFFSET('Sanitation Data'!$F$12,0,10*ROW('Sanitation Data'!F34))),'Data Summary'!DC40="Yes"),OFFSET('Sanitation Data'!$F$12,0,10*ROW('Sanitation Data'!F34)),NA())</f>
        <v>#N/A</v>
      </c>
      <c r="AO40" s="103" t="e">
        <f ca="true">+IF(AND(ISNUMBER(OFFSET('Sanitation Data'!$F$13,0,10*ROW('Sanitation Data'!F34))),'Data Summary'!DD40="Yes"),OFFSET('Sanitation Data'!$F$13,0,10*ROW('Sanitation Data'!F34)),NA())</f>
        <v>#N/A</v>
      </c>
      <c r="AP40" s="103" t="e">
        <f ca="true">+IF(AND(ISNUMBER(OFFSET('Sanitation Data'!$G$5,0,10*ROW('Sanitation Data'!G34))),'Data Summary'!DE40="Yes"),100-OFFSET('Sanitation Data'!$G$5,0,10*ROW('Sanitation Data'!G34)),NA())</f>
        <v>#N/A</v>
      </c>
      <c r="AQ40" s="103" t="e">
        <f ca="true">+IF(AND(ISNUMBER(OFFSET('Sanitation Data'!$G$7,0,10*ROW('Sanitation Data'!G34))),'Data Summary'!DF40="Yes"),OFFSET('Sanitation Data'!$G$7,0,10*ROW('Sanitation Data'!G34)),NA())</f>
        <v>#N/A</v>
      </c>
      <c r="AR40" s="103" t="e">
        <f ca="true">+IF(AND(ISNUMBER(OFFSET('Sanitation Data'!$G$11,0,10*ROW('Sanitation Data'!G34))),'Data Summary'!DG40="Yes"),OFFSET('Sanitation Data'!$G$11,0,10*ROW('Sanitation Data'!G34)),NA())</f>
        <v>#N/A</v>
      </c>
      <c r="AS40" s="103" t="e">
        <f ca="true">+IF(AND(ISNUMBER(OFFSET('Sanitation Data'!$G$12,0,10*ROW('Sanitation Data'!G34))),'Data Summary'!DH40="Yes"),OFFSET('Sanitation Data'!$G$12,0,10*ROW('Sanitation Data'!G34)),NA())</f>
        <v>#N/A</v>
      </c>
      <c r="AT40" s="103" t="e">
        <f ca="true">+IF(AND(ISNUMBER(OFFSET('Sanitation Data'!$G$13,0,10*ROW('Sanitation Data'!G34))),'Data Summary'!DI40="Yes"),OFFSET('Sanitation Data'!$G$13,0,10*ROW('Sanitation Data'!G34)),NA())</f>
        <v>#N/A</v>
      </c>
      <c r="AU40" s="103" t="e">
        <f ca="true">+IF(AND(ISNUMBER(OFFSET('Sanitation Data'!$H$5,0,10*ROW('Sanitation Data'!H34))),'Data Summary'!DJ40="Yes"),100-OFFSET('Sanitation Data'!$H$5,0,10*ROW('Sanitation Data'!H34)),NA())</f>
        <v>#N/A</v>
      </c>
      <c r="AV40" s="103" t="e">
        <f ca="true">+IF(AND(ISNUMBER(OFFSET('Sanitation Data'!$H$7,0,10*ROW('Sanitation Data'!H34))),'Data Summary'!DK40="Yes"),OFFSET('Sanitation Data'!$H$7,0,10*ROW('Sanitation Data'!H34)),NA())</f>
        <v>#N/A</v>
      </c>
      <c r="AW40" s="103" t="e">
        <f ca="true">+IF(AND(ISNUMBER(OFFSET('Sanitation Data'!$H$11,0,10*ROW('Sanitation Data'!H34))),'Data Summary'!DL40="Yes"),OFFSET('Sanitation Data'!$H$11,0,10*ROW('Sanitation Data'!H34)),NA())</f>
        <v>#N/A</v>
      </c>
      <c r="AX40" s="103" t="e">
        <f ca="true">+IF(AND(ISNUMBER(OFFSET('Sanitation Data'!$H$12,0,10*ROW('Sanitation Data'!H34))),'Data Summary'!DM40="Yes"),OFFSET('Sanitation Data'!$H$12,0,10*ROW('Sanitation Data'!H34)),NA())</f>
        <v>#N/A</v>
      </c>
      <c r="AY40" s="103" t="e">
        <f ca="true">+IF(AND(ISNUMBER(OFFSET('Sanitation Data'!$H$13,0,10*ROW('Sanitation Data'!H34))),'Data Summary'!DN40="Yes"),OFFSET('Sanitation Data'!$H$13,0,10*ROW('Sanitation Data'!H34)),NA())</f>
        <v>#N/A</v>
      </c>
      <c r="AZ40" s="108" t="e">
        <f ca="true">+IF(AND(ISNUMBER(OFFSET('Hygiene Data'!$C$6,0,10*ROW('Hygiene Data'!C34))),'Data Summary'!DO40="Yes"),OFFSET('Hygiene Data'!$C$6,0,10*ROW('Hygiene Data'!C34)),NA())</f>
        <v>#N/A</v>
      </c>
      <c r="BA40" s="108" t="e">
        <f ca="true">+IF(AND(ISNUMBER(OFFSET('Hygiene Data'!$C$8,0,10*ROW('Hygiene Data'!C34))),'Data Summary'!DP40="Yes"),OFFSET('Hygiene Data'!$C$8,0,10*ROW('Hygiene Data'!C34)),NA())</f>
        <v>#N/A</v>
      </c>
      <c r="BB40" s="108" t="e">
        <f ca="true">+IF(AND(ISNUMBER(OFFSET('Hygiene Data'!$C$10,0,10*ROW('Hygiene Data'!C34))),'Data Summary'!DQ40="Yes"),OFFSET('Hygiene Data'!$C$10,0,10*ROW('Hygiene Data'!C34)),NA())</f>
        <v>#N/A</v>
      </c>
      <c r="BC40" s="108" t="e">
        <f ca="true">+IF(AND(ISNUMBER(OFFSET('Hygiene Data'!$D$6,0,10*ROW('Hygiene Data'!D34))),'Data Summary'!DR40="Yes"),OFFSET('Hygiene Data'!$D$6,0,10*ROW('Hygiene Data'!D34)),NA())</f>
        <v>#N/A</v>
      </c>
      <c r="BD40" s="108" t="e">
        <f ca="true">+IF(AND(ISNUMBER(OFFSET('Hygiene Data'!$D$8,0,10*ROW('Hygiene Data'!D34))),'Data Summary'!DS40="Yes"),OFFSET('Hygiene Data'!$D$8,0,10*ROW('Hygiene Data'!D34)),NA())</f>
        <v>#N/A</v>
      </c>
      <c r="BE40" s="108" t="e">
        <f ca="true">+IF(AND(ISNUMBER(OFFSET('Hygiene Data'!$D$10,0,10*ROW('Hygiene Data'!D34))),'Data Summary'!DT40="Yes"),OFFSET('Hygiene Data'!$D$10,0,10*ROW('Hygiene Data'!D34)),NA())</f>
        <v>#N/A</v>
      </c>
      <c r="BF40" s="108" t="e">
        <f ca="true">+IF(AND(ISNUMBER(OFFSET('Hygiene Data'!$E$6,0,10*ROW('Hygiene Data'!E34))),'Data Summary'!DU40="Yes"),OFFSET('Hygiene Data'!$E$6,0,10*ROW('Hygiene Data'!E34)),NA())</f>
        <v>#N/A</v>
      </c>
      <c r="BG40" s="108" t="e">
        <f ca="true">+IF(AND(ISNUMBER(OFFSET('Hygiene Data'!$E$8,0,10*ROW('Hygiene Data'!E34))),'Data Summary'!DV40="Yes"),OFFSET('Hygiene Data'!$E$8,0,10*ROW('Hygiene Data'!E34)),NA())</f>
        <v>#N/A</v>
      </c>
      <c r="BH40" s="108" t="e">
        <f ca="true">+IF(AND(ISNUMBER(OFFSET('Hygiene Data'!$E$10,0,10*ROW('Hygiene Data'!E34))),'Data Summary'!DW40="Yes"),OFFSET('Hygiene Data'!$E$10,0,10*ROW('Hygiene Data'!E34)),NA())</f>
        <v>#N/A</v>
      </c>
      <c r="BI40" s="108" t="e">
        <f ca="true">+IF(AND(ISNUMBER(OFFSET('Hygiene Data'!$F$6,0,10*ROW('Hygiene Data'!F34))),'Data Summary'!DX40="Yes"),OFFSET('Hygiene Data'!$F$6,0,10*ROW('Hygiene Data'!F34)),NA())</f>
        <v>#N/A</v>
      </c>
      <c r="BJ40" s="108" t="e">
        <f ca="true">+IF(AND(ISNUMBER(OFFSET('Hygiene Data'!$F$8,0,10*ROW('Hygiene Data'!F34))),'Data Summary'!DY40="Yes"),OFFSET('Hygiene Data'!$F$8,0,10*ROW('Hygiene Data'!F34)),NA())</f>
        <v>#N/A</v>
      </c>
      <c r="BK40" s="108" t="e">
        <f ca="true">+IF(AND(ISNUMBER(OFFSET('Hygiene Data'!$F$10,0,10*ROW('Hygiene Data'!F34))),'Data Summary'!DZ40="Yes"),OFFSET('Hygiene Data'!$F$10,0,10*ROW('Hygiene Data'!F34)),NA())</f>
        <v>#N/A</v>
      </c>
      <c r="BL40" s="108" t="e">
        <f ca="true">+IF(AND(ISNUMBER(OFFSET('Hygiene Data'!$G$6,0,10*ROW('Hygiene Data'!G34))),'Data Summary'!EA40="Yes"),OFFSET('Hygiene Data'!$G$6,0,10*ROW('Hygiene Data'!G34)),NA())</f>
        <v>#N/A</v>
      </c>
      <c r="BM40" s="108" t="e">
        <f ca="true">+IF(AND(ISNUMBER(OFFSET('Hygiene Data'!$G$8,0,10*ROW('Hygiene Data'!G34))),'Data Summary'!EB40="Yes"),OFFSET('Hygiene Data'!$G$8,0,10*ROW('Hygiene Data'!G34)),NA())</f>
        <v>#N/A</v>
      </c>
      <c r="BN40" s="108" t="e">
        <f ca="true">+IF(AND(ISNUMBER(OFFSET('Hygiene Data'!$G$10,0,10*ROW('Hygiene Data'!G34))),'Data Summary'!EC40="Yes"),OFFSET('Hygiene Data'!$G$10,0,10*ROW('Hygiene Data'!G34)),NA())</f>
        <v>#N/A</v>
      </c>
      <c r="BO40" s="108" t="e">
        <f ca="true">+IF(AND(ISNUMBER(OFFSET('Hygiene Data'!$H$6,0,10*ROW('Hygiene Data'!H34))),'Data Summary'!ED40="Yes"),OFFSET('Hygiene Data'!$H$6,0,10*ROW('Hygiene Data'!H34)),NA())</f>
        <v>#N/A</v>
      </c>
      <c r="BP40" s="108" t="e">
        <f ca="true">+IF(AND(ISNUMBER(OFFSET('Hygiene Data'!$H$8,0,10*ROW('Hygiene Data'!H34))),'Data Summary'!EE40="Yes"),OFFSET('Hygiene Data'!$H$8,0,10*ROW('Hygiene Data'!H34)),NA())</f>
        <v>#N/A</v>
      </c>
      <c r="BQ40" s="108" t="e">
        <f ca="true">+IF(AND(ISNUMBER(OFFSET('Hygiene Data'!$H$10,0,10*ROW('Hygiene Data'!H34))),'Data Summary'!EF40="Yes"),OFFSET('Hygiene Data'!$H$10,0,10*ROW('Hygiene Data'!H34)),NA())</f>
        <v>#N/A</v>
      </c>
    </row>
    <row r="41" x14ac:dyDescent="0.2">
      <c r="A41" s="56" t="e">
        <f ca="true">+IF(OFFSET('Water Data'!$B$1,0,10*ROW('Water Data'!B35))="",NA(),OFFSET('Water Data'!$B$1,0,10*ROW('Water Data'!B35)))</f>
        <v>#N/A</v>
      </c>
      <c r="B41" s="56" t="e">
        <f ca="true">+IF(OFFSET('Water Data'!$A$3,0,10*ROW('Water Data'!A38))="",NA(),OFFSET('Water Data'!$A$3,0,10*ROW('Water Data'!A38)))</f>
        <v>#N/A</v>
      </c>
      <c r="C41" s="56" t="e">
        <f ca="true">+IF(OFFSET('Water Data'!$C$3,0,10*ROW('Water Data'!C38))="",NA(),OFFSET('Water Data'!$C$3,0,10*ROW('Water Data'!C38)))</f>
        <v>#N/A</v>
      </c>
      <c r="D41" s="57" t="e">
        <f ca="true">+IF(AND(ISNUMBER(OFFSET('Water Data'!$C$5,0,10*ROW('Water Data'!C35))),'Data Summary'!BS41="Yes"),100-OFFSET('Water Data'!$C$5,0,10*ROW('Water Data'!C35)),NA())</f>
        <v>#N/A</v>
      </c>
      <c r="E41" s="57" t="e">
        <f ca="true">+IF(AND(ISNUMBER(OFFSET('Water Data'!$C$7,0,10*ROW('Water Data'!C35))),'Data Summary'!BT41="Yes"),OFFSET('Water Data'!$C$7,0,10*ROW('Water Data'!C35)),NA())</f>
        <v>#N/A</v>
      </c>
      <c r="F41" s="57" t="e">
        <f ca="true">+IF(AND(ISNUMBER(OFFSET('Water Data'!$C$10,0,10*ROW('Water Data'!C35))),'Data Summary'!BU41="Yes"),OFFSET('Water Data'!$C$10,0,10*ROW('Water Data'!C35)),NA())</f>
        <v>#N/A</v>
      </c>
      <c r="G41" s="57" t="e">
        <f ca="true">+IF(AND(ISNUMBER(OFFSET('Water Data'!$D$5,0,10*ROW('Water Data'!D35))),'Data Summary'!BV41="Yes"),100-OFFSET('Water Data'!$D$5,0,10*ROW('Water Data'!D35)),NA())</f>
        <v>#N/A</v>
      </c>
      <c r="H41" s="57" t="e">
        <f ca="true">+IF(AND(ISNUMBER(OFFSET('Water Data'!$D$7,0,10*ROW('Water Data'!D35))),'Data Summary'!BW41="Yes"),OFFSET('Water Data'!$D$7,0,10*ROW('Water Data'!D35)),NA())</f>
        <v>#N/A</v>
      </c>
      <c r="I41" s="57" t="e">
        <f ca="true">+IF(AND(ISNUMBER(OFFSET('Water Data'!$D$10,0,10*ROW('Water Data'!D35))),'Data Summary'!BX41="Yes"),OFFSET('Water Data'!$D$10,0,10*ROW('Water Data'!D35)),NA())</f>
        <v>#N/A</v>
      </c>
      <c r="J41" s="57" t="e">
        <f ca="true">+IF(AND(ISNUMBER(OFFSET('Water Data'!$E$5,0,10*ROW('Water Data'!E35))),'Data Summary'!BY41="Yes"),100-OFFSET('Water Data'!$E$5,0,10*ROW('Water Data'!E35)),NA())</f>
        <v>#N/A</v>
      </c>
      <c r="K41" s="57" t="e">
        <f ca="true">+IF(AND(ISNUMBER(OFFSET('Water Data'!$E$7,0,10*ROW('Water Data'!E35))),'Data Summary'!BZ41="Yes"),OFFSET('Water Data'!$E$7,0,10*ROW('Water Data'!E35)),NA())</f>
        <v>#N/A</v>
      </c>
      <c r="L41" s="57" t="e">
        <f ca="true">+IF(AND(ISNUMBER(OFFSET('Water Data'!$E$10,0,10*ROW('Water Data'!E35))),'Data Summary'!CA41="Yes"),OFFSET('Water Data'!$E$10,0,10*ROW('Water Data'!E35)),NA())</f>
        <v>#N/A</v>
      </c>
      <c r="M41" s="57" t="e">
        <f ca="true">+IF(AND(ISNUMBER(OFFSET('Water Data'!$F$5,0,10*ROW('Water Data'!F35))),'Data Summary'!CB41="Yes"),100-OFFSET('Water Data'!$F$5,0,10*ROW('Water Data'!F35)),NA())</f>
        <v>#N/A</v>
      </c>
      <c r="N41" s="57" t="e">
        <f ca="true">+IF(AND(ISNUMBER(OFFSET('Water Data'!$F$7,0,10*ROW('Water Data'!F35))),'Data Summary'!CC41="Yes"),OFFSET('Water Data'!$F$7,0,10*ROW('Water Data'!F35)),NA())</f>
        <v>#N/A</v>
      </c>
      <c r="O41" s="57" t="e">
        <f ca="true">+IF(AND(ISNUMBER(OFFSET('Water Data'!$F$10,0,10*ROW('Water Data'!F35))),'Data Summary'!CD41="Yes"),OFFSET('Water Data'!$F$10,0,10*ROW('Water Data'!F35)),NA())</f>
        <v>#N/A</v>
      </c>
      <c r="P41" s="57" t="e">
        <f ca="true">+IF(AND(ISNUMBER(OFFSET('Water Data'!$G$5,0,10*ROW('Water Data'!G35))),'Data Summary'!CE41="Yes"),100-OFFSET('Water Data'!$G$5,0,10*ROW('Water Data'!G35)),NA())</f>
        <v>#N/A</v>
      </c>
      <c r="Q41" s="57" t="e">
        <f ca="true">+IF(AND(ISNUMBER(OFFSET('Water Data'!$G$7,0,10*ROW('Water Data'!G35))),'Data Summary'!CF41="Yes"),OFFSET('Water Data'!$G$7,0,10*ROW('Water Data'!G35)),NA())</f>
        <v>#N/A</v>
      </c>
      <c r="R41" s="57" t="e">
        <f ca="true">+IF(AND(ISNUMBER(OFFSET('Water Data'!$G$10,0,10*ROW('Water Data'!G35))),'Data Summary'!CG41="Yes"),OFFSET('Water Data'!$G$10,0,10*ROW('Water Data'!G35)),NA())</f>
        <v>#N/A</v>
      </c>
      <c r="S41" s="57" t="e">
        <f ca="true">+IF(AND(ISNUMBER(OFFSET('Water Data'!$H$5,0,10*ROW('Water Data'!H35))),'Data Summary'!CH41="Yes"),100-OFFSET('Water Data'!$H$5,0,10*ROW('Water Data'!H35)),NA())</f>
        <v>#N/A</v>
      </c>
      <c r="T41" s="57" t="e">
        <f ca="true">+IF(AND(ISNUMBER(OFFSET('Water Data'!$H$7,0,10*ROW('Water Data'!H35))),'Data Summary'!CI41="Yes"),OFFSET('Water Data'!$H$7,0,10*ROW('Water Data'!H35)),NA())</f>
        <v>#N/A</v>
      </c>
      <c r="U41" s="57" t="e">
        <f ca="true">+IF(AND(ISNUMBER(OFFSET('Water Data'!$H$10,0,10*ROW('Water Data'!H35))),'Data Summary'!CJ41="Yes"),OFFSET('Water Data'!$H$10,0,10*ROW('Water Data'!H35)),NA())</f>
        <v>#N/A</v>
      </c>
      <c r="V41" s="103" t="e">
        <f ca="true">+IF(AND(ISNUMBER(OFFSET('Sanitation Data'!$C$5,0,10*ROW('Sanitation Data'!C35))),'Data Summary'!CK41="Yes"),100-OFFSET('Sanitation Data'!$C$5,0,10*ROW('Sanitation Data'!C35)),NA())</f>
        <v>#N/A</v>
      </c>
      <c r="W41" s="103" t="e">
        <f ca="true">+IF(AND(ISNUMBER(OFFSET('Sanitation Data'!$C$7,0,10*ROW('Sanitation Data'!C35))),'Data Summary'!CL41="Yes"),OFFSET('Sanitation Data'!$C$7,0,10*ROW('Sanitation Data'!C35)),NA())</f>
        <v>#N/A</v>
      </c>
      <c r="X41" s="103" t="e">
        <f ca="true">+IF(AND(ISNUMBER(OFFSET('Sanitation Data'!$C$11,0,10*ROW('Sanitation Data'!C35))),'Data Summary'!CM41="Yes"),OFFSET('Sanitation Data'!$C$11,0,10*ROW('Sanitation Data'!C35)),NA())</f>
        <v>#N/A</v>
      </c>
      <c r="Y41" s="103" t="e">
        <f ca="true">+IF(AND(ISNUMBER(OFFSET('Sanitation Data'!$C$12,0,10*ROW('Sanitation Data'!C35))),'Data Summary'!CN41="Yes"),OFFSET('Sanitation Data'!$C$12,0,10*ROW('Sanitation Data'!C35)),NA())</f>
        <v>#N/A</v>
      </c>
      <c r="Z41" s="103" t="e">
        <f ca="true">+IF(AND(ISNUMBER(OFFSET('Sanitation Data'!$C$13,0,10*ROW('Sanitation Data'!C35))),'Data Summary'!CO41="Yes"),OFFSET('Sanitation Data'!$C$13,0,10*ROW('Sanitation Data'!C35)),NA())</f>
        <v>#N/A</v>
      </c>
      <c r="AA41" s="103" t="e">
        <f ca="true">+IF(AND(ISNUMBER(OFFSET('Sanitation Data'!$D$5,0,10*ROW('Sanitation Data'!D35))),'Data Summary'!CP41="Yes"),100-OFFSET('Sanitation Data'!$D$5,0,10*ROW('Sanitation Data'!D35)),NA())</f>
        <v>#N/A</v>
      </c>
      <c r="AB41" s="103" t="e">
        <f ca="true">+IF(AND(ISNUMBER(OFFSET('Sanitation Data'!$D$7,0,10*ROW('Sanitation Data'!D35))),'Data Summary'!CQ41="Yes"),OFFSET('Sanitation Data'!$D$7,0,10*ROW('Sanitation Data'!D35)),NA())</f>
        <v>#N/A</v>
      </c>
      <c r="AC41" s="103" t="e">
        <f ca="true">+IF(AND(ISNUMBER(OFFSET('Sanitation Data'!$D$11,0,10*ROW('Sanitation Data'!D35))),'Data Summary'!CR41="Yes"),OFFSET('Sanitation Data'!$D$11,0,10*ROW('Sanitation Data'!D35)),NA())</f>
        <v>#N/A</v>
      </c>
      <c r="AD41" s="103" t="e">
        <f ca="true">+IF(AND(ISNUMBER(OFFSET('Sanitation Data'!$D$12,0,10*ROW('Sanitation Data'!D35))),'Data Summary'!CS41="Yes"),OFFSET('Sanitation Data'!$D$12,0,10*ROW('Sanitation Data'!D35)),NA())</f>
        <v>#N/A</v>
      </c>
      <c r="AE41" s="103" t="e">
        <f ca="true">+IF(AND(ISNUMBER(OFFSET('Sanitation Data'!$D$13,0,10*ROW('Sanitation Data'!D35))),'Data Summary'!CT41="Yes"),OFFSET('Sanitation Data'!$D$13,0,10*ROW('Sanitation Data'!D35)),NA())</f>
        <v>#N/A</v>
      </c>
      <c r="AF41" s="103" t="e">
        <f ca="true">+IF(AND(ISNUMBER(OFFSET('Sanitation Data'!$E$5,0,10*ROW('Sanitation Data'!E35))),'Data Summary'!CU41="Yes"),100-OFFSET('Sanitation Data'!$E$5,0,10*ROW('Sanitation Data'!E35)),NA())</f>
        <v>#N/A</v>
      </c>
      <c r="AG41" s="103" t="e">
        <f ca="true">+IF(AND(ISNUMBER(OFFSET('Sanitation Data'!$E$7,0,10*ROW('Sanitation Data'!E35))),'Data Summary'!CV41="Yes"),OFFSET('Sanitation Data'!$E$7,0,10*ROW('Sanitation Data'!E35)),NA())</f>
        <v>#N/A</v>
      </c>
      <c r="AH41" s="103" t="e">
        <f ca="true">+IF(AND(ISNUMBER(OFFSET('Sanitation Data'!$E$11,0,10*ROW('Sanitation Data'!E35))),'Data Summary'!CW41="Yes"),OFFSET('Sanitation Data'!$E$11,0,10*ROW('Sanitation Data'!E35)),NA())</f>
        <v>#N/A</v>
      </c>
      <c r="AI41" s="103" t="e">
        <f ca="true">+IF(AND(ISNUMBER(OFFSET('Sanitation Data'!$E$12,0,10*ROW('Sanitation Data'!E35))),'Data Summary'!CX41="Yes"),OFFSET('Sanitation Data'!$E$12,0,10*ROW('Sanitation Data'!E35)),NA())</f>
        <v>#N/A</v>
      </c>
      <c r="AJ41" s="103" t="e">
        <f ca="true">+IF(AND(ISNUMBER(OFFSET('Sanitation Data'!$E$13,0,10*ROW('Sanitation Data'!E35))),'Data Summary'!CY41="Yes"),OFFSET('Sanitation Data'!$E$13,0,10*ROW('Sanitation Data'!E35)),NA())</f>
        <v>#N/A</v>
      </c>
      <c r="AK41" s="103" t="e">
        <f ca="true">+IF(AND(ISNUMBER(OFFSET('Sanitation Data'!$F$5,0,10*ROW('Sanitation Data'!F35))),'Data Summary'!CZ41="Yes"),100-OFFSET('Sanitation Data'!$F$5,0,10*ROW('Sanitation Data'!F35)),NA())</f>
        <v>#N/A</v>
      </c>
      <c r="AL41" s="103" t="e">
        <f ca="true">+IF(AND(ISNUMBER(OFFSET('Sanitation Data'!$F$7,0,10*ROW('Sanitation Data'!F35))),'Data Summary'!DA41="Yes"),OFFSET('Sanitation Data'!$F$7,0,10*ROW('Sanitation Data'!F35)),NA())</f>
        <v>#N/A</v>
      </c>
      <c r="AM41" s="103" t="e">
        <f ca="true">+IF(AND(ISNUMBER(OFFSET('Sanitation Data'!$F$11,0,10*ROW('Sanitation Data'!F35))),'Data Summary'!DB41="Yes"),OFFSET('Sanitation Data'!$F$11,0,10*ROW('Sanitation Data'!F35)),NA())</f>
        <v>#N/A</v>
      </c>
      <c r="AN41" s="103" t="e">
        <f ca="true">+IF(AND(ISNUMBER(OFFSET('Sanitation Data'!$F$12,0,10*ROW('Sanitation Data'!F35))),'Data Summary'!DC41="Yes"),OFFSET('Sanitation Data'!$F$12,0,10*ROW('Sanitation Data'!F35)),NA())</f>
        <v>#N/A</v>
      </c>
      <c r="AO41" s="103" t="e">
        <f ca="true">+IF(AND(ISNUMBER(OFFSET('Sanitation Data'!$F$13,0,10*ROW('Sanitation Data'!F35))),'Data Summary'!DD41="Yes"),OFFSET('Sanitation Data'!$F$13,0,10*ROW('Sanitation Data'!F35)),NA())</f>
        <v>#N/A</v>
      </c>
      <c r="AP41" s="103" t="e">
        <f ca="true">+IF(AND(ISNUMBER(OFFSET('Sanitation Data'!$G$5,0,10*ROW('Sanitation Data'!G35))),'Data Summary'!DE41="Yes"),100-OFFSET('Sanitation Data'!$G$5,0,10*ROW('Sanitation Data'!G35)),NA())</f>
        <v>#N/A</v>
      </c>
      <c r="AQ41" s="103" t="e">
        <f ca="true">+IF(AND(ISNUMBER(OFFSET('Sanitation Data'!$G$7,0,10*ROW('Sanitation Data'!G35))),'Data Summary'!DF41="Yes"),OFFSET('Sanitation Data'!$G$7,0,10*ROW('Sanitation Data'!G35)),NA())</f>
        <v>#N/A</v>
      </c>
      <c r="AR41" s="103" t="e">
        <f ca="true">+IF(AND(ISNUMBER(OFFSET('Sanitation Data'!$G$11,0,10*ROW('Sanitation Data'!G35))),'Data Summary'!DG41="Yes"),OFFSET('Sanitation Data'!$G$11,0,10*ROW('Sanitation Data'!G35)),NA())</f>
        <v>#N/A</v>
      </c>
      <c r="AS41" s="103" t="e">
        <f ca="true">+IF(AND(ISNUMBER(OFFSET('Sanitation Data'!$G$12,0,10*ROW('Sanitation Data'!G35))),'Data Summary'!DH41="Yes"),OFFSET('Sanitation Data'!$G$12,0,10*ROW('Sanitation Data'!G35)),NA())</f>
        <v>#N/A</v>
      </c>
      <c r="AT41" s="103" t="e">
        <f ca="true">+IF(AND(ISNUMBER(OFFSET('Sanitation Data'!$G$13,0,10*ROW('Sanitation Data'!G35))),'Data Summary'!DI41="Yes"),OFFSET('Sanitation Data'!$G$13,0,10*ROW('Sanitation Data'!G35)),NA())</f>
        <v>#N/A</v>
      </c>
      <c r="AU41" s="103" t="e">
        <f ca="true">+IF(AND(ISNUMBER(OFFSET('Sanitation Data'!$H$5,0,10*ROW('Sanitation Data'!H35))),'Data Summary'!DJ41="Yes"),100-OFFSET('Sanitation Data'!$H$5,0,10*ROW('Sanitation Data'!H35)),NA())</f>
        <v>#N/A</v>
      </c>
      <c r="AV41" s="103" t="e">
        <f ca="true">+IF(AND(ISNUMBER(OFFSET('Sanitation Data'!$H$7,0,10*ROW('Sanitation Data'!H35))),'Data Summary'!DK41="Yes"),OFFSET('Sanitation Data'!$H$7,0,10*ROW('Sanitation Data'!H35)),NA())</f>
        <v>#N/A</v>
      </c>
      <c r="AW41" s="103" t="e">
        <f ca="true">+IF(AND(ISNUMBER(OFFSET('Sanitation Data'!$H$11,0,10*ROW('Sanitation Data'!H35))),'Data Summary'!DL41="Yes"),OFFSET('Sanitation Data'!$H$11,0,10*ROW('Sanitation Data'!H35)),NA())</f>
        <v>#N/A</v>
      </c>
      <c r="AX41" s="103" t="e">
        <f ca="true">+IF(AND(ISNUMBER(OFFSET('Sanitation Data'!$H$12,0,10*ROW('Sanitation Data'!H35))),'Data Summary'!DM41="Yes"),OFFSET('Sanitation Data'!$H$12,0,10*ROW('Sanitation Data'!H35)),NA())</f>
        <v>#N/A</v>
      </c>
      <c r="AY41" s="103" t="e">
        <f ca="true">+IF(AND(ISNUMBER(OFFSET('Sanitation Data'!$H$13,0,10*ROW('Sanitation Data'!H35))),'Data Summary'!DN41="Yes"),OFFSET('Sanitation Data'!$H$13,0,10*ROW('Sanitation Data'!H35)),NA())</f>
        <v>#N/A</v>
      </c>
      <c r="AZ41" s="108" t="e">
        <f ca="true">+IF(AND(ISNUMBER(OFFSET('Hygiene Data'!$C$6,0,10*ROW('Hygiene Data'!C35))),'Data Summary'!DO41="Yes"),OFFSET('Hygiene Data'!$C$6,0,10*ROW('Hygiene Data'!C35)),NA())</f>
        <v>#N/A</v>
      </c>
      <c r="BA41" s="108" t="e">
        <f ca="true">+IF(AND(ISNUMBER(OFFSET('Hygiene Data'!$C$8,0,10*ROW('Hygiene Data'!C35))),'Data Summary'!DP41="Yes"),OFFSET('Hygiene Data'!$C$8,0,10*ROW('Hygiene Data'!C35)),NA())</f>
        <v>#N/A</v>
      </c>
      <c r="BB41" s="108" t="e">
        <f ca="true">+IF(AND(ISNUMBER(OFFSET('Hygiene Data'!$C$10,0,10*ROW('Hygiene Data'!C35))),'Data Summary'!DQ41="Yes"),OFFSET('Hygiene Data'!$C$10,0,10*ROW('Hygiene Data'!C35)),NA())</f>
        <v>#N/A</v>
      </c>
      <c r="BC41" s="108" t="e">
        <f ca="true">+IF(AND(ISNUMBER(OFFSET('Hygiene Data'!$D$6,0,10*ROW('Hygiene Data'!D35))),'Data Summary'!DR41="Yes"),OFFSET('Hygiene Data'!$D$6,0,10*ROW('Hygiene Data'!D35)),NA())</f>
        <v>#N/A</v>
      </c>
      <c r="BD41" s="108" t="e">
        <f ca="true">+IF(AND(ISNUMBER(OFFSET('Hygiene Data'!$D$8,0,10*ROW('Hygiene Data'!D35))),'Data Summary'!DS41="Yes"),OFFSET('Hygiene Data'!$D$8,0,10*ROW('Hygiene Data'!D35)),NA())</f>
        <v>#N/A</v>
      </c>
      <c r="BE41" s="108" t="e">
        <f ca="true">+IF(AND(ISNUMBER(OFFSET('Hygiene Data'!$D$10,0,10*ROW('Hygiene Data'!D35))),'Data Summary'!DT41="Yes"),OFFSET('Hygiene Data'!$D$10,0,10*ROW('Hygiene Data'!D35)),NA())</f>
        <v>#N/A</v>
      </c>
      <c r="BF41" s="108" t="e">
        <f ca="true">+IF(AND(ISNUMBER(OFFSET('Hygiene Data'!$E$6,0,10*ROW('Hygiene Data'!E35))),'Data Summary'!DU41="Yes"),OFFSET('Hygiene Data'!$E$6,0,10*ROW('Hygiene Data'!E35)),NA())</f>
        <v>#N/A</v>
      </c>
      <c r="BG41" s="108" t="e">
        <f ca="true">+IF(AND(ISNUMBER(OFFSET('Hygiene Data'!$E$8,0,10*ROW('Hygiene Data'!E35))),'Data Summary'!DV41="Yes"),OFFSET('Hygiene Data'!$E$8,0,10*ROW('Hygiene Data'!E35)),NA())</f>
        <v>#N/A</v>
      </c>
      <c r="BH41" s="108" t="e">
        <f ca="true">+IF(AND(ISNUMBER(OFFSET('Hygiene Data'!$E$10,0,10*ROW('Hygiene Data'!E35))),'Data Summary'!DW41="Yes"),OFFSET('Hygiene Data'!$E$10,0,10*ROW('Hygiene Data'!E35)),NA())</f>
        <v>#N/A</v>
      </c>
      <c r="BI41" s="108" t="e">
        <f ca="true">+IF(AND(ISNUMBER(OFFSET('Hygiene Data'!$F$6,0,10*ROW('Hygiene Data'!F35))),'Data Summary'!DX41="Yes"),OFFSET('Hygiene Data'!$F$6,0,10*ROW('Hygiene Data'!F35)),NA())</f>
        <v>#N/A</v>
      </c>
      <c r="BJ41" s="108" t="e">
        <f ca="true">+IF(AND(ISNUMBER(OFFSET('Hygiene Data'!$F$8,0,10*ROW('Hygiene Data'!F35))),'Data Summary'!DY41="Yes"),OFFSET('Hygiene Data'!$F$8,0,10*ROW('Hygiene Data'!F35)),NA())</f>
        <v>#N/A</v>
      </c>
      <c r="BK41" s="108" t="e">
        <f ca="true">+IF(AND(ISNUMBER(OFFSET('Hygiene Data'!$F$10,0,10*ROW('Hygiene Data'!F35))),'Data Summary'!DZ41="Yes"),OFFSET('Hygiene Data'!$F$10,0,10*ROW('Hygiene Data'!F35)),NA())</f>
        <v>#N/A</v>
      </c>
      <c r="BL41" s="108" t="e">
        <f ca="true">+IF(AND(ISNUMBER(OFFSET('Hygiene Data'!$G$6,0,10*ROW('Hygiene Data'!G35))),'Data Summary'!EA41="Yes"),OFFSET('Hygiene Data'!$G$6,0,10*ROW('Hygiene Data'!G35)),NA())</f>
        <v>#N/A</v>
      </c>
      <c r="BM41" s="108" t="e">
        <f ca="true">+IF(AND(ISNUMBER(OFFSET('Hygiene Data'!$G$8,0,10*ROW('Hygiene Data'!G35))),'Data Summary'!EB41="Yes"),OFFSET('Hygiene Data'!$G$8,0,10*ROW('Hygiene Data'!G35)),NA())</f>
        <v>#N/A</v>
      </c>
      <c r="BN41" s="108" t="e">
        <f ca="true">+IF(AND(ISNUMBER(OFFSET('Hygiene Data'!$G$10,0,10*ROW('Hygiene Data'!G35))),'Data Summary'!EC41="Yes"),OFFSET('Hygiene Data'!$G$10,0,10*ROW('Hygiene Data'!G35)),NA())</f>
        <v>#N/A</v>
      </c>
      <c r="BO41" s="108" t="e">
        <f ca="true">+IF(AND(ISNUMBER(OFFSET('Hygiene Data'!$H$6,0,10*ROW('Hygiene Data'!H35))),'Data Summary'!ED41="Yes"),OFFSET('Hygiene Data'!$H$6,0,10*ROW('Hygiene Data'!H35)),NA())</f>
        <v>#N/A</v>
      </c>
      <c r="BP41" s="108" t="e">
        <f ca="true">+IF(AND(ISNUMBER(OFFSET('Hygiene Data'!$H$8,0,10*ROW('Hygiene Data'!H35))),'Data Summary'!EE41="Yes"),OFFSET('Hygiene Data'!$H$8,0,10*ROW('Hygiene Data'!H35)),NA())</f>
        <v>#N/A</v>
      </c>
      <c r="BQ41" s="108" t="e">
        <f ca="true">+IF(AND(ISNUMBER(OFFSET('Hygiene Data'!$H$10,0,10*ROW('Hygiene Data'!H35))),'Data Summary'!EF41="Yes"),OFFSET('Hygiene Data'!$H$10,0,10*ROW('Hygiene Data'!H35)),NA())</f>
        <v>#N/A</v>
      </c>
    </row>
    <row r="42" x14ac:dyDescent="0.2">
      <c r="A42" s="56" t="e">
        <f ca="true">+IF(OFFSET('Water Data'!$B$1,0,10*ROW('Water Data'!B36))="",NA(),OFFSET('Water Data'!$B$1,0,10*ROW('Water Data'!B36)))</f>
        <v>#N/A</v>
      </c>
      <c r="B42" s="56" t="e">
        <f ca="true">+IF(OFFSET('Water Data'!$A$3,0,10*ROW('Water Data'!A39))="",NA(),OFFSET('Water Data'!$A$3,0,10*ROW('Water Data'!A39)))</f>
        <v>#N/A</v>
      </c>
      <c r="C42" s="56" t="e">
        <f ca="true">+IF(OFFSET('Water Data'!$C$3,0,10*ROW('Water Data'!C39))="",NA(),OFFSET('Water Data'!$C$3,0,10*ROW('Water Data'!C39)))</f>
        <v>#N/A</v>
      </c>
      <c r="D42" s="57" t="e">
        <f ca="true">+IF(AND(ISNUMBER(OFFSET('Water Data'!$C$5,0,10*ROW('Water Data'!C36))),'Data Summary'!BS42="Yes"),100-OFFSET('Water Data'!$C$5,0,10*ROW('Water Data'!C36)),NA())</f>
        <v>#N/A</v>
      </c>
      <c r="E42" s="57" t="e">
        <f ca="true">+IF(AND(ISNUMBER(OFFSET('Water Data'!$C$7,0,10*ROW('Water Data'!C36))),'Data Summary'!BT42="Yes"),OFFSET('Water Data'!$C$7,0,10*ROW('Water Data'!C36)),NA())</f>
        <v>#N/A</v>
      </c>
      <c r="F42" s="57" t="e">
        <f ca="true">+IF(AND(ISNUMBER(OFFSET('Water Data'!$C$10,0,10*ROW('Water Data'!C36))),'Data Summary'!BU42="Yes"),OFFSET('Water Data'!$C$10,0,10*ROW('Water Data'!C36)),NA())</f>
        <v>#N/A</v>
      </c>
      <c r="G42" s="57" t="e">
        <f ca="true">+IF(AND(ISNUMBER(OFFSET('Water Data'!$D$5,0,10*ROW('Water Data'!D36))),'Data Summary'!BV42="Yes"),100-OFFSET('Water Data'!$D$5,0,10*ROW('Water Data'!D36)),NA())</f>
        <v>#N/A</v>
      </c>
      <c r="H42" s="57" t="e">
        <f ca="true">+IF(AND(ISNUMBER(OFFSET('Water Data'!$D$7,0,10*ROW('Water Data'!D36))),'Data Summary'!BW42="Yes"),OFFSET('Water Data'!$D$7,0,10*ROW('Water Data'!D36)),NA())</f>
        <v>#N/A</v>
      </c>
      <c r="I42" s="57" t="e">
        <f ca="true">+IF(AND(ISNUMBER(OFFSET('Water Data'!$D$10,0,10*ROW('Water Data'!D36))),'Data Summary'!BX42="Yes"),OFFSET('Water Data'!$D$10,0,10*ROW('Water Data'!D36)),NA())</f>
        <v>#N/A</v>
      </c>
      <c r="J42" s="57" t="e">
        <f ca="true">+IF(AND(ISNUMBER(OFFSET('Water Data'!$E$5,0,10*ROW('Water Data'!E36))),'Data Summary'!BY42="Yes"),100-OFFSET('Water Data'!$E$5,0,10*ROW('Water Data'!E36)),NA())</f>
        <v>#N/A</v>
      </c>
      <c r="K42" s="57" t="e">
        <f ca="true">+IF(AND(ISNUMBER(OFFSET('Water Data'!$E$7,0,10*ROW('Water Data'!E36))),'Data Summary'!BZ42="Yes"),OFFSET('Water Data'!$E$7,0,10*ROW('Water Data'!E36)),NA())</f>
        <v>#N/A</v>
      </c>
      <c r="L42" s="57" t="e">
        <f ca="true">+IF(AND(ISNUMBER(OFFSET('Water Data'!$E$10,0,10*ROW('Water Data'!E36))),'Data Summary'!CA42="Yes"),OFFSET('Water Data'!$E$10,0,10*ROW('Water Data'!E36)),NA())</f>
        <v>#N/A</v>
      </c>
      <c r="M42" s="57" t="e">
        <f ca="true">+IF(AND(ISNUMBER(OFFSET('Water Data'!$F$5,0,10*ROW('Water Data'!F36))),'Data Summary'!CB42="Yes"),100-OFFSET('Water Data'!$F$5,0,10*ROW('Water Data'!F36)),NA())</f>
        <v>#N/A</v>
      </c>
      <c r="N42" s="57" t="e">
        <f ca="true">+IF(AND(ISNUMBER(OFFSET('Water Data'!$F$7,0,10*ROW('Water Data'!F36))),'Data Summary'!CC42="Yes"),OFFSET('Water Data'!$F$7,0,10*ROW('Water Data'!F36)),NA())</f>
        <v>#N/A</v>
      </c>
      <c r="O42" s="57" t="e">
        <f ca="true">+IF(AND(ISNUMBER(OFFSET('Water Data'!$F$10,0,10*ROW('Water Data'!F36))),'Data Summary'!CD42="Yes"),OFFSET('Water Data'!$F$10,0,10*ROW('Water Data'!F36)),NA())</f>
        <v>#N/A</v>
      </c>
      <c r="P42" s="57" t="e">
        <f ca="true">+IF(AND(ISNUMBER(OFFSET('Water Data'!$G$5,0,10*ROW('Water Data'!G36))),'Data Summary'!CE42="Yes"),100-OFFSET('Water Data'!$G$5,0,10*ROW('Water Data'!G36)),NA())</f>
        <v>#N/A</v>
      </c>
      <c r="Q42" s="57" t="e">
        <f ca="true">+IF(AND(ISNUMBER(OFFSET('Water Data'!$G$7,0,10*ROW('Water Data'!G36))),'Data Summary'!CF42="Yes"),OFFSET('Water Data'!$G$7,0,10*ROW('Water Data'!G36)),NA())</f>
        <v>#N/A</v>
      </c>
      <c r="R42" s="57" t="e">
        <f ca="true">+IF(AND(ISNUMBER(OFFSET('Water Data'!$G$10,0,10*ROW('Water Data'!G36))),'Data Summary'!CG42="Yes"),OFFSET('Water Data'!$G$10,0,10*ROW('Water Data'!G36)),NA())</f>
        <v>#N/A</v>
      </c>
      <c r="S42" s="57" t="e">
        <f ca="true">+IF(AND(ISNUMBER(OFFSET('Water Data'!$H$5,0,10*ROW('Water Data'!H36))),'Data Summary'!CH42="Yes"),100-OFFSET('Water Data'!$H$5,0,10*ROW('Water Data'!H36)),NA())</f>
        <v>#N/A</v>
      </c>
      <c r="T42" s="57" t="e">
        <f ca="true">+IF(AND(ISNUMBER(OFFSET('Water Data'!$H$7,0,10*ROW('Water Data'!H36))),'Data Summary'!CI42="Yes"),OFFSET('Water Data'!$H$7,0,10*ROW('Water Data'!H36)),NA())</f>
        <v>#N/A</v>
      </c>
      <c r="U42" s="57" t="e">
        <f ca="true">+IF(AND(ISNUMBER(OFFSET('Water Data'!$H$10,0,10*ROW('Water Data'!H36))),'Data Summary'!CJ42="Yes"),OFFSET('Water Data'!$H$10,0,10*ROW('Water Data'!H36)),NA())</f>
        <v>#N/A</v>
      </c>
      <c r="V42" s="103" t="e">
        <f ca="true">+IF(AND(ISNUMBER(OFFSET('Sanitation Data'!$C$5,0,10*ROW('Sanitation Data'!C36))),'Data Summary'!CK42="Yes"),100-OFFSET('Sanitation Data'!$C$5,0,10*ROW('Sanitation Data'!C36)),NA())</f>
        <v>#N/A</v>
      </c>
      <c r="W42" s="103" t="e">
        <f ca="true">+IF(AND(ISNUMBER(OFFSET('Sanitation Data'!$C$7,0,10*ROW('Sanitation Data'!C36))),'Data Summary'!CL42="Yes"),OFFSET('Sanitation Data'!$C$7,0,10*ROW('Sanitation Data'!C36)),NA())</f>
        <v>#N/A</v>
      </c>
      <c r="X42" s="103" t="e">
        <f ca="true">+IF(AND(ISNUMBER(OFFSET('Sanitation Data'!$C$11,0,10*ROW('Sanitation Data'!C36))),'Data Summary'!CM42="Yes"),OFFSET('Sanitation Data'!$C$11,0,10*ROW('Sanitation Data'!C36)),NA())</f>
        <v>#N/A</v>
      </c>
      <c r="Y42" s="103" t="e">
        <f ca="true">+IF(AND(ISNUMBER(OFFSET('Sanitation Data'!$C$12,0,10*ROW('Sanitation Data'!C36))),'Data Summary'!CN42="Yes"),OFFSET('Sanitation Data'!$C$12,0,10*ROW('Sanitation Data'!C36)),NA())</f>
        <v>#N/A</v>
      </c>
      <c r="Z42" s="103" t="e">
        <f ca="true">+IF(AND(ISNUMBER(OFFSET('Sanitation Data'!$C$13,0,10*ROW('Sanitation Data'!C36))),'Data Summary'!CO42="Yes"),OFFSET('Sanitation Data'!$C$13,0,10*ROW('Sanitation Data'!C36)),NA())</f>
        <v>#N/A</v>
      </c>
      <c r="AA42" s="103" t="e">
        <f ca="true">+IF(AND(ISNUMBER(OFFSET('Sanitation Data'!$D$5,0,10*ROW('Sanitation Data'!D36))),'Data Summary'!CP42="Yes"),100-OFFSET('Sanitation Data'!$D$5,0,10*ROW('Sanitation Data'!D36)),NA())</f>
        <v>#N/A</v>
      </c>
      <c r="AB42" s="103" t="e">
        <f ca="true">+IF(AND(ISNUMBER(OFFSET('Sanitation Data'!$D$7,0,10*ROW('Sanitation Data'!D36))),'Data Summary'!CQ42="Yes"),OFFSET('Sanitation Data'!$D$7,0,10*ROW('Sanitation Data'!D36)),NA())</f>
        <v>#N/A</v>
      </c>
      <c r="AC42" s="103" t="e">
        <f ca="true">+IF(AND(ISNUMBER(OFFSET('Sanitation Data'!$D$11,0,10*ROW('Sanitation Data'!D36))),'Data Summary'!CR42="Yes"),OFFSET('Sanitation Data'!$D$11,0,10*ROW('Sanitation Data'!D36)),NA())</f>
        <v>#N/A</v>
      </c>
      <c r="AD42" s="103" t="e">
        <f ca="true">+IF(AND(ISNUMBER(OFFSET('Sanitation Data'!$D$12,0,10*ROW('Sanitation Data'!D36))),'Data Summary'!CS42="Yes"),OFFSET('Sanitation Data'!$D$12,0,10*ROW('Sanitation Data'!D36)),NA())</f>
        <v>#N/A</v>
      </c>
      <c r="AE42" s="103" t="e">
        <f ca="true">+IF(AND(ISNUMBER(OFFSET('Sanitation Data'!$D$13,0,10*ROW('Sanitation Data'!D36))),'Data Summary'!CT42="Yes"),OFFSET('Sanitation Data'!$D$13,0,10*ROW('Sanitation Data'!D36)),NA())</f>
        <v>#N/A</v>
      </c>
      <c r="AF42" s="103" t="e">
        <f ca="true">+IF(AND(ISNUMBER(OFFSET('Sanitation Data'!$E$5,0,10*ROW('Sanitation Data'!E36))),'Data Summary'!CU42="Yes"),100-OFFSET('Sanitation Data'!$E$5,0,10*ROW('Sanitation Data'!E36)),NA())</f>
        <v>#N/A</v>
      </c>
      <c r="AG42" s="103" t="e">
        <f ca="true">+IF(AND(ISNUMBER(OFFSET('Sanitation Data'!$E$7,0,10*ROW('Sanitation Data'!E36))),'Data Summary'!CV42="Yes"),OFFSET('Sanitation Data'!$E$7,0,10*ROW('Sanitation Data'!E36)),NA())</f>
        <v>#N/A</v>
      </c>
      <c r="AH42" s="103" t="e">
        <f ca="true">+IF(AND(ISNUMBER(OFFSET('Sanitation Data'!$E$11,0,10*ROW('Sanitation Data'!E36))),'Data Summary'!CW42="Yes"),OFFSET('Sanitation Data'!$E$11,0,10*ROW('Sanitation Data'!E36)),NA())</f>
        <v>#N/A</v>
      </c>
      <c r="AI42" s="103" t="e">
        <f ca="true">+IF(AND(ISNUMBER(OFFSET('Sanitation Data'!$E$12,0,10*ROW('Sanitation Data'!E36))),'Data Summary'!CX42="Yes"),OFFSET('Sanitation Data'!$E$12,0,10*ROW('Sanitation Data'!E36)),NA())</f>
        <v>#N/A</v>
      </c>
      <c r="AJ42" s="103" t="e">
        <f ca="true">+IF(AND(ISNUMBER(OFFSET('Sanitation Data'!$E$13,0,10*ROW('Sanitation Data'!E36))),'Data Summary'!CY42="Yes"),OFFSET('Sanitation Data'!$E$13,0,10*ROW('Sanitation Data'!E36)),NA())</f>
        <v>#N/A</v>
      </c>
      <c r="AK42" s="103" t="e">
        <f ca="true">+IF(AND(ISNUMBER(OFFSET('Sanitation Data'!$F$5,0,10*ROW('Sanitation Data'!F36))),'Data Summary'!CZ42="Yes"),100-OFFSET('Sanitation Data'!$F$5,0,10*ROW('Sanitation Data'!F36)),NA())</f>
        <v>#N/A</v>
      </c>
      <c r="AL42" s="103" t="e">
        <f ca="true">+IF(AND(ISNUMBER(OFFSET('Sanitation Data'!$F$7,0,10*ROW('Sanitation Data'!F36))),'Data Summary'!DA42="Yes"),OFFSET('Sanitation Data'!$F$7,0,10*ROW('Sanitation Data'!F36)),NA())</f>
        <v>#N/A</v>
      </c>
      <c r="AM42" s="103" t="e">
        <f ca="true">+IF(AND(ISNUMBER(OFFSET('Sanitation Data'!$F$11,0,10*ROW('Sanitation Data'!F36))),'Data Summary'!DB42="Yes"),OFFSET('Sanitation Data'!$F$11,0,10*ROW('Sanitation Data'!F36)),NA())</f>
        <v>#N/A</v>
      </c>
      <c r="AN42" s="103" t="e">
        <f ca="true">+IF(AND(ISNUMBER(OFFSET('Sanitation Data'!$F$12,0,10*ROW('Sanitation Data'!F36))),'Data Summary'!DC42="Yes"),OFFSET('Sanitation Data'!$F$12,0,10*ROW('Sanitation Data'!F36)),NA())</f>
        <v>#N/A</v>
      </c>
      <c r="AO42" s="103" t="e">
        <f ca="true">+IF(AND(ISNUMBER(OFFSET('Sanitation Data'!$F$13,0,10*ROW('Sanitation Data'!F36))),'Data Summary'!DD42="Yes"),OFFSET('Sanitation Data'!$F$13,0,10*ROW('Sanitation Data'!F36)),NA())</f>
        <v>#N/A</v>
      </c>
      <c r="AP42" s="103" t="e">
        <f ca="true">+IF(AND(ISNUMBER(OFFSET('Sanitation Data'!$G$5,0,10*ROW('Sanitation Data'!G36))),'Data Summary'!DE42="Yes"),100-OFFSET('Sanitation Data'!$G$5,0,10*ROW('Sanitation Data'!G36)),NA())</f>
        <v>#N/A</v>
      </c>
      <c r="AQ42" s="103" t="e">
        <f ca="true">+IF(AND(ISNUMBER(OFFSET('Sanitation Data'!$G$7,0,10*ROW('Sanitation Data'!G36))),'Data Summary'!DF42="Yes"),OFFSET('Sanitation Data'!$G$7,0,10*ROW('Sanitation Data'!G36)),NA())</f>
        <v>#N/A</v>
      </c>
      <c r="AR42" s="103" t="e">
        <f ca="true">+IF(AND(ISNUMBER(OFFSET('Sanitation Data'!$G$11,0,10*ROW('Sanitation Data'!G36))),'Data Summary'!DG42="Yes"),OFFSET('Sanitation Data'!$G$11,0,10*ROW('Sanitation Data'!G36)),NA())</f>
        <v>#N/A</v>
      </c>
      <c r="AS42" s="103" t="e">
        <f ca="true">+IF(AND(ISNUMBER(OFFSET('Sanitation Data'!$G$12,0,10*ROW('Sanitation Data'!G36))),'Data Summary'!DH42="Yes"),OFFSET('Sanitation Data'!$G$12,0,10*ROW('Sanitation Data'!G36)),NA())</f>
        <v>#N/A</v>
      </c>
      <c r="AT42" s="103" t="e">
        <f ca="true">+IF(AND(ISNUMBER(OFFSET('Sanitation Data'!$G$13,0,10*ROW('Sanitation Data'!G36))),'Data Summary'!DI42="Yes"),OFFSET('Sanitation Data'!$G$13,0,10*ROW('Sanitation Data'!G36)),NA())</f>
        <v>#N/A</v>
      </c>
      <c r="AU42" s="103" t="e">
        <f ca="true">+IF(AND(ISNUMBER(OFFSET('Sanitation Data'!$H$5,0,10*ROW('Sanitation Data'!H36))),'Data Summary'!DJ42="Yes"),100-OFFSET('Sanitation Data'!$H$5,0,10*ROW('Sanitation Data'!H36)),NA())</f>
        <v>#N/A</v>
      </c>
      <c r="AV42" s="103" t="e">
        <f ca="true">+IF(AND(ISNUMBER(OFFSET('Sanitation Data'!$H$7,0,10*ROW('Sanitation Data'!H36))),'Data Summary'!DK42="Yes"),OFFSET('Sanitation Data'!$H$7,0,10*ROW('Sanitation Data'!H36)),NA())</f>
        <v>#N/A</v>
      </c>
      <c r="AW42" s="103" t="e">
        <f ca="true">+IF(AND(ISNUMBER(OFFSET('Sanitation Data'!$H$11,0,10*ROW('Sanitation Data'!H36))),'Data Summary'!DL42="Yes"),OFFSET('Sanitation Data'!$H$11,0,10*ROW('Sanitation Data'!H36)),NA())</f>
        <v>#N/A</v>
      </c>
      <c r="AX42" s="103" t="e">
        <f ca="true">+IF(AND(ISNUMBER(OFFSET('Sanitation Data'!$H$12,0,10*ROW('Sanitation Data'!H36))),'Data Summary'!DM42="Yes"),OFFSET('Sanitation Data'!$H$12,0,10*ROW('Sanitation Data'!H36)),NA())</f>
        <v>#N/A</v>
      </c>
      <c r="AY42" s="103" t="e">
        <f ca="true">+IF(AND(ISNUMBER(OFFSET('Sanitation Data'!$H$13,0,10*ROW('Sanitation Data'!H36))),'Data Summary'!DN42="Yes"),OFFSET('Sanitation Data'!$H$13,0,10*ROW('Sanitation Data'!H36)),NA())</f>
        <v>#N/A</v>
      </c>
      <c r="AZ42" s="108" t="e">
        <f ca="true">+IF(AND(ISNUMBER(OFFSET('Hygiene Data'!$C$6,0,10*ROW('Hygiene Data'!C36))),'Data Summary'!DO42="Yes"),OFFSET('Hygiene Data'!$C$6,0,10*ROW('Hygiene Data'!C36)),NA())</f>
        <v>#N/A</v>
      </c>
      <c r="BA42" s="108" t="e">
        <f ca="true">+IF(AND(ISNUMBER(OFFSET('Hygiene Data'!$C$8,0,10*ROW('Hygiene Data'!C36))),'Data Summary'!DP42="Yes"),OFFSET('Hygiene Data'!$C$8,0,10*ROW('Hygiene Data'!C36)),NA())</f>
        <v>#N/A</v>
      </c>
      <c r="BB42" s="108" t="e">
        <f ca="true">+IF(AND(ISNUMBER(OFFSET('Hygiene Data'!$C$10,0,10*ROW('Hygiene Data'!C36))),'Data Summary'!DQ42="Yes"),OFFSET('Hygiene Data'!$C$10,0,10*ROW('Hygiene Data'!C36)),NA())</f>
        <v>#N/A</v>
      </c>
      <c r="BC42" s="108" t="e">
        <f ca="true">+IF(AND(ISNUMBER(OFFSET('Hygiene Data'!$D$6,0,10*ROW('Hygiene Data'!D36))),'Data Summary'!DR42="Yes"),OFFSET('Hygiene Data'!$D$6,0,10*ROW('Hygiene Data'!D36)),NA())</f>
        <v>#N/A</v>
      </c>
      <c r="BD42" s="108" t="e">
        <f ca="true">+IF(AND(ISNUMBER(OFFSET('Hygiene Data'!$D$8,0,10*ROW('Hygiene Data'!D36))),'Data Summary'!DS42="Yes"),OFFSET('Hygiene Data'!$D$8,0,10*ROW('Hygiene Data'!D36)),NA())</f>
        <v>#N/A</v>
      </c>
      <c r="BE42" s="108" t="e">
        <f ca="true">+IF(AND(ISNUMBER(OFFSET('Hygiene Data'!$D$10,0,10*ROW('Hygiene Data'!D36))),'Data Summary'!DT42="Yes"),OFFSET('Hygiene Data'!$D$10,0,10*ROW('Hygiene Data'!D36)),NA())</f>
        <v>#N/A</v>
      </c>
      <c r="BF42" s="108" t="e">
        <f ca="true">+IF(AND(ISNUMBER(OFFSET('Hygiene Data'!$E$6,0,10*ROW('Hygiene Data'!E36))),'Data Summary'!DU42="Yes"),OFFSET('Hygiene Data'!$E$6,0,10*ROW('Hygiene Data'!E36)),NA())</f>
        <v>#N/A</v>
      </c>
      <c r="BG42" s="108" t="e">
        <f ca="true">+IF(AND(ISNUMBER(OFFSET('Hygiene Data'!$E$8,0,10*ROW('Hygiene Data'!E36))),'Data Summary'!DV42="Yes"),OFFSET('Hygiene Data'!$E$8,0,10*ROW('Hygiene Data'!E36)),NA())</f>
        <v>#N/A</v>
      </c>
      <c r="BH42" s="108" t="e">
        <f ca="true">+IF(AND(ISNUMBER(OFFSET('Hygiene Data'!$E$10,0,10*ROW('Hygiene Data'!E36))),'Data Summary'!DW42="Yes"),OFFSET('Hygiene Data'!$E$10,0,10*ROW('Hygiene Data'!E36)),NA())</f>
        <v>#N/A</v>
      </c>
      <c r="BI42" s="108" t="e">
        <f ca="true">+IF(AND(ISNUMBER(OFFSET('Hygiene Data'!$F$6,0,10*ROW('Hygiene Data'!F36))),'Data Summary'!DX42="Yes"),OFFSET('Hygiene Data'!$F$6,0,10*ROW('Hygiene Data'!F36)),NA())</f>
        <v>#N/A</v>
      </c>
      <c r="BJ42" s="108" t="e">
        <f ca="true">+IF(AND(ISNUMBER(OFFSET('Hygiene Data'!$F$8,0,10*ROW('Hygiene Data'!F36))),'Data Summary'!DY42="Yes"),OFFSET('Hygiene Data'!$F$8,0,10*ROW('Hygiene Data'!F36)),NA())</f>
        <v>#N/A</v>
      </c>
      <c r="BK42" s="108" t="e">
        <f ca="true">+IF(AND(ISNUMBER(OFFSET('Hygiene Data'!$F$10,0,10*ROW('Hygiene Data'!F36))),'Data Summary'!DZ42="Yes"),OFFSET('Hygiene Data'!$F$10,0,10*ROW('Hygiene Data'!F36)),NA())</f>
        <v>#N/A</v>
      </c>
      <c r="BL42" s="108" t="e">
        <f ca="true">+IF(AND(ISNUMBER(OFFSET('Hygiene Data'!$G$6,0,10*ROW('Hygiene Data'!G36))),'Data Summary'!EA42="Yes"),OFFSET('Hygiene Data'!$G$6,0,10*ROW('Hygiene Data'!G36)),NA())</f>
        <v>#N/A</v>
      </c>
      <c r="BM42" s="108" t="e">
        <f ca="true">+IF(AND(ISNUMBER(OFFSET('Hygiene Data'!$G$8,0,10*ROW('Hygiene Data'!G36))),'Data Summary'!EB42="Yes"),OFFSET('Hygiene Data'!$G$8,0,10*ROW('Hygiene Data'!G36)),NA())</f>
        <v>#N/A</v>
      </c>
      <c r="BN42" s="108" t="e">
        <f ca="true">+IF(AND(ISNUMBER(OFFSET('Hygiene Data'!$G$10,0,10*ROW('Hygiene Data'!G36))),'Data Summary'!EC42="Yes"),OFFSET('Hygiene Data'!$G$10,0,10*ROW('Hygiene Data'!G36)),NA())</f>
        <v>#N/A</v>
      </c>
      <c r="BO42" s="108" t="e">
        <f ca="true">+IF(AND(ISNUMBER(OFFSET('Hygiene Data'!$H$6,0,10*ROW('Hygiene Data'!H36))),'Data Summary'!ED42="Yes"),OFFSET('Hygiene Data'!$H$6,0,10*ROW('Hygiene Data'!H36)),NA())</f>
        <v>#N/A</v>
      </c>
      <c r="BP42" s="108" t="e">
        <f ca="true">+IF(AND(ISNUMBER(OFFSET('Hygiene Data'!$H$8,0,10*ROW('Hygiene Data'!H36))),'Data Summary'!EE42="Yes"),OFFSET('Hygiene Data'!$H$8,0,10*ROW('Hygiene Data'!H36)),NA())</f>
        <v>#N/A</v>
      </c>
      <c r="BQ42" s="108" t="e">
        <f ca="true">+IF(AND(ISNUMBER(OFFSET('Hygiene Data'!$H$10,0,10*ROW('Hygiene Data'!H36))),'Data Summary'!EF42="Yes"),OFFSET('Hygiene Data'!$H$10,0,10*ROW('Hygiene Data'!H36)),NA())</f>
        <v>#N/A</v>
      </c>
    </row>
    <row r="43" x14ac:dyDescent="0.2">
      <c r="A43" s="56" t="e">
        <f ca="true">+IF(OFFSET('Water Data'!$B$1,0,10*ROW('Water Data'!B37))="",NA(),OFFSET('Water Data'!$B$1,0,10*ROW('Water Data'!B37)))</f>
        <v>#N/A</v>
      </c>
      <c r="B43" s="56" t="e">
        <f ca="true">+IF(OFFSET('Water Data'!$A$3,0,10*ROW('Water Data'!A40))="",NA(),OFFSET('Water Data'!$A$3,0,10*ROW('Water Data'!A40)))</f>
        <v>#N/A</v>
      </c>
      <c r="C43" s="56" t="e">
        <f ca="true">+IF(OFFSET('Water Data'!$C$3,0,10*ROW('Water Data'!C40))="",NA(),OFFSET('Water Data'!$C$3,0,10*ROW('Water Data'!C40)))</f>
        <v>#N/A</v>
      </c>
      <c r="D43" s="57" t="e">
        <f ca="true">+IF(AND(ISNUMBER(OFFSET('Water Data'!$C$5,0,10*ROW('Water Data'!C37))),'Data Summary'!BS43="Yes"),100-OFFSET('Water Data'!$C$5,0,10*ROW('Water Data'!C37)),NA())</f>
        <v>#N/A</v>
      </c>
      <c r="E43" s="57" t="e">
        <f ca="true">+IF(AND(ISNUMBER(OFFSET('Water Data'!$C$7,0,10*ROW('Water Data'!C37))),'Data Summary'!BT43="Yes"),OFFSET('Water Data'!$C$7,0,10*ROW('Water Data'!C37)),NA())</f>
        <v>#N/A</v>
      </c>
      <c r="F43" s="57" t="e">
        <f ca="true">+IF(AND(ISNUMBER(OFFSET('Water Data'!$C$10,0,10*ROW('Water Data'!C37))),'Data Summary'!BU43="Yes"),OFFSET('Water Data'!$C$10,0,10*ROW('Water Data'!C37)),NA())</f>
        <v>#N/A</v>
      </c>
      <c r="G43" s="57" t="e">
        <f ca="true">+IF(AND(ISNUMBER(OFFSET('Water Data'!$D$5,0,10*ROW('Water Data'!D37))),'Data Summary'!BV43="Yes"),100-OFFSET('Water Data'!$D$5,0,10*ROW('Water Data'!D37)),NA())</f>
        <v>#N/A</v>
      </c>
      <c r="H43" s="57" t="e">
        <f ca="true">+IF(AND(ISNUMBER(OFFSET('Water Data'!$D$7,0,10*ROW('Water Data'!D37))),'Data Summary'!BW43="Yes"),OFFSET('Water Data'!$D$7,0,10*ROW('Water Data'!D37)),NA())</f>
        <v>#N/A</v>
      </c>
      <c r="I43" s="57" t="e">
        <f ca="true">+IF(AND(ISNUMBER(OFFSET('Water Data'!$D$10,0,10*ROW('Water Data'!D37))),'Data Summary'!BX43="Yes"),OFFSET('Water Data'!$D$10,0,10*ROW('Water Data'!D37)),NA())</f>
        <v>#N/A</v>
      </c>
      <c r="J43" s="57" t="e">
        <f ca="true">+IF(AND(ISNUMBER(OFFSET('Water Data'!$E$5,0,10*ROW('Water Data'!E37))),'Data Summary'!BY43="Yes"),100-OFFSET('Water Data'!$E$5,0,10*ROW('Water Data'!E37)),NA())</f>
        <v>#N/A</v>
      </c>
      <c r="K43" s="57" t="e">
        <f ca="true">+IF(AND(ISNUMBER(OFFSET('Water Data'!$E$7,0,10*ROW('Water Data'!E37))),'Data Summary'!BZ43="Yes"),OFFSET('Water Data'!$E$7,0,10*ROW('Water Data'!E37)),NA())</f>
        <v>#N/A</v>
      </c>
      <c r="L43" s="57" t="e">
        <f ca="true">+IF(AND(ISNUMBER(OFFSET('Water Data'!$E$10,0,10*ROW('Water Data'!E37))),'Data Summary'!CA43="Yes"),OFFSET('Water Data'!$E$10,0,10*ROW('Water Data'!E37)),NA())</f>
        <v>#N/A</v>
      </c>
      <c r="M43" s="57" t="e">
        <f ca="true">+IF(AND(ISNUMBER(OFFSET('Water Data'!$F$5,0,10*ROW('Water Data'!F37))),'Data Summary'!CB43="Yes"),100-OFFSET('Water Data'!$F$5,0,10*ROW('Water Data'!F37)),NA())</f>
        <v>#N/A</v>
      </c>
      <c r="N43" s="57" t="e">
        <f ca="true">+IF(AND(ISNUMBER(OFFSET('Water Data'!$F$7,0,10*ROW('Water Data'!F37))),'Data Summary'!CC43="Yes"),OFFSET('Water Data'!$F$7,0,10*ROW('Water Data'!F37)),NA())</f>
        <v>#N/A</v>
      </c>
      <c r="O43" s="57" t="e">
        <f ca="true">+IF(AND(ISNUMBER(OFFSET('Water Data'!$F$10,0,10*ROW('Water Data'!F37))),'Data Summary'!CD43="Yes"),OFFSET('Water Data'!$F$10,0,10*ROW('Water Data'!F37)),NA())</f>
        <v>#N/A</v>
      </c>
      <c r="P43" s="57" t="e">
        <f ca="true">+IF(AND(ISNUMBER(OFFSET('Water Data'!$G$5,0,10*ROW('Water Data'!G37))),'Data Summary'!CE43="Yes"),100-OFFSET('Water Data'!$G$5,0,10*ROW('Water Data'!G37)),NA())</f>
        <v>#N/A</v>
      </c>
      <c r="Q43" s="57" t="e">
        <f ca="true">+IF(AND(ISNUMBER(OFFSET('Water Data'!$G$7,0,10*ROW('Water Data'!G37))),'Data Summary'!CF43="Yes"),OFFSET('Water Data'!$G$7,0,10*ROW('Water Data'!G37)),NA())</f>
        <v>#N/A</v>
      </c>
      <c r="R43" s="57" t="e">
        <f ca="true">+IF(AND(ISNUMBER(OFFSET('Water Data'!$G$10,0,10*ROW('Water Data'!G37))),'Data Summary'!CG43="Yes"),OFFSET('Water Data'!$G$10,0,10*ROW('Water Data'!G37)),NA())</f>
        <v>#N/A</v>
      </c>
      <c r="S43" s="57" t="e">
        <f ca="true">+IF(AND(ISNUMBER(OFFSET('Water Data'!$H$5,0,10*ROW('Water Data'!H37))),'Data Summary'!CH43="Yes"),100-OFFSET('Water Data'!$H$5,0,10*ROW('Water Data'!H37)),NA())</f>
        <v>#N/A</v>
      </c>
      <c r="T43" s="57" t="e">
        <f ca="true">+IF(AND(ISNUMBER(OFFSET('Water Data'!$H$7,0,10*ROW('Water Data'!H37))),'Data Summary'!CI43="Yes"),OFFSET('Water Data'!$H$7,0,10*ROW('Water Data'!H37)),NA())</f>
        <v>#N/A</v>
      </c>
      <c r="U43" s="57" t="e">
        <f ca="true">+IF(AND(ISNUMBER(OFFSET('Water Data'!$H$10,0,10*ROW('Water Data'!H37))),'Data Summary'!CJ43="Yes"),OFFSET('Water Data'!$H$10,0,10*ROW('Water Data'!H37)),NA())</f>
        <v>#N/A</v>
      </c>
      <c r="V43" s="103" t="e">
        <f ca="true">+IF(AND(ISNUMBER(OFFSET('Sanitation Data'!$C$5,0,10*ROW('Sanitation Data'!C37))),'Data Summary'!CK43="Yes"),100-OFFSET('Sanitation Data'!$C$5,0,10*ROW('Sanitation Data'!C37)),NA())</f>
        <v>#N/A</v>
      </c>
      <c r="W43" s="103" t="e">
        <f ca="true">+IF(AND(ISNUMBER(OFFSET('Sanitation Data'!$C$7,0,10*ROW('Sanitation Data'!C37))),'Data Summary'!CL43="Yes"),OFFSET('Sanitation Data'!$C$7,0,10*ROW('Sanitation Data'!C37)),NA())</f>
        <v>#N/A</v>
      </c>
      <c r="X43" s="103" t="e">
        <f ca="true">+IF(AND(ISNUMBER(OFFSET('Sanitation Data'!$C$11,0,10*ROW('Sanitation Data'!C37))),'Data Summary'!CM43="Yes"),OFFSET('Sanitation Data'!$C$11,0,10*ROW('Sanitation Data'!C37)),NA())</f>
        <v>#N/A</v>
      </c>
      <c r="Y43" s="103" t="e">
        <f ca="true">+IF(AND(ISNUMBER(OFFSET('Sanitation Data'!$C$12,0,10*ROW('Sanitation Data'!C37))),'Data Summary'!CN43="Yes"),OFFSET('Sanitation Data'!$C$12,0,10*ROW('Sanitation Data'!C37)),NA())</f>
        <v>#N/A</v>
      </c>
      <c r="Z43" s="103" t="e">
        <f ca="true">+IF(AND(ISNUMBER(OFFSET('Sanitation Data'!$C$13,0,10*ROW('Sanitation Data'!C37))),'Data Summary'!CO43="Yes"),OFFSET('Sanitation Data'!$C$13,0,10*ROW('Sanitation Data'!C37)),NA())</f>
        <v>#N/A</v>
      </c>
      <c r="AA43" s="103" t="e">
        <f ca="true">+IF(AND(ISNUMBER(OFFSET('Sanitation Data'!$D$5,0,10*ROW('Sanitation Data'!D37))),'Data Summary'!CP43="Yes"),100-OFFSET('Sanitation Data'!$D$5,0,10*ROW('Sanitation Data'!D37)),NA())</f>
        <v>#N/A</v>
      </c>
      <c r="AB43" s="103" t="e">
        <f ca="true">+IF(AND(ISNUMBER(OFFSET('Sanitation Data'!$D$7,0,10*ROW('Sanitation Data'!D37))),'Data Summary'!CQ43="Yes"),OFFSET('Sanitation Data'!$D$7,0,10*ROW('Sanitation Data'!D37)),NA())</f>
        <v>#N/A</v>
      </c>
      <c r="AC43" s="103" t="e">
        <f ca="true">+IF(AND(ISNUMBER(OFFSET('Sanitation Data'!$D$11,0,10*ROW('Sanitation Data'!D37))),'Data Summary'!CR43="Yes"),OFFSET('Sanitation Data'!$D$11,0,10*ROW('Sanitation Data'!D37)),NA())</f>
        <v>#N/A</v>
      </c>
      <c r="AD43" s="103" t="e">
        <f ca="true">+IF(AND(ISNUMBER(OFFSET('Sanitation Data'!$D$12,0,10*ROW('Sanitation Data'!D37))),'Data Summary'!CS43="Yes"),OFFSET('Sanitation Data'!$D$12,0,10*ROW('Sanitation Data'!D37)),NA())</f>
        <v>#N/A</v>
      </c>
      <c r="AE43" s="103" t="e">
        <f ca="true">+IF(AND(ISNUMBER(OFFSET('Sanitation Data'!$D$13,0,10*ROW('Sanitation Data'!D37))),'Data Summary'!CT43="Yes"),OFFSET('Sanitation Data'!$D$13,0,10*ROW('Sanitation Data'!D37)),NA())</f>
        <v>#N/A</v>
      </c>
      <c r="AF43" s="103" t="e">
        <f ca="true">+IF(AND(ISNUMBER(OFFSET('Sanitation Data'!$E$5,0,10*ROW('Sanitation Data'!E37))),'Data Summary'!CU43="Yes"),100-OFFSET('Sanitation Data'!$E$5,0,10*ROW('Sanitation Data'!E37)),NA())</f>
        <v>#N/A</v>
      </c>
      <c r="AG43" s="103" t="e">
        <f ca="true">+IF(AND(ISNUMBER(OFFSET('Sanitation Data'!$E$7,0,10*ROW('Sanitation Data'!E37))),'Data Summary'!CV43="Yes"),OFFSET('Sanitation Data'!$E$7,0,10*ROW('Sanitation Data'!E37)),NA())</f>
        <v>#N/A</v>
      </c>
      <c r="AH43" s="103" t="e">
        <f ca="true">+IF(AND(ISNUMBER(OFFSET('Sanitation Data'!$E$11,0,10*ROW('Sanitation Data'!E37))),'Data Summary'!CW43="Yes"),OFFSET('Sanitation Data'!$E$11,0,10*ROW('Sanitation Data'!E37)),NA())</f>
        <v>#N/A</v>
      </c>
      <c r="AI43" s="103" t="e">
        <f ca="true">+IF(AND(ISNUMBER(OFFSET('Sanitation Data'!$E$12,0,10*ROW('Sanitation Data'!E37))),'Data Summary'!CX43="Yes"),OFFSET('Sanitation Data'!$E$12,0,10*ROW('Sanitation Data'!E37)),NA())</f>
        <v>#N/A</v>
      </c>
      <c r="AJ43" s="103" t="e">
        <f ca="true">+IF(AND(ISNUMBER(OFFSET('Sanitation Data'!$E$13,0,10*ROW('Sanitation Data'!E37))),'Data Summary'!CY43="Yes"),OFFSET('Sanitation Data'!$E$13,0,10*ROW('Sanitation Data'!E37)),NA())</f>
        <v>#N/A</v>
      </c>
      <c r="AK43" s="103" t="e">
        <f ca="true">+IF(AND(ISNUMBER(OFFSET('Sanitation Data'!$F$5,0,10*ROW('Sanitation Data'!F37))),'Data Summary'!CZ43="Yes"),100-OFFSET('Sanitation Data'!$F$5,0,10*ROW('Sanitation Data'!F37)),NA())</f>
        <v>#N/A</v>
      </c>
      <c r="AL43" s="103" t="e">
        <f ca="true">+IF(AND(ISNUMBER(OFFSET('Sanitation Data'!$F$7,0,10*ROW('Sanitation Data'!F37))),'Data Summary'!DA43="Yes"),OFFSET('Sanitation Data'!$F$7,0,10*ROW('Sanitation Data'!F37)),NA())</f>
        <v>#N/A</v>
      </c>
      <c r="AM43" s="103" t="e">
        <f ca="true">+IF(AND(ISNUMBER(OFFSET('Sanitation Data'!$F$11,0,10*ROW('Sanitation Data'!F37))),'Data Summary'!DB43="Yes"),OFFSET('Sanitation Data'!$F$11,0,10*ROW('Sanitation Data'!F37)),NA())</f>
        <v>#N/A</v>
      </c>
      <c r="AN43" s="103" t="e">
        <f ca="true">+IF(AND(ISNUMBER(OFFSET('Sanitation Data'!$F$12,0,10*ROW('Sanitation Data'!F37))),'Data Summary'!DC43="Yes"),OFFSET('Sanitation Data'!$F$12,0,10*ROW('Sanitation Data'!F37)),NA())</f>
        <v>#N/A</v>
      </c>
      <c r="AO43" s="103" t="e">
        <f ca="true">+IF(AND(ISNUMBER(OFFSET('Sanitation Data'!$F$13,0,10*ROW('Sanitation Data'!F37))),'Data Summary'!DD43="Yes"),OFFSET('Sanitation Data'!$F$13,0,10*ROW('Sanitation Data'!F37)),NA())</f>
        <v>#N/A</v>
      </c>
      <c r="AP43" s="103" t="e">
        <f ca="true">+IF(AND(ISNUMBER(OFFSET('Sanitation Data'!$G$5,0,10*ROW('Sanitation Data'!G37))),'Data Summary'!DE43="Yes"),100-OFFSET('Sanitation Data'!$G$5,0,10*ROW('Sanitation Data'!G37)),NA())</f>
        <v>#N/A</v>
      </c>
      <c r="AQ43" s="103" t="e">
        <f ca="true">+IF(AND(ISNUMBER(OFFSET('Sanitation Data'!$G$7,0,10*ROW('Sanitation Data'!G37))),'Data Summary'!DF43="Yes"),OFFSET('Sanitation Data'!$G$7,0,10*ROW('Sanitation Data'!G37)),NA())</f>
        <v>#N/A</v>
      </c>
      <c r="AR43" s="103" t="e">
        <f ca="true">+IF(AND(ISNUMBER(OFFSET('Sanitation Data'!$G$11,0,10*ROW('Sanitation Data'!G37))),'Data Summary'!DG43="Yes"),OFFSET('Sanitation Data'!$G$11,0,10*ROW('Sanitation Data'!G37)),NA())</f>
        <v>#N/A</v>
      </c>
      <c r="AS43" s="103" t="e">
        <f ca="true">+IF(AND(ISNUMBER(OFFSET('Sanitation Data'!$G$12,0,10*ROW('Sanitation Data'!G37))),'Data Summary'!DH43="Yes"),OFFSET('Sanitation Data'!$G$12,0,10*ROW('Sanitation Data'!G37)),NA())</f>
        <v>#N/A</v>
      </c>
      <c r="AT43" s="103" t="e">
        <f ca="true">+IF(AND(ISNUMBER(OFFSET('Sanitation Data'!$G$13,0,10*ROW('Sanitation Data'!G37))),'Data Summary'!DI43="Yes"),OFFSET('Sanitation Data'!$G$13,0,10*ROW('Sanitation Data'!G37)),NA())</f>
        <v>#N/A</v>
      </c>
      <c r="AU43" s="103" t="e">
        <f ca="true">+IF(AND(ISNUMBER(OFFSET('Sanitation Data'!$H$5,0,10*ROW('Sanitation Data'!H37))),'Data Summary'!DJ43="Yes"),100-OFFSET('Sanitation Data'!$H$5,0,10*ROW('Sanitation Data'!H37)),NA())</f>
        <v>#N/A</v>
      </c>
      <c r="AV43" s="103" t="e">
        <f ca="true">+IF(AND(ISNUMBER(OFFSET('Sanitation Data'!$H$7,0,10*ROW('Sanitation Data'!H37))),'Data Summary'!DK43="Yes"),OFFSET('Sanitation Data'!$H$7,0,10*ROW('Sanitation Data'!H37)),NA())</f>
        <v>#N/A</v>
      </c>
      <c r="AW43" s="103" t="e">
        <f ca="true">+IF(AND(ISNUMBER(OFFSET('Sanitation Data'!$H$11,0,10*ROW('Sanitation Data'!H37))),'Data Summary'!DL43="Yes"),OFFSET('Sanitation Data'!$H$11,0,10*ROW('Sanitation Data'!H37)),NA())</f>
        <v>#N/A</v>
      </c>
      <c r="AX43" s="103" t="e">
        <f ca="true">+IF(AND(ISNUMBER(OFFSET('Sanitation Data'!$H$12,0,10*ROW('Sanitation Data'!H37))),'Data Summary'!DM43="Yes"),OFFSET('Sanitation Data'!$H$12,0,10*ROW('Sanitation Data'!H37)),NA())</f>
        <v>#N/A</v>
      </c>
      <c r="AY43" s="103" t="e">
        <f ca="true">+IF(AND(ISNUMBER(OFFSET('Sanitation Data'!$H$13,0,10*ROW('Sanitation Data'!H37))),'Data Summary'!DN43="Yes"),OFFSET('Sanitation Data'!$H$13,0,10*ROW('Sanitation Data'!H37)),NA())</f>
        <v>#N/A</v>
      </c>
      <c r="AZ43" s="108" t="e">
        <f ca="true">+IF(AND(ISNUMBER(OFFSET('Hygiene Data'!$C$6,0,10*ROW('Hygiene Data'!C37))),'Data Summary'!DO43="Yes"),OFFSET('Hygiene Data'!$C$6,0,10*ROW('Hygiene Data'!C37)),NA())</f>
        <v>#N/A</v>
      </c>
      <c r="BA43" s="108" t="e">
        <f ca="true">+IF(AND(ISNUMBER(OFFSET('Hygiene Data'!$C$8,0,10*ROW('Hygiene Data'!C37))),'Data Summary'!DP43="Yes"),OFFSET('Hygiene Data'!$C$8,0,10*ROW('Hygiene Data'!C37)),NA())</f>
        <v>#N/A</v>
      </c>
      <c r="BB43" s="108" t="e">
        <f ca="true">+IF(AND(ISNUMBER(OFFSET('Hygiene Data'!$C$10,0,10*ROW('Hygiene Data'!C37))),'Data Summary'!DQ43="Yes"),OFFSET('Hygiene Data'!$C$10,0,10*ROW('Hygiene Data'!C37)),NA())</f>
        <v>#N/A</v>
      </c>
      <c r="BC43" s="108" t="e">
        <f ca="true">+IF(AND(ISNUMBER(OFFSET('Hygiene Data'!$D$6,0,10*ROW('Hygiene Data'!D37))),'Data Summary'!DR43="Yes"),OFFSET('Hygiene Data'!$D$6,0,10*ROW('Hygiene Data'!D37)),NA())</f>
        <v>#N/A</v>
      </c>
      <c r="BD43" s="108" t="e">
        <f ca="true">+IF(AND(ISNUMBER(OFFSET('Hygiene Data'!$D$8,0,10*ROW('Hygiene Data'!D37))),'Data Summary'!DS43="Yes"),OFFSET('Hygiene Data'!$D$8,0,10*ROW('Hygiene Data'!D37)),NA())</f>
        <v>#N/A</v>
      </c>
      <c r="BE43" s="108" t="e">
        <f ca="true">+IF(AND(ISNUMBER(OFFSET('Hygiene Data'!$D$10,0,10*ROW('Hygiene Data'!D37))),'Data Summary'!DT43="Yes"),OFFSET('Hygiene Data'!$D$10,0,10*ROW('Hygiene Data'!D37)),NA())</f>
        <v>#N/A</v>
      </c>
      <c r="BF43" s="108" t="e">
        <f ca="true">+IF(AND(ISNUMBER(OFFSET('Hygiene Data'!$E$6,0,10*ROW('Hygiene Data'!E37))),'Data Summary'!DU43="Yes"),OFFSET('Hygiene Data'!$E$6,0,10*ROW('Hygiene Data'!E37)),NA())</f>
        <v>#N/A</v>
      </c>
      <c r="BG43" s="108" t="e">
        <f ca="true">+IF(AND(ISNUMBER(OFFSET('Hygiene Data'!$E$8,0,10*ROW('Hygiene Data'!E37))),'Data Summary'!DV43="Yes"),OFFSET('Hygiene Data'!$E$8,0,10*ROW('Hygiene Data'!E37)),NA())</f>
        <v>#N/A</v>
      </c>
      <c r="BH43" s="108" t="e">
        <f ca="true">+IF(AND(ISNUMBER(OFFSET('Hygiene Data'!$E$10,0,10*ROW('Hygiene Data'!E37))),'Data Summary'!DW43="Yes"),OFFSET('Hygiene Data'!$E$10,0,10*ROW('Hygiene Data'!E37)),NA())</f>
        <v>#N/A</v>
      </c>
      <c r="BI43" s="108" t="e">
        <f ca="true">+IF(AND(ISNUMBER(OFFSET('Hygiene Data'!$F$6,0,10*ROW('Hygiene Data'!F37))),'Data Summary'!DX43="Yes"),OFFSET('Hygiene Data'!$F$6,0,10*ROW('Hygiene Data'!F37)),NA())</f>
        <v>#N/A</v>
      </c>
      <c r="BJ43" s="108" t="e">
        <f ca="true">+IF(AND(ISNUMBER(OFFSET('Hygiene Data'!$F$8,0,10*ROW('Hygiene Data'!F37))),'Data Summary'!DY43="Yes"),OFFSET('Hygiene Data'!$F$8,0,10*ROW('Hygiene Data'!F37)),NA())</f>
        <v>#N/A</v>
      </c>
      <c r="BK43" s="108" t="e">
        <f ca="true">+IF(AND(ISNUMBER(OFFSET('Hygiene Data'!$F$10,0,10*ROW('Hygiene Data'!F37))),'Data Summary'!DZ43="Yes"),OFFSET('Hygiene Data'!$F$10,0,10*ROW('Hygiene Data'!F37)),NA())</f>
        <v>#N/A</v>
      </c>
      <c r="BL43" s="108" t="e">
        <f ca="true">+IF(AND(ISNUMBER(OFFSET('Hygiene Data'!$G$6,0,10*ROW('Hygiene Data'!G37))),'Data Summary'!EA43="Yes"),OFFSET('Hygiene Data'!$G$6,0,10*ROW('Hygiene Data'!G37)),NA())</f>
        <v>#N/A</v>
      </c>
      <c r="BM43" s="108" t="e">
        <f ca="true">+IF(AND(ISNUMBER(OFFSET('Hygiene Data'!$G$8,0,10*ROW('Hygiene Data'!G37))),'Data Summary'!EB43="Yes"),OFFSET('Hygiene Data'!$G$8,0,10*ROW('Hygiene Data'!G37)),NA())</f>
        <v>#N/A</v>
      </c>
      <c r="BN43" s="108" t="e">
        <f ca="true">+IF(AND(ISNUMBER(OFFSET('Hygiene Data'!$G$10,0,10*ROW('Hygiene Data'!G37))),'Data Summary'!EC43="Yes"),OFFSET('Hygiene Data'!$G$10,0,10*ROW('Hygiene Data'!G37)),NA())</f>
        <v>#N/A</v>
      </c>
      <c r="BO43" s="108" t="e">
        <f ca="true">+IF(AND(ISNUMBER(OFFSET('Hygiene Data'!$H$6,0,10*ROW('Hygiene Data'!H37))),'Data Summary'!ED43="Yes"),OFFSET('Hygiene Data'!$H$6,0,10*ROW('Hygiene Data'!H37)),NA())</f>
        <v>#N/A</v>
      </c>
      <c r="BP43" s="108" t="e">
        <f ca="true">+IF(AND(ISNUMBER(OFFSET('Hygiene Data'!$H$8,0,10*ROW('Hygiene Data'!H37))),'Data Summary'!EE43="Yes"),OFFSET('Hygiene Data'!$H$8,0,10*ROW('Hygiene Data'!H37)),NA())</f>
        <v>#N/A</v>
      </c>
      <c r="BQ43" s="108" t="e">
        <f ca="true">+IF(AND(ISNUMBER(OFFSET('Hygiene Data'!$H$10,0,10*ROW('Hygiene Data'!H37))),'Data Summary'!EF43="Yes"),OFFSET('Hygiene Data'!$H$10,0,10*ROW('Hygiene Data'!H37)),NA())</f>
        <v>#N/A</v>
      </c>
    </row>
    <row r="44" x14ac:dyDescent="0.2">
      <c r="A44" s="56" t="e">
        <f ca="true">+IF(OFFSET('Water Data'!$B$1,0,10*ROW('Water Data'!B38))="",NA(),OFFSET('Water Data'!$B$1,0,10*ROW('Water Data'!B38)))</f>
        <v>#N/A</v>
      </c>
      <c r="B44" s="56" t="e">
        <f ca="true">+IF(OFFSET('Water Data'!$A$3,0,10*ROW('Water Data'!A41))="",NA(),OFFSET('Water Data'!$A$3,0,10*ROW('Water Data'!A41)))</f>
        <v>#N/A</v>
      </c>
      <c r="C44" s="56" t="e">
        <f ca="true">+IF(OFFSET('Water Data'!$C$3,0,10*ROW('Water Data'!C41))="",NA(),OFFSET('Water Data'!$C$3,0,10*ROW('Water Data'!C41)))</f>
        <v>#N/A</v>
      </c>
      <c r="D44" s="57" t="e">
        <f ca="true">+IF(AND(ISNUMBER(OFFSET('Water Data'!$C$5,0,10*ROW('Water Data'!C38))),'Data Summary'!BS44="Yes"),100-OFFSET('Water Data'!$C$5,0,10*ROW('Water Data'!C38)),NA())</f>
        <v>#N/A</v>
      </c>
      <c r="E44" s="57" t="e">
        <f ca="true">+IF(AND(ISNUMBER(OFFSET('Water Data'!$C$7,0,10*ROW('Water Data'!C38))),'Data Summary'!BT44="Yes"),OFFSET('Water Data'!$C$7,0,10*ROW('Water Data'!C38)),NA())</f>
        <v>#N/A</v>
      </c>
      <c r="F44" s="57" t="e">
        <f ca="true">+IF(AND(ISNUMBER(OFFSET('Water Data'!$C$10,0,10*ROW('Water Data'!C38))),'Data Summary'!BU44="Yes"),OFFSET('Water Data'!$C$10,0,10*ROW('Water Data'!C38)),NA())</f>
        <v>#N/A</v>
      </c>
      <c r="G44" s="57" t="e">
        <f ca="true">+IF(AND(ISNUMBER(OFFSET('Water Data'!$D$5,0,10*ROW('Water Data'!D38))),'Data Summary'!BV44="Yes"),100-OFFSET('Water Data'!$D$5,0,10*ROW('Water Data'!D38)),NA())</f>
        <v>#N/A</v>
      </c>
      <c r="H44" s="57" t="e">
        <f ca="true">+IF(AND(ISNUMBER(OFFSET('Water Data'!$D$7,0,10*ROW('Water Data'!D38))),'Data Summary'!BW44="Yes"),OFFSET('Water Data'!$D$7,0,10*ROW('Water Data'!D38)),NA())</f>
        <v>#N/A</v>
      </c>
      <c r="I44" s="57" t="e">
        <f ca="true">+IF(AND(ISNUMBER(OFFSET('Water Data'!$D$10,0,10*ROW('Water Data'!D38))),'Data Summary'!BX44="Yes"),OFFSET('Water Data'!$D$10,0,10*ROW('Water Data'!D38)),NA())</f>
        <v>#N/A</v>
      </c>
      <c r="J44" s="57" t="e">
        <f ca="true">+IF(AND(ISNUMBER(OFFSET('Water Data'!$E$5,0,10*ROW('Water Data'!E38))),'Data Summary'!BY44="Yes"),100-OFFSET('Water Data'!$E$5,0,10*ROW('Water Data'!E38)),NA())</f>
        <v>#N/A</v>
      </c>
      <c r="K44" s="57" t="e">
        <f ca="true">+IF(AND(ISNUMBER(OFFSET('Water Data'!$E$7,0,10*ROW('Water Data'!E38))),'Data Summary'!BZ44="Yes"),OFFSET('Water Data'!$E$7,0,10*ROW('Water Data'!E38)),NA())</f>
        <v>#N/A</v>
      </c>
      <c r="L44" s="57" t="e">
        <f ca="true">+IF(AND(ISNUMBER(OFFSET('Water Data'!$E$10,0,10*ROW('Water Data'!E38))),'Data Summary'!CA44="Yes"),OFFSET('Water Data'!$E$10,0,10*ROW('Water Data'!E38)),NA())</f>
        <v>#N/A</v>
      </c>
      <c r="M44" s="57" t="e">
        <f ca="true">+IF(AND(ISNUMBER(OFFSET('Water Data'!$F$5,0,10*ROW('Water Data'!F38))),'Data Summary'!CB44="Yes"),100-OFFSET('Water Data'!$F$5,0,10*ROW('Water Data'!F38)),NA())</f>
        <v>#N/A</v>
      </c>
      <c r="N44" s="57" t="e">
        <f ca="true">+IF(AND(ISNUMBER(OFFSET('Water Data'!$F$7,0,10*ROW('Water Data'!F38))),'Data Summary'!CC44="Yes"),OFFSET('Water Data'!$F$7,0,10*ROW('Water Data'!F38)),NA())</f>
        <v>#N/A</v>
      </c>
      <c r="O44" s="57" t="e">
        <f ca="true">+IF(AND(ISNUMBER(OFFSET('Water Data'!$F$10,0,10*ROW('Water Data'!F38))),'Data Summary'!CD44="Yes"),OFFSET('Water Data'!$F$10,0,10*ROW('Water Data'!F38)),NA())</f>
        <v>#N/A</v>
      </c>
      <c r="P44" s="57" t="e">
        <f ca="true">+IF(AND(ISNUMBER(OFFSET('Water Data'!$G$5,0,10*ROW('Water Data'!G38))),'Data Summary'!CE44="Yes"),100-OFFSET('Water Data'!$G$5,0,10*ROW('Water Data'!G38)),NA())</f>
        <v>#N/A</v>
      </c>
      <c r="Q44" s="57" t="e">
        <f ca="true">+IF(AND(ISNUMBER(OFFSET('Water Data'!$G$7,0,10*ROW('Water Data'!G38))),'Data Summary'!CF44="Yes"),OFFSET('Water Data'!$G$7,0,10*ROW('Water Data'!G38)),NA())</f>
        <v>#N/A</v>
      </c>
      <c r="R44" s="57" t="e">
        <f ca="true">+IF(AND(ISNUMBER(OFFSET('Water Data'!$G$10,0,10*ROW('Water Data'!G38))),'Data Summary'!CG44="Yes"),OFFSET('Water Data'!$G$10,0,10*ROW('Water Data'!G38)),NA())</f>
        <v>#N/A</v>
      </c>
      <c r="S44" s="57" t="e">
        <f ca="true">+IF(AND(ISNUMBER(OFFSET('Water Data'!$H$5,0,10*ROW('Water Data'!H38))),'Data Summary'!CH44="Yes"),100-OFFSET('Water Data'!$H$5,0,10*ROW('Water Data'!H38)),NA())</f>
        <v>#N/A</v>
      </c>
      <c r="T44" s="57" t="e">
        <f ca="true">+IF(AND(ISNUMBER(OFFSET('Water Data'!$H$7,0,10*ROW('Water Data'!H38))),'Data Summary'!CI44="Yes"),OFFSET('Water Data'!$H$7,0,10*ROW('Water Data'!H38)),NA())</f>
        <v>#N/A</v>
      </c>
      <c r="U44" s="57" t="e">
        <f ca="true">+IF(AND(ISNUMBER(OFFSET('Water Data'!$H$10,0,10*ROW('Water Data'!H38))),'Data Summary'!CJ44="Yes"),OFFSET('Water Data'!$H$10,0,10*ROW('Water Data'!H38)),NA())</f>
        <v>#N/A</v>
      </c>
      <c r="V44" s="103" t="e">
        <f ca="true">+IF(AND(ISNUMBER(OFFSET('Sanitation Data'!$C$5,0,10*ROW('Sanitation Data'!C38))),'Data Summary'!CK44="Yes"),100-OFFSET('Sanitation Data'!$C$5,0,10*ROW('Sanitation Data'!C38)),NA())</f>
        <v>#N/A</v>
      </c>
      <c r="W44" s="103" t="e">
        <f ca="true">+IF(AND(ISNUMBER(OFFSET('Sanitation Data'!$C$7,0,10*ROW('Sanitation Data'!C38))),'Data Summary'!CL44="Yes"),OFFSET('Sanitation Data'!$C$7,0,10*ROW('Sanitation Data'!C38)),NA())</f>
        <v>#N/A</v>
      </c>
      <c r="X44" s="103" t="e">
        <f ca="true">+IF(AND(ISNUMBER(OFFSET('Sanitation Data'!$C$11,0,10*ROW('Sanitation Data'!C38))),'Data Summary'!CM44="Yes"),OFFSET('Sanitation Data'!$C$11,0,10*ROW('Sanitation Data'!C38)),NA())</f>
        <v>#N/A</v>
      </c>
      <c r="Y44" s="103" t="e">
        <f ca="true">+IF(AND(ISNUMBER(OFFSET('Sanitation Data'!$C$12,0,10*ROW('Sanitation Data'!C38))),'Data Summary'!CN44="Yes"),OFFSET('Sanitation Data'!$C$12,0,10*ROW('Sanitation Data'!C38)),NA())</f>
        <v>#N/A</v>
      </c>
      <c r="Z44" s="103" t="e">
        <f ca="true">+IF(AND(ISNUMBER(OFFSET('Sanitation Data'!$C$13,0,10*ROW('Sanitation Data'!C38))),'Data Summary'!CO44="Yes"),OFFSET('Sanitation Data'!$C$13,0,10*ROW('Sanitation Data'!C38)),NA())</f>
        <v>#N/A</v>
      </c>
      <c r="AA44" s="103" t="e">
        <f ca="true">+IF(AND(ISNUMBER(OFFSET('Sanitation Data'!$D$5,0,10*ROW('Sanitation Data'!D38))),'Data Summary'!CP44="Yes"),100-OFFSET('Sanitation Data'!$D$5,0,10*ROW('Sanitation Data'!D38)),NA())</f>
        <v>#N/A</v>
      </c>
      <c r="AB44" s="103" t="e">
        <f ca="true">+IF(AND(ISNUMBER(OFFSET('Sanitation Data'!$D$7,0,10*ROW('Sanitation Data'!D38))),'Data Summary'!CQ44="Yes"),OFFSET('Sanitation Data'!$D$7,0,10*ROW('Sanitation Data'!D38)),NA())</f>
        <v>#N/A</v>
      </c>
      <c r="AC44" s="103" t="e">
        <f ca="true">+IF(AND(ISNUMBER(OFFSET('Sanitation Data'!$D$11,0,10*ROW('Sanitation Data'!D38))),'Data Summary'!CR44="Yes"),OFFSET('Sanitation Data'!$D$11,0,10*ROW('Sanitation Data'!D38)),NA())</f>
        <v>#N/A</v>
      </c>
      <c r="AD44" s="103" t="e">
        <f ca="true">+IF(AND(ISNUMBER(OFFSET('Sanitation Data'!$D$12,0,10*ROW('Sanitation Data'!D38))),'Data Summary'!CS44="Yes"),OFFSET('Sanitation Data'!$D$12,0,10*ROW('Sanitation Data'!D38)),NA())</f>
        <v>#N/A</v>
      </c>
      <c r="AE44" s="103" t="e">
        <f ca="true">+IF(AND(ISNUMBER(OFFSET('Sanitation Data'!$D$13,0,10*ROW('Sanitation Data'!D38))),'Data Summary'!CT44="Yes"),OFFSET('Sanitation Data'!$D$13,0,10*ROW('Sanitation Data'!D38)),NA())</f>
        <v>#N/A</v>
      </c>
      <c r="AF44" s="103" t="e">
        <f ca="true">+IF(AND(ISNUMBER(OFFSET('Sanitation Data'!$E$5,0,10*ROW('Sanitation Data'!E38))),'Data Summary'!CU44="Yes"),100-OFFSET('Sanitation Data'!$E$5,0,10*ROW('Sanitation Data'!E38)),NA())</f>
        <v>#N/A</v>
      </c>
      <c r="AG44" s="103" t="e">
        <f ca="true">+IF(AND(ISNUMBER(OFFSET('Sanitation Data'!$E$7,0,10*ROW('Sanitation Data'!E38))),'Data Summary'!CV44="Yes"),OFFSET('Sanitation Data'!$E$7,0,10*ROW('Sanitation Data'!E38)),NA())</f>
        <v>#N/A</v>
      </c>
      <c r="AH44" s="103" t="e">
        <f ca="true">+IF(AND(ISNUMBER(OFFSET('Sanitation Data'!$E$11,0,10*ROW('Sanitation Data'!E38))),'Data Summary'!CW44="Yes"),OFFSET('Sanitation Data'!$E$11,0,10*ROW('Sanitation Data'!E38)),NA())</f>
        <v>#N/A</v>
      </c>
      <c r="AI44" s="103" t="e">
        <f ca="true">+IF(AND(ISNUMBER(OFFSET('Sanitation Data'!$E$12,0,10*ROW('Sanitation Data'!E38))),'Data Summary'!CX44="Yes"),OFFSET('Sanitation Data'!$E$12,0,10*ROW('Sanitation Data'!E38)),NA())</f>
        <v>#N/A</v>
      </c>
      <c r="AJ44" s="103" t="e">
        <f ca="true">+IF(AND(ISNUMBER(OFFSET('Sanitation Data'!$E$13,0,10*ROW('Sanitation Data'!E38))),'Data Summary'!CY44="Yes"),OFFSET('Sanitation Data'!$E$13,0,10*ROW('Sanitation Data'!E38)),NA())</f>
        <v>#N/A</v>
      </c>
      <c r="AK44" s="103" t="e">
        <f ca="true">+IF(AND(ISNUMBER(OFFSET('Sanitation Data'!$F$5,0,10*ROW('Sanitation Data'!F38))),'Data Summary'!CZ44="Yes"),100-OFFSET('Sanitation Data'!$F$5,0,10*ROW('Sanitation Data'!F38)),NA())</f>
        <v>#N/A</v>
      </c>
      <c r="AL44" s="103" t="e">
        <f ca="true">+IF(AND(ISNUMBER(OFFSET('Sanitation Data'!$F$7,0,10*ROW('Sanitation Data'!F38))),'Data Summary'!DA44="Yes"),OFFSET('Sanitation Data'!$F$7,0,10*ROW('Sanitation Data'!F38)),NA())</f>
        <v>#N/A</v>
      </c>
      <c r="AM44" s="103" t="e">
        <f ca="true">+IF(AND(ISNUMBER(OFFSET('Sanitation Data'!$F$11,0,10*ROW('Sanitation Data'!F38))),'Data Summary'!DB44="Yes"),OFFSET('Sanitation Data'!$F$11,0,10*ROW('Sanitation Data'!F38)),NA())</f>
        <v>#N/A</v>
      </c>
      <c r="AN44" s="103" t="e">
        <f ca="true">+IF(AND(ISNUMBER(OFFSET('Sanitation Data'!$F$12,0,10*ROW('Sanitation Data'!F38))),'Data Summary'!DC44="Yes"),OFFSET('Sanitation Data'!$F$12,0,10*ROW('Sanitation Data'!F38)),NA())</f>
        <v>#N/A</v>
      </c>
      <c r="AO44" s="103" t="e">
        <f ca="true">+IF(AND(ISNUMBER(OFFSET('Sanitation Data'!$F$13,0,10*ROW('Sanitation Data'!F38))),'Data Summary'!DD44="Yes"),OFFSET('Sanitation Data'!$F$13,0,10*ROW('Sanitation Data'!F38)),NA())</f>
        <v>#N/A</v>
      </c>
      <c r="AP44" s="103" t="e">
        <f ca="true">+IF(AND(ISNUMBER(OFFSET('Sanitation Data'!$G$5,0,10*ROW('Sanitation Data'!G38))),'Data Summary'!DE44="Yes"),100-OFFSET('Sanitation Data'!$G$5,0,10*ROW('Sanitation Data'!G38)),NA())</f>
        <v>#N/A</v>
      </c>
      <c r="AQ44" s="103" t="e">
        <f ca="true">+IF(AND(ISNUMBER(OFFSET('Sanitation Data'!$G$7,0,10*ROW('Sanitation Data'!G38))),'Data Summary'!DF44="Yes"),OFFSET('Sanitation Data'!$G$7,0,10*ROW('Sanitation Data'!G38)),NA())</f>
        <v>#N/A</v>
      </c>
      <c r="AR44" s="103" t="e">
        <f ca="true">+IF(AND(ISNUMBER(OFFSET('Sanitation Data'!$G$11,0,10*ROW('Sanitation Data'!G38))),'Data Summary'!DG44="Yes"),OFFSET('Sanitation Data'!$G$11,0,10*ROW('Sanitation Data'!G38)),NA())</f>
        <v>#N/A</v>
      </c>
      <c r="AS44" s="103" t="e">
        <f ca="true">+IF(AND(ISNUMBER(OFFSET('Sanitation Data'!$G$12,0,10*ROW('Sanitation Data'!G38))),'Data Summary'!DH44="Yes"),OFFSET('Sanitation Data'!$G$12,0,10*ROW('Sanitation Data'!G38)),NA())</f>
        <v>#N/A</v>
      </c>
      <c r="AT44" s="103" t="e">
        <f ca="true">+IF(AND(ISNUMBER(OFFSET('Sanitation Data'!$G$13,0,10*ROW('Sanitation Data'!G38))),'Data Summary'!DI44="Yes"),OFFSET('Sanitation Data'!$G$13,0,10*ROW('Sanitation Data'!G38)),NA())</f>
        <v>#N/A</v>
      </c>
      <c r="AU44" s="103" t="e">
        <f ca="true">+IF(AND(ISNUMBER(OFFSET('Sanitation Data'!$H$5,0,10*ROW('Sanitation Data'!H38))),'Data Summary'!DJ44="Yes"),100-OFFSET('Sanitation Data'!$H$5,0,10*ROW('Sanitation Data'!H38)),NA())</f>
        <v>#N/A</v>
      </c>
      <c r="AV44" s="103" t="e">
        <f ca="true">+IF(AND(ISNUMBER(OFFSET('Sanitation Data'!$H$7,0,10*ROW('Sanitation Data'!H38))),'Data Summary'!DK44="Yes"),OFFSET('Sanitation Data'!$H$7,0,10*ROW('Sanitation Data'!H38)),NA())</f>
        <v>#N/A</v>
      </c>
      <c r="AW44" s="103" t="e">
        <f ca="true">+IF(AND(ISNUMBER(OFFSET('Sanitation Data'!$H$11,0,10*ROW('Sanitation Data'!H38))),'Data Summary'!DL44="Yes"),OFFSET('Sanitation Data'!$H$11,0,10*ROW('Sanitation Data'!H38)),NA())</f>
        <v>#N/A</v>
      </c>
      <c r="AX44" s="103" t="e">
        <f ca="true">+IF(AND(ISNUMBER(OFFSET('Sanitation Data'!$H$12,0,10*ROW('Sanitation Data'!H38))),'Data Summary'!DM44="Yes"),OFFSET('Sanitation Data'!$H$12,0,10*ROW('Sanitation Data'!H38)),NA())</f>
        <v>#N/A</v>
      </c>
      <c r="AY44" s="103" t="e">
        <f ca="true">+IF(AND(ISNUMBER(OFFSET('Sanitation Data'!$H$13,0,10*ROW('Sanitation Data'!H38))),'Data Summary'!DN44="Yes"),OFFSET('Sanitation Data'!$H$13,0,10*ROW('Sanitation Data'!H38)),NA())</f>
        <v>#N/A</v>
      </c>
      <c r="AZ44" s="108" t="e">
        <f ca="true">+IF(AND(ISNUMBER(OFFSET('Hygiene Data'!$C$6,0,10*ROW('Hygiene Data'!C38))),'Data Summary'!DO44="Yes"),OFFSET('Hygiene Data'!$C$6,0,10*ROW('Hygiene Data'!C38)),NA())</f>
        <v>#N/A</v>
      </c>
      <c r="BA44" s="108" t="e">
        <f ca="true">+IF(AND(ISNUMBER(OFFSET('Hygiene Data'!$C$8,0,10*ROW('Hygiene Data'!C38))),'Data Summary'!DP44="Yes"),OFFSET('Hygiene Data'!$C$8,0,10*ROW('Hygiene Data'!C38)),NA())</f>
        <v>#N/A</v>
      </c>
      <c r="BB44" s="108" t="e">
        <f ca="true">+IF(AND(ISNUMBER(OFFSET('Hygiene Data'!$C$10,0,10*ROW('Hygiene Data'!C38))),'Data Summary'!DQ44="Yes"),OFFSET('Hygiene Data'!$C$10,0,10*ROW('Hygiene Data'!C38)),NA())</f>
        <v>#N/A</v>
      </c>
      <c r="BC44" s="108" t="e">
        <f ca="true">+IF(AND(ISNUMBER(OFFSET('Hygiene Data'!$D$6,0,10*ROW('Hygiene Data'!D38))),'Data Summary'!DR44="Yes"),OFFSET('Hygiene Data'!$D$6,0,10*ROW('Hygiene Data'!D38)),NA())</f>
        <v>#N/A</v>
      </c>
      <c r="BD44" s="108" t="e">
        <f ca="true">+IF(AND(ISNUMBER(OFFSET('Hygiene Data'!$D$8,0,10*ROW('Hygiene Data'!D38))),'Data Summary'!DS44="Yes"),OFFSET('Hygiene Data'!$D$8,0,10*ROW('Hygiene Data'!D38)),NA())</f>
        <v>#N/A</v>
      </c>
      <c r="BE44" s="108" t="e">
        <f ca="true">+IF(AND(ISNUMBER(OFFSET('Hygiene Data'!$D$10,0,10*ROW('Hygiene Data'!D38))),'Data Summary'!DT44="Yes"),OFFSET('Hygiene Data'!$D$10,0,10*ROW('Hygiene Data'!D38)),NA())</f>
        <v>#N/A</v>
      </c>
      <c r="BF44" s="108" t="e">
        <f ca="true">+IF(AND(ISNUMBER(OFFSET('Hygiene Data'!$E$6,0,10*ROW('Hygiene Data'!E38))),'Data Summary'!DU44="Yes"),OFFSET('Hygiene Data'!$E$6,0,10*ROW('Hygiene Data'!E38)),NA())</f>
        <v>#N/A</v>
      </c>
      <c r="BG44" s="108" t="e">
        <f ca="true">+IF(AND(ISNUMBER(OFFSET('Hygiene Data'!$E$8,0,10*ROW('Hygiene Data'!E38))),'Data Summary'!DV44="Yes"),OFFSET('Hygiene Data'!$E$8,0,10*ROW('Hygiene Data'!E38)),NA())</f>
        <v>#N/A</v>
      </c>
      <c r="BH44" s="108" t="e">
        <f ca="true">+IF(AND(ISNUMBER(OFFSET('Hygiene Data'!$E$10,0,10*ROW('Hygiene Data'!E38))),'Data Summary'!DW44="Yes"),OFFSET('Hygiene Data'!$E$10,0,10*ROW('Hygiene Data'!E38)),NA())</f>
        <v>#N/A</v>
      </c>
      <c r="BI44" s="108" t="e">
        <f ca="true">+IF(AND(ISNUMBER(OFFSET('Hygiene Data'!$F$6,0,10*ROW('Hygiene Data'!F38))),'Data Summary'!DX44="Yes"),OFFSET('Hygiene Data'!$F$6,0,10*ROW('Hygiene Data'!F38)),NA())</f>
        <v>#N/A</v>
      </c>
      <c r="BJ44" s="108" t="e">
        <f ca="true">+IF(AND(ISNUMBER(OFFSET('Hygiene Data'!$F$8,0,10*ROW('Hygiene Data'!F38))),'Data Summary'!DY44="Yes"),OFFSET('Hygiene Data'!$F$8,0,10*ROW('Hygiene Data'!F38)),NA())</f>
        <v>#N/A</v>
      </c>
      <c r="BK44" s="108" t="e">
        <f ca="true">+IF(AND(ISNUMBER(OFFSET('Hygiene Data'!$F$10,0,10*ROW('Hygiene Data'!F38))),'Data Summary'!DZ44="Yes"),OFFSET('Hygiene Data'!$F$10,0,10*ROW('Hygiene Data'!F38)),NA())</f>
        <v>#N/A</v>
      </c>
      <c r="BL44" s="108" t="e">
        <f ca="true">+IF(AND(ISNUMBER(OFFSET('Hygiene Data'!$G$6,0,10*ROW('Hygiene Data'!G38))),'Data Summary'!EA44="Yes"),OFFSET('Hygiene Data'!$G$6,0,10*ROW('Hygiene Data'!G38)),NA())</f>
        <v>#N/A</v>
      </c>
      <c r="BM44" s="108" t="e">
        <f ca="true">+IF(AND(ISNUMBER(OFFSET('Hygiene Data'!$G$8,0,10*ROW('Hygiene Data'!G38))),'Data Summary'!EB44="Yes"),OFFSET('Hygiene Data'!$G$8,0,10*ROW('Hygiene Data'!G38)),NA())</f>
        <v>#N/A</v>
      </c>
      <c r="BN44" s="108" t="e">
        <f ca="true">+IF(AND(ISNUMBER(OFFSET('Hygiene Data'!$G$10,0,10*ROW('Hygiene Data'!G38))),'Data Summary'!EC44="Yes"),OFFSET('Hygiene Data'!$G$10,0,10*ROW('Hygiene Data'!G38)),NA())</f>
        <v>#N/A</v>
      </c>
      <c r="BO44" s="108" t="e">
        <f ca="true">+IF(AND(ISNUMBER(OFFSET('Hygiene Data'!$H$6,0,10*ROW('Hygiene Data'!H38))),'Data Summary'!ED44="Yes"),OFFSET('Hygiene Data'!$H$6,0,10*ROW('Hygiene Data'!H38)),NA())</f>
        <v>#N/A</v>
      </c>
      <c r="BP44" s="108" t="e">
        <f ca="true">+IF(AND(ISNUMBER(OFFSET('Hygiene Data'!$H$8,0,10*ROW('Hygiene Data'!H38))),'Data Summary'!EE44="Yes"),OFFSET('Hygiene Data'!$H$8,0,10*ROW('Hygiene Data'!H38)),NA())</f>
        <v>#N/A</v>
      </c>
      <c r="BQ44" s="108" t="e">
        <f ca="true">+IF(AND(ISNUMBER(OFFSET('Hygiene Data'!$H$10,0,10*ROW('Hygiene Data'!H38))),'Data Summary'!EF44="Yes"),OFFSET('Hygiene Data'!$H$10,0,10*ROW('Hygiene Data'!H38)),NA())</f>
        <v>#N/A</v>
      </c>
    </row>
    <row r="45" x14ac:dyDescent="0.2">
      <c r="A45" s="56" t="e">
        <f ca="true">+IF(OFFSET('Water Data'!$B$1,0,10*ROW('Water Data'!B39))="",NA(),OFFSET('Water Data'!$B$1,0,10*ROW('Water Data'!B39)))</f>
        <v>#N/A</v>
      </c>
      <c r="B45" s="56" t="e">
        <f ca="true">+IF(OFFSET('Water Data'!$A$3,0,10*ROW('Water Data'!A42))="",NA(),OFFSET('Water Data'!$A$3,0,10*ROW('Water Data'!A42)))</f>
        <v>#N/A</v>
      </c>
      <c r="C45" s="56" t="e">
        <f ca="true">+IF(OFFSET('Water Data'!$C$3,0,10*ROW('Water Data'!C42))="",NA(),OFFSET('Water Data'!$C$3,0,10*ROW('Water Data'!C42)))</f>
        <v>#N/A</v>
      </c>
      <c r="D45" s="57" t="e">
        <f ca="true">+IF(AND(ISNUMBER(OFFSET('Water Data'!$C$5,0,10*ROW('Water Data'!C39))),'Data Summary'!BS45="Yes"),100-OFFSET('Water Data'!$C$5,0,10*ROW('Water Data'!C39)),NA())</f>
        <v>#N/A</v>
      </c>
      <c r="E45" s="57" t="e">
        <f ca="true">+IF(AND(ISNUMBER(OFFSET('Water Data'!$C$7,0,10*ROW('Water Data'!C39))),'Data Summary'!BT45="Yes"),OFFSET('Water Data'!$C$7,0,10*ROW('Water Data'!C39)),NA())</f>
        <v>#N/A</v>
      </c>
      <c r="F45" s="57" t="e">
        <f ca="true">+IF(AND(ISNUMBER(OFFSET('Water Data'!$C$10,0,10*ROW('Water Data'!C39))),'Data Summary'!BU45="Yes"),OFFSET('Water Data'!$C$10,0,10*ROW('Water Data'!C39)),NA())</f>
        <v>#N/A</v>
      </c>
      <c r="G45" s="57" t="e">
        <f ca="true">+IF(AND(ISNUMBER(OFFSET('Water Data'!$D$5,0,10*ROW('Water Data'!D39))),'Data Summary'!BV45="Yes"),100-OFFSET('Water Data'!$D$5,0,10*ROW('Water Data'!D39)),NA())</f>
        <v>#N/A</v>
      </c>
      <c r="H45" s="57" t="e">
        <f ca="true">+IF(AND(ISNUMBER(OFFSET('Water Data'!$D$7,0,10*ROW('Water Data'!D39))),'Data Summary'!BW45="Yes"),OFFSET('Water Data'!$D$7,0,10*ROW('Water Data'!D39)),NA())</f>
        <v>#N/A</v>
      </c>
      <c r="I45" s="57" t="e">
        <f ca="true">+IF(AND(ISNUMBER(OFFSET('Water Data'!$D$10,0,10*ROW('Water Data'!D39))),'Data Summary'!BX45="Yes"),OFFSET('Water Data'!$D$10,0,10*ROW('Water Data'!D39)),NA())</f>
        <v>#N/A</v>
      </c>
      <c r="J45" s="57" t="e">
        <f ca="true">+IF(AND(ISNUMBER(OFFSET('Water Data'!$E$5,0,10*ROW('Water Data'!E39))),'Data Summary'!BY45="Yes"),100-OFFSET('Water Data'!$E$5,0,10*ROW('Water Data'!E39)),NA())</f>
        <v>#N/A</v>
      </c>
      <c r="K45" s="57" t="e">
        <f ca="true">+IF(AND(ISNUMBER(OFFSET('Water Data'!$E$7,0,10*ROW('Water Data'!E39))),'Data Summary'!BZ45="Yes"),OFFSET('Water Data'!$E$7,0,10*ROW('Water Data'!E39)),NA())</f>
        <v>#N/A</v>
      </c>
      <c r="L45" s="57" t="e">
        <f ca="true">+IF(AND(ISNUMBER(OFFSET('Water Data'!$E$10,0,10*ROW('Water Data'!E39))),'Data Summary'!CA45="Yes"),OFFSET('Water Data'!$E$10,0,10*ROW('Water Data'!E39)),NA())</f>
        <v>#N/A</v>
      </c>
      <c r="M45" s="57" t="e">
        <f ca="true">+IF(AND(ISNUMBER(OFFSET('Water Data'!$F$5,0,10*ROW('Water Data'!F39))),'Data Summary'!CB45="Yes"),100-OFFSET('Water Data'!$F$5,0,10*ROW('Water Data'!F39)),NA())</f>
        <v>#N/A</v>
      </c>
      <c r="N45" s="57" t="e">
        <f ca="true">+IF(AND(ISNUMBER(OFFSET('Water Data'!$F$7,0,10*ROW('Water Data'!F39))),'Data Summary'!CC45="Yes"),OFFSET('Water Data'!$F$7,0,10*ROW('Water Data'!F39)),NA())</f>
        <v>#N/A</v>
      </c>
      <c r="O45" s="57" t="e">
        <f ca="true">+IF(AND(ISNUMBER(OFFSET('Water Data'!$F$10,0,10*ROW('Water Data'!F39))),'Data Summary'!CD45="Yes"),OFFSET('Water Data'!$F$10,0,10*ROW('Water Data'!F39)),NA())</f>
        <v>#N/A</v>
      </c>
      <c r="P45" s="57" t="e">
        <f ca="true">+IF(AND(ISNUMBER(OFFSET('Water Data'!$G$5,0,10*ROW('Water Data'!G39))),'Data Summary'!CE45="Yes"),100-OFFSET('Water Data'!$G$5,0,10*ROW('Water Data'!G39)),NA())</f>
        <v>#N/A</v>
      </c>
      <c r="Q45" s="57" t="e">
        <f ca="true">+IF(AND(ISNUMBER(OFFSET('Water Data'!$G$7,0,10*ROW('Water Data'!G39))),'Data Summary'!CF45="Yes"),OFFSET('Water Data'!$G$7,0,10*ROW('Water Data'!G39)),NA())</f>
        <v>#N/A</v>
      </c>
      <c r="R45" s="57" t="e">
        <f ca="true">+IF(AND(ISNUMBER(OFFSET('Water Data'!$G$10,0,10*ROW('Water Data'!G39))),'Data Summary'!CG45="Yes"),OFFSET('Water Data'!$G$10,0,10*ROW('Water Data'!G39)),NA())</f>
        <v>#N/A</v>
      </c>
      <c r="S45" s="57" t="e">
        <f ca="true">+IF(AND(ISNUMBER(OFFSET('Water Data'!$H$5,0,10*ROW('Water Data'!H39))),'Data Summary'!CH45="Yes"),100-OFFSET('Water Data'!$H$5,0,10*ROW('Water Data'!H39)),NA())</f>
        <v>#N/A</v>
      </c>
      <c r="T45" s="57" t="e">
        <f ca="true">+IF(AND(ISNUMBER(OFFSET('Water Data'!$H$7,0,10*ROW('Water Data'!H39))),'Data Summary'!CI45="Yes"),OFFSET('Water Data'!$H$7,0,10*ROW('Water Data'!H39)),NA())</f>
        <v>#N/A</v>
      </c>
      <c r="U45" s="57" t="e">
        <f ca="true">+IF(AND(ISNUMBER(OFFSET('Water Data'!$H$10,0,10*ROW('Water Data'!H39))),'Data Summary'!CJ45="Yes"),OFFSET('Water Data'!$H$10,0,10*ROW('Water Data'!H39)),NA())</f>
        <v>#N/A</v>
      </c>
      <c r="V45" s="103" t="e">
        <f ca="true">+IF(AND(ISNUMBER(OFFSET('Sanitation Data'!$C$5,0,10*ROW('Sanitation Data'!C39))),'Data Summary'!CK45="Yes"),100-OFFSET('Sanitation Data'!$C$5,0,10*ROW('Sanitation Data'!C39)),NA())</f>
        <v>#N/A</v>
      </c>
      <c r="W45" s="103" t="e">
        <f ca="true">+IF(AND(ISNUMBER(OFFSET('Sanitation Data'!$C$7,0,10*ROW('Sanitation Data'!C39))),'Data Summary'!CL45="Yes"),OFFSET('Sanitation Data'!$C$7,0,10*ROW('Sanitation Data'!C39)),NA())</f>
        <v>#N/A</v>
      </c>
      <c r="X45" s="103" t="e">
        <f ca="true">+IF(AND(ISNUMBER(OFFSET('Sanitation Data'!$C$11,0,10*ROW('Sanitation Data'!C39))),'Data Summary'!CM45="Yes"),OFFSET('Sanitation Data'!$C$11,0,10*ROW('Sanitation Data'!C39)),NA())</f>
        <v>#N/A</v>
      </c>
      <c r="Y45" s="103" t="e">
        <f ca="true">+IF(AND(ISNUMBER(OFFSET('Sanitation Data'!$C$12,0,10*ROW('Sanitation Data'!C39))),'Data Summary'!CN45="Yes"),OFFSET('Sanitation Data'!$C$12,0,10*ROW('Sanitation Data'!C39)),NA())</f>
        <v>#N/A</v>
      </c>
      <c r="Z45" s="103" t="e">
        <f ca="true">+IF(AND(ISNUMBER(OFFSET('Sanitation Data'!$C$13,0,10*ROW('Sanitation Data'!C39))),'Data Summary'!CO45="Yes"),OFFSET('Sanitation Data'!$C$13,0,10*ROW('Sanitation Data'!C39)),NA())</f>
        <v>#N/A</v>
      </c>
      <c r="AA45" s="103" t="e">
        <f ca="true">+IF(AND(ISNUMBER(OFFSET('Sanitation Data'!$D$5,0,10*ROW('Sanitation Data'!D39))),'Data Summary'!CP45="Yes"),100-OFFSET('Sanitation Data'!$D$5,0,10*ROW('Sanitation Data'!D39)),NA())</f>
        <v>#N/A</v>
      </c>
      <c r="AB45" s="103" t="e">
        <f ca="true">+IF(AND(ISNUMBER(OFFSET('Sanitation Data'!$D$7,0,10*ROW('Sanitation Data'!D39))),'Data Summary'!CQ45="Yes"),OFFSET('Sanitation Data'!$D$7,0,10*ROW('Sanitation Data'!D39)),NA())</f>
        <v>#N/A</v>
      </c>
      <c r="AC45" s="103" t="e">
        <f ca="true">+IF(AND(ISNUMBER(OFFSET('Sanitation Data'!$D$11,0,10*ROW('Sanitation Data'!D39))),'Data Summary'!CR45="Yes"),OFFSET('Sanitation Data'!$D$11,0,10*ROW('Sanitation Data'!D39)),NA())</f>
        <v>#N/A</v>
      </c>
      <c r="AD45" s="103" t="e">
        <f ca="true">+IF(AND(ISNUMBER(OFFSET('Sanitation Data'!$D$12,0,10*ROW('Sanitation Data'!D39))),'Data Summary'!CS45="Yes"),OFFSET('Sanitation Data'!$D$12,0,10*ROW('Sanitation Data'!D39)),NA())</f>
        <v>#N/A</v>
      </c>
      <c r="AE45" s="103" t="e">
        <f ca="true">+IF(AND(ISNUMBER(OFFSET('Sanitation Data'!$D$13,0,10*ROW('Sanitation Data'!D39))),'Data Summary'!CT45="Yes"),OFFSET('Sanitation Data'!$D$13,0,10*ROW('Sanitation Data'!D39)),NA())</f>
        <v>#N/A</v>
      </c>
      <c r="AF45" s="103" t="e">
        <f ca="true">+IF(AND(ISNUMBER(OFFSET('Sanitation Data'!$E$5,0,10*ROW('Sanitation Data'!E39))),'Data Summary'!CU45="Yes"),100-OFFSET('Sanitation Data'!$E$5,0,10*ROW('Sanitation Data'!E39)),NA())</f>
        <v>#N/A</v>
      </c>
      <c r="AG45" s="103" t="e">
        <f ca="true">+IF(AND(ISNUMBER(OFFSET('Sanitation Data'!$E$7,0,10*ROW('Sanitation Data'!E39))),'Data Summary'!CV45="Yes"),OFFSET('Sanitation Data'!$E$7,0,10*ROW('Sanitation Data'!E39)),NA())</f>
        <v>#N/A</v>
      </c>
      <c r="AH45" s="103" t="e">
        <f ca="true">+IF(AND(ISNUMBER(OFFSET('Sanitation Data'!$E$11,0,10*ROW('Sanitation Data'!E39))),'Data Summary'!CW45="Yes"),OFFSET('Sanitation Data'!$E$11,0,10*ROW('Sanitation Data'!E39)),NA())</f>
        <v>#N/A</v>
      </c>
      <c r="AI45" s="103" t="e">
        <f ca="true">+IF(AND(ISNUMBER(OFFSET('Sanitation Data'!$E$12,0,10*ROW('Sanitation Data'!E39))),'Data Summary'!CX45="Yes"),OFFSET('Sanitation Data'!$E$12,0,10*ROW('Sanitation Data'!E39)),NA())</f>
        <v>#N/A</v>
      </c>
      <c r="AJ45" s="103" t="e">
        <f ca="true">+IF(AND(ISNUMBER(OFFSET('Sanitation Data'!$E$13,0,10*ROW('Sanitation Data'!E39))),'Data Summary'!CY45="Yes"),OFFSET('Sanitation Data'!$E$13,0,10*ROW('Sanitation Data'!E39)),NA())</f>
        <v>#N/A</v>
      </c>
      <c r="AK45" s="103" t="e">
        <f ca="true">+IF(AND(ISNUMBER(OFFSET('Sanitation Data'!$F$5,0,10*ROW('Sanitation Data'!F39))),'Data Summary'!CZ45="Yes"),100-OFFSET('Sanitation Data'!$F$5,0,10*ROW('Sanitation Data'!F39)),NA())</f>
        <v>#N/A</v>
      </c>
      <c r="AL45" s="103" t="e">
        <f ca="true">+IF(AND(ISNUMBER(OFFSET('Sanitation Data'!$F$7,0,10*ROW('Sanitation Data'!F39))),'Data Summary'!DA45="Yes"),OFFSET('Sanitation Data'!$F$7,0,10*ROW('Sanitation Data'!F39)),NA())</f>
        <v>#N/A</v>
      </c>
      <c r="AM45" s="103" t="e">
        <f ca="true">+IF(AND(ISNUMBER(OFFSET('Sanitation Data'!$F$11,0,10*ROW('Sanitation Data'!F39))),'Data Summary'!DB45="Yes"),OFFSET('Sanitation Data'!$F$11,0,10*ROW('Sanitation Data'!F39)),NA())</f>
        <v>#N/A</v>
      </c>
      <c r="AN45" s="103" t="e">
        <f ca="true">+IF(AND(ISNUMBER(OFFSET('Sanitation Data'!$F$12,0,10*ROW('Sanitation Data'!F39))),'Data Summary'!DC45="Yes"),OFFSET('Sanitation Data'!$F$12,0,10*ROW('Sanitation Data'!F39)),NA())</f>
        <v>#N/A</v>
      </c>
      <c r="AO45" s="103" t="e">
        <f ca="true">+IF(AND(ISNUMBER(OFFSET('Sanitation Data'!$F$13,0,10*ROW('Sanitation Data'!F39))),'Data Summary'!DD45="Yes"),OFFSET('Sanitation Data'!$F$13,0,10*ROW('Sanitation Data'!F39)),NA())</f>
        <v>#N/A</v>
      </c>
      <c r="AP45" s="103" t="e">
        <f ca="true">+IF(AND(ISNUMBER(OFFSET('Sanitation Data'!$G$5,0,10*ROW('Sanitation Data'!G39))),'Data Summary'!DE45="Yes"),100-OFFSET('Sanitation Data'!$G$5,0,10*ROW('Sanitation Data'!G39)),NA())</f>
        <v>#N/A</v>
      </c>
      <c r="AQ45" s="103" t="e">
        <f ca="true">+IF(AND(ISNUMBER(OFFSET('Sanitation Data'!$G$7,0,10*ROW('Sanitation Data'!G39))),'Data Summary'!DF45="Yes"),OFFSET('Sanitation Data'!$G$7,0,10*ROW('Sanitation Data'!G39)),NA())</f>
        <v>#N/A</v>
      </c>
      <c r="AR45" s="103" t="e">
        <f ca="true">+IF(AND(ISNUMBER(OFFSET('Sanitation Data'!$G$11,0,10*ROW('Sanitation Data'!G39))),'Data Summary'!DG45="Yes"),OFFSET('Sanitation Data'!$G$11,0,10*ROW('Sanitation Data'!G39)),NA())</f>
        <v>#N/A</v>
      </c>
      <c r="AS45" s="103" t="e">
        <f ca="true">+IF(AND(ISNUMBER(OFFSET('Sanitation Data'!$G$12,0,10*ROW('Sanitation Data'!G39))),'Data Summary'!DH45="Yes"),OFFSET('Sanitation Data'!$G$12,0,10*ROW('Sanitation Data'!G39)),NA())</f>
        <v>#N/A</v>
      </c>
      <c r="AT45" s="103" t="e">
        <f ca="true">+IF(AND(ISNUMBER(OFFSET('Sanitation Data'!$G$13,0,10*ROW('Sanitation Data'!G39))),'Data Summary'!DI45="Yes"),OFFSET('Sanitation Data'!$G$13,0,10*ROW('Sanitation Data'!G39)),NA())</f>
        <v>#N/A</v>
      </c>
      <c r="AU45" s="103" t="e">
        <f ca="true">+IF(AND(ISNUMBER(OFFSET('Sanitation Data'!$H$5,0,10*ROW('Sanitation Data'!H39))),'Data Summary'!DJ45="Yes"),100-OFFSET('Sanitation Data'!$H$5,0,10*ROW('Sanitation Data'!H39)),NA())</f>
        <v>#N/A</v>
      </c>
      <c r="AV45" s="103" t="e">
        <f ca="true">+IF(AND(ISNUMBER(OFFSET('Sanitation Data'!$H$7,0,10*ROW('Sanitation Data'!H39))),'Data Summary'!DK45="Yes"),OFFSET('Sanitation Data'!$H$7,0,10*ROW('Sanitation Data'!H39)),NA())</f>
        <v>#N/A</v>
      </c>
      <c r="AW45" s="103" t="e">
        <f ca="true">+IF(AND(ISNUMBER(OFFSET('Sanitation Data'!$H$11,0,10*ROW('Sanitation Data'!H39))),'Data Summary'!DL45="Yes"),OFFSET('Sanitation Data'!$H$11,0,10*ROW('Sanitation Data'!H39)),NA())</f>
        <v>#N/A</v>
      </c>
      <c r="AX45" s="103" t="e">
        <f ca="true">+IF(AND(ISNUMBER(OFFSET('Sanitation Data'!$H$12,0,10*ROW('Sanitation Data'!H39))),'Data Summary'!DM45="Yes"),OFFSET('Sanitation Data'!$H$12,0,10*ROW('Sanitation Data'!H39)),NA())</f>
        <v>#N/A</v>
      </c>
      <c r="AY45" s="103" t="e">
        <f ca="true">+IF(AND(ISNUMBER(OFFSET('Sanitation Data'!$H$13,0,10*ROW('Sanitation Data'!H39))),'Data Summary'!DN45="Yes"),OFFSET('Sanitation Data'!$H$13,0,10*ROW('Sanitation Data'!H39)),NA())</f>
        <v>#N/A</v>
      </c>
      <c r="AZ45" s="108" t="e">
        <f ca="true">+IF(AND(ISNUMBER(OFFSET('Hygiene Data'!$C$6,0,10*ROW('Hygiene Data'!C39))),'Data Summary'!DO45="Yes"),OFFSET('Hygiene Data'!$C$6,0,10*ROW('Hygiene Data'!C39)),NA())</f>
        <v>#N/A</v>
      </c>
      <c r="BA45" s="108" t="e">
        <f ca="true">+IF(AND(ISNUMBER(OFFSET('Hygiene Data'!$C$8,0,10*ROW('Hygiene Data'!C39))),'Data Summary'!DP45="Yes"),OFFSET('Hygiene Data'!$C$8,0,10*ROW('Hygiene Data'!C39)),NA())</f>
        <v>#N/A</v>
      </c>
      <c r="BB45" s="108" t="e">
        <f ca="true">+IF(AND(ISNUMBER(OFFSET('Hygiene Data'!$C$10,0,10*ROW('Hygiene Data'!C39))),'Data Summary'!DQ45="Yes"),OFFSET('Hygiene Data'!$C$10,0,10*ROW('Hygiene Data'!C39)),NA())</f>
        <v>#N/A</v>
      </c>
      <c r="BC45" s="108" t="e">
        <f ca="true">+IF(AND(ISNUMBER(OFFSET('Hygiene Data'!$D$6,0,10*ROW('Hygiene Data'!D39))),'Data Summary'!DR45="Yes"),OFFSET('Hygiene Data'!$D$6,0,10*ROW('Hygiene Data'!D39)),NA())</f>
        <v>#N/A</v>
      </c>
      <c r="BD45" s="108" t="e">
        <f ca="true">+IF(AND(ISNUMBER(OFFSET('Hygiene Data'!$D$8,0,10*ROW('Hygiene Data'!D39))),'Data Summary'!DS45="Yes"),OFFSET('Hygiene Data'!$D$8,0,10*ROW('Hygiene Data'!D39)),NA())</f>
        <v>#N/A</v>
      </c>
      <c r="BE45" s="108" t="e">
        <f ca="true">+IF(AND(ISNUMBER(OFFSET('Hygiene Data'!$D$10,0,10*ROW('Hygiene Data'!D39))),'Data Summary'!DT45="Yes"),OFFSET('Hygiene Data'!$D$10,0,10*ROW('Hygiene Data'!D39)),NA())</f>
        <v>#N/A</v>
      </c>
      <c r="BF45" s="108" t="e">
        <f ca="true">+IF(AND(ISNUMBER(OFFSET('Hygiene Data'!$E$6,0,10*ROW('Hygiene Data'!E39))),'Data Summary'!DU45="Yes"),OFFSET('Hygiene Data'!$E$6,0,10*ROW('Hygiene Data'!E39)),NA())</f>
        <v>#N/A</v>
      </c>
      <c r="BG45" s="108" t="e">
        <f ca="true">+IF(AND(ISNUMBER(OFFSET('Hygiene Data'!$E$8,0,10*ROW('Hygiene Data'!E39))),'Data Summary'!DV45="Yes"),OFFSET('Hygiene Data'!$E$8,0,10*ROW('Hygiene Data'!E39)),NA())</f>
        <v>#N/A</v>
      </c>
      <c r="BH45" s="108" t="e">
        <f ca="true">+IF(AND(ISNUMBER(OFFSET('Hygiene Data'!$E$10,0,10*ROW('Hygiene Data'!E39))),'Data Summary'!DW45="Yes"),OFFSET('Hygiene Data'!$E$10,0,10*ROW('Hygiene Data'!E39)),NA())</f>
        <v>#N/A</v>
      </c>
      <c r="BI45" s="108" t="e">
        <f ca="true">+IF(AND(ISNUMBER(OFFSET('Hygiene Data'!$F$6,0,10*ROW('Hygiene Data'!F39))),'Data Summary'!DX45="Yes"),OFFSET('Hygiene Data'!$F$6,0,10*ROW('Hygiene Data'!F39)),NA())</f>
        <v>#N/A</v>
      </c>
      <c r="BJ45" s="108" t="e">
        <f ca="true">+IF(AND(ISNUMBER(OFFSET('Hygiene Data'!$F$8,0,10*ROW('Hygiene Data'!F39))),'Data Summary'!DY45="Yes"),OFFSET('Hygiene Data'!$F$8,0,10*ROW('Hygiene Data'!F39)),NA())</f>
        <v>#N/A</v>
      </c>
      <c r="BK45" s="108" t="e">
        <f ca="true">+IF(AND(ISNUMBER(OFFSET('Hygiene Data'!$F$10,0,10*ROW('Hygiene Data'!F39))),'Data Summary'!DZ45="Yes"),OFFSET('Hygiene Data'!$F$10,0,10*ROW('Hygiene Data'!F39)),NA())</f>
        <v>#N/A</v>
      </c>
      <c r="BL45" s="108" t="e">
        <f ca="true">+IF(AND(ISNUMBER(OFFSET('Hygiene Data'!$G$6,0,10*ROW('Hygiene Data'!G39))),'Data Summary'!EA45="Yes"),OFFSET('Hygiene Data'!$G$6,0,10*ROW('Hygiene Data'!G39)),NA())</f>
        <v>#N/A</v>
      </c>
      <c r="BM45" s="108" t="e">
        <f ca="true">+IF(AND(ISNUMBER(OFFSET('Hygiene Data'!$G$8,0,10*ROW('Hygiene Data'!G39))),'Data Summary'!EB45="Yes"),OFFSET('Hygiene Data'!$G$8,0,10*ROW('Hygiene Data'!G39)),NA())</f>
        <v>#N/A</v>
      </c>
      <c r="BN45" s="108" t="e">
        <f ca="true">+IF(AND(ISNUMBER(OFFSET('Hygiene Data'!$G$10,0,10*ROW('Hygiene Data'!G39))),'Data Summary'!EC45="Yes"),OFFSET('Hygiene Data'!$G$10,0,10*ROW('Hygiene Data'!G39)),NA())</f>
        <v>#N/A</v>
      </c>
      <c r="BO45" s="108" t="e">
        <f ca="true">+IF(AND(ISNUMBER(OFFSET('Hygiene Data'!$H$6,0,10*ROW('Hygiene Data'!H39))),'Data Summary'!ED45="Yes"),OFFSET('Hygiene Data'!$H$6,0,10*ROW('Hygiene Data'!H39)),NA())</f>
        <v>#N/A</v>
      </c>
      <c r="BP45" s="108" t="e">
        <f ca="true">+IF(AND(ISNUMBER(OFFSET('Hygiene Data'!$H$8,0,10*ROW('Hygiene Data'!H39))),'Data Summary'!EE45="Yes"),OFFSET('Hygiene Data'!$H$8,0,10*ROW('Hygiene Data'!H39)),NA())</f>
        <v>#N/A</v>
      </c>
      <c r="BQ45" s="108" t="e">
        <f ca="true">+IF(AND(ISNUMBER(OFFSET('Hygiene Data'!$H$10,0,10*ROW('Hygiene Data'!H39))),'Data Summary'!EF45="Yes"),OFFSET('Hygiene Data'!$H$10,0,10*ROW('Hygiene Data'!H39)),NA())</f>
        <v>#N/A</v>
      </c>
    </row>
    <row r="46" x14ac:dyDescent="0.2">
      <c r="A46" s="56" t="e">
        <f ca="true">+IF(OFFSET('Water Data'!$B$1,0,10*ROW('Water Data'!B40))="",NA(),OFFSET('Water Data'!$B$1,0,10*ROW('Water Data'!B40)))</f>
        <v>#N/A</v>
      </c>
      <c r="B46" s="56" t="e">
        <f ca="true">+IF(OFFSET('Water Data'!$A$3,0,10*ROW('Water Data'!A43))="",NA(),OFFSET('Water Data'!$A$3,0,10*ROW('Water Data'!A43)))</f>
        <v>#N/A</v>
      </c>
      <c r="C46" s="56" t="e">
        <f ca="true">+IF(OFFSET('Water Data'!$C$3,0,10*ROW('Water Data'!C43))="",NA(),OFFSET('Water Data'!$C$3,0,10*ROW('Water Data'!C43)))</f>
        <v>#N/A</v>
      </c>
      <c r="D46" s="57" t="e">
        <f ca="true">+IF(AND(ISNUMBER(OFFSET('Water Data'!$C$5,0,10*ROW('Water Data'!C40))),'Data Summary'!BS46="Yes"),100-OFFSET('Water Data'!$C$5,0,10*ROW('Water Data'!C40)),NA())</f>
        <v>#N/A</v>
      </c>
      <c r="E46" s="57" t="e">
        <f ca="true">+IF(AND(ISNUMBER(OFFSET('Water Data'!$C$7,0,10*ROW('Water Data'!C40))),'Data Summary'!BT46="Yes"),OFFSET('Water Data'!$C$7,0,10*ROW('Water Data'!C40)),NA())</f>
        <v>#N/A</v>
      </c>
      <c r="F46" s="57" t="e">
        <f ca="true">+IF(AND(ISNUMBER(OFFSET('Water Data'!$C$10,0,10*ROW('Water Data'!C40))),'Data Summary'!BU46="Yes"),OFFSET('Water Data'!$C$10,0,10*ROW('Water Data'!C40)),NA())</f>
        <v>#N/A</v>
      </c>
      <c r="G46" s="57" t="e">
        <f ca="true">+IF(AND(ISNUMBER(OFFSET('Water Data'!$D$5,0,10*ROW('Water Data'!D40))),'Data Summary'!BV46="Yes"),100-OFFSET('Water Data'!$D$5,0,10*ROW('Water Data'!D40)),NA())</f>
        <v>#N/A</v>
      </c>
      <c r="H46" s="57" t="e">
        <f ca="true">+IF(AND(ISNUMBER(OFFSET('Water Data'!$D$7,0,10*ROW('Water Data'!D40))),'Data Summary'!BW46="Yes"),OFFSET('Water Data'!$D$7,0,10*ROW('Water Data'!D40)),NA())</f>
        <v>#N/A</v>
      </c>
      <c r="I46" s="57" t="e">
        <f ca="true">+IF(AND(ISNUMBER(OFFSET('Water Data'!$D$10,0,10*ROW('Water Data'!D40))),'Data Summary'!BX46="Yes"),OFFSET('Water Data'!$D$10,0,10*ROW('Water Data'!D40)),NA())</f>
        <v>#N/A</v>
      </c>
      <c r="J46" s="57" t="e">
        <f ca="true">+IF(AND(ISNUMBER(OFFSET('Water Data'!$E$5,0,10*ROW('Water Data'!E40))),'Data Summary'!BY46="Yes"),100-OFFSET('Water Data'!$E$5,0,10*ROW('Water Data'!E40)),NA())</f>
        <v>#N/A</v>
      </c>
      <c r="K46" s="57" t="e">
        <f ca="true">+IF(AND(ISNUMBER(OFFSET('Water Data'!$E$7,0,10*ROW('Water Data'!E40))),'Data Summary'!BZ46="Yes"),OFFSET('Water Data'!$E$7,0,10*ROW('Water Data'!E40)),NA())</f>
        <v>#N/A</v>
      </c>
      <c r="L46" s="57" t="e">
        <f ca="true">+IF(AND(ISNUMBER(OFFSET('Water Data'!$E$10,0,10*ROW('Water Data'!E40))),'Data Summary'!CA46="Yes"),OFFSET('Water Data'!$E$10,0,10*ROW('Water Data'!E40)),NA())</f>
        <v>#N/A</v>
      </c>
      <c r="M46" s="57" t="e">
        <f ca="true">+IF(AND(ISNUMBER(OFFSET('Water Data'!$F$5,0,10*ROW('Water Data'!F40))),'Data Summary'!CB46="Yes"),100-OFFSET('Water Data'!$F$5,0,10*ROW('Water Data'!F40)),NA())</f>
        <v>#N/A</v>
      </c>
      <c r="N46" s="57" t="e">
        <f ca="true">+IF(AND(ISNUMBER(OFFSET('Water Data'!$F$7,0,10*ROW('Water Data'!F40))),'Data Summary'!CC46="Yes"),OFFSET('Water Data'!$F$7,0,10*ROW('Water Data'!F40)),NA())</f>
        <v>#N/A</v>
      </c>
      <c r="O46" s="57" t="e">
        <f ca="true">+IF(AND(ISNUMBER(OFFSET('Water Data'!$F$10,0,10*ROW('Water Data'!F40))),'Data Summary'!CD46="Yes"),OFFSET('Water Data'!$F$10,0,10*ROW('Water Data'!F40)),NA())</f>
        <v>#N/A</v>
      </c>
      <c r="P46" s="57" t="e">
        <f ca="true">+IF(AND(ISNUMBER(OFFSET('Water Data'!$G$5,0,10*ROW('Water Data'!G40))),'Data Summary'!CE46="Yes"),100-OFFSET('Water Data'!$G$5,0,10*ROW('Water Data'!G40)),NA())</f>
        <v>#N/A</v>
      </c>
      <c r="Q46" s="57" t="e">
        <f ca="true">+IF(AND(ISNUMBER(OFFSET('Water Data'!$G$7,0,10*ROW('Water Data'!G40))),'Data Summary'!CF46="Yes"),OFFSET('Water Data'!$G$7,0,10*ROW('Water Data'!G40)),NA())</f>
        <v>#N/A</v>
      </c>
      <c r="R46" s="57" t="e">
        <f ca="true">+IF(AND(ISNUMBER(OFFSET('Water Data'!$G$10,0,10*ROW('Water Data'!G40))),'Data Summary'!CG46="Yes"),OFFSET('Water Data'!$G$10,0,10*ROW('Water Data'!G40)),NA())</f>
        <v>#N/A</v>
      </c>
      <c r="S46" s="57" t="e">
        <f ca="true">+IF(AND(ISNUMBER(OFFSET('Water Data'!$H$5,0,10*ROW('Water Data'!H40))),'Data Summary'!CH46="Yes"),100-OFFSET('Water Data'!$H$5,0,10*ROW('Water Data'!H40)),NA())</f>
        <v>#N/A</v>
      </c>
      <c r="T46" s="57" t="e">
        <f ca="true">+IF(AND(ISNUMBER(OFFSET('Water Data'!$H$7,0,10*ROW('Water Data'!H40))),'Data Summary'!CI46="Yes"),OFFSET('Water Data'!$H$7,0,10*ROW('Water Data'!H40)),NA())</f>
        <v>#N/A</v>
      </c>
      <c r="U46" s="57" t="e">
        <f ca="true">+IF(AND(ISNUMBER(OFFSET('Water Data'!$H$10,0,10*ROW('Water Data'!H40))),'Data Summary'!CJ46="Yes"),OFFSET('Water Data'!$H$10,0,10*ROW('Water Data'!H40)),NA())</f>
        <v>#N/A</v>
      </c>
      <c r="V46" s="103" t="e">
        <f ca="true">+IF(AND(ISNUMBER(OFFSET('Sanitation Data'!$C$5,0,10*ROW('Sanitation Data'!C40))),'Data Summary'!CK46="Yes"),100-OFFSET('Sanitation Data'!$C$5,0,10*ROW('Sanitation Data'!C40)),NA())</f>
        <v>#N/A</v>
      </c>
      <c r="W46" s="103" t="e">
        <f ca="true">+IF(AND(ISNUMBER(OFFSET('Sanitation Data'!$C$7,0,10*ROW('Sanitation Data'!C40))),'Data Summary'!CL46="Yes"),OFFSET('Sanitation Data'!$C$7,0,10*ROW('Sanitation Data'!C40)),NA())</f>
        <v>#N/A</v>
      </c>
      <c r="X46" s="103" t="e">
        <f ca="true">+IF(AND(ISNUMBER(OFFSET('Sanitation Data'!$C$11,0,10*ROW('Sanitation Data'!C40))),'Data Summary'!CM46="Yes"),OFFSET('Sanitation Data'!$C$11,0,10*ROW('Sanitation Data'!C40)),NA())</f>
        <v>#N/A</v>
      </c>
      <c r="Y46" s="103" t="e">
        <f ca="true">+IF(AND(ISNUMBER(OFFSET('Sanitation Data'!$C$12,0,10*ROW('Sanitation Data'!C40))),'Data Summary'!CN46="Yes"),OFFSET('Sanitation Data'!$C$12,0,10*ROW('Sanitation Data'!C40)),NA())</f>
        <v>#N/A</v>
      </c>
      <c r="Z46" s="103" t="e">
        <f ca="true">+IF(AND(ISNUMBER(OFFSET('Sanitation Data'!$C$13,0,10*ROW('Sanitation Data'!C40))),'Data Summary'!CO46="Yes"),OFFSET('Sanitation Data'!$C$13,0,10*ROW('Sanitation Data'!C40)),NA())</f>
        <v>#N/A</v>
      </c>
      <c r="AA46" s="103" t="e">
        <f ca="true">+IF(AND(ISNUMBER(OFFSET('Sanitation Data'!$D$5,0,10*ROW('Sanitation Data'!D40))),'Data Summary'!CP46="Yes"),100-OFFSET('Sanitation Data'!$D$5,0,10*ROW('Sanitation Data'!D40)),NA())</f>
        <v>#N/A</v>
      </c>
      <c r="AB46" s="103" t="e">
        <f ca="true">+IF(AND(ISNUMBER(OFFSET('Sanitation Data'!$D$7,0,10*ROW('Sanitation Data'!D40))),'Data Summary'!CQ46="Yes"),OFFSET('Sanitation Data'!$D$7,0,10*ROW('Sanitation Data'!D40)),NA())</f>
        <v>#N/A</v>
      </c>
      <c r="AC46" s="103" t="e">
        <f ca="true">+IF(AND(ISNUMBER(OFFSET('Sanitation Data'!$D$11,0,10*ROW('Sanitation Data'!D40))),'Data Summary'!CR46="Yes"),OFFSET('Sanitation Data'!$D$11,0,10*ROW('Sanitation Data'!D40)),NA())</f>
        <v>#N/A</v>
      </c>
      <c r="AD46" s="103" t="e">
        <f ca="true">+IF(AND(ISNUMBER(OFFSET('Sanitation Data'!$D$12,0,10*ROW('Sanitation Data'!D40))),'Data Summary'!CS46="Yes"),OFFSET('Sanitation Data'!$D$12,0,10*ROW('Sanitation Data'!D40)),NA())</f>
        <v>#N/A</v>
      </c>
      <c r="AE46" s="103" t="e">
        <f ca="true">+IF(AND(ISNUMBER(OFFSET('Sanitation Data'!$D$13,0,10*ROW('Sanitation Data'!D40))),'Data Summary'!CT46="Yes"),OFFSET('Sanitation Data'!$D$13,0,10*ROW('Sanitation Data'!D40)),NA())</f>
        <v>#N/A</v>
      </c>
      <c r="AF46" s="103" t="e">
        <f ca="true">+IF(AND(ISNUMBER(OFFSET('Sanitation Data'!$E$5,0,10*ROW('Sanitation Data'!E40))),'Data Summary'!CU46="Yes"),100-OFFSET('Sanitation Data'!$E$5,0,10*ROW('Sanitation Data'!E40)),NA())</f>
        <v>#N/A</v>
      </c>
      <c r="AG46" s="103" t="e">
        <f ca="true">+IF(AND(ISNUMBER(OFFSET('Sanitation Data'!$E$7,0,10*ROW('Sanitation Data'!E40))),'Data Summary'!CV46="Yes"),OFFSET('Sanitation Data'!$E$7,0,10*ROW('Sanitation Data'!E40)),NA())</f>
        <v>#N/A</v>
      </c>
      <c r="AH46" s="103" t="e">
        <f ca="true">+IF(AND(ISNUMBER(OFFSET('Sanitation Data'!$E$11,0,10*ROW('Sanitation Data'!E40))),'Data Summary'!CW46="Yes"),OFFSET('Sanitation Data'!$E$11,0,10*ROW('Sanitation Data'!E40)),NA())</f>
        <v>#N/A</v>
      </c>
      <c r="AI46" s="103" t="e">
        <f ca="true">+IF(AND(ISNUMBER(OFFSET('Sanitation Data'!$E$12,0,10*ROW('Sanitation Data'!E40))),'Data Summary'!CX46="Yes"),OFFSET('Sanitation Data'!$E$12,0,10*ROW('Sanitation Data'!E40)),NA())</f>
        <v>#N/A</v>
      </c>
      <c r="AJ46" s="103" t="e">
        <f ca="true">+IF(AND(ISNUMBER(OFFSET('Sanitation Data'!$E$13,0,10*ROW('Sanitation Data'!E40))),'Data Summary'!CY46="Yes"),OFFSET('Sanitation Data'!$E$13,0,10*ROW('Sanitation Data'!E40)),NA())</f>
        <v>#N/A</v>
      </c>
      <c r="AK46" s="103" t="e">
        <f ca="true">+IF(AND(ISNUMBER(OFFSET('Sanitation Data'!$F$5,0,10*ROW('Sanitation Data'!F40))),'Data Summary'!CZ46="Yes"),100-OFFSET('Sanitation Data'!$F$5,0,10*ROW('Sanitation Data'!F40)),NA())</f>
        <v>#N/A</v>
      </c>
      <c r="AL46" s="103" t="e">
        <f ca="true">+IF(AND(ISNUMBER(OFFSET('Sanitation Data'!$F$7,0,10*ROW('Sanitation Data'!F40))),'Data Summary'!DA46="Yes"),OFFSET('Sanitation Data'!$F$7,0,10*ROW('Sanitation Data'!F40)),NA())</f>
        <v>#N/A</v>
      </c>
      <c r="AM46" s="103" t="e">
        <f ca="true">+IF(AND(ISNUMBER(OFFSET('Sanitation Data'!$F$11,0,10*ROW('Sanitation Data'!F40))),'Data Summary'!DB46="Yes"),OFFSET('Sanitation Data'!$F$11,0,10*ROW('Sanitation Data'!F40)),NA())</f>
        <v>#N/A</v>
      </c>
      <c r="AN46" s="103" t="e">
        <f ca="true">+IF(AND(ISNUMBER(OFFSET('Sanitation Data'!$F$12,0,10*ROW('Sanitation Data'!F40))),'Data Summary'!DC46="Yes"),OFFSET('Sanitation Data'!$F$12,0,10*ROW('Sanitation Data'!F40)),NA())</f>
        <v>#N/A</v>
      </c>
      <c r="AO46" s="103" t="e">
        <f ca="true">+IF(AND(ISNUMBER(OFFSET('Sanitation Data'!$F$13,0,10*ROW('Sanitation Data'!F40))),'Data Summary'!DD46="Yes"),OFFSET('Sanitation Data'!$F$13,0,10*ROW('Sanitation Data'!F40)),NA())</f>
        <v>#N/A</v>
      </c>
      <c r="AP46" s="103" t="e">
        <f ca="true">+IF(AND(ISNUMBER(OFFSET('Sanitation Data'!$G$5,0,10*ROW('Sanitation Data'!G40))),'Data Summary'!DE46="Yes"),100-OFFSET('Sanitation Data'!$G$5,0,10*ROW('Sanitation Data'!G40)),NA())</f>
        <v>#N/A</v>
      </c>
      <c r="AQ46" s="103" t="e">
        <f ca="true">+IF(AND(ISNUMBER(OFFSET('Sanitation Data'!$G$7,0,10*ROW('Sanitation Data'!G40))),'Data Summary'!DF46="Yes"),OFFSET('Sanitation Data'!$G$7,0,10*ROW('Sanitation Data'!G40)),NA())</f>
        <v>#N/A</v>
      </c>
      <c r="AR46" s="103" t="e">
        <f ca="true">+IF(AND(ISNUMBER(OFFSET('Sanitation Data'!$G$11,0,10*ROW('Sanitation Data'!G40))),'Data Summary'!DG46="Yes"),OFFSET('Sanitation Data'!$G$11,0,10*ROW('Sanitation Data'!G40)),NA())</f>
        <v>#N/A</v>
      </c>
      <c r="AS46" s="103" t="e">
        <f ca="true">+IF(AND(ISNUMBER(OFFSET('Sanitation Data'!$G$12,0,10*ROW('Sanitation Data'!G40))),'Data Summary'!DH46="Yes"),OFFSET('Sanitation Data'!$G$12,0,10*ROW('Sanitation Data'!G40)),NA())</f>
        <v>#N/A</v>
      </c>
      <c r="AT46" s="103" t="e">
        <f ca="true">+IF(AND(ISNUMBER(OFFSET('Sanitation Data'!$G$13,0,10*ROW('Sanitation Data'!G40))),'Data Summary'!DI46="Yes"),OFFSET('Sanitation Data'!$G$13,0,10*ROW('Sanitation Data'!G40)),NA())</f>
        <v>#N/A</v>
      </c>
      <c r="AU46" s="103" t="e">
        <f ca="true">+IF(AND(ISNUMBER(OFFSET('Sanitation Data'!$H$5,0,10*ROW('Sanitation Data'!H40))),'Data Summary'!DJ46="Yes"),100-OFFSET('Sanitation Data'!$H$5,0,10*ROW('Sanitation Data'!H40)),NA())</f>
        <v>#N/A</v>
      </c>
      <c r="AV46" s="103" t="e">
        <f ca="true">+IF(AND(ISNUMBER(OFFSET('Sanitation Data'!$H$7,0,10*ROW('Sanitation Data'!H40))),'Data Summary'!DK46="Yes"),OFFSET('Sanitation Data'!$H$7,0,10*ROW('Sanitation Data'!H40)),NA())</f>
        <v>#N/A</v>
      </c>
      <c r="AW46" s="103" t="e">
        <f ca="true">+IF(AND(ISNUMBER(OFFSET('Sanitation Data'!$H$11,0,10*ROW('Sanitation Data'!H40))),'Data Summary'!DL46="Yes"),OFFSET('Sanitation Data'!$H$11,0,10*ROW('Sanitation Data'!H40)),NA())</f>
        <v>#N/A</v>
      </c>
      <c r="AX46" s="103" t="e">
        <f ca="true">+IF(AND(ISNUMBER(OFFSET('Sanitation Data'!$H$12,0,10*ROW('Sanitation Data'!H40))),'Data Summary'!DM46="Yes"),OFFSET('Sanitation Data'!$H$12,0,10*ROW('Sanitation Data'!H40)),NA())</f>
        <v>#N/A</v>
      </c>
      <c r="AY46" s="103" t="e">
        <f ca="true">+IF(AND(ISNUMBER(OFFSET('Sanitation Data'!$H$13,0,10*ROW('Sanitation Data'!H40))),'Data Summary'!DN46="Yes"),OFFSET('Sanitation Data'!$H$13,0,10*ROW('Sanitation Data'!H40)),NA())</f>
        <v>#N/A</v>
      </c>
      <c r="AZ46" s="108" t="e">
        <f ca="true">+IF(AND(ISNUMBER(OFFSET('Hygiene Data'!$C$6,0,10*ROW('Hygiene Data'!C40))),'Data Summary'!DO46="Yes"),OFFSET('Hygiene Data'!$C$6,0,10*ROW('Hygiene Data'!C40)),NA())</f>
        <v>#N/A</v>
      </c>
      <c r="BA46" s="108" t="e">
        <f ca="true">+IF(AND(ISNUMBER(OFFSET('Hygiene Data'!$C$8,0,10*ROW('Hygiene Data'!C40))),'Data Summary'!DP46="Yes"),OFFSET('Hygiene Data'!$C$8,0,10*ROW('Hygiene Data'!C40)),NA())</f>
        <v>#N/A</v>
      </c>
      <c r="BB46" s="108" t="e">
        <f ca="true">+IF(AND(ISNUMBER(OFFSET('Hygiene Data'!$C$10,0,10*ROW('Hygiene Data'!C40))),'Data Summary'!DQ46="Yes"),OFFSET('Hygiene Data'!$C$10,0,10*ROW('Hygiene Data'!C40)),NA())</f>
        <v>#N/A</v>
      </c>
      <c r="BC46" s="108" t="e">
        <f ca="true">+IF(AND(ISNUMBER(OFFSET('Hygiene Data'!$D$6,0,10*ROW('Hygiene Data'!D40))),'Data Summary'!DR46="Yes"),OFFSET('Hygiene Data'!$D$6,0,10*ROW('Hygiene Data'!D40)),NA())</f>
        <v>#N/A</v>
      </c>
      <c r="BD46" s="108" t="e">
        <f ca="true">+IF(AND(ISNUMBER(OFFSET('Hygiene Data'!$D$8,0,10*ROW('Hygiene Data'!D40))),'Data Summary'!DS46="Yes"),OFFSET('Hygiene Data'!$D$8,0,10*ROW('Hygiene Data'!D40)),NA())</f>
        <v>#N/A</v>
      </c>
      <c r="BE46" s="108" t="e">
        <f ca="true">+IF(AND(ISNUMBER(OFFSET('Hygiene Data'!$D$10,0,10*ROW('Hygiene Data'!D40))),'Data Summary'!DT46="Yes"),OFFSET('Hygiene Data'!$D$10,0,10*ROW('Hygiene Data'!D40)),NA())</f>
        <v>#N/A</v>
      </c>
      <c r="BF46" s="108" t="e">
        <f ca="true">+IF(AND(ISNUMBER(OFFSET('Hygiene Data'!$E$6,0,10*ROW('Hygiene Data'!E40))),'Data Summary'!DU46="Yes"),OFFSET('Hygiene Data'!$E$6,0,10*ROW('Hygiene Data'!E40)),NA())</f>
        <v>#N/A</v>
      </c>
      <c r="BG46" s="108" t="e">
        <f ca="true">+IF(AND(ISNUMBER(OFFSET('Hygiene Data'!$E$8,0,10*ROW('Hygiene Data'!E40))),'Data Summary'!DV46="Yes"),OFFSET('Hygiene Data'!$E$8,0,10*ROW('Hygiene Data'!E40)),NA())</f>
        <v>#N/A</v>
      </c>
      <c r="BH46" s="108" t="e">
        <f ca="true">+IF(AND(ISNUMBER(OFFSET('Hygiene Data'!$E$10,0,10*ROW('Hygiene Data'!E40))),'Data Summary'!DW46="Yes"),OFFSET('Hygiene Data'!$E$10,0,10*ROW('Hygiene Data'!E40)),NA())</f>
        <v>#N/A</v>
      </c>
      <c r="BI46" s="108" t="e">
        <f ca="true">+IF(AND(ISNUMBER(OFFSET('Hygiene Data'!$F$6,0,10*ROW('Hygiene Data'!F40))),'Data Summary'!DX46="Yes"),OFFSET('Hygiene Data'!$F$6,0,10*ROW('Hygiene Data'!F40)),NA())</f>
        <v>#N/A</v>
      </c>
      <c r="BJ46" s="108" t="e">
        <f ca="true">+IF(AND(ISNUMBER(OFFSET('Hygiene Data'!$F$8,0,10*ROW('Hygiene Data'!F40))),'Data Summary'!DY46="Yes"),OFFSET('Hygiene Data'!$F$8,0,10*ROW('Hygiene Data'!F40)),NA())</f>
        <v>#N/A</v>
      </c>
      <c r="BK46" s="108" t="e">
        <f ca="true">+IF(AND(ISNUMBER(OFFSET('Hygiene Data'!$F$10,0,10*ROW('Hygiene Data'!F40))),'Data Summary'!DZ46="Yes"),OFFSET('Hygiene Data'!$F$10,0,10*ROW('Hygiene Data'!F40)),NA())</f>
        <v>#N/A</v>
      </c>
      <c r="BL46" s="108" t="e">
        <f ca="true">+IF(AND(ISNUMBER(OFFSET('Hygiene Data'!$G$6,0,10*ROW('Hygiene Data'!G40))),'Data Summary'!EA46="Yes"),OFFSET('Hygiene Data'!$G$6,0,10*ROW('Hygiene Data'!G40)),NA())</f>
        <v>#N/A</v>
      </c>
      <c r="BM46" s="108" t="e">
        <f ca="true">+IF(AND(ISNUMBER(OFFSET('Hygiene Data'!$G$8,0,10*ROW('Hygiene Data'!G40))),'Data Summary'!EB46="Yes"),OFFSET('Hygiene Data'!$G$8,0,10*ROW('Hygiene Data'!G40)),NA())</f>
        <v>#N/A</v>
      </c>
      <c r="BN46" s="108" t="e">
        <f ca="true">+IF(AND(ISNUMBER(OFFSET('Hygiene Data'!$G$10,0,10*ROW('Hygiene Data'!G40))),'Data Summary'!EC46="Yes"),OFFSET('Hygiene Data'!$G$10,0,10*ROW('Hygiene Data'!G40)),NA())</f>
        <v>#N/A</v>
      </c>
      <c r="BO46" s="108" t="e">
        <f ca="true">+IF(AND(ISNUMBER(OFFSET('Hygiene Data'!$H$6,0,10*ROW('Hygiene Data'!H40))),'Data Summary'!ED46="Yes"),OFFSET('Hygiene Data'!$H$6,0,10*ROW('Hygiene Data'!H40)),NA())</f>
        <v>#N/A</v>
      </c>
      <c r="BP46" s="108" t="e">
        <f ca="true">+IF(AND(ISNUMBER(OFFSET('Hygiene Data'!$H$8,0,10*ROW('Hygiene Data'!H40))),'Data Summary'!EE46="Yes"),OFFSET('Hygiene Data'!$H$8,0,10*ROW('Hygiene Data'!H40)),NA())</f>
        <v>#N/A</v>
      </c>
      <c r="BQ46" s="108" t="e">
        <f ca="true">+IF(AND(ISNUMBER(OFFSET('Hygiene Data'!$H$10,0,10*ROW('Hygiene Data'!H40))),'Data Summary'!EF46="Yes"),OFFSET('Hygiene Data'!$H$10,0,10*ROW('Hygiene Data'!H40)),NA())</f>
        <v>#N/A</v>
      </c>
    </row>
    <row r="47" x14ac:dyDescent="0.2">
      <c r="A47" s="56" t="e">
        <f ca="true">+IF(OFFSET('Water Data'!$B$1,0,10*ROW('Water Data'!B41))="",NA(),OFFSET('Water Data'!$B$1,0,10*ROW('Water Data'!B41)))</f>
        <v>#N/A</v>
      </c>
      <c r="B47" s="56" t="e">
        <f ca="true">+IF(OFFSET('Water Data'!$A$3,0,10*ROW('Water Data'!A44))="",NA(),OFFSET('Water Data'!$A$3,0,10*ROW('Water Data'!A44)))</f>
        <v>#N/A</v>
      </c>
      <c r="C47" s="56" t="e">
        <f ca="true">+IF(OFFSET('Water Data'!$C$3,0,10*ROW('Water Data'!C44))="",NA(),OFFSET('Water Data'!$C$3,0,10*ROW('Water Data'!C44)))</f>
        <v>#N/A</v>
      </c>
      <c r="D47" s="57" t="e">
        <f ca="true">+IF(AND(ISNUMBER(OFFSET('Water Data'!$C$5,0,10*ROW('Water Data'!C41))),'Data Summary'!BS47="Yes"),100-OFFSET('Water Data'!$C$5,0,10*ROW('Water Data'!C41)),NA())</f>
        <v>#N/A</v>
      </c>
      <c r="E47" s="57" t="e">
        <f ca="true">+IF(AND(ISNUMBER(OFFSET('Water Data'!$C$7,0,10*ROW('Water Data'!C41))),'Data Summary'!BT47="Yes"),OFFSET('Water Data'!$C$7,0,10*ROW('Water Data'!C41)),NA())</f>
        <v>#N/A</v>
      </c>
      <c r="F47" s="57" t="e">
        <f ca="true">+IF(AND(ISNUMBER(OFFSET('Water Data'!$C$10,0,10*ROW('Water Data'!C41))),'Data Summary'!BU47="Yes"),OFFSET('Water Data'!$C$10,0,10*ROW('Water Data'!C41)),NA())</f>
        <v>#N/A</v>
      </c>
      <c r="G47" s="57" t="e">
        <f ca="true">+IF(AND(ISNUMBER(OFFSET('Water Data'!$D$5,0,10*ROW('Water Data'!D41))),'Data Summary'!BV47="Yes"),100-OFFSET('Water Data'!$D$5,0,10*ROW('Water Data'!D41)),NA())</f>
        <v>#N/A</v>
      </c>
      <c r="H47" s="57" t="e">
        <f ca="true">+IF(AND(ISNUMBER(OFFSET('Water Data'!$D$7,0,10*ROW('Water Data'!D41))),'Data Summary'!BW47="Yes"),OFFSET('Water Data'!$D$7,0,10*ROW('Water Data'!D41)),NA())</f>
        <v>#N/A</v>
      </c>
      <c r="I47" s="57" t="e">
        <f ca="true">+IF(AND(ISNUMBER(OFFSET('Water Data'!$D$10,0,10*ROW('Water Data'!D41))),'Data Summary'!BX47="Yes"),OFFSET('Water Data'!$D$10,0,10*ROW('Water Data'!D41)),NA())</f>
        <v>#N/A</v>
      </c>
      <c r="J47" s="57" t="e">
        <f ca="true">+IF(AND(ISNUMBER(OFFSET('Water Data'!$E$5,0,10*ROW('Water Data'!E41))),'Data Summary'!BY47="Yes"),100-OFFSET('Water Data'!$E$5,0,10*ROW('Water Data'!E41)),NA())</f>
        <v>#N/A</v>
      </c>
      <c r="K47" s="57" t="e">
        <f ca="true">+IF(AND(ISNUMBER(OFFSET('Water Data'!$E$7,0,10*ROW('Water Data'!E41))),'Data Summary'!BZ47="Yes"),OFFSET('Water Data'!$E$7,0,10*ROW('Water Data'!E41)),NA())</f>
        <v>#N/A</v>
      </c>
      <c r="L47" s="57" t="e">
        <f ca="true">+IF(AND(ISNUMBER(OFFSET('Water Data'!$E$10,0,10*ROW('Water Data'!E41))),'Data Summary'!CA47="Yes"),OFFSET('Water Data'!$E$10,0,10*ROW('Water Data'!E41)),NA())</f>
        <v>#N/A</v>
      </c>
      <c r="M47" s="57" t="e">
        <f ca="true">+IF(AND(ISNUMBER(OFFSET('Water Data'!$F$5,0,10*ROW('Water Data'!F41))),'Data Summary'!CB47="Yes"),100-OFFSET('Water Data'!$F$5,0,10*ROW('Water Data'!F41)),NA())</f>
        <v>#N/A</v>
      </c>
      <c r="N47" s="57" t="e">
        <f ca="true">+IF(AND(ISNUMBER(OFFSET('Water Data'!$F$7,0,10*ROW('Water Data'!F41))),'Data Summary'!CC47="Yes"),OFFSET('Water Data'!$F$7,0,10*ROW('Water Data'!F41)),NA())</f>
        <v>#N/A</v>
      </c>
      <c r="O47" s="57" t="e">
        <f ca="true">+IF(AND(ISNUMBER(OFFSET('Water Data'!$F$10,0,10*ROW('Water Data'!F41))),'Data Summary'!CD47="Yes"),OFFSET('Water Data'!$F$10,0,10*ROW('Water Data'!F41)),NA())</f>
        <v>#N/A</v>
      </c>
      <c r="P47" s="57" t="e">
        <f ca="true">+IF(AND(ISNUMBER(OFFSET('Water Data'!$G$5,0,10*ROW('Water Data'!G41))),'Data Summary'!CE47="Yes"),100-OFFSET('Water Data'!$G$5,0,10*ROW('Water Data'!G41)),NA())</f>
        <v>#N/A</v>
      </c>
      <c r="Q47" s="57" t="e">
        <f ca="true">+IF(AND(ISNUMBER(OFFSET('Water Data'!$G$7,0,10*ROW('Water Data'!G41))),'Data Summary'!CF47="Yes"),OFFSET('Water Data'!$G$7,0,10*ROW('Water Data'!G41)),NA())</f>
        <v>#N/A</v>
      </c>
      <c r="R47" s="57" t="e">
        <f ca="true">+IF(AND(ISNUMBER(OFFSET('Water Data'!$G$10,0,10*ROW('Water Data'!G41))),'Data Summary'!CG47="Yes"),OFFSET('Water Data'!$G$10,0,10*ROW('Water Data'!G41)),NA())</f>
        <v>#N/A</v>
      </c>
      <c r="S47" s="57" t="e">
        <f ca="true">+IF(AND(ISNUMBER(OFFSET('Water Data'!$H$5,0,10*ROW('Water Data'!H41))),'Data Summary'!CH47="Yes"),100-OFFSET('Water Data'!$H$5,0,10*ROW('Water Data'!H41)),NA())</f>
        <v>#N/A</v>
      </c>
      <c r="T47" s="57" t="e">
        <f ca="true">+IF(AND(ISNUMBER(OFFSET('Water Data'!$H$7,0,10*ROW('Water Data'!H41))),'Data Summary'!CI47="Yes"),OFFSET('Water Data'!$H$7,0,10*ROW('Water Data'!H41)),NA())</f>
        <v>#N/A</v>
      </c>
      <c r="U47" s="57" t="e">
        <f ca="true">+IF(AND(ISNUMBER(OFFSET('Water Data'!$H$10,0,10*ROW('Water Data'!H41))),'Data Summary'!CJ47="Yes"),OFFSET('Water Data'!$H$10,0,10*ROW('Water Data'!H41)),NA())</f>
        <v>#N/A</v>
      </c>
      <c r="V47" s="103" t="e">
        <f ca="true">+IF(AND(ISNUMBER(OFFSET('Sanitation Data'!$C$5,0,10*ROW('Sanitation Data'!C41))),'Data Summary'!CK47="Yes"),100-OFFSET('Sanitation Data'!$C$5,0,10*ROW('Sanitation Data'!C41)),NA())</f>
        <v>#N/A</v>
      </c>
      <c r="W47" s="103" t="e">
        <f ca="true">+IF(AND(ISNUMBER(OFFSET('Sanitation Data'!$C$7,0,10*ROW('Sanitation Data'!C41))),'Data Summary'!CL47="Yes"),OFFSET('Sanitation Data'!$C$7,0,10*ROW('Sanitation Data'!C41)),NA())</f>
        <v>#N/A</v>
      </c>
      <c r="X47" s="103" t="e">
        <f ca="true">+IF(AND(ISNUMBER(OFFSET('Sanitation Data'!$C$11,0,10*ROW('Sanitation Data'!C41))),'Data Summary'!CM47="Yes"),OFFSET('Sanitation Data'!$C$11,0,10*ROW('Sanitation Data'!C41)),NA())</f>
        <v>#N/A</v>
      </c>
      <c r="Y47" s="103" t="e">
        <f ca="true">+IF(AND(ISNUMBER(OFFSET('Sanitation Data'!$C$12,0,10*ROW('Sanitation Data'!C41))),'Data Summary'!CN47="Yes"),OFFSET('Sanitation Data'!$C$12,0,10*ROW('Sanitation Data'!C41)),NA())</f>
        <v>#N/A</v>
      </c>
      <c r="Z47" s="103" t="e">
        <f ca="true">+IF(AND(ISNUMBER(OFFSET('Sanitation Data'!$C$13,0,10*ROW('Sanitation Data'!C41))),'Data Summary'!CO47="Yes"),OFFSET('Sanitation Data'!$C$13,0,10*ROW('Sanitation Data'!C41)),NA())</f>
        <v>#N/A</v>
      </c>
      <c r="AA47" s="103" t="e">
        <f ca="true">+IF(AND(ISNUMBER(OFFSET('Sanitation Data'!$D$5,0,10*ROW('Sanitation Data'!D41))),'Data Summary'!CP47="Yes"),100-OFFSET('Sanitation Data'!$D$5,0,10*ROW('Sanitation Data'!D41)),NA())</f>
        <v>#N/A</v>
      </c>
      <c r="AB47" s="103" t="e">
        <f ca="true">+IF(AND(ISNUMBER(OFFSET('Sanitation Data'!$D$7,0,10*ROW('Sanitation Data'!D41))),'Data Summary'!CQ47="Yes"),OFFSET('Sanitation Data'!$D$7,0,10*ROW('Sanitation Data'!D41)),NA())</f>
        <v>#N/A</v>
      </c>
      <c r="AC47" s="103" t="e">
        <f ca="true">+IF(AND(ISNUMBER(OFFSET('Sanitation Data'!$D$11,0,10*ROW('Sanitation Data'!D41))),'Data Summary'!CR47="Yes"),OFFSET('Sanitation Data'!$D$11,0,10*ROW('Sanitation Data'!D41)),NA())</f>
        <v>#N/A</v>
      </c>
      <c r="AD47" s="103" t="e">
        <f ca="true">+IF(AND(ISNUMBER(OFFSET('Sanitation Data'!$D$12,0,10*ROW('Sanitation Data'!D41))),'Data Summary'!CS47="Yes"),OFFSET('Sanitation Data'!$D$12,0,10*ROW('Sanitation Data'!D41)),NA())</f>
        <v>#N/A</v>
      </c>
      <c r="AE47" s="103" t="e">
        <f ca="true">+IF(AND(ISNUMBER(OFFSET('Sanitation Data'!$D$13,0,10*ROW('Sanitation Data'!D41))),'Data Summary'!CT47="Yes"),OFFSET('Sanitation Data'!$D$13,0,10*ROW('Sanitation Data'!D41)),NA())</f>
        <v>#N/A</v>
      </c>
      <c r="AF47" s="103" t="e">
        <f ca="true">+IF(AND(ISNUMBER(OFFSET('Sanitation Data'!$E$5,0,10*ROW('Sanitation Data'!E41))),'Data Summary'!CU47="Yes"),100-OFFSET('Sanitation Data'!$E$5,0,10*ROW('Sanitation Data'!E41)),NA())</f>
        <v>#N/A</v>
      </c>
      <c r="AG47" s="103" t="e">
        <f ca="true">+IF(AND(ISNUMBER(OFFSET('Sanitation Data'!$E$7,0,10*ROW('Sanitation Data'!E41))),'Data Summary'!CV47="Yes"),OFFSET('Sanitation Data'!$E$7,0,10*ROW('Sanitation Data'!E41)),NA())</f>
        <v>#N/A</v>
      </c>
      <c r="AH47" s="103" t="e">
        <f ca="true">+IF(AND(ISNUMBER(OFFSET('Sanitation Data'!$E$11,0,10*ROW('Sanitation Data'!E41))),'Data Summary'!CW47="Yes"),OFFSET('Sanitation Data'!$E$11,0,10*ROW('Sanitation Data'!E41)),NA())</f>
        <v>#N/A</v>
      </c>
      <c r="AI47" s="103" t="e">
        <f ca="true">+IF(AND(ISNUMBER(OFFSET('Sanitation Data'!$E$12,0,10*ROW('Sanitation Data'!E41))),'Data Summary'!CX47="Yes"),OFFSET('Sanitation Data'!$E$12,0,10*ROW('Sanitation Data'!E41)),NA())</f>
        <v>#N/A</v>
      </c>
      <c r="AJ47" s="103" t="e">
        <f ca="true">+IF(AND(ISNUMBER(OFFSET('Sanitation Data'!$E$13,0,10*ROW('Sanitation Data'!E41))),'Data Summary'!CY47="Yes"),OFFSET('Sanitation Data'!$E$13,0,10*ROW('Sanitation Data'!E41)),NA())</f>
        <v>#N/A</v>
      </c>
      <c r="AK47" s="103" t="e">
        <f ca="true">+IF(AND(ISNUMBER(OFFSET('Sanitation Data'!$F$5,0,10*ROW('Sanitation Data'!F41))),'Data Summary'!CZ47="Yes"),100-OFFSET('Sanitation Data'!$F$5,0,10*ROW('Sanitation Data'!F41)),NA())</f>
        <v>#N/A</v>
      </c>
      <c r="AL47" s="103" t="e">
        <f ca="true">+IF(AND(ISNUMBER(OFFSET('Sanitation Data'!$F$7,0,10*ROW('Sanitation Data'!F41))),'Data Summary'!DA47="Yes"),OFFSET('Sanitation Data'!$F$7,0,10*ROW('Sanitation Data'!F41)),NA())</f>
        <v>#N/A</v>
      </c>
      <c r="AM47" s="103" t="e">
        <f ca="true">+IF(AND(ISNUMBER(OFFSET('Sanitation Data'!$F$11,0,10*ROW('Sanitation Data'!F41))),'Data Summary'!DB47="Yes"),OFFSET('Sanitation Data'!$F$11,0,10*ROW('Sanitation Data'!F41)),NA())</f>
        <v>#N/A</v>
      </c>
      <c r="AN47" s="103" t="e">
        <f ca="true">+IF(AND(ISNUMBER(OFFSET('Sanitation Data'!$F$12,0,10*ROW('Sanitation Data'!F41))),'Data Summary'!DC47="Yes"),OFFSET('Sanitation Data'!$F$12,0,10*ROW('Sanitation Data'!F41)),NA())</f>
        <v>#N/A</v>
      </c>
      <c r="AO47" s="103" t="e">
        <f ca="true">+IF(AND(ISNUMBER(OFFSET('Sanitation Data'!$F$13,0,10*ROW('Sanitation Data'!F41))),'Data Summary'!DD47="Yes"),OFFSET('Sanitation Data'!$F$13,0,10*ROW('Sanitation Data'!F41)),NA())</f>
        <v>#N/A</v>
      </c>
      <c r="AP47" s="103" t="e">
        <f ca="true">+IF(AND(ISNUMBER(OFFSET('Sanitation Data'!$G$5,0,10*ROW('Sanitation Data'!G41))),'Data Summary'!DE47="Yes"),100-OFFSET('Sanitation Data'!$G$5,0,10*ROW('Sanitation Data'!G41)),NA())</f>
        <v>#N/A</v>
      </c>
      <c r="AQ47" s="103" t="e">
        <f ca="true">+IF(AND(ISNUMBER(OFFSET('Sanitation Data'!$G$7,0,10*ROW('Sanitation Data'!G41))),'Data Summary'!DF47="Yes"),OFFSET('Sanitation Data'!$G$7,0,10*ROW('Sanitation Data'!G41)),NA())</f>
        <v>#N/A</v>
      </c>
      <c r="AR47" s="103" t="e">
        <f ca="true">+IF(AND(ISNUMBER(OFFSET('Sanitation Data'!$G$11,0,10*ROW('Sanitation Data'!G41))),'Data Summary'!DG47="Yes"),OFFSET('Sanitation Data'!$G$11,0,10*ROW('Sanitation Data'!G41)),NA())</f>
        <v>#N/A</v>
      </c>
      <c r="AS47" s="103" t="e">
        <f ca="true">+IF(AND(ISNUMBER(OFFSET('Sanitation Data'!$G$12,0,10*ROW('Sanitation Data'!G41))),'Data Summary'!DH47="Yes"),OFFSET('Sanitation Data'!$G$12,0,10*ROW('Sanitation Data'!G41)),NA())</f>
        <v>#N/A</v>
      </c>
      <c r="AT47" s="103" t="e">
        <f ca="true">+IF(AND(ISNUMBER(OFFSET('Sanitation Data'!$G$13,0,10*ROW('Sanitation Data'!G41))),'Data Summary'!DI47="Yes"),OFFSET('Sanitation Data'!$G$13,0,10*ROW('Sanitation Data'!G41)),NA())</f>
        <v>#N/A</v>
      </c>
      <c r="AU47" s="103" t="e">
        <f ca="true">+IF(AND(ISNUMBER(OFFSET('Sanitation Data'!$H$5,0,10*ROW('Sanitation Data'!H41))),'Data Summary'!DJ47="Yes"),100-OFFSET('Sanitation Data'!$H$5,0,10*ROW('Sanitation Data'!H41)),NA())</f>
        <v>#N/A</v>
      </c>
      <c r="AV47" s="103" t="e">
        <f ca="true">+IF(AND(ISNUMBER(OFFSET('Sanitation Data'!$H$7,0,10*ROW('Sanitation Data'!H41))),'Data Summary'!DK47="Yes"),OFFSET('Sanitation Data'!$H$7,0,10*ROW('Sanitation Data'!H41)),NA())</f>
        <v>#N/A</v>
      </c>
      <c r="AW47" s="103" t="e">
        <f ca="true">+IF(AND(ISNUMBER(OFFSET('Sanitation Data'!$H$11,0,10*ROW('Sanitation Data'!H41))),'Data Summary'!DL47="Yes"),OFFSET('Sanitation Data'!$H$11,0,10*ROW('Sanitation Data'!H41)),NA())</f>
        <v>#N/A</v>
      </c>
      <c r="AX47" s="103" t="e">
        <f ca="true">+IF(AND(ISNUMBER(OFFSET('Sanitation Data'!$H$12,0,10*ROW('Sanitation Data'!H41))),'Data Summary'!DM47="Yes"),OFFSET('Sanitation Data'!$H$12,0,10*ROW('Sanitation Data'!H41)),NA())</f>
        <v>#N/A</v>
      </c>
      <c r="AY47" s="103" t="e">
        <f ca="true">+IF(AND(ISNUMBER(OFFSET('Sanitation Data'!$H$13,0,10*ROW('Sanitation Data'!H41))),'Data Summary'!DN47="Yes"),OFFSET('Sanitation Data'!$H$13,0,10*ROW('Sanitation Data'!H41)),NA())</f>
        <v>#N/A</v>
      </c>
      <c r="AZ47" s="108" t="e">
        <f ca="true">+IF(AND(ISNUMBER(OFFSET('Hygiene Data'!$C$6,0,10*ROW('Hygiene Data'!C41))),'Data Summary'!DO47="Yes"),OFFSET('Hygiene Data'!$C$6,0,10*ROW('Hygiene Data'!C41)),NA())</f>
        <v>#N/A</v>
      </c>
      <c r="BA47" s="108" t="e">
        <f ca="true">+IF(AND(ISNUMBER(OFFSET('Hygiene Data'!$C$8,0,10*ROW('Hygiene Data'!C41))),'Data Summary'!DP47="Yes"),OFFSET('Hygiene Data'!$C$8,0,10*ROW('Hygiene Data'!C41)),NA())</f>
        <v>#N/A</v>
      </c>
      <c r="BB47" s="108" t="e">
        <f ca="true">+IF(AND(ISNUMBER(OFFSET('Hygiene Data'!$C$10,0,10*ROW('Hygiene Data'!C41))),'Data Summary'!DQ47="Yes"),OFFSET('Hygiene Data'!$C$10,0,10*ROW('Hygiene Data'!C41)),NA())</f>
        <v>#N/A</v>
      </c>
      <c r="BC47" s="108" t="e">
        <f ca="true">+IF(AND(ISNUMBER(OFFSET('Hygiene Data'!$D$6,0,10*ROW('Hygiene Data'!D41))),'Data Summary'!DR47="Yes"),OFFSET('Hygiene Data'!$D$6,0,10*ROW('Hygiene Data'!D41)),NA())</f>
        <v>#N/A</v>
      </c>
      <c r="BD47" s="108" t="e">
        <f ca="true">+IF(AND(ISNUMBER(OFFSET('Hygiene Data'!$D$8,0,10*ROW('Hygiene Data'!D41))),'Data Summary'!DS47="Yes"),OFFSET('Hygiene Data'!$D$8,0,10*ROW('Hygiene Data'!D41)),NA())</f>
        <v>#N/A</v>
      </c>
      <c r="BE47" s="108" t="e">
        <f ca="true">+IF(AND(ISNUMBER(OFFSET('Hygiene Data'!$D$10,0,10*ROW('Hygiene Data'!D41))),'Data Summary'!DT47="Yes"),OFFSET('Hygiene Data'!$D$10,0,10*ROW('Hygiene Data'!D41)),NA())</f>
        <v>#N/A</v>
      </c>
      <c r="BF47" s="108" t="e">
        <f ca="true">+IF(AND(ISNUMBER(OFFSET('Hygiene Data'!$E$6,0,10*ROW('Hygiene Data'!E41))),'Data Summary'!DU47="Yes"),OFFSET('Hygiene Data'!$E$6,0,10*ROW('Hygiene Data'!E41)),NA())</f>
        <v>#N/A</v>
      </c>
      <c r="BG47" s="108" t="e">
        <f ca="true">+IF(AND(ISNUMBER(OFFSET('Hygiene Data'!$E$8,0,10*ROW('Hygiene Data'!E41))),'Data Summary'!DV47="Yes"),OFFSET('Hygiene Data'!$E$8,0,10*ROW('Hygiene Data'!E41)),NA())</f>
        <v>#N/A</v>
      </c>
      <c r="BH47" s="108" t="e">
        <f ca="true">+IF(AND(ISNUMBER(OFFSET('Hygiene Data'!$E$10,0,10*ROW('Hygiene Data'!E41))),'Data Summary'!DW47="Yes"),OFFSET('Hygiene Data'!$E$10,0,10*ROW('Hygiene Data'!E41)),NA())</f>
        <v>#N/A</v>
      </c>
      <c r="BI47" s="108" t="e">
        <f ca="true">+IF(AND(ISNUMBER(OFFSET('Hygiene Data'!$F$6,0,10*ROW('Hygiene Data'!F41))),'Data Summary'!DX47="Yes"),OFFSET('Hygiene Data'!$F$6,0,10*ROW('Hygiene Data'!F41)),NA())</f>
        <v>#N/A</v>
      </c>
      <c r="BJ47" s="108" t="e">
        <f ca="true">+IF(AND(ISNUMBER(OFFSET('Hygiene Data'!$F$8,0,10*ROW('Hygiene Data'!F41))),'Data Summary'!DY47="Yes"),OFFSET('Hygiene Data'!$F$8,0,10*ROW('Hygiene Data'!F41)),NA())</f>
        <v>#N/A</v>
      </c>
      <c r="BK47" s="108" t="e">
        <f ca="true">+IF(AND(ISNUMBER(OFFSET('Hygiene Data'!$F$10,0,10*ROW('Hygiene Data'!F41))),'Data Summary'!DZ47="Yes"),OFFSET('Hygiene Data'!$F$10,0,10*ROW('Hygiene Data'!F41)),NA())</f>
        <v>#N/A</v>
      </c>
      <c r="BL47" s="108" t="e">
        <f ca="true">+IF(AND(ISNUMBER(OFFSET('Hygiene Data'!$G$6,0,10*ROW('Hygiene Data'!G41))),'Data Summary'!EA47="Yes"),OFFSET('Hygiene Data'!$G$6,0,10*ROW('Hygiene Data'!G41)),NA())</f>
        <v>#N/A</v>
      </c>
      <c r="BM47" s="108" t="e">
        <f ca="true">+IF(AND(ISNUMBER(OFFSET('Hygiene Data'!$G$8,0,10*ROW('Hygiene Data'!G41))),'Data Summary'!EB47="Yes"),OFFSET('Hygiene Data'!$G$8,0,10*ROW('Hygiene Data'!G41)),NA())</f>
        <v>#N/A</v>
      </c>
      <c r="BN47" s="108" t="e">
        <f ca="true">+IF(AND(ISNUMBER(OFFSET('Hygiene Data'!$G$10,0,10*ROW('Hygiene Data'!G41))),'Data Summary'!EC47="Yes"),OFFSET('Hygiene Data'!$G$10,0,10*ROW('Hygiene Data'!G41)),NA())</f>
        <v>#N/A</v>
      </c>
      <c r="BO47" s="108" t="e">
        <f ca="true">+IF(AND(ISNUMBER(OFFSET('Hygiene Data'!$H$6,0,10*ROW('Hygiene Data'!H41))),'Data Summary'!ED47="Yes"),OFFSET('Hygiene Data'!$H$6,0,10*ROW('Hygiene Data'!H41)),NA())</f>
        <v>#N/A</v>
      </c>
      <c r="BP47" s="108" t="e">
        <f ca="true">+IF(AND(ISNUMBER(OFFSET('Hygiene Data'!$H$8,0,10*ROW('Hygiene Data'!H41))),'Data Summary'!EE47="Yes"),OFFSET('Hygiene Data'!$H$8,0,10*ROW('Hygiene Data'!H41)),NA())</f>
        <v>#N/A</v>
      </c>
      <c r="BQ47" s="108" t="e">
        <f ca="true">+IF(AND(ISNUMBER(OFFSET('Hygiene Data'!$H$10,0,10*ROW('Hygiene Data'!H41))),'Data Summary'!EF47="Yes"),OFFSET('Hygiene Data'!$H$10,0,10*ROW('Hygiene Data'!H41)),NA())</f>
        <v>#N/A</v>
      </c>
    </row>
    <row r="48" x14ac:dyDescent="0.2">
      <c r="A48" s="56" t="e">
        <f ca="true">+IF(OFFSET('Water Data'!$B$1,0,10*ROW('Water Data'!B42))="",NA(),OFFSET('Water Data'!$B$1,0,10*ROW('Water Data'!B42)))</f>
        <v>#N/A</v>
      </c>
      <c r="B48" s="56" t="e">
        <f ca="true">+IF(OFFSET('Water Data'!$A$3,0,10*ROW('Water Data'!A45))="",NA(),OFFSET('Water Data'!$A$3,0,10*ROW('Water Data'!A45)))</f>
        <v>#N/A</v>
      </c>
      <c r="C48" s="56" t="e">
        <f ca="true">+IF(OFFSET('Water Data'!$C$3,0,10*ROW('Water Data'!C45))="",NA(),OFFSET('Water Data'!$C$3,0,10*ROW('Water Data'!C45)))</f>
        <v>#N/A</v>
      </c>
      <c r="D48" s="57" t="e">
        <f ca="true">+IF(AND(ISNUMBER(OFFSET('Water Data'!$C$5,0,10*ROW('Water Data'!C42))),'Data Summary'!BS48="Yes"),100-OFFSET('Water Data'!$C$5,0,10*ROW('Water Data'!C42)),NA())</f>
        <v>#N/A</v>
      </c>
      <c r="E48" s="57" t="e">
        <f ca="true">+IF(AND(ISNUMBER(OFFSET('Water Data'!$C$7,0,10*ROW('Water Data'!C42))),'Data Summary'!BT48="Yes"),OFFSET('Water Data'!$C$7,0,10*ROW('Water Data'!C42)),NA())</f>
        <v>#N/A</v>
      </c>
      <c r="F48" s="57" t="e">
        <f ca="true">+IF(AND(ISNUMBER(OFFSET('Water Data'!$C$10,0,10*ROW('Water Data'!C42))),'Data Summary'!BU48="Yes"),OFFSET('Water Data'!$C$10,0,10*ROW('Water Data'!C42)),NA())</f>
        <v>#N/A</v>
      </c>
      <c r="G48" s="57" t="e">
        <f ca="true">+IF(AND(ISNUMBER(OFFSET('Water Data'!$D$5,0,10*ROW('Water Data'!D42))),'Data Summary'!BV48="Yes"),100-OFFSET('Water Data'!$D$5,0,10*ROW('Water Data'!D42)),NA())</f>
        <v>#N/A</v>
      </c>
      <c r="H48" s="57" t="e">
        <f ca="true">+IF(AND(ISNUMBER(OFFSET('Water Data'!$D$7,0,10*ROW('Water Data'!D42))),'Data Summary'!BW48="Yes"),OFFSET('Water Data'!$D$7,0,10*ROW('Water Data'!D42)),NA())</f>
        <v>#N/A</v>
      </c>
      <c r="I48" s="57" t="e">
        <f ca="true">+IF(AND(ISNUMBER(OFFSET('Water Data'!$D$10,0,10*ROW('Water Data'!D42))),'Data Summary'!BX48="Yes"),OFFSET('Water Data'!$D$10,0,10*ROW('Water Data'!D42)),NA())</f>
        <v>#N/A</v>
      </c>
      <c r="J48" s="57" t="e">
        <f ca="true">+IF(AND(ISNUMBER(OFFSET('Water Data'!$E$5,0,10*ROW('Water Data'!E42))),'Data Summary'!BY48="Yes"),100-OFFSET('Water Data'!$E$5,0,10*ROW('Water Data'!E42)),NA())</f>
        <v>#N/A</v>
      </c>
      <c r="K48" s="57" t="e">
        <f ca="true">+IF(AND(ISNUMBER(OFFSET('Water Data'!$E$7,0,10*ROW('Water Data'!E42))),'Data Summary'!BZ48="Yes"),OFFSET('Water Data'!$E$7,0,10*ROW('Water Data'!E42)),NA())</f>
        <v>#N/A</v>
      </c>
      <c r="L48" s="57" t="e">
        <f ca="true">+IF(AND(ISNUMBER(OFFSET('Water Data'!$E$10,0,10*ROW('Water Data'!E42))),'Data Summary'!CA48="Yes"),OFFSET('Water Data'!$E$10,0,10*ROW('Water Data'!E42)),NA())</f>
        <v>#N/A</v>
      </c>
      <c r="M48" s="57" t="e">
        <f ca="true">+IF(AND(ISNUMBER(OFFSET('Water Data'!$F$5,0,10*ROW('Water Data'!F42))),'Data Summary'!CB48="Yes"),100-OFFSET('Water Data'!$F$5,0,10*ROW('Water Data'!F42)),NA())</f>
        <v>#N/A</v>
      </c>
      <c r="N48" s="57" t="e">
        <f ca="true">+IF(AND(ISNUMBER(OFFSET('Water Data'!$F$7,0,10*ROW('Water Data'!F42))),'Data Summary'!CC48="Yes"),OFFSET('Water Data'!$F$7,0,10*ROW('Water Data'!F42)),NA())</f>
        <v>#N/A</v>
      </c>
      <c r="O48" s="57" t="e">
        <f ca="true">+IF(AND(ISNUMBER(OFFSET('Water Data'!$F$10,0,10*ROW('Water Data'!F42))),'Data Summary'!CD48="Yes"),OFFSET('Water Data'!$F$10,0,10*ROW('Water Data'!F42)),NA())</f>
        <v>#N/A</v>
      </c>
      <c r="P48" s="57" t="e">
        <f ca="true">+IF(AND(ISNUMBER(OFFSET('Water Data'!$G$5,0,10*ROW('Water Data'!G42))),'Data Summary'!CE48="Yes"),100-OFFSET('Water Data'!$G$5,0,10*ROW('Water Data'!G42)),NA())</f>
        <v>#N/A</v>
      </c>
      <c r="Q48" s="57" t="e">
        <f ca="true">+IF(AND(ISNUMBER(OFFSET('Water Data'!$G$7,0,10*ROW('Water Data'!G42))),'Data Summary'!CF48="Yes"),OFFSET('Water Data'!$G$7,0,10*ROW('Water Data'!G42)),NA())</f>
        <v>#N/A</v>
      </c>
      <c r="R48" s="57" t="e">
        <f ca="true">+IF(AND(ISNUMBER(OFFSET('Water Data'!$G$10,0,10*ROW('Water Data'!G42))),'Data Summary'!CG48="Yes"),OFFSET('Water Data'!$G$10,0,10*ROW('Water Data'!G42)),NA())</f>
        <v>#N/A</v>
      </c>
      <c r="S48" s="57" t="e">
        <f ca="true">+IF(AND(ISNUMBER(OFFSET('Water Data'!$H$5,0,10*ROW('Water Data'!H42))),'Data Summary'!CH48="Yes"),100-OFFSET('Water Data'!$H$5,0,10*ROW('Water Data'!H42)),NA())</f>
        <v>#N/A</v>
      </c>
      <c r="T48" s="57" t="e">
        <f ca="true">+IF(AND(ISNUMBER(OFFSET('Water Data'!$H$7,0,10*ROW('Water Data'!H42))),'Data Summary'!CI48="Yes"),OFFSET('Water Data'!$H$7,0,10*ROW('Water Data'!H42)),NA())</f>
        <v>#N/A</v>
      </c>
      <c r="U48" s="57" t="e">
        <f ca="true">+IF(AND(ISNUMBER(OFFSET('Water Data'!$H$10,0,10*ROW('Water Data'!H42))),'Data Summary'!CJ48="Yes"),OFFSET('Water Data'!$H$10,0,10*ROW('Water Data'!H42)),NA())</f>
        <v>#N/A</v>
      </c>
      <c r="V48" s="103" t="e">
        <f ca="true">+IF(AND(ISNUMBER(OFFSET('Sanitation Data'!$C$5,0,10*ROW('Sanitation Data'!C42))),'Data Summary'!CK48="Yes"),100-OFFSET('Sanitation Data'!$C$5,0,10*ROW('Sanitation Data'!C42)),NA())</f>
        <v>#N/A</v>
      </c>
      <c r="W48" s="103" t="e">
        <f ca="true">+IF(AND(ISNUMBER(OFFSET('Sanitation Data'!$C$7,0,10*ROW('Sanitation Data'!C42))),'Data Summary'!CL48="Yes"),OFFSET('Sanitation Data'!$C$7,0,10*ROW('Sanitation Data'!C42)),NA())</f>
        <v>#N/A</v>
      </c>
      <c r="X48" s="103" t="e">
        <f ca="true">+IF(AND(ISNUMBER(OFFSET('Sanitation Data'!$C$11,0,10*ROW('Sanitation Data'!C42))),'Data Summary'!CM48="Yes"),OFFSET('Sanitation Data'!$C$11,0,10*ROW('Sanitation Data'!C42)),NA())</f>
        <v>#N/A</v>
      </c>
      <c r="Y48" s="103" t="e">
        <f ca="true">+IF(AND(ISNUMBER(OFFSET('Sanitation Data'!$C$12,0,10*ROW('Sanitation Data'!C42))),'Data Summary'!CN48="Yes"),OFFSET('Sanitation Data'!$C$12,0,10*ROW('Sanitation Data'!C42)),NA())</f>
        <v>#N/A</v>
      </c>
      <c r="Z48" s="103" t="e">
        <f ca="true">+IF(AND(ISNUMBER(OFFSET('Sanitation Data'!$C$13,0,10*ROW('Sanitation Data'!C42))),'Data Summary'!CO48="Yes"),OFFSET('Sanitation Data'!$C$13,0,10*ROW('Sanitation Data'!C42)),NA())</f>
        <v>#N/A</v>
      </c>
      <c r="AA48" s="103" t="e">
        <f ca="true">+IF(AND(ISNUMBER(OFFSET('Sanitation Data'!$D$5,0,10*ROW('Sanitation Data'!D42))),'Data Summary'!CP48="Yes"),100-OFFSET('Sanitation Data'!$D$5,0,10*ROW('Sanitation Data'!D42)),NA())</f>
        <v>#N/A</v>
      </c>
      <c r="AB48" s="103" t="e">
        <f ca="true">+IF(AND(ISNUMBER(OFFSET('Sanitation Data'!$D$7,0,10*ROW('Sanitation Data'!D42))),'Data Summary'!CQ48="Yes"),OFFSET('Sanitation Data'!$D$7,0,10*ROW('Sanitation Data'!D42)),NA())</f>
        <v>#N/A</v>
      </c>
      <c r="AC48" s="103" t="e">
        <f ca="true">+IF(AND(ISNUMBER(OFFSET('Sanitation Data'!$D$11,0,10*ROW('Sanitation Data'!D42))),'Data Summary'!CR48="Yes"),OFFSET('Sanitation Data'!$D$11,0,10*ROW('Sanitation Data'!D42)),NA())</f>
        <v>#N/A</v>
      </c>
      <c r="AD48" s="103" t="e">
        <f ca="true">+IF(AND(ISNUMBER(OFFSET('Sanitation Data'!$D$12,0,10*ROW('Sanitation Data'!D42))),'Data Summary'!CS48="Yes"),OFFSET('Sanitation Data'!$D$12,0,10*ROW('Sanitation Data'!D42)),NA())</f>
        <v>#N/A</v>
      </c>
      <c r="AE48" s="103" t="e">
        <f ca="true">+IF(AND(ISNUMBER(OFFSET('Sanitation Data'!$D$13,0,10*ROW('Sanitation Data'!D42))),'Data Summary'!CT48="Yes"),OFFSET('Sanitation Data'!$D$13,0,10*ROW('Sanitation Data'!D42)),NA())</f>
        <v>#N/A</v>
      </c>
      <c r="AF48" s="103" t="e">
        <f ca="true">+IF(AND(ISNUMBER(OFFSET('Sanitation Data'!$E$5,0,10*ROW('Sanitation Data'!E42))),'Data Summary'!CU48="Yes"),100-OFFSET('Sanitation Data'!$E$5,0,10*ROW('Sanitation Data'!E42)),NA())</f>
        <v>#N/A</v>
      </c>
      <c r="AG48" s="103" t="e">
        <f ca="true">+IF(AND(ISNUMBER(OFFSET('Sanitation Data'!$E$7,0,10*ROW('Sanitation Data'!E42))),'Data Summary'!CV48="Yes"),OFFSET('Sanitation Data'!$E$7,0,10*ROW('Sanitation Data'!E42)),NA())</f>
        <v>#N/A</v>
      </c>
      <c r="AH48" s="103" t="e">
        <f ca="true">+IF(AND(ISNUMBER(OFFSET('Sanitation Data'!$E$11,0,10*ROW('Sanitation Data'!E42))),'Data Summary'!CW48="Yes"),OFFSET('Sanitation Data'!$E$11,0,10*ROW('Sanitation Data'!E42)),NA())</f>
        <v>#N/A</v>
      </c>
      <c r="AI48" s="103" t="e">
        <f ca="true">+IF(AND(ISNUMBER(OFFSET('Sanitation Data'!$E$12,0,10*ROW('Sanitation Data'!E42))),'Data Summary'!CX48="Yes"),OFFSET('Sanitation Data'!$E$12,0,10*ROW('Sanitation Data'!E42)),NA())</f>
        <v>#N/A</v>
      </c>
      <c r="AJ48" s="103" t="e">
        <f ca="true">+IF(AND(ISNUMBER(OFFSET('Sanitation Data'!$E$13,0,10*ROW('Sanitation Data'!E42))),'Data Summary'!CY48="Yes"),OFFSET('Sanitation Data'!$E$13,0,10*ROW('Sanitation Data'!E42)),NA())</f>
        <v>#N/A</v>
      </c>
      <c r="AK48" s="103" t="e">
        <f ca="true">+IF(AND(ISNUMBER(OFFSET('Sanitation Data'!$F$5,0,10*ROW('Sanitation Data'!F42))),'Data Summary'!CZ48="Yes"),100-OFFSET('Sanitation Data'!$F$5,0,10*ROW('Sanitation Data'!F42)),NA())</f>
        <v>#N/A</v>
      </c>
      <c r="AL48" s="103" t="e">
        <f ca="true">+IF(AND(ISNUMBER(OFFSET('Sanitation Data'!$F$7,0,10*ROW('Sanitation Data'!F42))),'Data Summary'!DA48="Yes"),OFFSET('Sanitation Data'!$F$7,0,10*ROW('Sanitation Data'!F42)),NA())</f>
        <v>#N/A</v>
      </c>
      <c r="AM48" s="103" t="e">
        <f ca="true">+IF(AND(ISNUMBER(OFFSET('Sanitation Data'!$F$11,0,10*ROW('Sanitation Data'!F42))),'Data Summary'!DB48="Yes"),OFFSET('Sanitation Data'!$F$11,0,10*ROW('Sanitation Data'!F42)),NA())</f>
        <v>#N/A</v>
      </c>
      <c r="AN48" s="103" t="e">
        <f ca="true">+IF(AND(ISNUMBER(OFFSET('Sanitation Data'!$F$12,0,10*ROW('Sanitation Data'!F42))),'Data Summary'!DC48="Yes"),OFFSET('Sanitation Data'!$F$12,0,10*ROW('Sanitation Data'!F42)),NA())</f>
        <v>#N/A</v>
      </c>
      <c r="AO48" s="103" t="e">
        <f ca="true">+IF(AND(ISNUMBER(OFFSET('Sanitation Data'!$F$13,0,10*ROW('Sanitation Data'!F42))),'Data Summary'!DD48="Yes"),OFFSET('Sanitation Data'!$F$13,0,10*ROW('Sanitation Data'!F42)),NA())</f>
        <v>#N/A</v>
      </c>
      <c r="AP48" s="103" t="e">
        <f ca="true">+IF(AND(ISNUMBER(OFFSET('Sanitation Data'!$G$5,0,10*ROW('Sanitation Data'!G42))),'Data Summary'!DE48="Yes"),100-OFFSET('Sanitation Data'!$G$5,0,10*ROW('Sanitation Data'!G42)),NA())</f>
        <v>#N/A</v>
      </c>
      <c r="AQ48" s="103" t="e">
        <f ca="true">+IF(AND(ISNUMBER(OFFSET('Sanitation Data'!$G$7,0,10*ROW('Sanitation Data'!G42))),'Data Summary'!DF48="Yes"),OFFSET('Sanitation Data'!$G$7,0,10*ROW('Sanitation Data'!G42)),NA())</f>
        <v>#N/A</v>
      </c>
      <c r="AR48" s="103" t="e">
        <f ca="true">+IF(AND(ISNUMBER(OFFSET('Sanitation Data'!$G$11,0,10*ROW('Sanitation Data'!G42))),'Data Summary'!DG48="Yes"),OFFSET('Sanitation Data'!$G$11,0,10*ROW('Sanitation Data'!G42)),NA())</f>
        <v>#N/A</v>
      </c>
      <c r="AS48" s="103" t="e">
        <f ca="true">+IF(AND(ISNUMBER(OFFSET('Sanitation Data'!$G$12,0,10*ROW('Sanitation Data'!G42))),'Data Summary'!DH48="Yes"),OFFSET('Sanitation Data'!$G$12,0,10*ROW('Sanitation Data'!G42)),NA())</f>
        <v>#N/A</v>
      </c>
      <c r="AT48" s="103" t="e">
        <f ca="true">+IF(AND(ISNUMBER(OFFSET('Sanitation Data'!$G$13,0,10*ROW('Sanitation Data'!G42))),'Data Summary'!DI48="Yes"),OFFSET('Sanitation Data'!$G$13,0,10*ROW('Sanitation Data'!G42)),NA())</f>
        <v>#N/A</v>
      </c>
      <c r="AU48" s="103" t="e">
        <f ca="true">+IF(AND(ISNUMBER(OFFSET('Sanitation Data'!$H$5,0,10*ROW('Sanitation Data'!H42))),'Data Summary'!DJ48="Yes"),100-OFFSET('Sanitation Data'!$H$5,0,10*ROW('Sanitation Data'!H42)),NA())</f>
        <v>#N/A</v>
      </c>
      <c r="AV48" s="103" t="e">
        <f ca="true">+IF(AND(ISNUMBER(OFFSET('Sanitation Data'!$H$7,0,10*ROW('Sanitation Data'!H42))),'Data Summary'!DK48="Yes"),OFFSET('Sanitation Data'!$H$7,0,10*ROW('Sanitation Data'!H42)),NA())</f>
        <v>#N/A</v>
      </c>
      <c r="AW48" s="103" t="e">
        <f ca="true">+IF(AND(ISNUMBER(OFFSET('Sanitation Data'!$H$11,0,10*ROW('Sanitation Data'!H42))),'Data Summary'!DL48="Yes"),OFFSET('Sanitation Data'!$H$11,0,10*ROW('Sanitation Data'!H42)),NA())</f>
        <v>#N/A</v>
      </c>
      <c r="AX48" s="103" t="e">
        <f ca="true">+IF(AND(ISNUMBER(OFFSET('Sanitation Data'!$H$12,0,10*ROW('Sanitation Data'!H42))),'Data Summary'!DM48="Yes"),OFFSET('Sanitation Data'!$H$12,0,10*ROW('Sanitation Data'!H42)),NA())</f>
        <v>#N/A</v>
      </c>
      <c r="AY48" s="103" t="e">
        <f ca="true">+IF(AND(ISNUMBER(OFFSET('Sanitation Data'!$H$13,0,10*ROW('Sanitation Data'!H42))),'Data Summary'!DN48="Yes"),OFFSET('Sanitation Data'!$H$13,0,10*ROW('Sanitation Data'!H42)),NA())</f>
        <v>#N/A</v>
      </c>
      <c r="AZ48" s="108" t="e">
        <f ca="true">+IF(AND(ISNUMBER(OFFSET('Hygiene Data'!$C$6,0,10*ROW('Hygiene Data'!C42))),'Data Summary'!DO48="Yes"),OFFSET('Hygiene Data'!$C$6,0,10*ROW('Hygiene Data'!C42)),NA())</f>
        <v>#N/A</v>
      </c>
      <c r="BA48" s="108" t="e">
        <f ca="true">+IF(AND(ISNUMBER(OFFSET('Hygiene Data'!$C$8,0,10*ROW('Hygiene Data'!C42))),'Data Summary'!DP48="Yes"),OFFSET('Hygiene Data'!$C$8,0,10*ROW('Hygiene Data'!C42)),NA())</f>
        <v>#N/A</v>
      </c>
      <c r="BB48" s="108" t="e">
        <f ca="true">+IF(AND(ISNUMBER(OFFSET('Hygiene Data'!$C$10,0,10*ROW('Hygiene Data'!C42))),'Data Summary'!DQ48="Yes"),OFFSET('Hygiene Data'!$C$10,0,10*ROW('Hygiene Data'!C42)),NA())</f>
        <v>#N/A</v>
      </c>
      <c r="BC48" s="108" t="e">
        <f ca="true">+IF(AND(ISNUMBER(OFFSET('Hygiene Data'!$D$6,0,10*ROW('Hygiene Data'!D42))),'Data Summary'!DR48="Yes"),OFFSET('Hygiene Data'!$D$6,0,10*ROW('Hygiene Data'!D42)),NA())</f>
        <v>#N/A</v>
      </c>
      <c r="BD48" s="108" t="e">
        <f ca="true">+IF(AND(ISNUMBER(OFFSET('Hygiene Data'!$D$8,0,10*ROW('Hygiene Data'!D42))),'Data Summary'!DS48="Yes"),OFFSET('Hygiene Data'!$D$8,0,10*ROW('Hygiene Data'!D42)),NA())</f>
        <v>#N/A</v>
      </c>
      <c r="BE48" s="108" t="e">
        <f ca="true">+IF(AND(ISNUMBER(OFFSET('Hygiene Data'!$D$10,0,10*ROW('Hygiene Data'!D42))),'Data Summary'!DT48="Yes"),OFFSET('Hygiene Data'!$D$10,0,10*ROW('Hygiene Data'!D42)),NA())</f>
        <v>#N/A</v>
      </c>
      <c r="BF48" s="108" t="e">
        <f ca="true">+IF(AND(ISNUMBER(OFFSET('Hygiene Data'!$E$6,0,10*ROW('Hygiene Data'!E42))),'Data Summary'!DU48="Yes"),OFFSET('Hygiene Data'!$E$6,0,10*ROW('Hygiene Data'!E42)),NA())</f>
        <v>#N/A</v>
      </c>
      <c r="BG48" s="108" t="e">
        <f ca="true">+IF(AND(ISNUMBER(OFFSET('Hygiene Data'!$E$8,0,10*ROW('Hygiene Data'!E42))),'Data Summary'!DV48="Yes"),OFFSET('Hygiene Data'!$E$8,0,10*ROW('Hygiene Data'!E42)),NA())</f>
        <v>#N/A</v>
      </c>
      <c r="BH48" s="108" t="e">
        <f ca="true">+IF(AND(ISNUMBER(OFFSET('Hygiene Data'!$E$10,0,10*ROW('Hygiene Data'!E42))),'Data Summary'!DW48="Yes"),OFFSET('Hygiene Data'!$E$10,0,10*ROW('Hygiene Data'!E42)),NA())</f>
        <v>#N/A</v>
      </c>
      <c r="BI48" s="108" t="e">
        <f ca="true">+IF(AND(ISNUMBER(OFFSET('Hygiene Data'!$F$6,0,10*ROW('Hygiene Data'!F42))),'Data Summary'!DX48="Yes"),OFFSET('Hygiene Data'!$F$6,0,10*ROW('Hygiene Data'!F42)),NA())</f>
        <v>#N/A</v>
      </c>
      <c r="BJ48" s="108" t="e">
        <f ca="true">+IF(AND(ISNUMBER(OFFSET('Hygiene Data'!$F$8,0,10*ROW('Hygiene Data'!F42))),'Data Summary'!DY48="Yes"),OFFSET('Hygiene Data'!$F$8,0,10*ROW('Hygiene Data'!F42)),NA())</f>
        <v>#N/A</v>
      </c>
      <c r="BK48" s="108" t="e">
        <f ca="true">+IF(AND(ISNUMBER(OFFSET('Hygiene Data'!$F$10,0,10*ROW('Hygiene Data'!F42))),'Data Summary'!DZ48="Yes"),OFFSET('Hygiene Data'!$F$10,0,10*ROW('Hygiene Data'!F42)),NA())</f>
        <v>#N/A</v>
      </c>
      <c r="BL48" s="108" t="e">
        <f ca="true">+IF(AND(ISNUMBER(OFFSET('Hygiene Data'!$G$6,0,10*ROW('Hygiene Data'!G42))),'Data Summary'!EA48="Yes"),OFFSET('Hygiene Data'!$G$6,0,10*ROW('Hygiene Data'!G42)),NA())</f>
        <v>#N/A</v>
      </c>
      <c r="BM48" s="108" t="e">
        <f ca="true">+IF(AND(ISNUMBER(OFFSET('Hygiene Data'!$G$8,0,10*ROW('Hygiene Data'!G42))),'Data Summary'!EB48="Yes"),OFFSET('Hygiene Data'!$G$8,0,10*ROW('Hygiene Data'!G42)),NA())</f>
        <v>#N/A</v>
      </c>
      <c r="BN48" s="108" t="e">
        <f ca="true">+IF(AND(ISNUMBER(OFFSET('Hygiene Data'!$G$10,0,10*ROW('Hygiene Data'!G42))),'Data Summary'!EC48="Yes"),OFFSET('Hygiene Data'!$G$10,0,10*ROW('Hygiene Data'!G42)),NA())</f>
        <v>#N/A</v>
      </c>
      <c r="BO48" s="108" t="e">
        <f ca="true">+IF(AND(ISNUMBER(OFFSET('Hygiene Data'!$H$6,0,10*ROW('Hygiene Data'!H42))),'Data Summary'!ED48="Yes"),OFFSET('Hygiene Data'!$H$6,0,10*ROW('Hygiene Data'!H42)),NA())</f>
        <v>#N/A</v>
      </c>
      <c r="BP48" s="108" t="e">
        <f ca="true">+IF(AND(ISNUMBER(OFFSET('Hygiene Data'!$H$8,0,10*ROW('Hygiene Data'!H42))),'Data Summary'!EE48="Yes"),OFFSET('Hygiene Data'!$H$8,0,10*ROW('Hygiene Data'!H42)),NA())</f>
        <v>#N/A</v>
      </c>
      <c r="BQ48" s="108" t="e">
        <f ca="true">+IF(AND(ISNUMBER(OFFSET('Hygiene Data'!$H$10,0,10*ROW('Hygiene Data'!H42))),'Data Summary'!EF48="Yes"),OFFSET('Hygiene Data'!$H$10,0,10*ROW('Hygiene Data'!H42)),NA())</f>
        <v>#N/A</v>
      </c>
    </row>
    <row r="49" x14ac:dyDescent="0.2">
      <c r="A49" s="56" t="e">
        <f ca="true">+IF(OFFSET('Water Data'!$B$1,0,10*ROW('Water Data'!B43))="",NA(),OFFSET('Water Data'!$B$1,0,10*ROW('Water Data'!B43)))</f>
        <v>#N/A</v>
      </c>
      <c r="B49" s="56" t="e">
        <f ca="true">+IF(OFFSET('Water Data'!$A$3,0,10*ROW('Water Data'!A46))="",NA(),OFFSET('Water Data'!$A$3,0,10*ROW('Water Data'!A46)))</f>
        <v>#N/A</v>
      </c>
      <c r="C49" s="56" t="e">
        <f ca="true">+IF(OFFSET('Water Data'!$C$3,0,10*ROW('Water Data'!C46))="",NA(),OFFSET('Water Data'!$C$3,0,10*ROW('Water Data'!C46)))</f>
        <v>#N/A</v>
      </c>
      <c r="D49" s="57" t="e">
        <f ca="true">+IF(AND(ISNUMBER(OFFSET('Water Data'!$C$5,0,10*ROW('Water Data'!C43))),'Data Summary'!BS49="Yes"),100-OFFSET('Water Data'!$C$5,0,10*ROW('Water Data'!C43)),NA())</f>
        <v>#N/A</v>
      </c>
      <c r="E49" s="57" t="e">
        <f ca="true">+IF(AND(ISNUMBER(OFFSET('Water Data'!$C$7,0,10*ROW('Water Data'!C43))),'Data Summary'!BT49="Yes"),OFFSET('Water Data'!$C$7,0,10*ROW('Water Data'!C43)),NA())</f>
        <v>#N/A</v>
      </c>
      <c r="F49" s="57" t="e">
        <f ca="true">+IF(AND(ISNUMBER(OFFSET('Water Data'!$C$10,0,10*ROW('Water Data'!C43))),'Data Summary'!BU49="Yes"),OFFSET('Water Data'!$C$10,0,10*ROW('Water Data'!C43)),NA())</f>
        <v>#N/A</v>
      </c>
      <c r="G49" s="57" t="e">
        <f ca="true">+IF(AND(ISNUMBER(OFFSET('Water Data'!$D$5,0,10*ROW('Water Data'!D43))),'Data Summary'!BV49="Yes"),100-OFFSET('Water Data'!$D$5,0,10*ROW('Water Data'!D43)),NA())</f>
        <v>#N/A</v>
      </c>
      <c r="H49" s="57" t="e">
        <f ca="true">+IF(AND(ISNUMBER(OFFSET('Water Data'!$D$7,0,10*ROW('Water Data'!D43))),'Data Summary'!BW49="Yes"),OFFSET('Water Data'!$D$7,0,10*ROW('Water Data'!D43)),NA())</f>
        <v>#N/A</v>
      </c>
      <c r="I49" s="57" t="e">
        <f ca="true">+IF(AND(ISNUMBER(OFFSET('Water Data'!$D$10,0,10*ROW('Water Data'!D43))),'Data Summary'!BX49="Yes"),OFFSET('Water Data'!$D$10,0,10*ROW('Water Data'!D43)),NA())</f>
        <v>#N/A</v>
      </c>
      <c r="J49" s="57" t="e">
        <f ca="true">+IF(AND(ISNUMBER(OFFSET('Water Data'!$E$5,0,10*ROW('Water Data'!E43))),'Data Summary'!BY49="Yes"),100-OFFSET('Water Data'!$E$5,0,10*ROW('Water Data'!E43)),NA())</f>
        <v>#N/A</v>
      </c>
      <c r="K49" s="57" t="e">
        <f ca="true">+IF(AND(ISNUMBER(OFFSET('Water Data'!$E$7,0,10*ROW('Water Data'!E43))),'Data Summary'!BZ49="Yes"),OFFSET('Water Data'!$E$7,0,10*ROW('Water Data'!E43)),NA())</f>
        <v>#N/A</v>
      </c>
      <c r="L49" s="57" t="e">
        <f ca="true">+IF(AND(ISNUMBER(OFFSET('Water Data'!$E$10,0,10*ROW('Water Data'!E43))),'Data Summary'!CA49="Yes"),OFFSET('Water Data'!$E$10,0,10*ROW('Water Data'!E43)),NA())</f>
        <v>#N/A</v>
      </c>
      <c r="M49" s="57" t="e">
        <f ca="true">+IF(AND(ISNUMBER(OFFSET('Water Data'!$F$5,0,10*ROW('Water Data'!F43))),'Data Summary'!CB49="Yes"),100-OFFSET('Water Data'!$F$5,0,10*ROW('Water Data'!F43)),NA())</f>
        <v>#N/A</v>
      </c>
      <c r="N49" s="57" t="e">
        <f ca="true">+IF(AND(ISNUMBER(OFFSET('Water Data'!$F$7,0,10*ROW('Water Data'!F43))),'Data Summary'!CC49="Yes"),OFFSET('Water Data'!$F$7,0,10*ROW('Water Data'!F43)),NA())</f>
        <v>#N/A</v>
      </c>
      <c r="O49" s="57" t="e">
        <f ca="true">+IF(AND(ISNUMBER(OFFSET('Water Data'!$F$10,0,10*ROW('Water Data'!F43))),'Data Summary'!CD49="Yes"),OFFSET('Water Data'!$F$10,0,10*ROW('Water Data'!F43)),NA())</f>
        <v>#N/A</v>
      </c>
      <c r="P49" s="57" t="e">
        <f ca="true">+IF(AND(ISNUMBER(OFFSET('Water Data'!$G$5,0,10*ROW('Water Data'!G43))),'Data Summary'!CE49="Yes"),100-OFFSET('Water Data'!$G$5,0,10*ROW('Water Data'!G43)),NA())</f>
        <v>#N/A</v>
      </c>
      <c r="Q49" s="57" t="e">
        <f ca="true">+IF(AND(ISNUMBER(OFFSET('Water Data'!$G$7,0,10*ROW('Water Data'!G43))),'Data Summary'!CF49="Yes"),OFFSET('Water Data'!$G$7,0,10*ROW('Water Data'!G43)),NA())</f>
        <v>#N/A</v>
      </c>
      <c r="R49" s="57" t="e">
        <f ca="true">+IF(AND(ISNUMBER(OFFSET('Water Data'!$G$10,0,10*ROW('Water Data'!G43))),'Data Summary'!CG49="Yes"),OFFSET('Water Data'!$G$10,0,10*ROW('Water Data'!G43)),NA())</f>
        <v>#N/A</v>
      </c>
      <c r="S49" s="57" t="e">
        <f ca="true">+IF(AND(ISNUMBER(OFFSET('Water Data'!$H$5,0,10*ROW('Water Data'!H43))),'Data Summary'!CH49="Yes"),100-OFFSET('Water Data'!$H$5,0,10*ROW('Water Data'!H43)),NA())</f>
        <v>#N/A</v>
      </c>
      <c r="T49" s="57" t="e">
        <f ca="true">+IF(AND(ISNUMBER(OFFSET('Water Data'!$H$7,0,10*ROW('Water Data'!H43))),'Data Summary'!CI49="Yes"),OFFSET('Water Data'!$H$7,0,10*ROW('Water Data'!H43)),NA())</f>
        <v>#N/A</v>
      </c>
      <c r="U49" s="57" t="e">
        <f ca="true">+IF(AND(ISNUMBER(OFFSET('Water Data'!$H$10,0,10*ROW('Water Data'!H43))),'Data Summary'!CJ49="Yes"),OFFSET('Water Data'!$H$10,0,10*ROW('Water Data'!H43)),NA())</f>
        <v>#N/A</v>
      </c>
      <c r="V49" s="103" t="e">
        <f ca="true">+IF(AND(ISNUMBER(OFFSET('Sanitation Data'!$C$5,0,10*ROW('Sanitation Data'!C43))),'Data Summary'!CK49="Yes"),100-OFFSET('Sanitation Data'!$C$5,0,10*ROW('Sanitation Data'!C43)),NA())</f>
        <v>#N/A</v>
      </c>
      <c r="W49" s="103" t="e">
        <f ca="true">+IF(AND(ISNUMBER(OFFSET('Sanitation Data'!$C$7,0,10*ROW('Sanitation Data'!C43))),'Data Summary'!CL49="Yes"),OFFSET('Sanitation Data'!$C$7,0,10*ROW('Sanitation Data'!C43)),NA())</f>
        <v>#N/A</v>
      </c>
      <c r="X49" s="103" t="e">
        <f ca="true">+IF(AND(ISNUMBER(OFFSET('Sanitation Data'!$C$11,0,10*ROW('Sanitation Data'!C43))),'Data Summary'!CM49="Yes"),OFFSET('Sanitation Data'!$C$11,0,10*ROW('Sanitation Data'!C43)),NA())</f>
        <v>#N/A</v>
      </c>
      <c r="Y49" s="103" t="e">
        <f ca="true">+IF(AND(ISNUMBER(OFFSET('Sanitation Data'!$C$12,0,10*ROW('Sanitation Data'!C43))),'Data Summary'!CN49="Yes"),OFFSET('Sanitation Data'!$C$12,0,10*ROW('Sanitation Data'!C43)),NA())</f>
        <v>#N/A</v>
      </c>
      <c r="Z49" s="103" t="e">
        <f ca="true">+IF(AND(ISNUMBER(OFFSET('Sanitation Data'!$C$13,0,10*ROW('Sanitation Data'!C43))),'Data Summary'!CO49="Yes"),OFFSET('Sanitation Data'!$C$13,0,10*ROW('Sanitation Data'!C43)),NA())</f>
        <v>#N/A</v>
      </c>
      <c r="AA49" s="103" t="e">
        <f ca="true">+IF(AND(ISNUMBER(OFFSET('Sanitation Data'!$D$5,0,10*ROW('Sanitation Data'!D43))),'Data Summary'!CP49="Yes"),100-OFFSET('Sanitation Data'!$D$5,0,10*ROW('Sanitation Data'!D43)),NA())</f>
        <v>#N/A</v>
      </c>
      <c r="AB49" s="103" t="e">
        <f ca="true">+IF(AND(ISNUMBER(OFFSET('Sanitation Data'!$D$7,0,10*ROW('Sanitation Data'!D43))),'Data Summary'!CQ49="Yes"),OFFSET('Sanitation Data'!$D$7,0,10*ROW('Sanitation Data'!D43)),NA())</f>
        <v>#N/A</v>
      </c>
      <c r="AC49" s="103" t="e">
        <f ca="true">+IF(AND(ISNUMBER(OFFSET('Sanitation Data'!$D$11,0,10*ROW('Sanitation Data'!D43))),'Data Summary'!CR49="Yes"),OFFSET('Sanitation Data'!$D$11,0,10*ROW('Sanitation Data'!D43)),NA())</f>
        <v>#N/A</v>
      </c>
      <c r="AD49" s="103" t="e">
        <f ca="true">+IF(AND(ISNUMBER(OFFSET('Sanitation Data'!$D$12,0,10*ROW('Sanitation Data'!D43))),'Data Summary'!CS49="Yes"),OFFSET('Sanitation Data'!$D$12,0,10*ROW('Sanitation Data'!D43)),NA())</f>
        <v>#N/A</v>
      </c>
      <c r="AE49" s="103" t="e">
        <f ca="true">+IF(AND(ISNUMBER(OFFSET('Sanitation Data'!$D$13,0,10*ROW('Sanitation Data'!D43))),'Data Summary'!CT49="Yes"),OFFSET('Sanitation Data'!$D$13,0,10*ROW('Sanitation Data'!D43)),NA())</f>
        <v>#N/A</v>
      </c>
      <c r="AF49" s="103" t="e">
        <f ca="true">+IF(AND(ISNUMBER(OFFSET('Sanitation Data'!$E$5,0,10*ROW('Sanitation Data'!E43))),'Data Summary'!CU49="Yes"),100-OFFSET('Sanitation Data'!$E$5,0,10*ROW('Sanitation Data'!E43)),NA())</f>
        <v>#N/A</v>
      </c>
      <c r="AG49" s="103" t="e">
        <f ca="true">+IF(AND(ISNUMBER(OFFSET('Sanitation Data'!$E$7,0,10*ROW('Sanitation Data'!E43))),'Data Summary'!CV49="Yes"),OFFSET('Sanitation Data'!$E$7,0,10*ROW('Sanitation Data'!E43)),NA())</f>
        <v>#N/A</v>
      </c>
      <c r="AH49" s="103" t="e">
        <f ca="true">+IF(AND(ISNUMBER(OFFSET('Sanitation Data'!$E$11,0,10*ROW('Sanitation Data'!E43))),'Data Summary'!CW49="Yes"),OFFSET('Sanitation Data'!$E$11,0,10*ROW('Sanitation Data'!E43)),NA())</f>
        <v>#N/A</v>
      </c>
      <c r="AI49" s="103" t="e">
        <f ca="true">+IF(AND(ISNUMBER(OFFSET('Sanitation Data'!$E$12,0,10*ROW('Sanitation Data'!E43))),'Data Summary'!CX49="Yes"),OFFSET('Sanitation Data'!$E$12,0,10*ROW('Sanitation Data'!E43)),NA())</f>
        <v>#N/A</v>
      </c>
      <c r="AJ49" s="103" t="e">
        <f ca="true">+IF(AND(ISNUMBER(OFFSET('Sanitation Data'!$E$13,0,10*ROW('Sanitation Data'!E43))),'Data Summary'!CY49="Yes"),OFFSET('Sanitation Data'!$E$13,0,10*ROW('Sanitation Data'!E43)),NA())</f>
        <v>#N/A</v>
      </c>
      <c r="AK49" s="103" t="e">
        <f ca="true">+IF(AND(ISNUMBER(OFFSET('Sanitation Data'!$F$5,0,10*ROW('Sanitation Data'!F43))),'Data Summary'!CZ49="Yes"),100-OFFSET('Sanitation Data'!$F$5,0,10*ROW('Sanitation Data'!F43)),NA())</f>
        <v>#N/A</v>
      </c>
      <c r="AL49" s="103" t="e">
        <f ca="true">+IF(AND(ISNUMBER(OFFSET('Sanitation Data'!$F$7,0,10*ROW('Sanitation Data'!F43))),'Data Summary'!DA49="Yes"),OFFSET('Sanitation Data'!$F$7,0,10*ROW('Sanitation Data'!F43)),NA())</f>
        <v>#N/A</v>
      </c>
      <c r="AM49" s="103" t="e">
        <f ca="true">+IF(AND(ISNUMBER(OFFSET('Sanitation Data'!$F$11,0,10*ROW('Sanitation Data'!F43))),'Data Summary'!DB49="Yes"),OFFSET('Sanitation Data'!$F$11,0,10*ROW('Sanitation Data'!F43)),NA())</f>
        <v>#N/A</v>
      </c>
      <c r="AN49" s="103" t="e">
        <f ca="true">+IF(AND(ISNUMBER(OFFSET('Sanitation Data'!$F$12,0,10*ROW('Sanitation Data'!F43))),'Data Summary'!DC49="Yes"),OFFSET('Sanitation Data'!$F$12,0,10*ROW('Sanitation Data'!F43)),NA())</f>
        <v>#N/A</v>
      </c>
      <c r="AO49" s="103" t="e">
        <f ca="true">+IF(AND(ISNUMBER(OFFSET('Sanitation Data'!$F$13,0,10*ROW('Sanitation Data'!F43))),'Data Summary'!DD49="Yes"),OFFSET('Sanitation Data'!$F$13,0,10*ROW('Sanitation Data'!F43)),NA())</f>
        <v>#N/A</v>
      </c>
      <c r="AP49" s="103" t="e">
        <f ca="true">+IF(AND(ISNUMBER(OFFSET('Sanitation Data'!$G$5,0,10*ROW('Sanitation Data'!G43))),'Data Summary'!DE49="Yes"),100-OFFSET('Sanitation Data'!$G$5,0,10*ROW('Sanitation Data'!G43)),NA())</f>
        <v>#N/A</v>
      </c>
      <c r="AQ49" s="103" t="e">
        <f ca="true">+IF(AND(ISNUMBER(OFFSET('Sanitation Data'!$G$7,0,10*ROW('Sanitation Data'!G43))),'Data Summary'!DF49="Yes"),OFFSET('Sanitation Data'!$G$7,0,10*ROW('Sanitation Data'!G43)),NA())</f>
        <v>#N/A</v>
      </c>
      <c r="AR49" s="103" t="e">
        <f ca="true">+IF(AND(ISNUMBER(OFFSET('Sanitation Data'!$G$11,0,10*ROW('Sanitation Data'!G43))),'Data Summary'!DG49="Yes"),OFFSET('Sanitation Data'!$G$11,0,10*ROW('Sanitation Data'!G43)),NA())</f>
        <v>#N/A</v>
      </c>
      <c r="AS49" s="103" t="e">
        <f ca="true">+IF(AND(ISNUMBER(OFFSET('Sanitation Data'!$G$12,0,10*ROW('Sanitation Data'!G43))),'Data Summary'!DH49="Yes"),OFFSET('Sanitation Data'!$G$12,0,10*ROW('Sanitation Data'!G43)),NA())</f>
        <v>#N/A</v>
      </c>
      <c r="AT49" s="103" t="e">
        <f ca="true">+IF(AND(ISNUMBER(OFFSET('Sanitation Data'!$G$13,0,10*ROW('Sanitation Data'!G43))),'Data Summary'!DI49="Yes"),OFFSET('Sanitation Data'!$G$13,0,10*ROW('Sanitation Data'!G43)),NA())</f>
        <v>#N/A</v>
      </c>
      <c r="AU49" s="103" t="e">
        <f ca="true">+IF(AND(ISNUMBER(OFFSET('Sanitation Data'!$H$5,0,10*ROW('Sanitation Data'!H43))),'Data Summary'!DJ49="Yes"),100-OFFSET('Sanitation Data'!$H$5,0,10*ROW('Sanitation Data'!H43)),NA())</f>
        <v>#N/A</v>
      </c>
      <c r="AV49" s="103" t="e">
        <f ca="true">+IF(AND(ISNUMBER(OFFSET('Sanitation Data'!$H$7,0,10*ROW('Sanitation Data'!H43))),'Data Summary'!DK49="Yes"),OFFSET('Sanitation Data'!$H$7,0,10*ROW('Sanitation Data'!H43)),NA())</f>
        <v>#N/A</v>
      </c>
      <c r="AW49" s="103" t="e">
        <f ca="true">+IF(AND(ISNUMBER(OFFSET('Sanitation Data'!$H$11,0,10*ROW('Sanitation Data'!H43))),'Data Summary'!DL49="Yes"),OFFSET('Sanitation Data'!$H$11,0,10*ROW('Sanitation Data'!H43)),NA())</f>
        <v>#N/A</v>
      </c>
      <c r="AX49" s="103" t="e">
        <f ca="true">+IF(AND(ISNUMBER(OFFSET('Sanitation Data'!$H$12,0,10*ROW('Sanitation Data'!H43))),'Data Summary'!DM49="Yes"),OFFSET('Sanitation Data'!$H$12,0,10*ROW('Sanitation Data'!H43)),NA())</f>
        <v>#N/A</v>
      </c>
      <c r="AY49" s="103" t="e">
        <f ca="true">+IF(AND(ISNUMBER(OFFSET('Sanitation Data'!$H$13,0,10*ROW('Sanitation Data'!H43))),'Data Summary'!DN49="Yes"),OFFSET('Sanitation Data'!$H$13,0,10*ROW('Sanitation Data'!H43)),NA())</f>
        <v>#N/A</v>
      </c>
      <c r="AZ49" s="108" t="e">
        <f ca="true">+IF(AND(ISNUMBER(OFFSET('Hygiene Data'!$C$6,0,10*ROW('Hygiene Data'!C43))),'Data Summary'!DO49="Yes"),OFFSET('Hygiene Data'!$C$6,0,10*ROW('Hygiene Data'!C43)),NA())</f>
        <v>#N/A</v>
      </c>
      <c r="BA49" s="108" t="e">
        <f ca="true">+IF(AND(ISNUMBER(OFFSET('Hygiene Data'!$C$8,0,10*ROW('Hygiene Data'!C43))),'Data Summary'!DP49="Yes"),OFFSET('Hygiene Data'!$C$8,0,10*ROW('Hygiene Data'!C43)),NA())</f>
        <v>#N/A</v>
      </c>
      <c r="BB49" s="108" t="e">
        <f ca="true">+IF(AND(ISNUMBER(OFFSET('Hygiene Data'!$C$10,0,10*ROW('Hygiene Data'!C43))),'Data Summary'!DQ49="Yes"),OFFSET('Hygiene Data'!$C$10,0,10*ROW('Hygiene Data'!C43)),NA())</f>
        <v>#N/A</v>
      </c>
      <c r="BC49" s="108" t="e">
        <f ca="true">+IF(AND(ISNUMBER(OFFSET('Hygiene Data'!$D$6,0,10*ROW('Hygiene Data'!D43))),'Data Summary'!DR49="Yes"),OFFSET('Hygiene Data'!$D$6,0,10*ROW('Hygiene Data'!D43)),NA())</f>
        <v>#N/A</v>
      </c>
      <c r="BD49" s="108" t="e">
        <f ca="true">+IF(AND(ISNUMBER(OFFSET('Hygiene Data'!$D$8,0,10*ROW('Hygiene Data'!D43))),'Data Summary'!DS49="Yes"),OFFSET('Hygiene Data'!$D$8,0,10*ROW('Hygiene Data'!D43)),NA())</f>
        <v>#N/A</v>
      </c>
      <c r="BE49" s="108" t="e">
        <f ca="true">+IF(AND(ISNUMBER(OFFSET('Hygiene Data'!$D$10,0,10*ROW('Hygiene Data'!D43))),'Data Summary'!DT49="Yes"),OFFSET('Hygiene Data'!$D$10,0,10*ROW('Hygiene Data'!D43)),NA())</f>
        <v>#N/A</v>
      </c>
      <c r="BF49" s="108" t="e">
        <f ca="true">+IF(AND(ISNUMBER(OFFSET('Hygiene Data'!$E$6,0,10*ROW('Hygiene Data'!E43))),'Data Summary'!DU49="Yes"),OFFSET('Hygiene Data'!$E$6,0,10*ROW('Hygiene Data'!E43)),NA())</f>
        <v>#N/A</v>
      </c>
      <c r="BG49" s="108" t="e">
        <f ca="true">+IF(AND(ISNUMBER(OFFSET('Hygiene Data'!$E$8,0,10*ROW('Hygiene Data'!E43))),'Data Summary'!DV49="Yes"),OFFSET('Hygiene Data'!$E$8,0,10*ROW('Hygiene Data'!E43)),NA())</f>
        <v>#N/A</v>
      </c>
      <c r="BH49" s="108" t="e">
        <f ca="true">+IF(AND(ISNUMBER(OFFSET('Hygiene Data'!$E$10,0,10*ROW('Hygiene Data'!E43))),'Data Summary'!DW49="Yes"),OFFSET('Hygiene Data'!$E$10,0,10*ROW('Hygiene Data'!E43)),NA())</f>
        <v>#N/A</v>
      </c>
      <c r="BI49" s="108" t="e">
        <f ca="true">+IF(AND(ISNUMBER(OFFSET('Hygiene Data'!$F$6,0,10*ROW('Hygiene Data'!F43))),'Data Summary'!DX49="Yes"),OFFSET('Hygiene Data'!$F$6,0,10*ROW('Hygiene Data'!F43)),NA())</f>
        <v>#N/A</v>
      </c>
      <c r="BJ49" s="108" t="e">
        <f ca="true">+IF(AND(ISNUMBER(OFFSET('Hygiene Data'!$F$8,0,10*ROW('Hygiene Data'!F43))),'Data Summary'!DY49="Yes"),OFFSET('Hygiene Data'!$F$8,0,10*ROW('Hygiene Data'!F43)),NA())</f>
        <v>#N/A</v>
      </c>
      <c r="BK49" s="108" t="e">
        <f ca="true">+IF(AND(ISNUMBER(OFFSET('Hygiene Data'!$F$10,0,10*ROW('Hygiene Data'!F43))),'Data Summary'!DZ49="Yes"),OFFSET('Hygiene Data'!$F$10,0,10*ROW('Hygiene Data'!F43)),NA())</f>
        <v>#N/A</v>
      </c>
      <c r="BL49" s="108" t="e">
        <f ca="true">+IF(AND(ISNUMBER(OFFSET('Hygiene Data'!$G$6,0,10*ROW('Hygiene Data'!G43))),'Data Summary'!EA49="Yes"),OFFSET('Hygiene Data'!$G$6,0,10*ROW('Hygiene Data'!G43)),NA())</f>
        <v>#N/A</v>
      </c>
      <c r="BM49" s="108" t="e">
        <f ca="true">+IF(AND(ISNUMBER(OFFSET('Hygiene Data'!$G$8,0,10*ROW('Hygiene Data'!G43))),'Data Summary'!EB49="Yes"),OFFSET('Hygiene Data'!$G$8,0,10*ROW('Hygiene Data'!G43)),NA())</f>
        <v>#N/A</v>
      </c>
      <c r="BN49" s="108" t="e">
        <f ca="true">+IF(AND(ISNUMBER(OFFSET('Hygiene Data'!$G$10,0,10*ROW('Hygiene Data'!G43))),'Data Summary'!EC49="Yes"),OFFSET('Hygiene Data'!$G$10,0,10*ROW('Hygiene Data'!G43)),NA())</f>
        <v>#N/A</v>
      </c>
      <c r="BO49" s="108" t="e">
        <f ca="true">+IF(AND(ISNUMBER(OFFSET('Hygiene Data'!$H$6,0,10*ROW('Hygiene Data'!H43))),'Data Summary'!ED49="Yes"),OFFSET('Hygiene Data'!$H$6,0,10*ROW('Hygiene Data'!H43)),NA())</f>
        <v>#N/A</v>
      </c>
      <c r="BP49" s="108" t="e">
        <f ca="true">+IF(AND(ISNUMBER(OFFSET('Hygiene Data'!$H$8,0,10*ROW('Hygiene Data'!H43))),'Data Summary'!EE49="Yes"),OFFSET('Hygiene Data'!$H$8,0,10*ROW('Hygiene Data'!H43)),NA())</f>
        <v>#N/A</v>
      </c>
      <c r="BQ49" s="108" t="e">
        <f ca="true">+IF(AND(ISNUMBER(OFFSET('Hygiene Data'!$H$10,0,10*ROW('Hygiene Data'!H43))),'Data Summary'!EF49="Yes"),OFFSET('Hygiene Data'!$H$10,0,10*ROW('Hygiene Data'!H43)),NA())</f>
        <v>#N/A</v>
      </c>
    </row>
    <row r="50" x14ac:dyDescent="0.2">
      <c r="A50" s="56" t="e">
        <f ca="true">+IF(OFFSET('Water Data'!$B$1,0,10*ROW('Water Data'!B44))="",NA(),OFFSET('Water Data'!$B$1,0,10*ROW('Water Data'!B44)))</f>
        <v>#N/A</v>
      </c>
      <c r="B50" s="56" t="e">
        <f ca="true">+IF(OFFSET('Water Data'!$A$3,0,10*ROW('Water Data'!A47))="",NA(),OFFSET('Water Data'!$A$3,0,10*ROW('Water Data'!A47)))</f>
        <v>#N/A</v>
      </c>
      <c r="C50" s="56" t="e">
        <f ca="true">+IF(OFFSET('Water Data'!$C$3,0,10*ROW('Water Data'!C47))="",NA(),OFFSET('Water Data'!$C$3,0,10*ROW('Water Data'!C47)))</f>
        <v>#N/A</v>
      </c>
      <c r="D50" s="57" t="e">
        <f ca="true">+IF(AND(ISNUMBER(OFFSET('Water Data'!$C$5,0,10*ROW('Water Data'!C44))),'Data Summary'!BS50="Yes"),100-OFFSET('Water Data'!$C$5,0,10*ROW('Water Data'!C44)),NA())</f>
        <v>#N/A</v>
      </c>
      <c r="E50" s="57" t="e">
        <f ca="true">+IF(AND(ISNUMBER(OFFSET('Water Data'!$C$7,0,10*ROW('Water Data'!C44))),'Data Summary'!BT50="Yes"),OFFSET('Water Data'!$C$7,0,10*ROW('Water Data'!C44)),NA())</f>
        <v>#N/A</v>
      </c>
      <c r="F50" s="57" t="e">
        <f ca="true">+IF(AND(ISNUMBER(OFFSET('Water Data'!$C$10,0,10*ROW('Water Data'!C44))),'Data Summary'!BU50="Yes"),OFFSET('Water Data'!$C$10,0,10*ROW('Water Data'!C44)),NA())</f>
        <v>#N/A</v>
      </c>
      <c r="G50" s="57" t="e">
        <f ca="true">+IF(AND(ISNUMBER(OFFSET('Water Data'!$D$5,0,10*ROW('Water Data'!D44))),'Data Summary'!BV50="Yes"),100-OFFSET('Water Data'!$D$5,0,10*ROW('Water Data'!D44)),NA())</f>
        <v>#N/A</v>
      </c>
      <c r="H50" s="57" t="e">
        <f ca="true">+IF(AND(ISNUMBER(OFFSET('Water Data'!$D$7,0,10*ROW('Water Data'!D44))),'Data Summary'!BW50="Yes"),OFFSET('Water Data'!$D$7,0,10*ROW('Water Data'!D44)),NA())</f>
        <v>#N/A</v>
      </c>
      <c r="I50" s="57" t="e">
        <f ca="true">+IF(AND(ISNUMBER(OFFSET('Water Data'!$D$10,0,10*ROW('Water Data'!D44))),'Data Summary'!BX50="Yes"),OFFSET('Water Data'!$D$10,0,10*ROW('Water Data'!D44)),NA())</f>
        <v>#N/A</v>
      </c>
      <c r="J50" s="57" t="e">
        <f ca="true">+IF(AND(ISNUMBER(OFFSET('Water Data'!$E$5,0,10*ROW('Water Data'!E44))),'Data Summary'!BY50="Yes"),100-OFFSET('Water Data'!$E$5,0,10*ROW('Water Data'!E44)),NA())</f>
        <v>#N/A</v>
      </c>
      <c r="K50" s="57" t="e">
        <f ca="true">+IF(AND(ISNUMBER(OFFSET('Water Data'!$E$7,0,10*ROW('Water Data'!E44))),'Data Summary'!BZ50="Yes"),OFFSET('Water Data'!$E$7,0,10*ROW('Water Data'!E44)),NA())</f>
        <v>#N/A</v>
      </c>
      <c r="L50" s="57" t="e">
        <f ca="true">+IF(AND(ISNUMBER(OFFSET('Water Data'!$E$10,0,10*ROW('Water Data'!E44))),'Data Summary'!CA50="Yes"),OFFSET('Water Data'!$E$10,0,10*ROW('Water Data'!E44)),NA())</f>
        <v>#N/A</v>
      </c>
      <c r="M50" s="57" t="e">
        <f ca="true">+IF(AND(ISNUMBER(OFFSET('Water Data'!$F$5,0,10*ROW('Water Data'!F44))),'Data Summary'!CB50="Yes"),100-OFFSET('Water Data'!$F$5,0,10*ROW('Water Data'!F44)),NA())</f>
        <v>#N/A</v>
      </c>
      <c r="N50" s="57" t="e">
        <f ca="true">+IF(AND(ISNUMBER(OFFSET('Water Data'!$F$7,0,10*ROW('Water Data'!F44))),'Data Summary'!CC50="Yes"),OFFSET('Water Data'!$F$7,0,10*ROW('Water Data'!F44)),NA())</f>
        <v>#N/A</v>
      </c>
      <c r="O50" s="57" t="e">
        <f ca="true">+IF(AND(ISNUMBER(OFFSET('Water Data'!$F$10,0,10*ROW('Water Data'!F44))),'Data Summary'!CD50="Yes"),OFFSET('Water Data'!$F$10,0,10*ROW('Water Data'!F44)),NA())</f>
        <v>#N/A</v>
      </c>
      <c r="P50" s="57" t="e">
        <f ca="true">+IF(AND(ISNUMBER(OFFSET('Water Data'!$G$5,0,10*ROW('Water Data'!G44))),'Data Summary'!CE50="Yes"),100-OFFSET('Water Data'!$G$5,0,10*ROW('Water Data'!G44)),NA())</f>
        <v>#N/A</v>
      </c>
      <c r="Q50" s="57" t="e">
        <f ca="true">+IF(AND(ISNUMBER(OFFSET('Water Data'!$G$7,0,10*ROW('Water Data'!G44))),'Data Summary'!CF50="Yes"),OFFSET('Water Data'!$G$7,0,10*ROW('Water Data'!G44)),NA())</f>
        <v>#N/A</v>
      </c>
      <c r="R50" s="57" t="e">
        <f ca="true">+IF(AND(ISNUMBER(OFFSET('Water Data'!$G$10,0,10*ROW('Water Data'!G44))),'Data Summary'!CG50="Yes"),OFFSET('Water Data'!$G$10,0,10*ROW('Water Data'!G44)),NA())</f>
        <v>#N/A</v>
      </c>
      <c r="S50" s="57" t="e">
        <f ca="true">+IF(AND(ISNUMBER(OFFSET('Water Data'!$H$5,0,10*ROW('Water Data'!H44))),'Data Summary'!CH50="Yes"),100-OFFSET('Water Data'!$H$5,0,10*ROW('Water Data'!H44)),NA())</f>
        <v>#N/A</v>
      </c>
      <c r="T50" s="57" t="e">
        <f ca="true">+IF(AND(ISNUMBER(OFFSET('Water Data'!$H$7,0,10*ROW('Water Data'!H44))),'Data Summary'!CI50="Yes"),OFFSET('Water Data'!$H$7,0,10*ROW('Water Data'!H44)),NA())</f>
        <v>#N/A</v>
      </c>
      <c r="U50" s="57" t="e">
        <f ca="true">+IF(AND(ISNUMBER(OFFSET('Water Data'!$H$10,0,10*ROW('Water Data'!H44))),'Data Summary'!CJ50="Yes"),OFFSET('Water Data'!$H$10,0,10*ROW('Water Data'!H44)),NA())</f>
        <v>#N/A</v>
      </c>
      <c r="V50" s="103" t="e">
        <f ca="true">+IF(AND(ISNUMBER(OFFSET('Sanitation Data'!$C$5,0,10*ROW('Sanitation Data'!C44))),'Data Summary'!CK50="Yes"),100-OFFSET('Sanitation Data'!$C$5,0,10*ROW('Sanitation Data'!C44)),NA())</f>
        <v>#N/A</v>
      </c>
      <c r="W50" s="103" t="e">
        <f ca="true">+IF(AND(ISNUMBER(OFFSET('Sanitation Data'!$C$7,0,10*ROW('Sanitation Data'!C44))),'Data Summary'!CL50="Yes"),OFFSET('Sanitation Data'!$C$7,0,10*ROW('Sanitation Data'!C44)),NA())</f>
        <v>#N/A</v>
      </c>
      <c r="X50" s="103" t="e">
        <f ca="true">+IF(AND(ISNUMBER(OFFSET('Sanitation Data'!$C$11,0,10*ROW('Sanitation Data'!C44))),'Data Summary'!CM50="Yes"),OFFSET('Sanitation Data'!$C$11,0,10*ROW('Sanitation Data'!C44)),NA())</f>
        <v>#N/A</v>
      </c>
      <c r="Y50" s="103" t="e">
        <f ca="true">+IF(AND(ISNUMBER(OFFSET('Sanitation Data'!$C$12,0,10*ROW('Sanitation Data'!C44))),'Data Summary'!CN50="Yes"),OFFSET('Sanitation Data'!$C$12,0,10*ROW('Sanitation Data'!C44)),NA())</f>
        <v>#N/A</v>
      </c>
      <c r="Z50" s="103" t="e">
        <f ca="true">+IF(AND(ISNUMBER(OFFSET('Sanitation Data'!$C$13,0,10*ROW('Sanitation Data'!C44))),'Data Summary'!CO50="Yes"),OFFSET('Sanitation Data'!$C$13,0,10*ROW('Sanitation Data'!C44)),NA())</f>
        <v>#N/A</v>
      </c>
      <c r="AA50" s="103" t="e">
        <f ca="true">+IF(AND(ISNUMBER(OFFSET('Sanitation Data'!$D$5,0,10*ROW('Sanitation Data'!D44))),'Data Summary'!CP50="Yes"),100-OFFSET('Sanitation Data'!$D$5,0,10*ROW('Sanitation Data'!D44)),NA())</f>
        <v>#N/A</v>
      </c>
      <c r="AB50" s="103" t="e">
        <f ca="true">+IF(AND(ISNUMBER(OFFSET('Sanitation Data'!$D$7,0,10*ROW('Sanitation Data'!D44))),'Data Summary'!CQ50="Yes"),OFFSET('Sanitation Data'!$D$7,0,10*ROW('Sanitation Data'!D44)),NA())</f>
        <v>#N/A</v>
      </c>
      <c r="AC50" s="103" t="e">
        <f ca="true">+IF(AND(ISNUMBER(OFFSET('Sanitation Data'!$D$11,0,10*ROW('Sanitation Data'!D44))),'Data Summary'!CR50="Yes"),OFFSET('Sanitation Data'!$D$11,0,10*ROW('Sanitation Data'!D44)),NA())</f>
        <v>#N/A</v>
      </c>
      <c r="AD50" s="103" t="e">
        <f ca="true">+IF(AND(ISNUMBER(OFFSET('Sanitation Data'!$D$12,0,10*ROW('Sanitation Data'!D44))),'Data Summary'!CS50="Yes"),OFFSET('Sanitation Data'!$D$12,0,10*ROW('Sanitation Data'!D44)),NA())</f>
        <v>#N/A</v>
      </c>
      <c r="AE50" s="103" t="e">
        <f ca="true">+IF(AND(ISNUMBER(OFFSET('Sanitation Data'!$D$13,0,10*ROW('Sanitation Data'!D44))),'Data Summary'!CT50="Yes"),OFFSET('Sanitation Data'!$D$13,0,10*ROW('Sanitation Data'!D44)),NA())</f>
        <v>#N/A</v>
      </c>
      <c r="AF50" s="103" t="e">
        <f ca="true">+IF(AND(ISNUMBER(OFFSET('Sanitation Data'!$E$5,0,10*ROW('Sanitation Data'!E44))),'Data Summary'!CU50="Yes"),100-OFFSET('Sanitation Data'!$E$5,0,10*ROW('Sanitation Data'!E44)),NA())</f>
        <v>#N/A</v>
      </c>
      <c r="AG50" s="103" t="e">
        <f ca="true">+IF(AND(ISNUMBER(OFFSET('Sanitation Data'!$E$7,0,10*ROW('Sanitation Data'!E44))),'Data Summary'!CV50="Yes"),OFFSET('Sanitation Data'!$E$7,0,10*ROW('Sanitation Data'!E44)),NA())</f>
        <v>#N/A</v>
      </c>
      <c r="AH50" s="103" t="e">
        <f ca="true">+IF(AND(ISNUMBER(OFFSET('Sanitation Data'!$E$11,0,10*ROW('Sanitation Data'!E44))),'Data Summary'!CW50="Yes"),OFFSET('Sanitation Data'!$E$11,0,10*ROW('Sanitation Data'!E44)),NA())</f>
        <v>#N/A</v>
      </c>
      <c r="AI50" s="103" t="e">
        <f ca="true">+IF(AND(ISNUMBER(OFFSET('Sanitation Data'!$E$12,0,10*ROW('Sanitation Data'!E44))),'Data Summary'!CX50="Yes"),OFFSET('Sanitation Data'!$E$12,0,10*ROW('Sanitation Data'!E44)),NA())</f>
        <v>#N/A</v>
      </c>
      <c r="AJ50" s="103" t="e">
        <f ca="true">+IF(AND(ISNUMBER(OFFSET('Sanitation Data'!$E$13,0,10*ROW('Sanitation Data'!E44))),'Data Summary'!CY50="Yes"),OFFSET('Sanitation Data'!$E$13,0,10*ROW('Sanitation Data'!E44)),NA())</f>
        <v>#N/A</v>
      </c>
      <c r="AK50" s="103" t="e">
        <f ca="true">+IF(AND(ISNUMBER(OFFSET('Sanitation Data'!$F$5,0,10*ROW('Sanitation Data'!F44))),'Data Summary'!CZ50="Yes"),100-OFFSET('Sanitation Data'!$F$5,0,10*ROW('Sanitation Data'!F44)),NA())</f>
        <v>#N/A</v>
      </c>
      <c r="AL50" s="103" t="e">
        <f ca="true">+IF(AND(ISNUMBER(OFFSET('Sanitation Data'!$F$7,0,10*ROW('Sanitation Data'!F44))),'Data Summary'!DA50="Yes"),OFFSET('Sanitation Data'!$F$7,0,10*ROW('Sanitation Data'!F44)),NA())</f>
        <v>#N/A</v>
      </c>
      <c r="AM50" s="103" t="e">
        <f ca="true">+IF(AND(ISNUMBER(OFFSET('Sanitation Data'!$F$11,0,10*ROW('Sanitation Data'!F44))),'Data Summary'!DB50="Yes"),OFFSET('Sanitation Data'!$F$11,0,10*ROW('Sanitation Data'!F44)),NA())</f>
        <v>#N/A</v>
      </c>
      <c r="AN50" s="103" t="e">
        <f ca="true">+IF(AND(ISNUMBER(OFFSET('Sanitation Data'!$F$12,0,10*ROW('Sanitation Data'!F44))),'Data Summary'!DC50="Yes"),OFFSET('Sanitation Data'!$F$12,0,10*ROW('Sanitation Data'!F44)),NA())</f>
        <v>#N/A</v>
      </c>
      <c r="AO50" s="103" t="e">
        <f ca="true">+IF(AND(ISNUMBER(OFFSET('Sanitation Data'!$F$13,0,10*ROW('Sanitation Data'!F44))),'Data Summary'!DD50="Yes"),OFFSET('Sanitation Data'!$F$13,0,10*ROW('Sanitation Data'!F44)),NA())</f>
        <v>#N/A</v>
      </c>
      <c r="AP50" s="103" t="e">
        <f ca="true">+IF(AND(ISNUMBER(OFFSET('Sanitation Data'!$G$5,0,10*ROW('Sanitation Data'!G44))),'Data Summary'!DE50="Yes"),100-OFFSET('Sanitation Data'!$G$5,0,10*ROW('Sanitation Data'!G44)),NA())</f>
        <v>#N/A</v>
      </c>
      <c r="AQ50" s="103" t="e">
        <f ca="true">+IF(AND(ISNUMBER(OFFSET('Sanitation Data'!$G$7,0,10*ROW('Sanitation Data'!G44))),'Data Summary'!DF50="Yes"),OFFSET('Sanitation Data'!$G$7,0,10*ROW('Sanitation Data'!G44)),NA())</f>
        <v>#N/A</v>
      </c>
      <c r="AR50" s="103" t="e">
        <f ca="true">+IF(AND(ISNUMBER(OFFSET('Sanitation Data'!$G$11,0,10*ROW('Sanitation Data'!G44))),'Data Summary'!DG50="Yes"),OFFSET('Sanitation Data'!$G$11,0,10*ROW('Sanitation Data'!G44)),NA())</f>
        <v>#N/A</v>
      </c>
      <c r="AS50" s="103" t="e">
        <f ca="true">+IF(AND(ISNUMBER(OFFSET('Sanitation Data'!$G$12,0,10*ROW('Sanitation Data'!G44))),'Data Summary'!DH50="Yes"),OFFSET('Sanitation Data'!$G$12,0,10*ROW('Sanitation Data'!G44)),NA())</f>
        <v>#N/A</v>
      </c>
      <c r="AT50" s="103" t="e">
        <f ca="true">+IF(AND(ISNUMBER(OFFSET('Sanitation Data'!$G$13,0,10*ROW('Sanitation Data'!G44))),'Data Summary'!DI50="Yes"),OFFSET('Sanitation Data'!$G$13,0,10*ROW('Sanitation Data'!G44)),NA())</f>
        <v>#N/A</v>
      </c>
      <c r="AU50" s="103" t="e">
        <f ca="true">+IF(AND(ISNUMBER(OFFSET('Sanitation Data'!$H$5,0,10*ROW('Sanitation Data'!H44))),'Data Summary'!DJ50="Yes"),100-OFFSET('Sanitation Data'!$H$5,0,10*ROW('Sanitation Data'!H44)),NA())</f>
        <v>#N/A</v>
      </c>
      <c r="AV50" s="103" t="e">
        <f ca="true">+IF(AND(ISNUMBER(OFFSET('Sanitation Data'!$H$7,0,10*ROW('Sanitation Data'!H44))),'Data Summary'!DK50="Yes"),OFFSET('Sanitation Data'!$H$7,0,10*ROW('Sanitation Data'!H44)),NA())</f>
        <v>#N/A</v>
      </c>
      <c r="AW50" s="103" t="e">
        <f ca="true">+IF(AND(ISNUMBER(OFFSET('Sanitation Data'!$H$11,0,10*ROW('Sanitation Data'!H44))),'Data Summary'!DL50="Yes"),OFFSET('Sanitation Data'!$H$11,0,10*ROW('Sanitation Data'!H44)),NA())</f>
        <v>#N/A</v>
      </c>
      <c r="AX50" s="103" t="e">
        <f ca="true">+IF(AND(ISNUMBER(OFFSET('Sanitation Data'!$H$12,0,10*ROW('Sanitation Data'!H44))),'Data Summary'!DM50="Yes"),OFFSET('Sanitation Data'!$H$12,0,10*ROW('Sanitation Data'!H44)),NA())</f>
        <v>#N/A</v>
      </c>
      <c r="AY50" s="103" t="e">
        <f ca="true">+IF(AND(ISNUMBER(OFFSET('Sanitation Data'!$H$13,0,10*ROW('Sanitation Data'!H44))),'Data Summary'!DN50="Yes"),OFFSET('Sanitation Data'!$H$13,0,10*ROW('Sanitation Data'!H44)),NA())</f>
        <v>#N/A</v>
      </c>
      <c r="AZ50" s="108" t="e">
        <f ca="true">+IF(AND(ISNUMBER(OFFSET('Hygiene Data'!$C$6,0,10*ROW('Hygiene Data'!C44))),'Data Summary'!DO50="Yes"),OFFSET('Hygiene Data'!$C$6,0,10*ROW('Hygiene Data'!C44)),NA())</f>
        <v>#N/A</v>
      </c>
      <c r="BA50" s="108" t="e">
        <f ca="true">+IF(AND(ISNUMBER(OFFSET('Hygiene Data'!$C$8,0,10*ROW('Hygiene Data'!C44))),'Data Summary'!DP50="Yes"),OFFSET('Hygiene Data'!$C$8,0,10*ROW('Hygiene Data'!C44)),NA())</f>
        <v>#N/A</v>
      </c>
      <c r="BB50" s="108" t="e">
        <f ca="true">+IF(AND(ISNUMBER(OFFSET('Hygiene Data'!$C$10,0,10*ROW('Hygiene Data'!C44))),'Data Summary'!DQ50="Yes"),OFFSET('Hygiene Data'!$C$10,0,10*ROW('Hygiene Data'!C44)),NA())</f>
        <v>#N/A</v>
      </c>
      <c r="BC50" s="108" t="e">
        <f ca="true">+IF(AND(ISNUMBER(OFFSET('Hygiene Data'!$D$6,0,10*ROW('Hygiene Data'!D44))),'Data Summary'!DR50="Yes"),OFFSET('Hygiene Data'!$D$6,0,10*ROW('Hygiene Data'!D44)),NA())</f>
        <v>#N/A</v>
      </c>
      <c r="BD50" s="108" t="e">
        <f ca="true">+IF(AND(ISNUMBER(OFFSET('Hygiene Data'!$D$8,0,10*ROW('Hygiene Data'!D44))),'Data Summary'!DS50="Yes"),OFFSET('Hygiene Data'!$D$8,0,10*ROW('Hygiene Data'!D44)),NA())</f>
        <v>#N/A</v>
      </c>
      <c r="BE50" s="108" t="e">
        <f ca="true">+IF(AND(ISNUMBER(OFFSET('Hygiene Data'!$D$10,0,10*ROW('Hygiene Data'!D44))),'Data Summary'!DT50="Yes"),OFFSET('Hygiene Data'!$D$10,0,10*ROW('Hygiene Data'!D44)),NA())</f>
        <v>#N/A</v>
      </c>
      <c r="BF50" s="108" t="e">
        <f ca="true">+IF(AND(ISNUMBER(OFFSET('Hygiene Data'!$E$6,0,10*ROW('Hygiene Data'!E44))),'Data Summary'!DU50="Yes"),OFFSET('Hygiene Data'!$E$6,0,10*ROW('Hygiene Data'!E44)),NA())</f>
        <v>#N/A</v>
      </c>
      <c r="BG50" s="108" t="e">
        <f ca="true">+IF(AND(ISNUMBER(OFFSET('Hygiene Data'!$E$8,0,10*ROW('Hygiene Data'!E44))),'Data Summary'!DV50="Yes"),OFFSET('Hygiene Data'!$E$8,0,10*ROW('Hygiene Data'!E44)),NA())</f>
        <v>#N/A</v>
      </c>
      <c r="BH50" s="108" t="e">
        <f ca="true">+IF(AND(ISNUMBER(OFFSET('Hygiene Data'!$E$10,0,10*ROW('Hygiene Data'!E44))),'Data Summary'!DW50="Yes"),OFFSET('Hygiene Data'!$E$10,0,10*ROW('Hygiene Data'!E44)),NA())</f>
        <v>#N/A</v>
      </c>
      <c r="BI50" s="108" t="e">
        <f ca="true">+IF(AND(ISNUMBER(OFFSET('Hygiene Data'!$F$6,0,10*ROW('Hygiene Data'!F44))),'Data Summary'!DX50="Yes"),OFFSET('Hygiene Data'!$F$6,0,10*ROW('Hygiene Data'!F44)),NA())</f>
        <v>#N/A</v>
      </c>
      <c r="BJ50" s="108" t="e">
        <f ca="true">+IF(AND(ISNUMBER(OFFSET('Hygiene Data'!$F$8,0,10*ROW('Hygiene Data'!F44))),'Data Summary'!DY50="Yes"),OFFSET('Hygiene Data'!$F$8,0,10*ROW('Hygiene Data'!F44)),NA())</f>
        <v>#N/A</v>
      </c>
      <c r="BK50" s="108" t="e">
        <f ca="true">+IF(AND(ISNUMBER(OFFSET('Hygiene Data'!$F$10,0,10*ROW('Hygiene Data'!F44))),'Data Summary'!DZ50="Yes"),OFFSET('Hygiene Data'!$F$10,0,10*ROW('Hygiene Data'!F44)),NA())</f>
        <v>#N/A</v>
      </c>
      <c r="BL50" s="108" t="e">
        <f ca="true">+IF(AND(ISNUMBER(OFFSET('Hygiene Data'!$G$6,0,10*ROW('Hygiene Data'!G44))),'Data Summary'!EA50="Yes"),OFFSET('Hygiene Data'!$G$6,0,10*ROW('Hygiene Data'!G44)),NA())</f>
        <v>#N/A</v>
      </c>
      <c r="BM50" s="108" t="e">
        <f ca="true">+IF(AND(ISNUMBER(OFFSET('Hygiene Data'!$G$8,0,10*ROW('Hygiene Data'!G44))),'Data Summary'!EB50="Yes"),OFFSET('Hygiene Data'!$G$8,0,10*ROW('Hygiene Data'!G44)),NA())</f>
        <v>#N/A</v>
      </c>
      <c r="BN50" s="108" t="e">
        <f ca="true">+IF(AND(ISNUMBER(OFFSET('Hygiene Data'!$G$10,0,10*ROW('Hygiene Data'!G44))),'Data Summary'!EC50="Yes"),OFFSET('Hygiene Data'!$G$10,0,10*ROW('Hygiene Data'!G44)),NA())</f>
        <v>#N/A</v>
      </c>
      <c r="BO50" s="108" t="e">
        <f ca="true">+IF(AND(ISNUMBER(OFFSET('Hygiene Data'!$H$6,0,10*ROW('Hygiene Data'!H44))),'Data Summary'!ED50="Yes"),OFFSET('Hygiene Data'!$H$6,0,10*ROW('Hygiene Data'!H44)),NA())</f>
        <v>#N/A</v>
      </c>
      <c r="BP50" s="108" t="e">
        <f ca="true">+IF(AND(ISNUMBER(OFFSET('Hygiene Data'!$H$8,0,10*ROW('Hygiene Data'!H44))),'Data Summary'!EE50="Yes"),OFFSET('Hygiene Data'!$H$8,0,10*ROW('Hygiene Data'!H44)),NA())</f>
        <v>#N/A</v>
      </c>
      <c r="BQ50" s="108" t="e">
        <f ca="true">+IF(AND(ISNUMBER(OFFSET('Hygiene Data'!$H$10,0,10*ROW('Hygiene Data'!H44))),'Data Summary'!EF50="Yes"),OFFSET('Hygiene Data'!$H$10,0,10*ROW('Hygiene Data'!H44)),NA())</f>
        <v>#N/A</v>
      </c>
    </row>
    <row r="51" x14ac:dyDescent="0.2">
      <c r="A51" s="56" t="e">
        <f ca="true">+IF(OFFSET('Water Data'!$B$1,0,10*ROW('Water Data'!B45))="",NA(),OFFSET('Water Data'!$B$1,0,10*ROW('Water Data'!B45)))</f>
        <v>#N/A</v>
      </c>
      <c r="B51" s="56" t="e">
        <f ca="true">+IF(OFFSET('Water Data'!$A$3,0,10*ROW('Water Data'!A48))="",NA(),OFFSET('Water Data'!$A$3,0,10*ROW('Water Data'!A48)))</f>
        <v>#N/A</v>
      </c>
      <c r="C51" s="56" t="e">
        <f ca="true">+IF(OFFSET('Water Data'!$C$3,0,10*ROW('Water Data'!C48))="",NA(),OFFSET('Water Data'!$C$3,0,10*ROW('Water Data'!C48)))</f>
        <v>#N/A</v>
      </c>
      <c r="D51" s="57" t="e">
        <f ca="true">+IF(AND(ISNUMBER(OFFSET('Water Data'!$C$5,0,10*ROW('Water Data'!C45))),'Data Summary'!BS51="Yes"),100-OFFSET('Water Data'!$C$5,0,10*ROW('Water Data'!C45)),NA())</f>
        <v>#N/A</v>
      </c>
      <c r="E51" s="57" t="e">
        <f ca="true">+IF(AND(ISNUMBER(OFFSET('Water Data'!$C$7,0,10*ROW('Water Data'!C45))),'Data Summary'!BT51="Yes"),OFFSET('Water Data'!$C$7,0,10*ROW('Water Data'!C45)),NA())</f>
        <v>#N/A</v>
      </c>
      <c r="F51" s="57" t="e">
        <f ca="true">+IF(AND(ISNUMBER(OFFSET('Water Data'!$C$10,0,10*ROW('Water Data'!C45))),'Data Summary'!BU51="Yes"),OFFSET('Water Data'!$C$10,0,10*ROW('Water Data'!C45)),NA())</f>
        <v>#N/A</v>
      </c>
      <c r="G51" s="57" t="e">
        <f ca="true">+IF(AND(ISNUMBER(OFFSET('Water Data'!$D$5,0,10*ROW('Water Data'!D45))),'Data Summary'!BV51="Yes"),100-OFFSET('Water Data'!$D$5,0,10*ROW('Water Data'!D45)),NA())</f>
        <v>#N/A</v>
      </c>
      <c r="H51" s="57" t="e">
        <f ca="true">+IF(AND(ISNUMBER(OFFSET('Water Data'!$D$7,0,10*ROW('Water Data'!D45))),'Data Summary'!BW51="Yes"),OFFSET('Water Data'!$D$7,0,10*ROW('Water Data'!D45)),NA())</f>
        <v>#N/A</v>
      </c>
      <c r="I51" s="57" t="e">
        <f ca="true">+IF(AND(ISNUMBER(OFFSET('Water Data'!$D$10,0,10*ROW('Water Data'!D45))),'Data Summary'!BX51="Yes"),OFFSET('Water Data'!$D$10,0,10*ROW('Water Data'!D45)),NA())</f>
        <v>#N/A</v>
      </c>
      <c r="J51" s="57" t="e">
        <f ca="true">+IF(AND(ISNUMBER(OFFSET('Water Data'!$E$5,0,10*ROW('Water Data'!E45))),'Data Summary'!BY51="Yes"),100-OFFSET('Water Data'!$E$5,0,10*ROW('Water Data'!E45)),NA())</f>
        <v>#N/A</v>
      </c>
      <c r="K51" s="57" t="e">
        <f ca="true">+IF(AND(ISNUMBER(OFFSET('Water Data'!$E$7,0,10*ROW('Water Data'!E45))),'Data Summary'!BZ51="Yes"),OFFSET('Water Data'!$E$7,0,10*ROW('Water Data'!E45)),NA())</f>
        <v>#N/A</v>
      </c>
      <c r="L51" s="57" t="e">
        <f ca="true">+IF(AND(ISNUMBER(OFFSET('Water Data'!$E$10,0,10*ROW('Water Data'!E45))),'Data Summary'!CA51="Yes"),OFFSET('Water Data'!$E$10,0,10*ROW('Water Data'!E45)),NA())</f>
        <v>#N/A</v>
      </c>
      <c r="M51" s="57" t="e">
        <f ca="true">+IF(AND(ISNUMBER(OFFSET('Water Data'!$F$5,0,10*ROW('Water Data'!F45))),'Data Summary'!CB51="Yes"),100-OFFSET('Water Data'!$F$5,0,10*ROW('Water Data'!F45)),NA())</f>
        <v>#N/A</v>
      </c>
      <c r="N51" s="57" t="e">
        <f ca="true">+IF(AND(ISNUMBER(OFFSET('Water Data'!$F$7,0,10*ROW('Water Data'!F45))),'Data Summary'!CC51="Yes"),OFFSET('Water Data'!$F$7,0,10*ROW('Water Data'!F45)),NA())</f>
        <v>#N/A</v>
      </c>
      <c r="O51" s="57" t="e">
        <f ca="true">+IF(AND(ISNUMBER(OFFSET('Water Data'!$F$10,0,10*ROW('Water Data'!F45))),'Data Summary'!CD51="Yes"),OFFSET('Water Data'!$F$10,0,10*ROW('Water Data'!F45)),NA())</f>
        <v>#N/A</v>
      </c>
      <c r="P51" s="57" t="e">
        <f ca="true">+IF(AND(ISNUMBER(OFFSET('Water Data'!$G$5,0,10*ROW('Water Data'!G45))),'Data Summary'!CE51="Yes"),100-OFFSET('Water Data'!$G$5,0,10*ROW('Water Data'!G45)),NA())</f>
        <v>#N/A</v>
      </c>
      <c r="Q51" s="57" t="e">
        <f ca="true">+IF(AND(ISNUMBER(OFFSET('Water Data'!$G$7,0,10*ROW('Water Data'!G45))),'Data Summary'!CF51="Yes"),OFFSET('Water Data'!$G$7,0,10*ROW('Water Data'!G45)),NA())</f>
        <v>#N/A</v>
      </c>
      <c r="R51" s="57" t="e">
        <f ca="true">+IF(AND(ISNUMBER(OFFSET('Water Data'!$G$10,0,10*ROW('Water Data'!G45))),'Data Summary'!CG51="Yes"),OFFSET('Water Data'!$G$10,0,10*ROW('Water Data'!G45)),NA())</f>
        <v>#N/A</v>
      </c>
      <c r="S51" s="57" t="e">
        <f ca="true">+IF(AND(ISNUMBER(OFFSET('Water Data'!$H$5,0,10*ROW('Water Data'!H45))),'Data Summary'!CH51="Yes"),100-OFFSET('Water Data'!$H$5,0,10*ROW('Water Data'!H45)),NA())</f>
        <v>#N/A</v>
      </c>
      <c r="T51" s="57" t="e">
        <f ca="true">+IF(AND(ISNUMBER(OFFSET('Water Data'!$H$7,0,10*ROW('Water Data'!H45))),'Data Summary'!CI51="Yes"),OFFSET('Water Data'!$H$7,0,10*ROW('Water Data'!H45)),NA())</f>
        <v>#N/A</v>
      </c>
      <c r="U51" s="57" t="e">
        <f ca="true">+IF(AND(ISNUMBER(OFFSET('Water Data'!$H$10,0,10*ROW('Water Data'!H45))),'Data Summary'!CJ51="Yes"),OFFSET('Water Data'!$H$10,0,10*ROW('Water Data'!H45)),NA())</f>
        <v>#N/A</v>
      </c>
      <c r="V51" s="103" t="e">
        <f ca="true">+IF(AND(ISNUMBER(OFFSET('Sanitation Data'!$C$5,0,10*ROW('Sanitation Data'!C45))),'Data Summary'!CK51="Yes"),100-OFFSET('Sanitation Data'!$C$5,0,10*ROW('Sanitation Data'!C45)),NA())</f>
        <v>#N/A</v>
      </c>
      <c r="W51" s="103" t="e">
        <f ca="true">+IF(AND(ISNUMBER(OFFSET('Sanitation Data'!$C$7,0,10*ROW('Sanitation Data'!C45))),'Data Summary'!CL51="Yes"),OFFSET('Sanitation Data'!$C$7,0,10*ROW('Sanitation Data'!C45)),NA())</f>
        <v>#N/A</v>
      </c>
      <c r="X51" s="103" t="e">
        <f ca="true">+IF(AND(ISNUMBER(OFFSET('Sanitation Data'!$C$11,0,10*ROW('Sanitation Data'!C45))),'Data Summary'!CM51="Yes"),OFFSET('Sanitation Data'!$C$11,0,10*ROW('Sanitation Data'!C45)),NA())</f>
        <v>#N/A</v>
      </c>
      <c r="Y51" s="103" t="e">
        <f ca="true">+IF(AND(ISNUMBER(OFFSET('Sanitation Data'!$C$12,0,10*ROW('Sanitation Data'!C45))),'Data Summary'!CN51="Yes"),OFFSET('Sanitation Data'!$C$12,0,10*ROW('Sanitation Data'!C45)),NA())</f>
        <v>#N/A</v>
      </c>
      <c r="Z51" s="103" t="e">
        <f ca="true">+IF(AND(ISNUMBER(OFFSET('Sanitation Data'!$C$13,0,10*ROW('Sanitation Data'!C45))),'Data Summary'!CO51="Yes"),OFFSET('Sanitation Data'!$C$13,0,10*ROW('Sanitation Data'!C45)),NA())</f>
        <v>#N/A</v>
      </c>
      <c r="AA51" s="103" t="e">
        <f ca="true">+IF(AND(ISNUMBER(OFFSET('Sanitation Data'!$D$5,0,10*ROW('Sanitation Data'!D45))),'Data Summary'!CP51="Yes"),100-OFFSET('Sanitation Data'!$D$5,0,10*ROW('Sanitation Data'!D45)),NA())</f>
        <v>#N/A</v>
      </c>
      <c r="AB51" s="103" t="e">
        <f ca="true">+IF(AND(ISNUMBER(OFFSET('Sanitation Data'!$D$7,0,10*ROW('Sanitation Data'!D45))),'Data Summary'!CQ51="Yes"),OFFSET('Sanitation Data'!$D$7,0,10*ROW('Sanitation Data'!D45)),NA())</f>
        <v>#N/A</v>
      </c>
      <c r="AC51" s="103" t="e">
        <f ca="true">+IF(AND(ISNUMBER(OFFSET('Sanitation Data'!$D$11,0,10*ROW('Sanitation Data'!D45))),'Data Summary'!CR51="Yes"),OFFSET('Sanitation Data'!$D$11,0,10*ROW('Sanitation Data'!D45)),NA())</f>
        <v>#N/A</v>
      </c>
      <c r="AD51" s="103" t="e">
        <f ca="true">+IF(AND(ISNUMBER(OFFSET('Sanitation Data'!$D$12,0,10*ROW('Sanitation Data'!D45))),'Data Summary'!CS51="Yes"),OFFSET('Sanitation Data'!$D$12,0,10*ROW('Sanitation Data'!D45)),NA())</f>
        <v>#N/A</v>
      </c>
      <c r="AE51" s="103" t="e">
        <f ca="true">+IF(AND(ISNUMBER(OFFSET('Sanitation Data'!$D$13,0,10*ROW('Sanitation Data'!D45))),'Data Summary'!CT51="Yes"),OFFSET('Sanitation Data'!$D$13,0,10*ROW('Sanitation Data'!D45)),NA())</f>
        <v>#N/A</v>
      </c>
      <c r="AF51" s="103" t="e">
        <f ca="true">+IF(AND(ISNUMBER(OFFSET('Sanitation Data'!$E$5,0,10*ROW('Sanitation Data'!E45))),'Data Summary'!CU51="Yes"),100-OFFSET('Sanitation Data'!$E$5,0,10*ROW('Sanitation Data'!E45)),NA())</f>
        <v>#N/A</v>
      </c>
      <c r="AG51" s="103" t="e">
        <f ca="true">+IF(AND(ISNUMBER(OFFSET('Sanitation Data'!$E$7,0,10*ROW('Sanitation Data'!E45))),'Data Summary'!CV51="Yes"),OFFSET('Sanitation Data'!$E$7,0,10*ROW('Sanitation Data'!E45)),NA())</f>
        <v>#N/A</v>
      </c>
      <c r="AH51" s="103" t="e">
        <f ca="true">+IF(AND(ISNUMBER(OFFSET('Sanitation Data'!$E$11,0,10*ROW('Sanitation Data'!E45))),'Data Summary'!CW51="Yes"),OFFSET('Sanitation Data'!$E$11,0,10*ROW('Sanitation Data'!E45)),NA())</f>
        <v>#N/A</v>
      </c>
      <c r="AI51" s="103" t="e">
        <f ca="true">+IF(AND(ISNUMBER(OFFSET('Sanitation Data'!$E$12,0,10*ROW('Sanitation Data'!E45))),'Data Summary'!CX51="Yes"),OFFSET('Sanitation Data'!$E$12,0,10*ROW('Sanitation Data'!E45)),NA())</f>
        <v>#N/A</v>
      </c>
      <c r="AJ51" s="103" t="e">
        <f ca="true">+IF(AND(ISNUMBER(OFFSET('Sanitation Data'!$E$13,0,10*ROW('Sanitation Data'!E45))),'Data Summary'!CY51="Yes"),OFFSET('Sanitation Data'!$E$13,0,10*ROW('Sanitation Data'!E45)),NA())</f>
        <v>#N/A</v>
      </c>
      <c r="AK51" s="103" t="e">
        <f ca="true">+IF(AND(ISNUMBER(OFFSET('Sanitation Data'!$F$5,0,10*ROW('Sanitation Data'!F45))),'Data Summary'!CZ51="Yes"),100-OFFSET('Sanitation Data'!$F$5,0,10*ROW('Sanitation Data'!F45)),NA())</f>
        <v>#N/A</v>
      </c>
      <c r="AL51" s="103" t="e">
        <f ca="true">+IF(AND(ISNUMBER(OFFSET('Sanitation Data'!$F$7,0,10*ROW('Sanitation Data'!F45))),'Data Summary'!DA51="Yes"),OFFSET('Sanitation Data'!$F$7,0,10*ROW('Sanitation Data'!F45)),NA())</f>
        <v>#N/A</v>
      </c>
      <c r="AM51" s="103" t="e">
        <f ca="true">+IF(AND(ISNUMBER(OFFSET('Sanitation Data'!$F$11,0,10*ROW('Sanitation Data'!F45))),'Data Summary'!DB51="Yes"),OFFSET('Sanitation Data'!$F$11,0,10*ROW('Sanitation Data'!F45)),NA())</f>
        <v>#N/A</v>
      </c>
      <c r="AN51" s="103" t="e">
        <f ca="true">+IF(AND(ISNUMBER(OFFSET('Sanitation Data'!$F$12,0,10*ROW('Sanitation Data'!F45))),'Data Summary'!DC51="Yes"),OFFSET('Sanitation Data'!$F$12,0,10*ROW('Sanitation Data'!F45)),NA())</f>
        <v>#N/A</v>
      </c>
      <c r="AO51" s="103" t="e">
        <f ca="true">+IF(AND(ISNUMBER(OFFSET('Sanitation Data'!$F$13,0,10*ROW('Sanitation Data'!F45))),'Data Summary'!DD51="Yes"),OFFSET('Sanitation Data'!$F$13,0,10*ROW('Sanitation Data'!F45)),NA())</f>
        <v>#N/A</v>
      </c>
      <c r="AP51" s="103" t="e">
        <f ca="true">+IF(AND(ISNUMBER(OFFSET('Sanitation Data'!$G$5,0,10*ROW('Sanitation Data'!G45))),'Data Summary'!DE51="Yes"),100-OFFSET('Sanitation Data'!$G$5,0,10*ROW('Sanitation Data'!G45)),NA())</f>
        <v>#N/A</v>
      </c>
      <c r="AQ51" s="103" t="e">
        <f ca="true">+IF(AND(ISNUMBER(OFFSET('Sanitation Data'!$G$7,0,10*ROW('Sanitation Data'!G45))),'Data Summary'!DF51="Yes"),OFFSET('Sanitation Data'!$G$7,0,10*ROW('Sanitation Data'!G45)),NA())</f>
        <v>#N/A</v>
      </c>
      <c r="AR51" s="103" t="e">
        <f ca="true">+IF(AND(ISNUMBER(OFFSET('Sanitation Data'!$G$11,0,10*ROW('Sanitation Data'!G45))),'Data Summary'!DG51="Yes"),OFFSET('Sanitation Data'!$G$11,0,10*ROW('Sanitation Data'!G45)),NA())</f>
        <v>#N/A</v>
      </c>
      <c r="AS51" s="103" t="e">
        <f ca="true">+IF(AND(ISNUMBER(OFFSET('Sanitation Data'!$G$12,0,10*ROW('Sanitation Data'!G45))),'Data Summary'!DH51="Yes"),OFFSET('Sanitation Data'!$G$12,0,10*ROW('Sanitation Data'!G45)),NA())</f>
        <v>#N/A</v>
      </c>
      <c r="AT51" s="103" t="e">
        <f ca="true">+IF(AND(ISNUMBER(OFFSET('Sanitation Data'!$G$13,0,10*ROW('Sanitation Data'!G45))),'Data Summary'!DI51="Yes"),OFFSET('Sanitation Data'!$G$13,0,10*ROW('Sanitation Data'!G45)),NA())</f>
        <v>#N/A</v>
      </c>
      <c r="AU51" s="103" t="e">
        <f ca="true">+IF(AND(ISNUMBER(OFFSET('Sanitation Data'!$H$5,0,10*ROW('Sanitation Data'!H45))),'Data Summary'!DJ51="Yes"),100-OFFSET('Sanitation Data'!$H$5,0,10*ROW('Sanitation Data'!H45)),NA())</f>
        <v>#N/A</v>
      </c>
      <c r="AV51" s="103" t="e">
        <f ca="true">+IF(AND(ISNUMBER(OFFSET('Sanitation Data'!$H$7,0,10*ROW('Sanitation Data'!H45))),'Data Summary'!DK51="Yes"),OFFSET('Sanitation Data'!$H$7,0,10*ROW('Sanitation Data'!H45)),NA())</f>
        <v>#N/A</v>
      </c>
      <c r="AW51" s="103" t="e">
        <f ca="true">+IF(AND(ISNUMBER(OFFSET('Sanitation Data'!$H$11,0,10*ROW('Sanitation Data'!H45))),'Data Summary'!DL51="Yes"),OFFSET('Sanitation Data'!$H$11,0,10*ROW('Sanitation Data'!H45)),NA())</f>
        <v>#N/A</v>
      </c>
      <c r="AX51" s="103" t="e">
        <f ca="true">+IF(AND(ISNUMBER(OFFSET('Sanitation Data'!$H$12,0,10*ROW('Sanitation Data'!H45))),'Data Summary'!DM51="Yes"),OFFSET('Sanitation Data'!$H$12,0,10*ROW('Sanitation Data'!H45)),NA())</f>
        <v>#N/A</v>
      </c>
      <c r="AY51" s="103" t="e">
        <f ca="true">+IF(AND(ISNUMBER(OFFSET('Sanitation Data'!$H$13,0,10*ROW('Sanitation Data'!H45))),'Data Summary'!DN51="Yes"),OFFSET('Sanitation Data'!$H$13,0,10*ROW('Sanitation Data'!H45)),NA())</f>
        <v>#N/A</v>
      </c>
      <c r="AZ51" s="108" t="e">
        <f ca="true">+IF(AND(ISNUMBER(OFFSET('Hygiene Data'!$C$6,0,10*ROW('Hygiene Data'!C45))),'Data Summary'!DO51="Yes"),OFFSET('Hygiene Data'!$C$6,0,10*ROW('Hygiene Data'!C45)),NA())</f>
        <v>#N/A</v>
      </c>
      <c r="BA51" s="108" t="e">
        <f ca="true">+IF(AND(ISNUMBER(OFFSET('Hygiene Data'!$C$8,0,10*ROW('Hygiene Data'!C45))),'Data Summary'!DP51="Yes"),OFFSET('Hygiene Data'!$C$8,0,10*ROW('Hygiene Data'!C45)),NA())</f>
        <v>#N/A</v>
      </c>
      <c r="BB51" s="108" t="e">
        <f ca="true">+IF(AND(ISNUMBER(OFFSET('Hygiene Data'!$C$10,0,10*ROW('Hygiene Data'!C45))),'Data Summary'!DQ51="Yes"),OFFSET('Hygiene Data'!$C$10,0,10*ROW('Hygiene Data'!C45)),NA())</f>
        <v>#N/A</v>
      </c>
      <c r="BC51" s="108" t="e">
        <f ca="true">+IF(AND(ISNUMBER(OFFSET('Hygiene Data'!$D$6,0,10*ROW('Hygiene Data'!D45))),'Data Summary'!DR51="Yes"),OFFSET('Hygiene Data'!$D$6,0,10*ROW('Hygiene Data'!D45)),NA())</f>
        <v>#N/A</v>
      </c>
      <c r="BD51" s="108" t="e">
        <f ca="true">+IF(AND(ISNUMBER(OFFSET('Hygiene Data'!$D$8,0,10*ROW('Hygiene Data'!D45))),'Data Summary'!DS51="Yes"),OFFSET('Hygiene Data'!$D$8,0,10*ROW('Hygiene Data'!D45)),NA())</f>
        <v>#N/A</v>
      </c>
      <c r="BE51" s="108" t="e">
        <f ca="true">+IF(AND(ISNUMBER(OFFSET('Hygiene Data'!$D$10,0,10*ROW('Hygiene Data'!D45))),'Data Summary'!DT51="Yes"),OFFSET('Hygiene Data'!$D$10,0,10*ROW('Hygiene Data'!D45)),NA())</f>
        <v>#N/A</v>
      </c>
      <c r="BF51" s="108" t="e">
        <f ca="true">+IF(AND(ISNUMBER(OFFSET('Hygiene Data'!$E$6,0,10*ROW('Hygiene Data'!E45))),'Data Summary'!DU51="Yes"),OFFSET('Hygiene Data'!$E$6,0,10*ROW('Hygiene Data'!E45)),NA())</f>
        <v>#N/A</v>
      </c>
      <c r="BG51" s="108" t="e">
        <f ca="true">+IF(AND(ISNUMBER(OFFSET('Hygiene Data'!$E$8,0,10*ROW('Hygiene Data'!E45))),'Data Summary'!DV51="Yes"),OFFSET('Hygiene Data'!$E$8,0,10*ROW('Hygiene Data'!E45)),NA())</f>
        <v>#N/A</v>
      </c>
      <c r="BH51" s="108" t="e">
        <f ca="true">+IF(AND(ISNUMBER(OFFSET('Hygiene Data'!$E$10,0,10*ROW('Hygiene Data'!E45))),'Data Summary'!DW51="Yes"),OFFSET('Hygiene Data'!$E$10,0,10*ROW('Hygiene Data'!E45)),NA())</f>
        <v>#N/A</v>
      </c>
      <c r="BI51" s="108" t="e">
        <f ca="true">+IF(AND(ISNUMBER(OFFSET('Hygiene Data'!$F$6,0,10*ROW('Hygiene Data'!F45))),'Data Summary'!DX51="Yes"),OFFSET('Hygiene Data'!$F$6,0,10*ROW('Hygiene Data'!F45)),NA())</f>
        <v>#N/A</v>
      </c>
      <c r="BJ51" s="108" t="e">
        <f ca="true">+IF(AND(ISNUMBER(OFFSET('Hygiene Data'!$F$8,0,10*ROW('Hygiene Data'!F45))),'Data Summary'!DY51="Yes"),OFFSET('Hygiene Data'!$F$8,0,10*ROW('Hygiene Data'!F45)),NA())</f>
        <v>#N/A</v>
      </c>
      <c r="BK51" s="108" t="e">
        <f ca="true">+IF(AND(ISNUMBER(OFFSET('Hygiene Data'!$F$10,0,10*ROW('Hygiene Data'!F45))),'Data Summary'!DZ51="Yes"),OFFSET('Hygiene Data'!$F$10,0,10*ROW('Hygiene Data'!F45)),NA())</f>
        <v>#N/A</v>
      </c>
      <c r="BL51" s="108" t="e">
        <f ca="true">+IF(AND(ISNUMBER(OFFSET('Hygiene Data'!$G$6,0,10*ROW('Hygiene Data'!G45))),'Data Summary'!EA51="Yes"),OFFSET('Hygiene Data'!$G$6,0,10*ROW('Hygiene Data'!G45)),NA())</f>
        <v>#N/A</v>
      </c>
      <c r="BM51" s="108" t="e">
        <f ca="true">+IF(AND(ISNUMBER(OFFSET('Hygiene Data'!$G$8,0,10*ROW('Hygiene Data'!G45))),'Data Summary'!EB51="Yes"),OFFSET('Hygiene Data'!$G$8,0,10*ROW('Hygiene Data'!G45)),NA())</f>
        <v>#N/A</v>
      </c>
      <c r="BN51" s="108" t="e">
        <f ca="true">+IF(AND(ISNUMBER(OFFSET('Hygiene Data'!$G$10,0,10*ROW('Hygiene Data'!G45))),'Data Summary'!EC51="Yes"),OFFSET('Hygiene Data'!$G$10,0,10*ROW('Hygiene Data'!G45)),NA())</f>
        <v>#N/A</v>
      </c>
      <c r="BO51" s="108" t="e">
        <f ca="true">+IF(AND(ISNUMBER(OFFSET('Hygiene Data'!$H$6,0,10*ROW('Hygiene Data'!H45))),'Data Summary'!ED51="Yes"),OFFSET('Hygiene Data'!$H$6,0,10*ROW('Hygiene Data'!H45)),NA())</f>
        <v>#N/A</v>
      </c>
      <c r="BP51" s="108" t="e">
        <f ca="true">+IF(AND(ISNUMBER(OFFSET('Hygiene Data'!$H$8,0,10*ROW('Hygiene Data'!H45))),'Data Summary'!EE51="Yes"),OFFSET('Hygiene Data'!$H$8,0,10*ROW('Hygiene Data'!H45)),NA())</f>
        <v>#N/A</v>
      </c>
      <c r="BQ51" s="108" t="e">
        <f ca="true">+IF(AND(ISNUMBER(OFFSET('Hygiene Data'!$H$10,0,10*ROW('Hygiene Data'!H45))),'Data Summary'!EF51="Yes"),OFFSET('Hygiene Data'!$H$10,0,10*ROW('Hygiene Data'!H45)),NA())</f>
        <v>#N/A</v>
      </c>
    </row>
    <row r="52" x14ac:dyDescent="0.2">
      <c r="A52" s="56" t="e">
        <f ca="true">+IF(OFFSET('Water Data'!$B$1,0,10*ROW('Water Data'!B46))="",NA(),OFFSET('Water Data'!$B$1,0,10*ROW('Water Data'!B46)))</f>
        <v>#N/A</v>
      </c>
      <c r="B52" s="56" t="e">
        <f ca="true">+IF(OFFSET('Water Data'!$A$3,0,10*ROW('Water Data'!A49))="",NA(),OFFSET('Water Data'!$A$3,0,10*ROW('Water Data'!A49)))</f>
        <v>#N/A</v>
      </c>
      <c r="C52" s="56" t="e">
        <f ca="true">+IF(OFFSET('Water Data'!$C$3,0,10*ROW('Water Data'!C49))="",NA(),OFFSET('Water Data'!$C$3,0,10*ROW('Water Data'!C49)))</f>
        <v>#N/A</v>
      </c>
      <c r="D52" s="57" t="e">
        <f ca="true">+IF(AND(ISNUMBER(OFFSET('Water Data'!$C$5,0,10*ROW('Water Data'!C46))),'Data Summary'!BS52="Yes"),100-OFFSET('Water Data'!$C$5,0,10*ROW('Water Data'!C46)),NA())</f>
        <v>#N/A</v>
      </c>
      <c r="E52" s="57" t="e">
        <f ca="true">+IF(AND(ISNUMBER(OFFSET('Water Data'!$C$7,0,10*ROW('Water Data'!C46))),'Data Summary'!BT52="Yes"),OFFSET('Water Data'!$C$7,0,10*ROW('Water Data'!C46)),NA())</f>
        <v>#N/A</v>
      </c>
      <c r="F52" s="57" t="e">
        <f ca="true">+IF(AND(ISNUMBER(OFFSET('Water Data'!$C$10,0,10*ROW('Water Data'!C46))),'Data Summary'!BU52="Yes"),OFFSET('Water Data'!$C$10,0,10*ROW('Water Data'!C46)),NA())</f>
        <v>#N/A</v>
      </c>
      <c r="G52" s="57" t="e">
        <f ca="true">+IF(AND(ISNUMBER(OFFSET('Water Data'!$D$5,0,10*ROW('Water Data'!D46))),'Data Summary'!BV52="Yes"),100-OFFSET('Water Data'!$D$5,0,10*ROW('Water Data'!D46)),NA())</f>
        <v>#N/A</v>
      </c>
      <c r="H52" s="57" t="e">
        <f ca="true">+IF(AND(ISNUMBER(OFFSET('Water Data'!$D$7,0,10*ROW('Water Data'!D46))),'Data Summary'!BW52="Yes"),OFFSET('Water Data'!$D$7,0,10*ROW('Water Data'!D46)),NA())</f>
        <v>#N/A</v>
      </c>
      <c r="I52" s="57" t="e">
        <f ca="true">+IF(AND(ISNUMBER(OFFSET('Water Data'!$D$10,0,10*ROW('Water Data'!D46))),'Data Summary'!BX52="Yes"),OFFSET('Water Data'!$D$10,0,10*ROW('Water Data'!D46)),NA())</f>
        <v>#N/A</v>
      </c>
      <c r="J52" s="57" t="e">
        <f ca="true">+IF(AND(ISNUMBER(OFFSET('Water Data'!$E$5,0,10*ROW('Water Data'!E46))),'Data Summary'!BY52="Yes"),100-OFFSET('Water Data'!$E$5,0,10*ROW('Water Data'!E46)),NA())</f>
        <v>#N/A</v>
      </c>
      <c r="K52" s="57" t="e">
        <f ca="true">+IF(AND(ISNUMBER(OFFSET('Water Data'!$E$7,0,10*ROW('Water Data'!E46))),'Data Summary'!BZ52="Yes"),OFFSET('Water Data'!$E$7,0,10*ROW('Water Data'!E46)),NA())</f>
        <v>#N/A</v>
      </c>
      <c r="L52" s="57" t="e">
        <f ca="true">+IF(AND(ISNUMBER(OFFSET('Water Data'!$E$10,0,10*ROW('Water Data'!E46))),'Data Summary'!CA52="Yes"),OFFSET('Water Data'!$E$10,0,10*ROW('Water Data'!E46)),NA())</f>
        <v>#N/A</v>
      </c>
      <c r="M52" s="57" t="e">
        <f ca="true">+IF(AND(ISNUMBER(OFFSET('Water Data'!$F$5,0,10*ROW('Water Data'!F46))),'Data Summary'!CB52="Yes"),100-OFFSET('Water Data'!$F$5,0,10*ROW('Water Data'!F46)),NA())</f>
        <v>#N/A</v>
      </c>
      <c r="N52" s="57" t="e">
        <f ca="true">+IF(AND(ISNUMBER(OFFSET('Water Data'!$F$7,0,10*ROW('Water Data'!F46))),'Data Summary'!CC52="Yes"),OFFSET('Water Data'!$F$7,0,10*ROW('Water Data'!F46)),NA())</f>
        <v>#N/A</v>
      </c>
      <c r="O52" s="57" t="e">
        <f ca="true">+IF(AND(ISNUMBER(OFFSET('Water Data'!$F$10,0,10*ROW('Water Data'!F46))),'Data Summary'!CD52="Yes"),OFFSET('Water Data'!$F$10,0,10*ROW('Water Data'!F46)),NA())</f>
        <v>#N/A</v>
      </c>
      <c r="P52" s="57" t="e">
        <f ca="true">+IF(AND(ISNUMBER(OFFSET('Water Data'!$G$5,0,10*ROW('Water Data'!G46))),'Data Summary'!CE52="Yes"),100-OFFSET('Water Data'!$G$5,0,10*ROW('Water Data'!G46)),NA())</f>
        <v>#N/A</v>
      </c>
      <c r="Q52" s="57" t="e">
        <f ca="true">+IF(AND(ISNUMBER(OFFSET('Water Data'!$G$7,0,10*ROW('Water Data'!G46))),'Data Summary'!CF52="Yes"),OFFSET('Water Data'!$G$7,0,10*ROW('Water Data'!G46)),NA())</f>
        <v>#N/A</v>
      </c>
      <c r="R52" s="57" t="e">
        <f ca="true">+IF(AND(ISNUMBER(OFFSET('Water Data'!$G$10,0,10*ROW('Water Data'!G46))),'Data Summary'!CG52="Yes"),OFFSET('Water Data'!$G$10,0,10*ROW('Water Data'!G46)),NA())</f>
        <v>#N/A</v>
      </c>
      <c r="S52" s="57" t="e">
        <f ca="true">+IF(AND(ISNUMBER(OFFSET('Water Data'!$H$5,0,10*ROW('Water Data'!H46))),'Data Summary'!CH52="Yes"),100-OFFSET('Water Data'!$H$5,0,10*ROW('Water Data'!H46)),NA())</f>
        <v>#N/A</v>
      </c>
      <c r="T52" s="57" t="e">
        <f ca="true">+IF(AND(ISNUMBER(OFFSET('Water Data'!$H$7,0,10*ROW('Water Data'!H46))),'Data Summary'!CI52="Yes"),OFFSET('Water Data'!$H$7,0,10*ROW('Water Data'!H46)),NA())</f>
        <v>#N/A</v>
      </c>
      <c r="U52" s="57" t="e">
        <f ca="true">+IF(AND(ISNUMBER(OFFSET('Water Data'!$H$10,0,10*ROW('Water Data'!H46))),'Data Summary'!CJ52="Yes"),OFFSET('Water Data'!$H$10,0,10*ROW('Water Data'!H46)),NA())</f>
        <v>#N/A</v>
      </c>
      <c r="V52" s="103" t="e">
        <f ca="true">+IF(AND(ISNUMBER(OFFSET('Sanitation Data'!$C$5,0,10*ROW('Sanitation Data'!C46))),'Data Summary'!CK52="Yes"),100-OFFSET('Sanitation Data'!$C$5,0,10*ROW('Sanitation Data'!C46)),NA())</f>
        <v>#N/A</v>
      </c>
      <c r="W52" s="103" t="e">
        <f ca="true">+IF(AND(ISNUMBER(OFFSET('Sanitation Data'!$C$7,0,10*ROW('Sanitation Data'!C46))),'Data Summary'!CL52="Yes"),OFFSET('Sanitation Data'!$C$7,0,10*ROW('Sanitation Data'!C46)),NA())</f>
        <v>#N/A</v>
      </c>
      <c r="X52" s="103" t="e">
        <f ca="true">+IF(AND(ISNUMBER(OFFSET('Sanitation Data'!$C$11,0,10*ROW('Sanitation Data'!C46))),'Data Summary'!CM52="Yes"),OFFSET('Sanitation Data'!$C$11,0,10*ROW('Sanitation Data'!C46)),NA())</f>
        <v>#N/A</v>
      </c>
      <c r="Y52" s="103" t="e">
        <f ca="true">+IF(AND(ISNUMBER(OFFSET('Sanitation Data'!$C$12,0,10*ROW('Sanitation Data'!C46))),'Data Summary'!CN52="Yes"),OFFSET('Sanitation Data'!$C$12,0,10*ROW('Sanitation Data'!C46)),NA())</f>
        <v>#N/A</v>
      </c>
      <c r="Z52" s="103" t="e">
        <f ca="true">+IF(AND(ISNUMBER(OFFSET('Sanitation Data'!$C$13,0,10*ROW('Sanitation Data'!C46))),'Data Summary'!CO52="Yes"),OFFSET('Sanitation Data'!$C$13,0,10*ROW('Sanitation Data'!C46)),NA())</f>
        <v>#N/A</v>
      </c>
      <c r="AA52" s="103" t="e">
        <f ca="true">+IF(AND(ISNUMBER(OFFSET('Sanitation Data'!$D$5,0,10*ROW('Sanitation Data'!D46))),'Data Summary'!CP52="Yes"),100-OFFSET('Sanitation Data'!$D$5,0,10*ROW('Sanitation Data'!D46)),NA())</f>
        <v>#N/A</v>
      </c>
      <c r="AB52" s="103" t="e">
        <f ca="true">+IF(AND(ISNUMBER(OFFSET('Sanitation Data'!$D$7,0,10*ROW('Sanitation Data'!D46))),'Data Summary'!CQ52="Yes"),OFFSET('Sanitation Data'!$D$7,0,10*ROW('Sanitation Data'!D46)),NA())</f>
        <v>#N/A</v>
      </c>
      <c r="AC52" s="103" t="e">
        <f ca="true">+IF(AND(ISNUMBER(OFFSET('Sanitation Data'!$D$11,0,10*ROW('Sanitation Data'!D46))),'Data Summary'!CR52="Yes"),OFFSET('Sanitation Data'!$D$11,0,10*ROW('Sanitation Data'!D46)),NA())</f>
        <v>#N/A</v>
      </c>
      <c r="AD52" s="103" t="e">
        <f ca="true">+IF(AND(ISNUMBER(OFFSET('Sanitation Data'!$D$12,0,10*ROW('Sanitation Data'!D46))),'Data Summary'!CS52="Yes"),OFFSET('Sanitation Data'!$D$12,0,10*ROW('Sanitation Data'!D46)),NA())</f>
        <v>#N/A</v>
      </c>
      <c r="AE52" s="103" t="e">
        <f ca="true">+IF(AND(ISNUMBER(OFFSET('Sanitation Data'!$D$13,0,10*ROW('Sanitation Data'!D46))),'Data Summary'!CT52="Yes"),OFFSET('Sanitation Data'!$D$13,0,10*ROW('Sanitation Data'!D46)),NA())</f>
        <v>#N/A</v>
      </c>
      <c r="AF52" s="103" t="e">
        <f ca="true">+IF(AND(ISNUMBER(OFFSET('Sanitation Data'!$E$5,0,10*ROW('Sanitation Data'!E46))),'Data Summary'!CU52="Yes"),100-OFFSET('Sanitation Data'!$E$5,0,10*ROW('Sanitation Data'!E46)),NA())</f>
        <v>#N/A</v>
      </c>
      <c r="AG52" s="103" t="e">
        <f ca="true">+IF(AND(ISNUMBER(OFFSET('Sanitation Data'!$E$7,0,10*ROW('Sanitation Data'!E46))),'Data Summary'!CV52="Yes"),OFFSET('Sanitation Data'!$E$7,0,10*ROW('Sanitation Data'!E46)),NA())</f>
        <v>#N/A</v>
      </c>
      <c r="AH52" s="103" t="e">
        <f ca="true">+IF(AND(ISNUMBER(OFFSET('Sanitation Data'!$E$11,0,10*ROW('Sanitation Data'!E46))),'Data Summary'!CW52="Yes"),OFFSET('Sanitation Data'!$E$11,0,10*ROW('Sanitation Data'!E46)),NA())</f>
        <v>#N/A</v>
      </c>
      <c r="AI52" s="103" t="e">
        <f ca="true">+IF(AND(ISNUMBER(OFFSET('Sanitation Data'!$E$12,0,10*ROW('Sanitation Data'!E46))),'Data Summary'!CX52="Yes"),OFFSET('Sanitation Data'!$E$12,0,10*ROW('Sanitation Data'!E46)),NA())</f>
        <v>#N/A</v>
      </c>
      <c r="AJ52" s="103" t="e">
        <f ca="true">+IF(AND(ISNUMBER(OFFSET('Sanitation Data'!$E$13,0,10*ROW('Sanitation Data'!E46))),'Data Summary'!CY52="Yes"),OFFSET('Sanitation Data'!$E$13,0,10*ROW('Sanitation Data'!E46)),NA())</f>
        <v>#N/A</v>
      </c>
      <c r="AK52" s="103" t="e">
        <f ca="true">+IF(AND(ISNUMBER(OFFSET('Sanitation Data'!$F$5,0,10*ROW('Sanitation Data'!F46))),'Data Summary'!CZ52="Yes"),100-OFFSET('Sanitation Data'!$F$5,0,10*ROW('Sanitation Data'!F46)),NA())</f>
        <v>#N/A</v>
      </c>
      <c r="AL52" s="103" t="e">
        <f ca="true">+IF(AND(ISNUMBER(OFFSET('Sanitation Data'!$F$7,0,10*ROW('Sanitation Data'!F46))),'Data Summary'!DA52="Yes"),OFFSET('Sanitation Data'!$F$7,0,10*ROW('Sanitation Data'!F46)),NA())</f>
        <v>#N/A</v>
      </c>
      <c r="AM52" s="103" t="e">
        <f ca="true">+IF(AND(ISNUMBER(OFFSET('Sanitation Data'!$F$11,0,10*ROW('Sanitation Data'!F46))),'Data Summary'!DB52="Yes"),OFFSET('Sanitation Data'!$F$11,0,10*ROW('Sanitation Data'!F46)),NA())</f>
        <v>#N/A</v>
      </c>
      <c r="AN52" s="103" t="e">
        <f ca="true">+IF(AND(ISNUMBER(OFFSET('Sanitation Data'!$F$12,0,10*ROW('Sanitation Data'!F46))),'Data Summary'!DC52="Yes"),OFFSET('Sanitation Data'!$F$12,0,10*ROW('Sanitation Data'!F46)),NA())</f>
        <v>#N/A</v>
      </c>
      <c r="AO52" s="103" t="e">
        <f ca="true">+IF(AND(ISNUMBER(OFFSET('Sanitation Data'!$F$13,0,10*ROW('Sanitation Data'!F46))),'Data Summary'!DD52="Yes"),OFFSET('Sanitation Data'!$F$13,0,10*ROW('Sanitation Data'!F46)),NA())</f>
        <v>#N/A</v>
      </c>
      <c r="AP52" s="103" t="e">
        <f ca="true">+IF(AND(ISNUMBER(OFFSET('Sanitation Data'!$G$5,0,10*ROW('Sanitation Data'!G46))),'Data Summary'!DE52="Yes"),100-OFFSET('Sanitation Data'!$G$5,0,10*ROW('Sanitation Data'!G46)),NA())</f>
        <v>#N/A</v>
      </c>
      <c r="AQ52" s="103" t="e">
        <f ca="true">+IF(AND(ISNUMBER(OFFSET('Sanitation Data'!$G$7,0,10*ROW('Sanitation Data'!G46))),'Data Summary'!DF52="Yes"),OFFSET('Sanitation Data'!$G$7,0,10*ROW('Sanitation Data'!G46)),NA())</f>
        <v>#N/A</v>
      </c>
      <c r="AR52" s="103" t="e">
        <f ca="true">+IF(AND(ISNUMBER(OFFSET('Sanitation Data'!$G$11,0,10*ROW('Sanitation Data'!G46))),'Data Summary'!DG52="Yes"),OFFSET('Sanitation Data'!$G$11,0,10*ROW('Sanitation Data'!G46)),NA())</f>
        <v>#N/A</v>
      </c>
      <c r="AS52" s="103" t="e">
        <f ca="true">+IF(AND(ISNUMBER(OFFSET('Sanitation Data'!$G$12,0,10*ROW('Sanitation Data'!G46))),'Data Summary'!DH52="Yes"),OFFSET('Sanitation Data'!$G$12,0,10*ROW('Sanitation Data'!G46)),NA())</f>
        <v>#N/A</v>
      </c>
      <c r="AT52" s="103" t="e">
        <f ca="true">+IF(AND(ISNUMBER(OFFSET('Sanitation Data'!$G$13,0,10*ROW('Sanitation Data'!G46))),'Data Summary'!DI52="Yes"),OFFSET('Sanitation Data'!$G$13,0,10*ROW('Sanitation Data'!G46)),NA())</f>
        <v>#N/A</v>
      </c>
      <c r="AU52" s="103" t="e">
        <f ca="true">+IF(AND(ISNUMBER(OFFSET('Sanitation Data'!$H$5,0,10*ROW('Sanitation Data'!H46))),'Data Summary'!DJ52="Yes"),100-OFFSET('Sanitation Data'!$H$5,0,10*ROW('Sanitation Data'!H46)),NA())</f>
        <v>#N/A</v>
      </c>
      <c r="AV52" s="103" t="e">
        <f ca="true">+IF(AND(ISNUMBER(OFFSET('Sanitation Data'!$H$7,0,10*ROW('Sanitation Data'!H46))),'Data Summary'!DK52="Yes"),OFFSET('Sanitation Data'!$H$7,0,10*ROW('Sanitation Data'!H46)),NA())</f>
        <v>#N/A</v>
      </c>
      <c r="AW52" s="103" t="e">
        <f ca="true">+IF(AND(ISNUMBER(OFFSET('Sanitation Data'!$H$11,0,10*ROW('Sanitation Data'!H46))),'Data Summary'!DL52="Yes"),OFFSET('Sanitation Data'!$H$11,0,10*ROW('Sanitation Data'!H46)),NA())</f>
        <v>#N/A</v>
      </c>
      <c r="AX52" s="103" t="e">
        <f ca="true">+IF(AND(ISNUMBER(OFFSET('Sanitation Data'!$H$12,0,10*ROW('Sanitation Data'!H46))),'Data Summary'!DM52="Yes"),OFFSET('Sanitation Data'!$H$12,0,10*ROW('Sanitation Data'!H46)),NA())</f>
        <v>#N/A</v>
      </c>
      <c r="AY52" s="103" t="e">
        <f ca="true">+IF(AND(ISNUMBER(OFFSET('Sanitation Data'!$H$13,0,10*ROW('Sanitation Data'!H46))),'Data Summary'!DN52="Yes"),OFFSET('Sanitation Data'!$H$13,0,10*ROW('Sanitation Data'!H46)),NA())</f>
        <v>#N/A</v>
      </c>
      <c r="AZ52" s="108" t="e">
        <f ca="true">+IF(AND(ISNUMBER(OFFSET('Hygiene Data'!$C$6,0,10*ROW('Hygiene Data'!C46))),'Data Summary'!DO52="Yes"),OFFSET('Hygiene Data'!$C$6,0,10*ROW('Hygiene Data'!C46)),NA())</f>
        <v>#N/A</v>
      </c>
      <c r="BA52" s="108" t="e">
        <f ca="true">+IF(AND(ISNUMBER(OFFSET('Hygiene Data'!$C$8,0,10*ROW('Hygiene Data'!C46))),'Data Summary'!DP52="Yes"),OFFSET('Hygiene Data'!$C$8,0,10*ROW('Hygiene Data'!C46)),NA())</f>
        <v>#N/A</v>
      </c>
      <c r="BB52" s="108" t="e">
        <f ca="true">+IF(AND(ISNUMBER(OFFSET('Hygiene Data'!$C$10,0,10*ROW('Hygiene Data'!C46))),'Data Summary'!DQ52="Yes"),OFFSET('Hygiene Data'!$C$10,0,10*ROW('Hygiene Data'!C46)),NA())</f>
        <v>#N/A</v>
      </c>
      <c r="BC52" s="108" t="e">
        <f ca="true">+IF(AND(ISNUMBER(OFFSET('Hygiene Data'!$D$6,0,10*ROW('Hygiene Data'!D46))),'Data Summary'!DR52="Yes"),OFFSET('Hygiene Data'!$D$6,0,10*ROW('Hygiene Data'!D46)),NA())</f>
        <v>#N/A</v>
      </c>
      <c r="BD52" s="108" t="e">
        <f ca="true">+IF(AND(ISNUMBER(OFFSET('Hygiene Data'!$D$8,0,10*ROW('Hygiene Data'!D46))),'Data Summary'!DS52="Yes"),OFFSET('Hygiene Data'!$D$8,0,10*ROW('Hygiene Data'!D46)),NA())</f>
        <v>#N/A</v>
      </c>
      <c r="BE52" s="108" t="e">
        <f ca="true">+IF(AND(ISNUMBER(OFFSET('Hygiene Data'!$D$10,0,10*ROW('Hygiene Data'!D46))),'Data Summary'!DT52="Yes"),OFFSET('Hygiene Data'!$D$10,0,10*ROW('Hygiene Data'!D46)),NA())</f>
        <v>#N/A</v>
      </c>
      <c r="BF52" s="108" t="e">
        <f ca="true">+IF(AND(ISNUMBER(OFFSET('Hygiene Data'!$E$6,0,10*ROW('Hygiene Data'!E46))),'Data Summary'!DU52="Yes"),OFFSET('Hygiene Data'!$E$6,0,10*ROW('Hygiene Data'!E46)),NA())</f>
        <v>#N/A</v>
      </c>
      <c r="BG52" s="108" t="e">
        <f ca="true">+IF(AND(ISNUMBER(OFFSET('Hygiene Data'!$E$8,0,10*ROW('Hygiene Data'!E46))),'Data Summary'!DV52="Yes"),OFFSET('Hygiene Data'!$E$8,0,10*ROW('Hygiene Data'!E46)),NA())</f>
        <v>#N/A</v>
      </c>
      <c r="BH52" s="108" t="e">
        <f ca="true">+IF(AND(ISNUMBER(OFFSET('Hygiene Data'!$E$10,0,10*ROW('Hygiene Data'!E46))),'Data Summary'!DW52="Yes"),OFFSET('Hygiene Data'!$E$10,0,10*ROW('Hygiene Data'!E46)),NA())</f>
        <v>#N/A</v>
      </c>
      <c r="BI52" s="108" t="e">
        <f ca="true">+IF(AND(ISNUMBER(OFFSET('Hygiene Data'!$F$6,0,10*ROW('Hygiene Data'!F46))),'Data Summary'!DX52="Yes"),OFFSET('Hygiene Data'!$F$6,0,10*ROW('Hygiene Data'!F46)),NA())</f>
        <v>#N/A</v>
      </c>
      <c r="BJ52" s="108" t="e">
        <f ca="true">+IF(AND(ISNUMBER(OFFSET('Hygiene Data'!$F$8,0,10*ROW('Hygiene Data'!F46))),'Data Summary'!DY52="Yes"),OFFSET('Hygiene Data'!$F$8,0,10*ROW('Hygiene Data'!F46)),NA())</f>
        <v>#N/A</v>
      </c>
      <c r="BK52" s="108" t="e">
        <f ca="true">+IF(AND(ISNUMBER(OFFSET('Hygiene Data'!$F$10,0,10*ROW('Hygiene Data'!F46))),'Data Summary'!DZ52="Yes"),OFFSET('Hygiene Data'!$F$10,0,10*ROW('Hygiene Data'!F46)),NA())</f>
        <v>#N/A</v>
      </c>
      <c r="BL52" s="108" t="e">
        <f ca="true">+IF(AND(ISNUMBER(OFFSET('Hygiene Data'!$G$6,0,10*ROW('Hygiene Data'!G46))),'Data Summary'!EA52="Yes"),OFFSET('Hygiene Data'!$G$6,0,10*ROW('Hygiene Data'!G46)),NA())</f>
        <v>#N/A</v>
      </c>
      <c r="BM52" s="108" t="e">
        <f ca="true">+IF(AND(ISNUMBER(OFFSET('Hygiene Data'!$G$8,0,10*ROW('Hygiene Data'!G46))),'Data Summary'!EB52="Yes"),OFFSET('Hygiene Data'!$G$8,0,10*ROW('Hygiene Data'!G46)),NA())</f>
        <v>#N/A</v>
      </c>
      <c r="BN52" s="108" t="e">
        <f ca="true">+IF(AND(ISNUMBER(OFFSET('Hygiene Data'!$G$10,0,10*ROW('Hygiene Data'!G46))),'Data Summary'!EC52="Yes"),OFFSET('Hygiene Data'!$G$10,0,10*ROW('Hygiene Data'!G46)),NA())</f>
        <v>#N/A</v>
      </c>
      <c r="BO52" s="108" t="e">
        <f ca="true">+IF(AND(ISNUMBER(OFFSET('Hygiene Data'!$H$6,0,10*ROW('Hygiene Data'!H46))),'Data Summary'!ED52="Yes"),OFFSET('Hygiene Data'!$H$6,0,10*ROW('Hygiene Data'!H46)),NA())</f>
        <v>#N/A</v>
      </c>
      <c r="BP52" s="108" t="e">
        <f ca="true">+IF(AND(ISNUMBER(OFFSET('Hygiene Data'!$H$8,0,10*ROW('Hygiene Data'!H46))),'Data Summary'!EE52="Yes"),OFFSET('Hygiene Data'!$H$8,0,10*ROW('Hygiene Data'!H46)),NA())</f>
        <v>#N/A</v>
      </c>
      <c r="BQ52" s="108" t="e">
        <f ca="true">+IF(AND(ISNUMBER(OFFSET('Hygiene Data'!$H$10,0,10*ROW('Hygiene Data'!H46))),'Data Summary'!EF52="Yes"),OFFSET('Hygiene Data'!$H$10,0,10*ROW('Hygiene Data'!H46)),NA())</f>
        <v>#N/A</v>
      </c>
    </row>
    <row r="53" x14ac:dyDescent="0.2">
      <c r="A53" s="56" t="e">
        <f ca="true">+IF(OFFSET('Water Data'!$B$1,0,10*ROW('Water Data'!B47))="",NA(),OFFSET('Water Data'!$B$1,0,10*ROW('Water Data'!B47)))</f>
        <v>#N/A</v>
      </c>
      <c r="B53" s="56" t="e">
        <f ca="true">+IF(OFFSET('Water Data'!$A$3,0,10*ROW('Water Data'!A50))="",NA(),OFFSET('Water Data'!$A$3,0,10*ROW('Water Data'!A50)))</f>
        <v>#N/A</v>
      </c>
      <c r="C53" s="56" t="e">
        <f ca="true">+IF(OFFSET('Water Data'!$C$3,0,10*ROW('Water Data'!C50))="",NA(),OFFSET('Water Data'!$C$3,0,10*ROW('Water Data'!C50)))</f>
        <v>#N/A</v>
      </c>
      <c r="D53" s="57" t="e">
        <f ca="true">+IF(AND(ISNUMBER(OFFSET('Water Data'!$C$5,0,10*ROW('Water Data'!C47))),'Data Summary'!BS53="Yes"),100-OFFSET('Water Data'!$C$5,0,10*ROW('Water Data'!C47)),NA())</f>
        <v>#N/A</v>
      </c>
      <c r="E53" s="57" t="e">
        <f ca="true">+IF(AND(ISNUMBER(OFFSET('Water Data'!$C$7,0,10*ROW('Water Data'!C47))),'Data Summary'!BT53="Yes"),OFFSET('Water Data'!$C$7,0,10*ROW('Water Data'!C47)),NA())</f>
        <v>#N/A</v>
      </c>
      <c r="F53" s="57" t="e">
        <f ca="true">+IF(AND(ISNUMBER(OFFSET('Water Data'!$C$10,0,10*ROW('Water Data'!C47))),'Data Summary'!BU53="Yes"),OFFSET('Water Data'!$C$10,0,10*ROW('Water Data'!C47)),NA())</f>
        <v>#N/A</v>
      </c>
      <c r="G53" s="57" t="e">
        <f ca="true">+IF(AND(ISNUMBER(OFFSET('Water Data'!$D$5,0,10*ROW('Water Data'!D47))),'Data Summary'!BV53="Yes"),100-OFFSET('Water Data'!$D$5,0,10*ROW('Water Data'!D47)),NA())</f>
        <v>#N/A</v>
      </c>
      <c r="H53" s="57" t="e">
        <f ca="true">+IF(AND(ISNUMBER(OFFSET('Water Data'!$D$7,0,10*ROW('Water Data'!D47))),'Data Summary'!BW53="Yes"),OFFSET('Water Data'!$D$7,0,10*ROW('Water Data'!D47)),NA())</f>
        <v>#N/A</v>
      </c>
      <c r="I53" s="57" t="e">
        <f ca="true">+IF(AND(ISNUMBER(OFFSET('Water Data'!$D$10,0,10*ROW('Water Data'!D47))),'Data Summary'!BX53="Yes"),OFFSET('Water Data'!$D$10,0,10*ROW('Water Data'!D47)),NA())</f>
        <v>#N/A</v>
      </c>
      <c r="J53" s="57" t="e">
        <f ca="true">+IF(AND(ISNUMBER(OFFSET('Water Data'!$E$5,0,10*ROW('Water Data'!E47))),'Data Summary'!BY53="Yes"),100-OFFSET('Water Data'!$E$5,0,10*ROW('Water Data'!E47)),NA())</f>
        <v>#N/A</v>
      </c>
      <c r="K53" s="57" t="e">
        <f ca="true">+IF(AND(ISNUMBER(OFFSET('Water Data'!$E$7,0,10*ROW('Water Data'!E47))),'Data Summary'!BZ53="Yes"),OFFSET('Water Data'!$E$7,0,10*ROW('Water Data'!E47)),NA())</f>
        <v>#N/A</v>
      </c>
      <c r="L53" s="57" t="e">
        <f ca="true">+IF(AND(ISNUMBER(OFFSET('Water Data'!$E$10,0,10*ROW('Water Data'!E47))),'Data Summary'!CA53="Yes"),OFFSET('Water Data'!$E$10,0,10*ROW('Water Data'!E47)),NA())</f>
        <v>#N/A</v>
      </c>
      <c r="M53" s="57" t="e">
        <f ca="true">+IF(AND(ISNUMBER(OFFSET('Water Data'!$F$5,0,10*ROW('Water Data'!F47))),'Data Summary'!CB53="Yes"),100-OFFSET('Water Data'!$F$5,0,10*ROW('Water Data'!F47)),NA())</f>
        <v>#N/A</v>
      </c>
      <c r="N53" s="57" t="e">
        <f ca="true">+IF(AND(ISNUMBER(OFFSET('Water Data'!$F$7,0,10*ROW('Water Data'!F47))),'Data Summary'!CC53="Yes"),OFFSET('Water Data'!$F$7,0,10*ROW('Water Data'!F47)),NA())</f>
        <v>#N/A</v>
      </c>
      <c r="O53" s="57" t="e">
        <f ca="true">+IF(AND(ISNUMBER(OFFSET('Water Data'!$F$10,0,10*ROW('Water Data'!F47))),'Data Summary'!CD53="Yes"),OFFSET('Water Data'!$F$10,0,10*ROW('Water Data'!F47)),NA())</f>
        <v>#N/A</v>
      </c>
      <c r="P53" s="57" t="e">
        <f ca="true">+IF(AND(ISNUMBER(OFFSET('Water Data'!$G$5,0,10*ROW('Water Data'!G47))),'Data Summary'!CE53="Yes"),100-OFFSET('Water Data'!$G$5,0,10*ROW('Water Data'!G47)),NA())</f>
        <v>#N/A</v>
      </c>
      <c r="Q53" s="57" t="e">
        <f ca="true">+IF(AND(ISNUMBER(OFFSET('Water Data'!$G$7,0,10*ROW('Water Data'!G47))),'Data Summary'!CF53="Yes"),OFFSET('Water Data'!$G$7,0,10*ROW('Water Data'!G47)),NA())</f>
        <v>#N/A</v>
      </c>
      <c r="R53" s="57" t="e">
        <f ca="true">+IF(AND(ISNUMBER(OFFSET('Water Data'!$G$10,0,10*ROW('Water Data'!G47))),'Data Summary'!CG53="Yes"),OFFSET('Water Data'!$G$10,0,10*ROW('Water Data'!G47)),NA())</f>
        <v>#N/A</v>
      </c>
      <c r="S53" s="57" t="e">
        <f ca="true">+IF(AND(ISNUMBER(OFFSET('Water Data'!$H$5,0,10*ROW('Water Data'!H47))),'Data Summary'!CH53="Yes"),100-OFFSET('Water Data'!$H$5,0,10*ROW('Water Data'!H47)),NA())</f>
        <v>#N/A</v>
      </c>
      <c r="T53" s="57" t="e">
        <f ca="true">+IF(AND(ISNUMBER(OFFSET('Water Data'!$H$7,0,10*ROW('Water Data'!H47))),'Data Summary'!CI53="Yes"),OFFSET('Water Data'!$H$7,0,10*ROW('Water Data'!H47)),NA())</f>
        <v>#N/A</v>
      </c>
      <c r="U53" s="57" t="e">
        <f ca="true">+IF(AND(ISNUMBER(OFFSET('Water Data'!$H$10,0,10*ROW('Water Data'!H47))),'Data Summary'!CJ53="Yes"),OFFSET('Water Data'!$H$10,0,10*ROW('Water Data'!H47)),NA())</f>
        <v>#N/A</v>
      </c>
      <c r="V53" s="103" t="e">
        <f ca="true">+IF(AND(ISNUMBER(OFFSET('Sanitation Data'!$C$5,0,10*ROW('Sanitation Data'!C47))),'Data Summary'!CK53="Yes"),100-OFFSET('Sanitation Data'!$C$5,0,10*ROW('Sanitation Data'!C47)),NA())</f>
        <v>#N/A</v>
      </c>
      <c r="W53" s="103" t="e">
        <f ca="true">+IF(AND(ISNUMBER(OFFSET('Sanitation Data'!$C$7,0,10*ROW('Sanitation Data'!C47))),'Data Summary'!CL53="Yes"),OFFSET('Sanitation Data'!$C$7,0,10*ROW('Sanitation Data'!C47)),NA())</f>
        <v>#N/A</v>
      </c>
      <c r="X53" s="103" t="e">
        <f ca="true">+IF(AND(ISNUMBER(OFFSET('Sanitation Data'!$C$11,0,10*ROW('Sanitation Data'!C47))),'Data Summary'!CM53="Yes"),OFFSET('Sanitation Data'!$C$11,0,10*ROW('Sanitation Data'!C47)),NA())</f>
        <v>#N/A</v>
      </c>
      <c r="Y53" s="103" t="e">
        <f ca="true">+IF(AND(ISNUMBER(OFFSET('Sanitation Data'!$C$12,0,10*ROW('Sanitation Data'!C47))),'Data Summary'!CN53="Yes"),OFFSET('Sanitation Data'!$C$12,0,10*ROW('Sanitation Data'!C47)),NA())</f>
        <v>#N/A</v>
      </c>
      <c r="Z53" s="103" t="e">
        <f ca="true">+IF(AND(ISNUMBER(OFFSET('Sanitation Data'!$C$13,0,10*ROW('Sanitation Data'!C47))),'Data Summary'!CO53="Yes"),OFFSET('Sanitation Data'!$C$13,0,10*ROW('Sanitation Data'!C47)),NA())</f>
        <v>#N/A</v>
      </c>
      <c r="AA53" s="103" t="e">
        <f ca="true">+IF(AND(ISNUMBER(OFFSET('Sanitation Data'!$D$5,0,10*ROW('Sanitation Data'!D47))),'Data Summary'!CP53="Yes"),100-OFFSET('Sanitation Data'!$D$5,0,10*ROW('Sanitation Data'!D47)),NA())</f>
        <v>#N/A</v>
      </c>
      <c r="AB53" s="103" t="e">
        <f ca="true">+IF(AND(ISNUMBER(OFFSET('Sanitation Data'!$D$7,0,10*ROW('Sanitation Data'!D47))),'Data Summary'!CQ53="Yes"),OFFSET('Sanitation Data'!$D$7,0,10*ROW('Sanitation Data'!D47)),NA())</f>
        <v>#N/A</v>
      </c>
      <c r="AC53" s="103" t="e">
        <f ca="true">+IF(AND(ISNUMBER(OFFSET('Sanitation Data'!$D$11,0,10*ROW('Sanitation Data'!D47))),'Data Summary'!CR53="Yes"),OFFSET('Sanitation Data'!$D$11,0,10*ROW('Sanitation Data'!D47)),NA())</f>
        <v>#N/A</v>
      </c>
      <c r="AD53" s="103" t="e">
        <f ca="true">+IF(AND(ISNUMBER(OFFSET('Sanitation Data'!$D$12,0,10*ROW('Sanitation Data'!D47))),'Data Summary'!CS53="Yes"),OFFSET('Sanitation Data'!$D$12,0,10*ROW('Sanitation Data'!D47)),NA())</f>
        <v>#N/A</v>
      </c>
      <c r="AE53" s="103" t="e">
        <f ca="true">+IF(AND(ISNUMBER(OFFSET('Sanitation Data'!$D$13,0,10*ROW('Sanitation Data'!D47))),'Data Summary'!CT53="Yes"),OFFSET('Sanitation Data'!$D$13,0,10*ROW('Sanitation Data'!D47)),NA())</f>
        <v>#N/A</v>
      </c>
      <c r="AF53" s="103" t="e">
        <f ca="true">+IF(AND(ISNUMBER(OFFSET('Sanitation Data'!$E$5,0,10*ROW('Sanitation Data'!E47))),'Data Summary'!CU53="Yes"),100-OFFSET('Sanitation Data'!$E$5,0,10*ROW('Sanitation Data'!E47)),NA())</f>
        <v>#N/A</v>
      </c>
      <c r="AG53" s="103" t="e">
        <f ca="true">+IF(AND(ISNUMBER(OFFSET('Sanitation Data'!$E$7,0,10*ROW('Sanitation Data'!E47))),'Data Summary'!CV53="Yes"),OFFSET('Sanitation Data'!$E$7,0,10*ROW('Sanitation Data'!E47)),NA())</f>
        <v>#N/A</v>
      </c>
      <c r="AH53" s="103" t="e">
        <f ca="true">+IF(AND(ISNUMBER(OFFSET('Sanitation Data'!$E$11,0,10*ROW('Sanitation Data'!E47))),'Data Summary'!CW53="Yes"),OFFSET('Sanitation Data'!$E$11,0,10*ROW('Sanitation Data'!E47)),NA())</f>
        <v>#N/A</v>
      </c>
      <c r="AI53" s="103" t="e">
        <f ca="true">+IF(AND(ISNUMBER(OFFSET('Sanitation Data'!$E$12,0,10*ROW('Sanitation Data'!E47))),'Data Summary'!CX53="Yes"),OFFSET('Sanitation Data'!$E$12,0,10*ROW('Sanitation Data'!E47)),NA())</f>
        <v>#N/A</v>
      </c>
      <c r="AJ53" s="103" t="e">
        <f ca="true">+IF(AND(ISNUMBER(OFFSET('Sanitation Data'!$E$13,0,10*ROW('Sanitation Data'!E47))),'Data Summary'!CY53="Yes"),OFFSET('Sanitation Data'!$E$13,0,10*ROW('Sanitation Data'!E47)),NA())</f>
        <v>#N/A</v>
      </c>
      <c r="AK53" s="103" t="e">
        <f ca="true">+IF(AND(ISNUMBER(OFFSET('Sanitation Data'!$F$5,0,10*ROW('Sanitation Data'!F47))),'Data Summary'!CZ53="Yes"),100-OFFSET('Sanitation Data'!$F$5,0,10*ROW('Sanitation Data'!F47)),NA())</f>
        <v>#N/A</v>
      </c>
      <c r="AL53" s="103" t="e">
        <f ca="true">+IF(AND(ISNUMBER(OFFSET('Sanitation Data'!$F$7,0,10*ROW('Sanitation Data'!F47))),'Data Summary'!DA53="Yes"),OFFSET('Sanitation Data'!$F$7,0,10*ROW('Sanitation Data'!F47)),NA())</f>
        <v>#N/A</v>
      </c>
      <c r="AM53" s="103" t="e">
        <f ca="true">+IF(AND(ISNUMBER(OFFSET('Sanitation Data'!$F$11,0,10*ROW('Sanitation Data'!F47))),'Data Summary'!DB53="Yes"),OFFSET('Sanitation Data'!$F$11,0,10*ROW('Sanitation Data'!F47)),NA())</f>
        <v>#N/A</v>
      </c>
      <c r="AN53" s="103" t="e">
        <f ca="true">+IF(AND(ISNUMBER(OFFSET('Sanitation Data'!$F$12,0,10*ROW('Sanitation Data'!F47))),'Data Summary'!DC53="Yes"),OFFSET('Sanitation Data'!$F$12,0,10*ROW('Sanitation Data'!F47)),NA())</f>
        <v>#N/A</v>
      </c>
      <c r="AO53" s="103" t="e">
        <f ca="true">+IF(AND(ISNUMBER(OFFSET('Sanitation Data'!$F$13,0,10*ROW('Sanitation Data'!F47))),'Data Summary'!DD53="Yes"),OFFSET('Sanitation Data'!$F$13,0,10*ROW('Sanitation Data'!F47)),NA())</f>
        <v>#N/A</v>
      </c>
      <c r="AP53" s="103" t="e">
        <f ca="true">+IF(AND(ISNUMBER(OFFSET('Sanitation Data'!$G$5,0,10*ROW('Sanitation Data'!G47))),'Data Summary'!DE53="Yes"),100-OFFSET('Sanitation Data'!$G$5,0,10*ROW('Sanitation Data'!G47)),NA())</f>
        <v>#N/A</v>
      </c>
      <c r="AQ53" s="103" t="e">
        <f ca="true">+IF(AND(ISNUMBER(OFFSET('Sanitation Data'!$G$7,0,10*ROW('Sanitation Data'!G47))),'Data Summary'!DF53="Yes"),OFFSET('Sanitation Data'!$G$7,0,10*ROW('Sanitation Data'!G47)),NA())</f>
        <v>#N/A</v>
      </c>
      <c r="AR53" s="103" t="e">
        <f ca="true">+IF(AND(ISNUMBER(OFFSET('Sanitation Data'!$G$11,0,10*ROW('Sanitation Data'!G47))),'Data Summary'!DG53="Yes"),OFFSET('Sanitation Data'!$G$11,0,10*ROW('Sanitation Data'!G47)),NA())</f>
        <v>#N/A</v>
      </c>
      <c r="AS53" s="103" t="e">
        <f ca="true">+IF(AND(ISNUMBER(OFFSET('Sanitation Data'!$G$12,0,10*ROW('Sanitation Data'!G47))),'Data Summary'!DH53="Yes"),OFFSET('Sanitation Data'!$G$12,0,10*ROW('Sanitation Data'!G47)),NA())</f>
        <v>#N/A</v>
      </c>
      <c r="AT53" s="103" t="e">
        <f ca="true">+IF(AND(ISNUMBER(OFFSET('Sanitation Data'!$G$13,0,10*ROW('Sanitation Data'!G47))),'Data Summary'!DI53="Yes"),OFFSET('Sanitation Data'!$G$13,0,10*ROW('Sanitation Data'!G47)),NA())</f>
        <v>#N/A</v>
      </c>
      <c r="AU53" s="103" t="e">
        <f ca="true">+IF(AND(ISNUMBER(OFFSET('Sanitation Data'!$H$5,0,10*ROW('Sanitation Data'!H47))),'Data Summary'!DJ53="Yes"),100-OFFSET('Sanitation Data'!$H$5,0,10*ROW('Sanitation Data'!H47)),NA())</f>
        <v>#N/A</v>
      </c>
      <c r="AV53" s="103" t="e">
        <f ca="true">+IF(AND(ISNUMBER(OFFSET('Sanitation Data'!$H$7,0,10*ROW('Sanitation Data'!H47))),'Data Summary'!DK53="Yes"),OFFSET('Sanitation Data'!$H$7,0,10*ROW('Sanitation Data'!H47)),NA())</f>
        <v>#N/A</v>
      </c>
      <c r="AW53" s="103" t="e">
        <f ca="true">+IF(AND(ISNUMBER(OFFSET('Sanitation Data'!$H$11,0,10*ROW('Sanitation Data'!H47))),'Data Summary'!DL53="Yes"),OFFSET('Sanitation Data'!$H$11,0,10*ROW('Sanitation Data'!H47)),NA())</f>
        <v>#N/A</v>
      </c>
      <c r="AX53" s="103" t="e">
        <f ca="true">+IF(AND(ISNUMBER(OFFSET('Sanitation Data'!$H$12,0,10*ROW('Sanitation Data'!H47))),'Data Summary'!DM53="Yes"),OFFSET('Sanitation Data'!$H$12,0,10*ROW('Sanitation Data'!H47)),NA())</f>
        <v>#N/A</v>
      </c>
      <c r="AY53" s="103" t="e">
        <f ca="true">+IF(AND(ISNUMBER(OFFSET('Sanitation Data'!$H$13,0,10*ROW('Sanitation Data'!H47))),'Data Summary'!DN53="Yes"),OFFSET('Sanitation Data'!$H$13,0,10*ROW('Sanitation Data'!H47)),NA())</f>
        <v>#N/A</v>
      </c>
      <c r="AZ53" s="108" t="e">
        <f ca="true">+IF(AND(ISNUMBER(OFFSET('Hygiene Data'!$C$6,0,10*ROW('Hygiene Data'!C47))),'Data Summary'!DO53="Yes"),OFFSET('Hygiene Data'!$C$6,0,10*ROW('Hygiene Data'!C47)),NA())</f>
        <v>#N/A</v>
      </c>
      <c r="BA53" s="108" t="e">
        <f ca="true">+IF(AND(ISNUMBER(OFFSET('Hygiene Data'!$C$8,0,10*ROW('Hygiene Data'!C47))),'Data Summary'!DP53="Yes"),OFFSET('Hygiene Data'!$C$8,0,10*ROW('Hygiene Data'!C47)),NA())</f>
        <v>#N/A</v>
      </c>
      <c r="BB53" s="108" t="e">
        <f ca="true">+IF(AND(ISNUMBER(OFFSET('Hygiene Data'!$C$10,0,10*ROW('Hygiene Data'!C47))),'Data Summary'!DQ53="Yes"),OFFSET('Hygiene Data'!$C$10,0,10*ROW('Hygiene Data'!C47)),NA())</f>
        <v>#N/A</v>
      </c>
      <c r="BC53" s="108" t="e">
        <f ca="true">+IF(AND(ISNUMBER(OFFSET('Hygiene Data'!$D$6,0,10*ROW('Hygiene Data'!D47))),'Data Summary'!DR53="Yes"),OFFSET('Hygiene Data'!$D$6,0,10*ROW('Hygiene Data'!D47)),NA())</f>
        <v>#N/A</v>
      </c>
      <c r="BD53" s="108" t="e">
        <f ca="true">+IF(AND(ISNUMBER(OFFSET('Hygiene Data'!$D$8,0,10*ROW('Hygiene Data'!D47))),'Data Summary'!DS53="Yes"),OFFSET('Hygiene Data'!$D$8,0,10*ROW('Hygiene Data'!D47)),NA())</f>
        <v>#N/A</v>
      </c>
      <c r="BE53" s="108" t="e">
        <f ca="true">+IF(AND(ISNUMBER(OFFSET('Hygiene Data'!$D$10,0,10*ROW('Hygiene Data'!D47))),'Data Summary'!DT53="Yes"),OFFSET('Hygiene Data'!$D$10,0,10*ROW('Hygiene Data'!D47)),NA())</f>
        <v>#N/A</v>
      </c>
      <c r="BF53" s="108" t="e">
        <f ca="true">+IF(AND(ISNUMBER(OFFSET('Hygiene Data'!$E$6,0,10*ROW('Hygiene Data'!E47))),'Data Summary'!DU53="Yes"),OFFSET('Hygiene Data'!$E$6,0,10*ROW('Hygiene Data'!E47)),NA())</f>
        <v>#N/A</v>
      </c>
      <c r="BG53" s="108" t="e">
        <f ca="true">+IF(AND(ISNUMBER(OFFSET('Hygiene Data'!$E$8,0,10*ROW('Hygiene Data'!E47))),'Data Summary'!DV53="Yes"),OFFSET('Hygiene Data'!$E$8,0,10*ROW('Hygiene Data'!E47)),NA())</f>
        <v>#N/A</v>
      </c>
      <c r="BH53" s="108" t="e">
        <f ca="true">+IF(AND(ISNUMBER(OFFSET('Hygiene Data'!$E$10,0,10*ROW('Hygiene Data'!E47))),'Data Summary'!DW53="Yes"),OFFSET('Hygiene Data'!$E$10,0,10*ROW('Hygiene Data'!E47)),NA())</f>
        <v>#N/A</v>
      </c>
      <c r="BI53" s="108" t="e">
        <f ca="true">+IF(AND(ISNUMBER(OFFSET('Hygiene Data'!$F$6,0,10*ROW('Hygiene Data'!F47))),'Data Summary'!DX53="Yes"),OFFSET('Hygiene Data'!$F$6,0,10*ROW('Hygiene Data'!F47)),NA())</f>
        <v>#N/A</v>
      </c>
      <c r="BJ53" s="108" t="e">
        <f ca="true">+IF(AND(ISNUMBER(OFFSET('Hygiene Data'!$F$8,0,10*ROW('Hygiene Data'!F47))),'Data Summary'!DY53="Yes"),OFFSET('Hygiene Data'!$F$8,0,10*ROW('Hygiene Data'!F47)),NA())</f>
        <v>#N/A</v>
      </c>
      <c r="BK53" s="108" t="e">
        <f ca="true">+IF(AND(ISNUMBER(OFFSET('Hygiene Data'!$F$10,0,10*ROW('Hygiene Data'!F47))),'Data Summary'!DZ53="Yes"),OFFSET('Hygiene Data'!$F$10,0,10*ROW('Hygiene Data'!F47)),NA())</f>
        <v>#N/A</v>
      </c>
      <c r="BL53" s="108" t="e">
        <f ca="true">+IF(AND(ISNUMBER(OFFSET('Hygiene Data'!$G$6,0,10*ROW('Hygiene Data'!G47))),'Data Summary'!EA53="Yes"),OFFSET('Hygiene Data'!$G$6,0,10*ROW('Hygiene Data'!G47)),NA())</f>
        <v>#N/A</v>
      </c>
      <c r="BM53" s="108" t="e">
        <f ca="true">+IF(AND(ISNUMBER(OFFSET('Hygiene Data'!$G$8,0,10*ROW('Hygiene Data'!G47))),'Data Summary'!EB53="Yes"),OFFSET('Hygiene Data'!$G$8,0,10*ROW('Hygiene Data'!G47)),NA())</f>
        <v>#N/A</v>
      </c>
      <c r="BN53" s="108" t="e">
        <f ca="true">+IF(AND(ISNUMBER(OFFSET('Hygiene Data'!$G$10,0,10*ROW('Hygiene Data'!G47))),'Data Summary'!EC53="Yes"),OFFSET('Hygiene Data'!$G$10,0,10*ROW('Hygiene Data'!G47)),NA())</f>
        <v>#N/A</v>
      </c>
      <c r="BO53" s="108" t="e">
        <f ca="true">+IF(AND(ISNUMBER(OFFSET('Hygiene Data'!$H$6,0,10*ROW('Hygiene Data'!H47))),'Data Summary'!ED53="Yes"),OFFSET('Hygiene Data'!$H$6,0,10*ROW('Hygiene Data'!H47)),NA())</f>
        <v>#N/A</v>
      </c>
      <c r="BP53" s="108" t="e">
        <f ca="true">+IF(AND(ISNUMBER(OFFSET('Hygiene Data'!$H$8,0,10*ROW('Hygiene Data'!H47))),'Data Summary'!EE53="Yes"),OFFSET('Hygiene Data'!$H$8,0,10*ROW('Hygiene Data'!H47)),NA())</f>
        <v>#N/A</v>
      </c>
      <c r="BQ53" s="108" t="e">
        <f ca="true">+IF(AND(ISNUMBER(OFFSET('Hygiene Data'!$H$10,0,10*ROW('Hygiene Data'!H47))),'Data Summary'!EF53="Yes"),OFFSET('Hygiene Data'!$H$10,0,10*ROW('Hygiene Data'!H47)),NA())</f>
        <v>#N/A</v>
      </c>
    </row>
    <row r="54" x14ac:dyDescent="0.2">
      <c r="A54" s="56" t="e">
        <f ca="true">+IF(OFFSET('Water Data'!$B$1,0,10*ROW('Water Data'!B48))="",NA(),OFFSET('Water Data'!$B$1,0,10*ROW('Water Data'!B48)))</f>
        <v>#N/A</v>
      </c>
      <c r="B54" s="56" t="e">
        <f ca="true">+IF(OFFSET('Water Data'!$A$3,0,10*ROW('Water Data'!A51))="",NA(),OFFSET('Water Data'!$A$3,0,10*ROW('Water Data'!A51)))</f>
        <v>#N/A</v>
      </c>
      <c r="C54" s="56" t="e">
        <f ca="true">+IF(OFFSET('Water Data'!$C$3,0,10*ROW('Water Data'!C51))="",NA(),OFFSET('Water Data'!$C$3,0,10*ROW('Water Data'!C51)))</f>
        <v>#N/A</v>
      </c>
      <c r="D54" s="57" t="e">
        <f ca="true">+IF(AND(ISNUMBER(OFFSET('Water Data'!$C$5,0,10*ROW('Water Data'!C48))),'Data Summary'!BS54="Yes"),100-OFFSET('Water Data'!$C$5,0,10*ROW('Water Data'!C48)),NA())</f>
        <v>#N/A</v>
      </c>
      <c r="E54" s="57" t="e">
        <f ca="true">+IF(AND(ISNUMBER(OFFSET('Water Data'!$C$7,0,10*ROW('Water Data'!C48))),'Data Summary'!BT54="Yes"),OFFSET('Water Data'!$C$7,0,10*ROW('Water Data'!C48)),NA())</f>
        <v>#N/A</v>
      </c>
      <c r="F54" s="57" t="e">
        <f ca="true">+IF(AND(ISNUMBER(OFFSET('Water Data'!$C$10,0,10*ROW('Water Data'!C48))),'Data Summary'!BU54="Yes"),OFFSET('Water Data'!$C$10,0,10*ROW('Water Data'!C48)),NA())</f>
        <v>#N/A</v>
      </c>
      <c r="G54" s="57" t="e">
        <f ca="true">+IF(AND(ISNUMBER(OFFSET('Water Data'!$D$5,0,10*ROW('Water Data'!D48))),'Data Summary'!BV54="Yes"),100-OFFSET('Water Data'!$D$5,0,10*ROW('Water Data'!D48)),NA())</f>
        <v>#N/A</v>
      </c>
      <c r="H54" s="57" t="e">
        <f ca="true">+IF(AND(ISNUMBER(OFFSET('Water Data'!$D$7,0,10*ROW('Water Data'!D48))),'Data Summary'!BW54="Yes"),OFFSET('Water Data'!$D$7,0,10*ROW('Water Data'!D48)),NA())</f>
        <v>#N/A</v>
      </c>
      <c r="I54" s="57" t="e">
        <f ca="true">+IF(AND(ISNUMBER(OFFSET('Water Data'!$D$10,0,10*ROW('Water Data'!D48))),'Data Summary'!BX54="Yes"),OFFSET('Water Data'!$D$10,0,10*ROW('Water Data'!D48)),NA())</f>
        <v>#N/A</v>
      </c>
      <c r="J54" s="57" t="e">
        <f ca="true">+IF(AND(ISNUMBER(OFFSET('Water Data'!$E$5,0,10*ROW('Water Data'!E48))),'Data Summary'!BY54="Yes"),100-OFFSET('Water Data'!$E$5,0,10*ROW('Water Data'!E48)),NA())</f>
        <v>#N/A</v>
      </c>
      <c r="K54" s="57" t="e">
        <f ca="true">+IF(AND(ISNUMBER(OFFSET('Water Data'!$E$7,0,10*ROW('Water Data'!E48))),'Data Summary'!BZ54="Yes"),OFFSET('Water Data'!$E$7,0,10*ROW('Water Data'!E48)),NA())</f>
        <v>#N/A</v>
      </c>
      <c r="L54" s="57" t="e">
        <f ca="true">+IF(AND(ISNUMBER(OFFSET('Water Data'!$E$10,0,10*ROW('Water Data'!E48))),'Data Summary'!CA54="Yes"),OFFSET('Water Data'!$E$10,0,10*ROW('Water Data'!E48)),NA())</f>
        <v>#N/A</v>
      </c>
      <c r="M54" s="57" t="e">
        <f ca="true">+IF(AND(ISNUMBER(OFFSET('Water Data'!$F$5,0,10*ROW('Water Data'!F48))),'Data Summary'!CB54="Yes"),100-OFFSET('Water Data'!$F$5,0,10*ROW('Water Data'!F48)),NA())</f>
        <v>#N/A</v>
      </c>
      <c r="N54" s="57" t="e">
        <f ca="true">+IF(AND(ISNUMBER(OFFSET('Water Data'!$F$7,0,10*ROW('Water Data'!F48))),'Data Summary'!CC54="Yes"),OFFSET('Water Data'!$F$7,0,10*ROW('Water Data'!F48)),NA())</f>
        <v>#N/A</v>
      </c>
      <c r="O54" s="57" t="e">
        <f ca="true">+IF(AND(ISNUMBER(OFFSET('Water Data'!$F$10,0,10*ROW('Water Data'!F48))),'Data Summary'!CD54="Yes"),OFFSET('Water Data'!$F$10,0,10*ROW('Water Data'!F48)),NA())</f>
        <v>#N/A</v>
      </c>
      <c r="P54" s="57" t="e">
        <f ca="true">+IF(AND(ISNUMBER(OFFSET('Water Data'!$G$5,0,10*ROW('Water Data'!G48))),'Data Summary'!CE54="Yes"),100-OFFSET('Water Data'!$G$5,0,10*ROW('Water Data'!G48)),NA())</f>
        <v>#N/A</v>
      </c>
      <c r="Q54" s="57" t="e">
        <f ca="true">+IF(AND(ISNUMBER(OFFSET('Water Data'!$G$7,0,10*ROW('Water Data'!G48))),'Data Summary'!CF54="Yes"),OFFSET('Water Data'!$G$7,0,10*ROW('Water Data'!G48)),NA())</f>
        <v>#N/A</v>
      </c>
      <c r="R54" s="57" t="e">
        <f ca="true">+IF(AND(ISNUMBER(OFFSET('Water Data'!$G$10,0,10*ROW('Water Data'!G48))),'Data Summary'!CG54="Yes"),OFFSET('Water Data'!$G$10,0,10*ROW('Water Data'!G48)),NA())</f>
        <v>#N/A</v>
      </c>
      <c r="S54" s="57" t="e">
        <f ca="true">+IF(AND(ISNUMBER(OFFSET('Water Data'!$H$5,0,10*ROW('Water Data'!H48))),'Data Summary'!CH54="Yes"),100-OFFSET('Water Data'!$H$5,0,10*ROW('Water Data'!H48)),NA())</f>
        <v>#N/A</v>
      </c>
      <c r="T54" s="57" t="e">
        <f ca="true">+IF(AND(ISNUMBER(OFFSET('Water Data'!$H$7,0,10*ROW('Water Data'!H48))),'Data Summary'!CI54="Yes"),OFFSET('Water Data'!$H$7,0,10*ROW('Water Data'!H48)),NA())</f>
        <v>#N/A</v>
      </c>
      <c r="U54" s="57" t="e">
        <f ca="true">+IF(AND(ISNUMBER(OFFSET('Water Data'!$H$10,0,10*ROW('Water Data'!H48))),'Data Summary'!CJ54="Yes"),OFFSET('Water Data'!$H$10,0,10*ROW('Water Data'!H48)),NA())</f>
        <v>#N/A</v>
      </c>
      <c r="V54" s="103" t="e">
        <f ca="true">+IF(AND(ISNUMBER(OFFSET('Sanitation Data'!$C$5,0,10*ROW('Sanitation Data'!C48))),'Data Summary'!CK54="Yes"),100-OFFSET('Sanitation Data'!$C$5,0,10*ROW('Sanitation Data'!C48)),NA())</f>
        <v>#N/A</v>
      </c>
      <c r="W54" s="103" t="e">
        <f ca="true">+IF(AND(ISNUMBER(OFFSET('Sanitation Data'!$C$7,0,10*ROW('Sanitation Data'!C48))),'Data Summary'!CL54="Yes"),OFFSET('Sanitation Data'!$C$7,0,10*ROW('Sanitation Data'!C48)),NA())</f>
        <v>#N/A</v>
      </c>
      <c r="X54" s="103" t="e">
        <f ca="true">+IF(AND(ISNUMBER(OFFSET('Sanitation Data'!$C$11,0,10*ROW('Sanitation Data'!C48))),'Data Summary'!CM54="Yes"),OFFSET('Sanitation Data'!$C$11,0,10*ROW('Sanitation Data'!C48)),NA())</f>
        <v>#N/A</v>
      </c>
      <c r="Y54" s="103" t="e">
        <f ca="true">+IF(AND(ISNUMBER(OFFSET('Sanitation Data'!$C$12,0,10*ROW('Sanitation Data'!C48))),'Data Summary'!CN54="Yes"),OFFSET('Sanitation Data'!$C$12,0,10*ROW('Sanitation Data'!C48)),NA())</f>
        <v>#N/A</v>
      </c>
      <c r="Z54" s="103" t="e">
        <f ca="true">+IF(AND(ISNUMBER(OFFSET('Sanitation Data'!$C$13,0,10*ROW('Sanitation Data'!C48))),'Data Summary'!CO54="Yes"),OFFSET('Sanitation Data'!$C$13,0,10*ROW('Sanitation Data'!C48)),NA())</f>
        <v>#N/A</v>
      </c>
      <c r="AA54" s="103" t="e">
        <f ca="true">+IF(AND(ISNUMBER(OFFSET('Sanitation Data'!$D$5,0,10*ROW('Sanitation Data'!D48))),'Data Summary'!CP54="Yes"),100-OFFSET('Sanitation Data'!$D$5,0,10*ROW('Sanitation Data'!D48)),NA())</f>
        <v>#N/A</v>
      </c>
      <c r="AB54" s="103" t="e">
        <f ca="true">+IF(AND(ISNUMBER(OFFSET('Sanitation Data'!$D$7,0,10*ROW('Sanitation Data'!D48))),'Data Summary'!CQ54="Yes"),OFFSET('Sanitation Data'!$D$7,0,10*ROW('Sanitation Data'!D48)),NA())</f>
        <v>#N/A</v>
      </c>
      <c r="AC54" s="103" t="e">
        <f ca="true">+IF(AND(ISNUMBER(OFFSET('Sanitation Data'!$D$11,0,10*ROW('Sanitation Data'!D48))),'Data Summary'!CR54="Yes"),OFFSET('Sanitation Data'!$D$11,0,10*ROW('Sanitation Data'!D48)),NA())</f>
        <v>#N/A</v>
      </c>
      <c r="AD54" s="103" t="e">
        <f ca="true">+IF(AND(ISNUMBER(OFFSET('Sanitation Data'!$D$12,0,10*ROW('Sanitation Data'!D48))),'Data Summary'!CS54="Yes"),OFFSET('Sanitation Data'!$D$12,0,10*ROW('Sanitation Data'!D48)),NA())</f>
        <v>#N/A</v>
      </c>
      <c r="AE54" s="103" t="e">
        <f ca="true">+IF(AND(ISNUMBER(OFFSET('Sanitation Data'!$D$13,0,10*ROW('Sanitation Data'!D48))),'Data Summary'!CT54="Yes"),OFFSET('Sanitation Data'!$D$13,0,10*ROW('Sanitation Data'!D48)),NA())</f>
        <v>#N/A</v>
      </c>
      <c r="AF54" s="103" t="e">
        <f ca="true">+IF(AND(ISNUMBER(OFFSET('Sanitation Data'!$E$5,0,10*ROW('Sanitation Data'!E48))),'Data Summary'!CU54="Yes"),100-OFFSET('Sanitation Data'!$E$5,0,10*ROW('Sanitation Data'!E48)),NA())</f>
        <v>#N/A</v>
      </c>
      <c r="AG54" s="103" t="e">
        <f ca="true">+IF(AND(ISNUMBER(OFFSET('Sanitation Data'!$E$7,0,10*ROW('Sanitation Data'!E48))),'Data Summary'!CV54="Yes"),OFFSET('Sanitation Data'!$E$7,0,10*ROW('Sanitation Data'!E48)),NA())</f>
        <v>#N/A</v>
      </c>
      <c r="AH54" s="103" t="e">
        <f ca="true">+IF(AND(ISNUMBER(OFFSET('Sanitation Data'!$E$11,0,10*ROW('Sanitation Data'!E48))),'Data Summary'!CW54="Yes"),OFFSET('Sanitation Data'!$E$11,0,10*ROW('Sanitation Data'!E48)),NA())</f>
        <v>#N/A</v>
      </c>
      <c r="AI54" s="103" t="e">
        <f ca="true">+IF(AND(ISNUMBER(OFFSET('Sanitation Data'!$E$12,0,10*ROW('Sanitation Data'!E48))),'Data Summary'!CX54="Yes"),OFFSET('Sanitation Data'!$E$12,0,10*ROW('Sanitation Data'!E48)),NA())</f>
        <v>#N/A</v>
      </c>
      <c r="AJ54" s="103" t="e">
        <f ca="true">+IF(AND(ISNUMBER(OFFSET('Sanitation Data'!$E$13,0,10*ROW('Sanitation Data'!E48))),'Data Summary'!CY54="Yes"),OFFSET('Sanitation Data'!$E$13,0,10*ROW('Sanitation Data'!E48)),NA())</f>
        <v>#N/A</v>
      </c>
      <c r="AK54" s="103" t="e">
        <f ca="true">+IF(AND(ISNUMBER(OFFSET('Sanitation Data'!$F$5,0,10*ROW('Sanitation Data'!F48))),'Data Summary'!CZ54="Yes"),100-OFFSET('Sanitation Data'!$F$5,0,10*ROW('Sanitation Data'!F48)),NA())</f>
        <v>#N/A</v>
      </c>
      <c r="AL54" s="103" t="e">
        <f ca="true">+IF(AND(ISNUMBER(OFFSET('Sanitation Data'!$F$7,0,10*ROW('Sanitation Data'!F48))),'Data Summary'!DA54="Yes"),OFFSET('Sanitation Data'!$F$7,0,10*ROW('Sanitation Data'!F48)),NA())</f>
        <v>#N/A</v>
      </c>
      <c r="AM54" s="103" t="e">
        <f ca="true">+IF(AND(ISNUMBER(OFFSET('Sanitation Data'!$F$11,0,10*ROW('Sanitation Data'!F48))),'Data Summary'!DB54="Yes"),OFFSET('Sanitation Data'!$F$11,0,10*ROW('Sanitation Data'!F48)),NA())</f>
        <v>#N/A</v>
      </c>
      <c r="AN54" s="103" t="e">
        <f ca="true">+IF(AND(ISNUMBER(OFFSET('Sanitation Data'!$F$12,0,10*ROW('Sanitation Data'!F48))),'Data Summary'!DC54="Yes"),OFFSET('Sanitation Data'!$F$12,0,10*ROW('Sanitation Data'!F48)),NA())</f>
        <v>#N/A</v>
      </c>
      <c r="AO54" s="103" t="e">
        <f ca="true">+IF(AND(ISNUMBER(OFFSET('Sanitation Data'!$F$13,0,10*ROW('Sanitation Data'!F48))),'Data Summary'!DD54="Yes"),OFFSET('Sanitation Data'!$F$13,0,10*ROW('Sanitation Data'!F48)),NA())</f>
        <v>#N/A</v>
      </c>
      <c r="AP54" s="103" t="e">
        <f ca="true">+IF(AND(ISNUMBER(OFFSET('Sanitation Data'!$G$5,0,10*ROW('Sanitation Data'!G48))),'Data Summary'!DE54="Yes"),100-OFFSET('Sanitation Data'!$G$5,0,10*ROW('Sanitation Data'!G48)),NA())</f>
        <v>#N/A</v>
      </c>
      <c r="AQ54" s="103" t="e">
        <f ca="true">+IF(AND(ISNUMBER(OFFSET('Sanitation Data'!$G$7,0,10*ROW('Sanitation Data'!G48))),'Data Summary'!DF54="Yes"),OFFSET('Sanitation Data'!$G$7,0,10*ROW('Sanitation Data'!G48)),NA())</f>
        <v>#N/A</v>
      </c>
      <c r="AR54" s="103" t="e">
        <f ca="true">+IF(AND(ISNUMBER(OFFSET('Sanitation Data'!$G$11,0,10*ROW('Sanitation Data'!G48))),'Data Summary'!DG54="Yes"),OFFSET('Sanitation Data'!$G$11,0,10*ROW('Sanitation Data'!G48)),NA())</f>
        <v>#N/A</v>
      </c>
      <c r="AS54" s="103" t="e">
        <f ca="true">+IF(AND(ISNUMBER(OFFSET('Sanitation Data'!$G$12,0,10*ROW('Sanitation Data'!G48))),'Data Summary'!DH54="Yes"),OFFSET('Sanitation Data'!$G$12,0,10*ROW('Sanitation Data'!G48)),NA())</f>
        <v>#N/A</v>
      </c>
      <c r="AT54" s="103" t="e">
        <f ca="true">+IF(AND(ISNUMBER(OFFSET('Sanitation Data'!$G$13,0,10*ROW('Sanitation Data'!G48))),'Data Summary'!DI54="Yes"),OFFSET('Sanitation Data'!$G$13,0,10*ROW('Sanitation Data'!G48)),NA())</f>
        <v>#N/A</v>
      </c>
      <c r="AU54" s="103" t="e">
        <f ca="true">+IF(AND(ISNUMBER(OFFSET('Sanitation Data'!$H$5,0,10*ROW('Sanitation Data'!H48))),'Data Summary'!DJ54="Yes"),100-OFFSET('Sanitation Data'!$H$5,0,10*ROW('Sanitation Data'!H48)),NA())</f>
        <v>#N/A</v>
      </c>
      <c r="AV54" s="103" t="e">
        <f ca="true">+IF(AND(ISNUMBER(OFFSET('Sanitation Data'!$H$7,0,10*ROW('Sanitation Data'!H48))),'Data Summary'!DK54="Yes"),OFFSET('Sanitation Data'!$H$7,0,10*ROW('Sanitation Data'!H48)),NA())</f>
        <v>#N/A</v>
      </c>
      <c r="AW54" s="103" t="e">
        <f ca="true">+IF(AND(ISNUMBER(OFFSET('Sanitation Data'!$H$11,0,10*ROW('Sanitation Data'!H48))),'Data Summary'!DL54="Yes"),OFFSET('Sanitation Data'!$H$11,0,10*ROW('Sanitation Data'!H48)),NA())</f>
        <v>#N/A</v>
      </c>
      <c r="AX54" s="103" t="e">
        <f ca="true">+IF(AND(ISNUMBER(OFFSET('Sanitation Data'!$H$12,0,10*ROW('Sanitation Data'!H48))),'Data Summary'!DM54="Yes"),OFFSET('Sanitation Data'!$H$12,0,10*ROW('Sanitation Data'!H48)),NA())</f>
        <v>#N/A</v>
      </c>
      <c r="AY54" s="103" t="e">
        <f ca="true">+IF(AND(ISNUMBER(OFFSET('Sanitation Data'!$H$13,0,10*ROW('Sanitation Data'!H48))),'Data Summary'!DN54="Yes"),OFFSET('Sanitation Data'!$H$13,0,10*ROW('Sanitation Data'!H48)),NA())</f>
        <v>#N/A</v>
      </c>
      <c r="AZ54" s="108" t="e">
        <f ca="true">+IF(AND(ISNUMBER(OFFSET('Hygiene Data'!$C$6,0,10*ROW('Hygiene Data'!C48))),'Data Summary'!DO54="Yes"),OFFSET('Hygiene Data'!$C$6,0,10*ROW('Hygiene Data'!C48)),NA())</f>
        <v>#N/A</v>
      </c>
      <c r="BA54" s="108" t="e">
        <f ca="true">+IF(AND(ISNUMBER(OFFSET('Hygiene Data'!$C$8,0,10*ROW('Hygiene Data'!C48))),'Data Summary'!DP54="Yes"),OFFSET('Hygiene Data'!$C$8,0,10*ROW('Hygiene Data'!C48)),NA())</f>
        <v>#N/A</v>
      </c>
      <c r="BB54" s="108" t="e">
        <f ca="true">+IF(AND(ISNUMBER(OFFSET('Hygiene Data'!$C$10,0,10*ROW('Hygiene Data'!C48))),'Data Summary'!DQ54="Yes"),OFFSET('Hygiene Data'!$C$10,0,10*ROW('Hygiene Data'!C48)),NA())</f>
        <v>#N/A</v>
      </c>
      <c r="BC54" s="108" t="e">
        <f ca="true">+IF(AND(ISNUMBER(OFFSET('Hygiene Data'!$D$6,0,10*ROW('Hygiene Data'!D48))),'Data Summary'!DR54="Yes"),OFFSET('Hygiene Data'!$D$6,0,10*ROW('Hygiene Data'!D48)),NA())</f>
        <v>#N/A</v>
      </c>
      <c r="BD54" s="108" t="e">
        <f ca="true">+IF(AND(ISNUMBER(OFFSET('Hygiene Data'!$D$8,0,10*ROW('Hygiene Data'!D48))),'Data Summary'!DS54="Yes"),OFFSET('Hygiene Data'!$D$8,0,10*ROW('Hygiene Data'!D48)),NA())</f>
        <v>#N/A</v>
      </c>
      <c r="BE54" s="108" t="e">
        <f ca="true">+IF(AND(ISNUMBER(OFFSET('Hygiene Data'!$D$10,0,10*ROW('Hygiene Data'!D48))),'Data Summary'!DT54="Yes"),OFFSET('Hygiene Data'!$D$10,0,10*ROW('Hygiene Data'!D48)),NA())</f>
        <v>#N/A</v>
      </c>
      <c r="BF54" s="108" t="e">
        <f ca="true">+IF(AND(ISNUMBER(OFFSET('Hygiene Data'!$E$6,0,10*ROW('Hygiene Data'!E48))),'Data Summary'!DU54="Yes"),OFFSET('Hygiene Data'!$E$6,0,10*ROW('Hygiene Data'!E48)),NA())</f>
        <v>#N/A</v>
      </c>
      <c r="BG54" s="108" t="e">
        <f ca="true">+IF(AND(ISNUMBER(OFFSET('Hygiene Data'!$E$8,0,10*ROW('Hygiene Data'!E48))),'Data Summary'!DV54="Yes"),OFFSET('Hygiene Data'!$E$8,0,10*ROW('Hygiene Data'!E48)),NA())</f>
        <v>#N/A</v>
      </c>
      <c r="BH54" s="108" t="e">
        <f ca="true">+IF(AND(ISNUMBER(OFFSET('Hygiene Data'!$E$10,0,10*ROW('Hygiene Data'!E48))),'Data Summary'!DW54="Yes"),OFFSET('Hygiene Data'!$E$10,0,10*ROW('Hygiene Data'!E48)),NA())</f>
        <v>#N/A</v>
      </c>
      <c r="BI54" s="108" t="e">
        <f ca="true">+IF(AND(ISNUMBER(OFFSET('Hygiene Data'!$F$6,0,10*ROW('Hygiene Data'!F48))),'Data Summary'!DX54="Yes"),OFFSET('Hygiene Data'!$F$6,0,10*ROW('Hygiene Data'!F48)),NA())</f>
        <v>#N/A</v>
      </c>
      <c r="BJ54" s="108" t="e">
        <f ca="true">+IF(AND(ISNUMBER(OFFSET('Hygiene Data'!$F$8,0,10*ROW('Hygiene Data'!F48))),'Data Summary'!DY54="Yes"),OFFSET('Hygiene Data'!$F$8,0,10*ROW('Hygiene Data'!F48)),NA())</f>
        <v>#N/A</v>
      </c>
      <c r="BK54" s="108" t="e">
        <f ca="true">+IF(AND(ISNUMBER(OFFSET('Hygiene Data'!$F$10,0,10*ROW('Hygiene Data'!F48))),'Data Summary'!DZ54="Yes"),OFFSET('Hygiene Data'!$F$10,0,10*ROW('Hygiene Data'!F48)),NA())</f>
        <v>#N/A</v>
      </c>
      <c r="BL54" s="108" t="e">
        <f ca="true">+IF(AND(ISNUMBER(OFFSET('Hygiene Data'!$G$6,0,10*ROW('Hygiene Data'!G48))),'Data Summary'!EA54="Yes"),OFFSET('Hygiene Data'!$G$6,0,10*ROW('Hygiene Data'!G48)),NA())</f>
        <v>#N/A</v>
      </c>
      <c r="BM54" s="108" t="e">
        <f ca="true">+IF(AND(ISNUMBER(OFFSET('Hygiene Data'!$G$8,0,10*ROW('Hygiene Data'!G48))),'Data Summary'!EB54="Yes"),OFFSET('Hygiene Data'!$G$8,0,10*ROW('Hygiene Data'!G48)),NA())</f>
        <v>#N/A</v>
      </c>
      <c r="BN54" s="108" t="e">
        <f ca="true">+IF(AND(ISNUMBER(OFFSET('Hygiene Data'!$G$10,0,10*ROW('Hygiene Data'!G48))),'Data Summary'!EC54="Yes"),OFFSET('Hygiene Data'!$G$10,0,10*ROW('Hygiene Data'!G48)),NA())</f>
        <v>#N/A</v>
      </c>
      <c r="BO54" s="108" t="e">
        <f ca="true">+IF(AND(ISNUMBER(OFFSET('Hygiene Data'!$H$6,0,10*ROW('Hygiene Data'!H48))),'Data Summary'!ED54="Yes"),OFFSET('Hygiene Data'!$H$6,0,10*ROW('Hygiene Data'!H48)),NA())</f>
        <v>#N/A</v>
      </c>
      <c r="BP54" s="108" t="e">
        <f ca="true">+IF(AND(ISNUMBER(OFFSET('Hygiene Data'!$H$8,0,10*ROW('Hygiene Data'!H48))),'Data Summary'!EE54="Yes"),OFFSET('Hygiene Data'!$H$8,0,10*ROW('Hygiene Data'!H48)),NA())</f>
        <v>#N/A</v>
      </c>
      <c r="BQ54" s="108" t="e">
        <f ca="true">+IF(AND(ISNUMBER(OFFSET('Hygiene Data'!$H$10,0,10*ROW('Hygiene Data'!H48))),'Data Summary'!EF54="Yes"),OFFSET('Hygiene Data'!$H$10,0,10*ROW('Hygiene Data'!H48)),NA())</f>
        <v>#N/A</v>
      </c>
    </row>
    <row r="55" x14ac:dyDescent="0.2">
      <c r="A55" s="56" t="e">
        <f ca="true">+IF(OFFSET('Water Data'!$B$1,0,10*ROW('Water Data'!B49))="",NA(),OFFSET('Water Data'!$B$1,0,10*ROW('Water Data'!B49)))</f>
        <v>#N/A</v>
      </c>
      <c r="B55" s="56" t="e">
        <f ca="true">+IF(OFFSET('Water Data'!$A$3,0,10*ROW('Water Data'!A52))="",NA(),OFFSET('Water Data'!$A$3,0,10*ROW('Water Data'!A52)))</f>
        <v>#N/A</v>
      </c>
      <c r="C55" s="56" t="e">
        <f ca="true">+IF(OFFSET('Water Data'!$C$3,0,10*ROW('Water Data'!C52))="",NA(),OFFSET('Water Data'!$C$3,0,10*ROW('Water Data'!C52)))</f>
        <v>#N/A</v>
      </c>
      <c r="D55" s="57" t="e">
        <f ca="true">+IF(AND(ISNUMBER(OFFSET('Water Data'!$C$5,0,10*ROW('Water Data'!C49))),'Data Summary'!BS55="Yes"),100-OFFSET('Water Data'!$C$5,0,10*ROW('Water Data'!C49)),NA())</f>
        <v>#N/A</v>
      </c>
      <c r="E55" s="57" t="e">
        <f ca="true">+IF(AND(ISNUMBER(OFFSET('Water Data'!$C$7,0,10*ROW('Water Data'!C49))),'Data Summary'!BT55="Yes"),OFFSET('Water Data'!$C$7,0,10*ROW('Water Data'!C49)),NA())</f>
        <v>#N/A</v>
      </c>
      <c r="F55" s="57" t="e">
        <f ca="true">+IF(AND(ISNUMBER(OFFSET('Water Data'!$C$10,0,10*ROW('Water Data'!C49))),'Data Summary'!BU55="Yes"),OFFSET('Water Data'!$C$10,0,10*ROW('Water Data'!C49)),NA())</f>
        <v>#N/A</v>
      </c>
      <c r="G55" s="57" t="e">
        <f ca="true">+IF(AND(ISNUMBER(OFFSET('Water Data'!$D$5,0,10*ROW('Water Data'!D49))),'Data Summary'!BV55="Yes"),100-OFFSET('Water Data'!$D$5,0,10*ROW('Water Data'!D49)),NA())</f>
        <v>#N/A</v>
      </c>
      <c r="H55" s="57" t="e">
        <f ca="true">+IF(AND(ISNUMBER(OFFSET('Water Data'!$D$7,0,10*ROW('Water Data'!D49))),'Data Summary'!BW55="Yes"),OFFSET('Water Data'!$D$7,0,10*ROW('Water Data'!D49)),NA())</f>
        <v>#N/A</v>
      </c>
      <c r="I55" s="57" t="e">
        <f ca="true">+IF(AND(ISNUMBER(OFFSET('Water Data'!$D$10,0,10*ROW('Water Data'!D49))),'Data Summary'!BX55="Yes"),OFFSET('Water Data'!$D$10,0,10*ROW('Water Data'!D49)),NA())</f>
        <v>#N/A</v>
      </c>
      <c r="J55" s="57" t="e">
        <f ca="true">+IF(AND(ISNUMBER(OFFSET('Water Data'!$E$5,0,10*ROW('Water Data'!E49))),'Data Summary'!BY55="Yes"),100-OFFSET('Water Data'!$E$5,0,10*ROW('Water Data'!E49)),NA())</f>
        <v>#N/A</v>
      </c>
      <c r="K55" s="57" t="e">
        <f ca="true">+IF(AND(ISNUMBER(OFFSET('Water Data'!$E$7,0,10*ROW('Water Data'!E49))),'Data Summary'!BZ55="Yes"),OFFSET('Water Data'!$E$7,0,10*ROW('Water Data'!E49)),NA())</f>
        <v>#N/A</v>
      </c>
      <c r="L55" s="57" t="e">
        <f ca="true">+IF(AND(ISNUMBER(OFFSET('Water Data'!$E$10,0,10*ROW('Water Data'!E49))),'Data Summary'!CA55="Yes"),OFFSET('Water Data'!$E$10,0,10*ROW('Water Data'!E49)),NA())</f>
        <v>#N/A</v>
      </c>
      <c r="M55" s="57" t="e">
        <f ca="true">+IF(AND(ISNUMBER(OFFSET('Water Data'!$F$5,0,10*ROW('Water Data'!F49))),'Data Summary'!CB55="Yes"),100-OFFSET('Water Data'!$F$5,0,10*ROW('Water Data'!F49)),NA())</f>
        <v>#N/A</v>
      </c>
      <c r="N55" s="57" t="e">
        <f ca="true">+IF(AND(ISNUMBER(OFFSET('Water Data'!$F$7,0,10*ROW('Water Data'!F49))),'Data Summary'!CC55="Yes"),OFFSET('Water Data'!$F$7,0,10*ROW('Water Data'!F49)),NA())</f>
        <v>#N/A</v>
      </c>
      <c r="O55" s="57" t="e">
        <f ca="true">+IF(AND(ISNUMBER(OFFSET('Water Data'!$F$10,0,10*ROW('Water Data'!F49))),'Data Summary'!CD55="Yes"),OFFSET('Water Data'!$F$10,0,10*ROW('Water Data'!F49)),NA())</f>
        <v>#N/A</v>
      </c>
      <c r="P55" s="57" t="e">
        <f ca="true">+IF(AND(ISNUMBER(OFFSET('Water Data'!$G$5,0,10*ROW('Water Data'!G49))),'Data Summary'!CE55="Yes"),100-OFFSET('Water Data'!$G$5,0,10*ROW('Water Data'!G49)),NA())</f>
        <v>#N/A</v>
      </c>
      <c r="Q55" s="57" t="e">
        <f ca="true">+IF(AND(ISNUMBER(OFFSET('Water Data'!$G$7,0,10*ROW('Water Data'!G49))),'Data Summary'!CF55="Yes"),OFFSET('Water Data'!$G$7,0,10*ROW('Water Data'!G49)),NA())</f>
        <v>#N/A</v>
      </c>
      <c r="R55" s="57" t="e">
        <f ca="true">+IF(AND(ISNUMBER(OFFSET('Water Data'!$G$10,0,10*ROW('Water Data'!G49))),'Data Summary'!CG55="Yes"),OFFSET('Water Data'!$G$10,0,10*ROW('Water Data'!G49)),NA())</f>
        <v>#N/A</v>
      </c>
      <c r="S55" s="57" t="e">
        <f ca="true">+IF(AND(ISNUMBER(OFFSET('Water Data'!$H$5,0,10*ROW('Water Data'!H49))),'Data Summary'!CH55="Yes"),100-OFFSET('Water Data'!$H$5,0,10*ROW('Water Data'!H49)),NA())</f>
        <v>#N/A</v>
      </c>
      <c r="T55" s="57" t="e">
        <f ca="true">+IF(AND(ISNUMBER(OFFSET('Water Data'!$H$7,0,10*ROW('Water Data'!H49))),'Data Summary'!CI55="Yes"),OFFSET('Water Data'!$H$7,0,10*ROW('Water Data'!H49)),NA())</f>
        <v>#N/A</v>
      </c>
      <c r="U55" s="57" t="e">
        <f ca="true">+IF(AND(ISNUMBER(OFFSET('Water Data'!$H$10,0,10*ROW('Water Data'!H49))),'Data Summary'!CJ55="Yes"),OFFSET('Water Data'!$H$10,0,10*ROW('Water Data'!H49)),NA())</f>
        <v>#N/A</v>
      </c>
      <c r="V55" s="103" t="e">
        <f ca="true">+IF(AND(ISNUMBER(OFFSET('Sanitation Data'!$C$5,0,10*ROW('Sanitation Data'!C49))),'Data Summary'!CK55="Yes"),100-OFFSET('Sanitation Data'!$C$5,0,10*ROW('Sanitation Data'!C49)),NA())</f>
        <v>#N/A</v>
      </c>
      <c r="W55" s="103" t="e">
        <f ca="true">+IF(AND(ISNUMBER(OFFSET('Sanitation Data'!$C$7,0,10*ROW('Sanitation Data'!C49))),'Data Summary'!CL55="Yes"),OFFSET('Sanitation Data'!$C$7,0,10*ROW('Sanitation Data'!C49)),NA())</f>
        <v>#N/A</v>
      </c>
      <c r="X55" s="103" t="e">
        <f ca="true">+IF(AND(ISNUMBER(OFFSET('Sanitation Data'!$C$11,0,10*ROW('Sanitation Data'!C49))),'Data Summary'!CM55="Yes"),OFFSET('Sanitation Data'!$C$11,0,10*ROW('Sanitation Data'!C49)),NA())</f>
        <v>#N/A</v>
      </c>
      <c r="Y55" s="103" t="e">
        <f ca="true">+IF(AND(ISNUMBER(OFFSET('Sanitation Data'!$C$12,0,10*ROW('Sanitation Data'!C49))),'Data Summary'!CN55="Yes"),OFFSET('Sanitation Data'!$C$12,0,10*ROW('Sanitation Data'!C49)),NA())</f>
        <v>#N/A</v>
      </c>
      <c r="Z55" s="103" t="e">
        <f ca="true">+IF(AND(ISNUMBER(OFFSET('Sanitation Data'!$C$13,0,10*ROW('Sanitation Data'!C49))),'Data Summary'!CO55="Yes"),OFFSET('Sanitation Data'!$C$13,0,10*ROW('Sanitation Data'!C49)),NA())</f>
        <v>#N/A</v>
      </c>
      <c r="AA55" s="103" t="e">
        <f ca="true">+IF(AND(ISNUMBER(OFFSET('Sanitation Data'!$D$5,0,10*ROW('Sanitation Data'!D49))),'Data Summary'!CP55="Yes"),100-OFFSET('Sanitation Data'!$D$5,0,10*ROW('Sanitation Data'!D49)),NA())</f>
        <v>#N/A</v>
      </c>
      <c r="AB55" s="103" t="e">
        <f ca="true">+IF(AND(ISNUMBER(OFFSET('Sanitation Data'!$D$7,0,10*ROW('Sanitation Data'!D49))),'Data Summary'!CQ55="Yes"),OFFSET('Sanitation Data'!$D$7,0,10*ROW('Sanitation Data'!D49)),NA())</f>
        <v>#N/A</v>
      </c>
      <c r="AC55" s="103" t="e">
        <f ca="true">+IF(AND(ISNUMBER(OFFSET('Sanitation Data'!$D$11,0,10*ROW('Sanitation Data'!D49))),'Data Summary'!CR55="Yes"),OFFSET('Sanitation Data'!$D$11,0,10*ROW('Sanitation Data'!D49)),NA())</f>
        <v>#N/A</v>
      </c>
      <c r="AD55" s="103" t="e">
        <f ca="true">+IF(AND(ISNUMBER(OFFSET('Sanitation Data'!$D$12,0,10*ROW('Sanitation Data'!D49))),'Data Summary'!CS55="Yes"),OFFSET('Sanitation Data'!$D$12,0,10*ROW('Sanitation Data'!D49)),NA())</f>
        <v>#N/A</v>
      </c>
      <c r="AE55" s="103" t="e">
        <f ca="true">+IF(AND(ISNUMBER(OFFSET('Sanitation Data'!$D$13,0,10*ROW('Sanitation Data'!D49))),'Data Summary'!CT55="Yes"),OFFSET('Sanitation Data'!$D$13,0,10*ROW('Sanitation Data'!D49)),NA())</f>
        <v>#N/A</v>
      </c>
      <c r="AF55" s="103" t="e">
        <f ca="true">+IF(AND(ISNUMBER(OFFSET('Sanitation Data'!$E$5,0,10*ROW('Sanitation Data'!E49))),'Data Summary'!CU55="Yes"),100-OFFSET('Sanitation Data'!$E$5,0,10*ROW('Sanitation Data'!E49)),NA())</f>
        <v>#N/A</v>
      </c>
      <c r="AG55" s="103" t="e">
        <f ca="true">+IF(AND(ISNUMBER(OFFSET('Sanitation Data'!$E$7,0,10*ROW('Sanitation Data'!E49))),'Data Summary'!CV55="Yes"),OFFSET('Sanitation Data'!$E$7,0,10*ROW('Sanitation Data'!E49)),NA())</f>
        <v>#N/A</v>
      </c>
      <c r="AH55" s="103" t="e">
        <f ca="true">+IF(AND(ISNUMBER(OFFSET('Sanitation Data'!$E$11,0,10*ROW('Sanitation Data'!E49))),'Data Summary'!CW55="Yes"),OFFSET('Sanitation Data'!$E$11,0,10*ROW('Sanitation Data'!E49)),NA())</f>
        <v>#N/A</v>
      </c>
      <c r="AI55" s="103" t="e">
        <f ca="true">+IF(AND(ISNUMBER(OFFSET('Sanitation Data'!$E$12,0,10*ROW('Sanitation Data'!E49))),'Data Summary'!CX55="Yes"),OFFSET('Sanitation Data'!$E$12,0,10*ROW('Sanitation Data'!E49)),NA())</f>
        <v>#N/A</v>
      </c>
      <c r="AJ55" s="103" t="e">
        <f ca="true">+IF(AND(ISNUMBER(OFFSET('Sanitation Data'!$E$13,0,10*ROW('Sanitation Data'!E49))),'Data Summary'!CY55="Yes"),OFFSET('Sanitation Data'!$E$13,0,10*ROW('Sanitation Data'!E49)),NA())</f>
        <v>#N/A</v>
      </c>
      <c r="AK55" s="103" t="e">
        <f ca="true">+IF(AND(ISNUMBER(OFFSET('Sanitation Data'!$F$5,0,10*ROW('Sanitation Data'!F49))),'Data Summary'!CZ55="Yes"),100-OFFSET('Sanitation Data'!$F$5,0,10*ROW('Sanitation Data'!F49)),NA())</f>
        <v>#N/A</v>
      </c>
      <c r="AL55" s="103" t="e">
        <f ca="true">+IF(AND(ISNUMBER(OFFSET('Sanitation Data'!$F$7,0,10*ROW('Sanitation Data'!F49))),'Data Summary'!DA55="Yes"),OFFSET('Sanitation Data'!$F$7,0,10*ROW('Sanitation Data'!F49)),NA())</f>
        <v>#N/A</v>
      </c>
      <c r="AM55" s="103" t="e">
        <f ca="true">+IF(AND(ISNUMBER(OFFSET('Sanitation Data'!$F$11,0,10*ROW('Sanitation Data'!F49))),'Data Summary'!DB55="Yes"),OFFSET('Sanitation Data'!$F$11,0,10*ROW('Sanitation Data'!F49)),NA())</f>
        <v>#N/A</v>
      </c>
      <c r="AN55" s="103" t="e">
        <f ca="true">+IF(AND(ISNUMBER(OFFSET('Sanitation Data'!$F$12,0,10*ROW('Sanitation Data'!F49))),'Data Summary'!DC55="Yes"),OFFSET('Sanitation Data'!$F$12,0,10*ROW('Sanitation Data'!F49)),NA())</f>
        <v>#N/A</v>
      </c>
      <c r="AO55" s="103" t="e">
        <f ca="true">+IF(AND(ISNUMBER(OFFSET('Sanitation Data'!$F$13,0,10*ROW('Sanitation Data'!F49))),'Data Summary'!DD55="Yes"),OFFSET('Sanitation Data'!$F$13,0,10*ROW('Sanitation Data'!F49)),NA())</f>
        <v>#N/A</v>
      </c>
      <c r="AP55" s="103" t="e">
        <f ca="true">+IF(AND(ISNUMBER(OFFSET('Sanitation Data'!$G$5,0,10*ROW('Sanitation Data'!G49))),'Data Summary'!DE55="Yes"),100-OFFSET('Sanitation Data'!$G$5,0,10*ROW('Sanitation Data'!G49)),NA())</f>
        <v>#N/A</v>
      </c>
      <c r="AQ55" s="103" t="e">
        <f ca="true">+IF(AND(ISNUMBER(OFFSET('Sanitation Data'!$G$7,0,10*ROW('Sanitation Data'!G49))),'Data Summary'!DF55="Yes"),OFFSET('Sanitation Data'!$G$7,0,10*ROW('Sanitation Data'!G49)),NA())</f>
        <v>#N/A</v>
      </c>
      <c r="AR55" s="103" t="e">
        <f ca="true">+IF(AND(ISNUMBER(OFFSET('Sanitation Data'!$G$11,0,10*ROW('Sanitation Data'!G49))),'Data Summary'!DG55="Yes"),OFFSET('Sanitation Data'!$G$11,0,10*ROW('Sanitation Data'!G49)),NA())</f>
        <v>#N/A</v>
      </c>
      <c r="AS55" s="103" t="e">
        <f ca="true">+IF(AND(ISNUMBER(OFFSET('Sanitation Data'!$G$12,0,10*ROW('Sanitation Data'!G49))),'Data Summary'!DH55="Yes"),OFFSET('Sanitation Data'!$G$12,0,10*ROW('Sanitation Data'!G49)),NA())</f>
        <v>#N/A</v>
      </c>
      <c r="AT55" s="103" t="e">
        <f ca="true">+IF(AND(ISNUMBER(OFFSET('Sanitation Data'!$G$13,0,10*ROW('Sanitation Data'!G49))),'Data Summary'!DI55="Yes"),OFFSET('Sanitation Data'!$G$13,0,10*ROW('Sanitation Data'!G49)),NA())</f>
        <v>#N/A</v>
      </c>
      <c r="AU55" s="103" t="e">
        <f ca="true">+IF(AND(ISNUMBER(OFFSET('Sanitation Data'!$H$5,0,10*ROW('Sanitation Data'!H49))),'Data Summary'!DJ55="Yes"),100-OFFSET('Sanitation Data'!$H$5,0,10*ROW('Sanitation Data'!H49)),NA())</f>
        <v>#N/A</v>
      </c>
      <c r="AV55" s="103" t="e">
        <f ca="true">+IF(AND(ISNUMBER(OFFSET('Sanitation Data'!$H$7,0,10*ROW('Sanitation Data'!H49))),'Data Summary'!DK55="Yes"),OFFSET('Sanitation Data'!$H$7,0,10*ROW('Sanitation Data'!H49)),NA())</f>
        <v>#N/A</v>
      </c>
      <c r="AW55" s="103" t="e">
        <f ca="true">+IF(AND(ISNUMBER(OFFSET('Sanitation Data'!$H$11,0,10*ROW('Sanitation Data'!H49))),'Data Summary'!DL55="Yes"),OFFSET('Sanitation Data'!$H$11,0,10*ROW('Sanitation Data'!H49)),NA())</f>
        <v>#N/A</v>
      </c>
      <c r="AX55" s="103" t="e">
        <f ca="true">+IF(AND(ISNUMBER(OFFSET('Sanitation Data'!$H$12,0,10*ROW('Sanitation Data'!H49))),'Data Summary'!DM55="Yes"),OFFSET('Sanitation Data'!$H$12,0,10*ROW('Sanitation Data'!H49)),NA())</f>
        <v>#N/A</v>
      </c>
      <c r="AY55" s="103" t="e">
        <f ca="true">+IF(AND(ISNUMBER(OFFSET('Sanitation Data'!$H$13,0,10*ROW('Sanitation Data'!H49))),'Data Summary'!DN55="Yes"),OFFSET('Sanitation Data'!$H$13,0,10*ROW('Sanitation Data'!H49)),NA())</f>
        <v>#N/A</v>
      </c>
      <c r="AZ55" s="108" t="e">
        <f ca="true">+IF(AND(ISNUMBER(OFFSET('Hygiene Data'!$C$6,0,10*ROW('Hygiene Data'!C49))),'Data Summary'!DO55="Yes"),OFFSET('Hygiene Data'!$C$6,0,10*ROW('Hygiene Data'!C49)),NA())</f>
        <v>#N/A</v>
      </c>
      <c r="BA55" s="108" t="e">
        <f ca="true">+IF(AND(ISNUMBER(OFFSET('Hygiene Data'!$C$8,0,10*ROW('Hygiene Data'!C49))),'Data Summary'!DP55="Yes"),OFFSET('Hygiene Data'!$C$8,0,10*ROW('Hygiene Data'!C49)),NA())</f>
        <v>#N/A</v>
      </c>
      <c r="BB55" s="108" t="e">
        <f ca="true">+IF(AND(ISNUMBER(OFFSET('Hygiene Data'!$C$10,0,10*ROW('Hygiene Data'!C49))),'Data Summary'!DQ55="Yes"),OFFSET('Hygiene Data'!$C$10,0,10*ROW('Hygiene Data'!C49)),NA())</f>
        <v>#N/A</v>
      </c>
      <c r="BC55" s="108" t="e">
        <f ca="true">+IF(AND(ISNUMBER(OFFSET('Hygiene Data'!$D$6,0,10*ROW('Hygiene Data'!D49))),'Data Summary'!DR55="Yes"),OFFSET('Hygiene Data'!$D$6,0,10*ROW('Hygiene Data'!D49)),NA())</f>
        <v>#N/A</v>
      </c>
      <c r="BD55" s="108" t="e">
        <f ca="true">+IF(AND(ISNUMBER(OFFSET('Hygiene Data'!$D$8,0,10*ROW('Hygiene Data'!D49))),'Data Summary'!DS55="Yes"),OFFSET('Hygiene Data'!$D$8,0,10*ROW('Hygiene Data'!D49)),NA())</f>
        <v>#N/A</v>
      </c>
      <c r="BE55" s="108" t="e">
        <f ca="true">+IF(AND(ISNUMBER(OFFSET('Hygiene Data'!$D$10,0,10*ROW('Hygiene Data'!D49))),'Data Summary'!DT55="Yes"),OFFSET('Hygiene Data'!$D$10,0,10*ROW('Hygiene Data'!D49)),NA())</f>
        <v>#N/A</v>
      </c>
      <c r="BF55" s="108" t="e">
        <f ca="true">+IF(AND(ISNUMBER(OFFSET('Hygiene Data'!$E$6,0,10*ROW('Hygiene Data'!E49))),'Data Summary'!DU55="Yes"),OFFSET('Hygiene Data'!$E$6,0,10*ROW('Hygiene Data'!E49)),NA())</f>
        <v>#N/A</v>
      </c>
      <c r="BG55" s="108" t="e">
        <f ca="true">+IF(AND(ISNUMBER(OFFSET('Hygiene Data'!$E$8,0,10*ROW('Hygiene Data'!E49))),'Data Summary'!DV55="Yes"),OFFSET('Hygiene Data'!$E$8,0,10*ROW('Hygiene Data'!E49)),NA())</f>
        <v>#N/A</v>
      </c>
      <c r="BH55" s="108" t="e">
        <f ca="true">+IF(AND(ISNUMBER(OFFSET('Hygiene Data'!$E$10,0,10*ROW('Hygiene Data'!E49))),'Data Summary'!DW55="Yes"),OFFSET('Hygiene Data'!$E$10,0,10*ROW('Hygiene Data'!E49)),NA())</f>
        <v>#N/A</v>
      </c>
      <c r="BI55" s="108" t="e">
        <f ca="true">+IF(AND(ISNUMBER(OFFSET('Hygiene Data'!$F$6,0,10*ROW('Hygiene Data'!F49))),'Data Summary'!DX55="Yes"),OFFSET('Hygiene Data'!$F$6,0,10*ROW('Hygiene Data'!F49)),NA())</f>
        <v>#N/A</v>
      </c>
      <c r="BJ55" s="108" t="e">
        <f ca="true">+IF(AND(ISNUMBER(OFFSET('Hygiene Data'!$F$8,0,10*ROW('Hygiene Data'!F49))),'Data Summary'!DY55="Yes"),OFFSET('Hygiene Data'!$F$8,0,10*ROW('Hygiene Data'!F49)),NA())</f>
        <v>#N/A</v>
      </c>
      <c r="BK55" s="108" t="e">
        <f ca="true">+IF(AND(ISNUMBER(OFFSET('Hygiene Data'!$F$10,0,10*ROW('Hygiene Data'!F49))),'Data Summary'!DZ55="Yes"),OFFSET('Hygiene Data'!$F$10,0,10*ROW('Hygiene Data'!F49)),NA())</f>
        <v>#N/A</v>
      </c>
      <c r="BL55" s="108" t="e">
        <f ca="true">+IF(AND(ISNUMBER(OFFSET('Hygiene Data'!$G$6,0,10*ROW('Hygiene Data'!G49))),'Data Summary'!EA55="Yes"),OFFSET('Hygiene Data'!$G$6,0,10*ROW('Hygiene Data'!G49)),NA())</f>
        <v>#N/A</v>
      </c>
      <c r="BM55" s="108" t="e">
        <f ca="true">+IF(AND(ISNUMBER(OFFSET('Hygiene Data'!$G$8,0,10*ROW('Hygiene Data'!G49))),'Data Summary'!EB55="Yes"),OFFSET('Hygiene Data'!$G$8,0,10*ROW('Hygiene Data'!G49)),NA())</f>
        <v>#N/A</v>
      </c>
      <c r="BN55" s="108" t="e">
        <f ca="true">+IF(AND(ISNUMBER(OFFSET('Hygiene Data'!$G$10,0,10*ROW('Hygiene Data'!G49))),'Data Summary'!EC55="Yes"),OFFSET('Hygiene Data'!$G$10,0,10*ROW('Hygiene Data'!G49)),NA())</f>
        <v>#N/A</v>
      </c>
      <c r="BO55" s="108" t="e">
        <f ca="true">+IF(AND(ISNUMBER(OFFSET('Hygiene Data'!$H$6,0,10*ROW('Hygiene Data'!H49))),'Data Summary'!ED55="Yes"),OFFSET('Hygiene Data'!$H$6,0,10*ROW('Hygiene Data'!H49)),NA())</f>
        <v>#N/A</v>
      </c>
      <c r="BP55" s="108" t="e">
        <f ca="true">+IF(AND(ISNUMBER(OFFSET('Hygiene Data'!$H$8,0,10*ROW('Hygiene Data'!H49))),'Data Summary'!EE55="Yes"),OFFSET('Hygiene Data'!$H$8,0,10*ROW('Hygiene Data'!H49)),NA())</f>
        <v>#N/A</v>
      </c>
      <c r="BQ55" s="108" t="e">
        <f ca="true">+IF(AND(ISNUMBER(OFFSET('Hygiene Data'!$H$10,0,10*ROW('Hygiene Data'!H49))),'Data Summary'!EF55="Yes"),OFFSET('Hygiene Data'!$H$10,0,10*ROW('Hygiene Data'!H49)),NA())</f>
        <v>#N/A</v>
      </c>
    </row>
    <row r="56" x14ac:dyDescent="0.2">
      <c r="A56" s="56" t="e">
        <f ca="true">+IF(OFFSET('Water Data'!$B$1,0,10*ROW('Water Data'!B50))="",NA(),OFFSET('Water Data'!$B$1,0,10*ROW('Water Data'!B50)))</f>
        <v>#N/A</v>
      </c>
      <c r="B56" s="56" t="e">
        <f ca="true">+IF(OFFSET('Water Data'!$A$3,0,10*ROW('Water Data'!A53))="",NA(),OFFSET('Water Data'!$A$3,0,10*ROW('Water Data'!A53)))</f>
        <v>#N/A</v>
      </c>
      <c r="C56" s="56" t="e">
        <f ca="true">+IF(OFFSET('Water Data'!$C$3,0,10*ROW('Water Data'!C53))="",NA(),OFFSET('Water Data'!$C$3,0,10*ROW('Water Data'!C53)))</f>
        <v>#N/A</v>
      </c>
      <c r="D56" s="57" t="e">
        <f ca="true">+IF(AND(ISNUMBER(OFFSET('Water Data'!$C$5,0,10*ROW('Water Data'!C50))),'Data Summary'!BS56="Yes"),100-OFFSET('Water Data'!$C$5,0,10*ROW('Water Data'!C50)),NA())</f>
        <v>#N/A</v>
      </c>
      <c r="E56" s="57" t="e">
        <f ca="true">+IF(AND(ISNUMBER(OFFSET('Water Data'!$C$7,0,10*ROW('Water Data'!C50))),'Data Summary'!BT56="Yes"),OFFSET('Water Data'!$C$7,0,10*ROW('Water Data'!C50)),NA())</f>
        <v>#N/A</v>
      </c>
      <c r="F56" s="57" t="e">
        <f ca="true">+IF(AND(ISNUMBER(OFFSET('Water Data'!$C$10,0,10*ROW('Water Data'!C50))),'Data Summary'!BU56="Yes"),OFFSET('Water Data'!$C$10,0,10*ROW('Water Data'!C50)),NA())</f>
        <v>#N/A</v>
      </c>
      <c r="G56" s="57" t="e">
        <f ca="true">+IF(AND(ISNUMBER(OFFSET('Water Data'!$D$5,0,10*ROW('Water Data'!D50))),'Data Summary'!BV56="Yes"),100-OFFSET('Water Data'!$D$5,0,10*ROW('Water Data'!D50)),NA())</f>
        <v>#N/A</v>
      </c>
      <c r="H56" s="57" t="e">
        <f ca="true">+IF(AND(ISNUMBER(OFFSET('Water Data'!$D$7,0,10*ROW('Water Data'!D50))),'Data Summary'!BW56="Yes"),OFFSET('Water Data'!$D$7,0,10*ROW('Water Data'!D50)),NA())</f>
        <v>#N/A</v>
      </c>
      <c r="I56" s="57" t="e">
        <f ca="true">+IF(AND(ISNUMBER(OFFSET('Water Data'!$D$10,0,10*ROW('Water Data'!D50))),'Data Summary'!BX56="Yes"),OFFSET('Water Data'!$D$10,0,10*ROW('Water Data'!D50)),NA())</f>
        <v>#N/A</v>
      </c>
      <c r="J56" s="57" t="e">
        <f ca="true">+IF(AND(ISNUMBER(OFFSET('Water Data'!$E$5,0,10*ROW('Water Data'!E50))),'Data Summary'!BY56="Yes"),100-OFFSET('Water Data'!$E$5,0,10*ROW('Water Data'!E50)),NA())</f>
        <v>#N/A</v>
      </c>
      <c r="K56" s="57" t="e">
        <f ca="true">+IF(AND(ISNUMBER(OFFSET('Water Data'!$E$7,0,10*ROW('Water Data'!E50))),'Data Summary'!BZ56="Yes"),OFFSET('Water Data'!$E$7,0,10*ROW('Water Data'!E50)),NA())</f>
        <v>#N/A</v>
      </c>
      <c r="L56" s="57" t="e">
        <f ca="true">+IF(AND(ISNUMBER(OFFSET('Water Data'!$E$10,0,10*ROW('Water Data'!E50))),'Data Summary'!CA56="Yes"),OFFSET('Water Data'!$E$10,0,10*ROW('Water Data'!E50)),NA())</f>
        <v>#N/A</v>
      </c>
      <c r="M56" s="57" t="e">
        <f ca="true">+IF(AND(ISNUMBER(OFFSET('Water Data'!$F$5,0,10*ROW('Water Data'!F50))),'Data Summary'!CB56="Yes"),100-OFFSET('Water Data'!$F$5,0,10*ROW('Water Data'!F50)),NA())</f>
        <v>#N/A</v>
      </c>
      <c r="N56" s="57" t="e">
        <f ca="true">+IF(AND(ISNUMBER(OFFSET('Water Data'!$F$7,0,10*ROW('Water Data'!F50))),'Data Summary'!CC56="Yes"),OFFSET('Water Data'!$F$7,0,10*ROW('Water Data'!F50)),NA())</f>
        <v>#N/A</v>
      </c>
      <c r="O56" s="57" t="e">
        <f ca="true">+IF(AND(ISNUMBER(OFFSET('Water Data'!$F$10,0,10*ROW('Water Data'!F50))),'Data Summary'!CD56="Yes"),OFFSET('Water Data'!$F$10,0,10*ROW('Water Data'!F50)),NA())</f>
        <v>#N/A</v>
      </c>
      <c r="P56" s="57" t="e">
        <f ca="true">+IF(AND(ISNUMBER(OFFSET('Water Data'!$G$5,0,10*ROW('Water Data'!G50))),'Data Summary'!CE56="Yes"),100-OFFSET('Water Data'!$G$5,0,10*ROW('Water Data'!G50)),NA())</f>
        <v>#N/A</v>
      </c>
      <c r="Q56" s="57" t="e">
        <f ca="true">+IF(AND(ISNUMBER(OFFSET('Water Data'!$G$7,0,10*ROW('Water Data'!G50))),'Data Summary'!CF56="Yes"),OFFSET('Water Data'!$G$7,0,10*ROW('Water Data'!G50)),NA())</f>
        <v>#N/A</v>
      </c>
      <c r="R56" s="57" t="e">
        <f ca="true">+IF(AND(ISNUMBER(OFFSET('Water Data'!$G$10,0,10*ROW('Water Data'!G50))),'Data Summary'!CG56="Yes"),OFFSET('Water Data'!$G$10,0,10*ROW('Water Data'!G50)),NA())</f>
        <v>#N/A</v>
      </c>
      <c r="S56" s="57" t="e">
        <f ca="true">+IF(AND(ISNUMBER(OFFSET('Water Data'!$H$5,0,10*ROW('Water Data'!H50))),'Data Summary'!CH56="Yes"),100-OFFSET('Water Data'!$H$5,0,10*ROW('Water Data'!H50)),NA())</f>
        <v>#N/A</v>
      </c>
      <c r="T56" s="57" t="e">
        <f ca="true">+IF(AND(ISNUMBER(OFFSET('Water Data'!$H$7,0,10*ROW('Water Data'!H50))),'Data Summary'!CI56="Yes"),OFFSET('Water Data'!$H$7,0,10*ROW('Water Data'!H50)),NA())</f>
        <v>#N/A</v>
      </c>
      <c r="U56" s="57" t="e">
        <f ca="true">+IF(AND(ISNUMBER(OFFSET('Water Data'!$H$10,0,10*ROW('Water Data'!H50))),'Data Summary'!CJ56="Yes"),OFFSET('Water Data'!$H$10,0,10*ROW('Water Data'!H50)),NA())</f>
        <v>#N/A</v>
      </c>
      <c r="V56" s="103" t="e">
        <f ca="true">+IF(AND(ISNUMBER(OFFSET('Sanitation Data'!$C$5,0,10*ROW('Sanitation Data'!C50))),'Data Summary'!CK56="Yes"),100-OFFSET('Sanitation Data'!$C$5,0,10*ROW('Sanitation Data'!C50)),NA())</f>
        <v>#N/A</v>
      </c>
      <c r="W56" s="103" t="e">
        <f ca="true">+IF(AND(ISNUMBER(OFFSET('Sanitation Data'!$C$7,0,10*ROW('Sanitation Data'!C50))),'Data Summary'!CL56="Yes"),OFFSET('Sanitation Data'!$C$7,0,10*ROW('Sanitation Data'!C50)),NA())</f>
        <v>#N/A</v>
      </c>
      <c r="X56" s="103" t="e">
        <f ca="true">+IF(AND(ISNUMBER(OFFSET('Sanitation Data'!$C$11,0,10*ROW('Sanitation Data'!C50))),'Data Summary'!CM56="Yes"),OFFSET('Sanitation Data'!$C$11,0,10*ROW('Sanitation Data'!C50)),NA())</f>
        <v>#N/A</v>
      </c>
      <c r="Y56" s="103" t="e">
        <f ca="true">+IF(AND(ISNUMBER(OFFSET('Sanitation Data'!$C$12,0,10*ROW('Sanitation Data'!C50))),'Data Summary'!CN56="Yes"),OFFSET('Sanitation Data'!$C$12,0,10*ROW('Sanitation Data'!C50)),NA())</f>
        <v>#N/A</v>
      </c>
      <c r="Z56" s="103" t="e">
        <f ca="true">+IF(AND(ISNUMBER(OFFSET('Sanitation Data'!$C$13,0,10*ROW('Sanitation Data'!C50))),'Data Summary'!CO56="Yes"),OFFSET('Sanitation Data'!$C$13,0,10*ROW('Sanitation Data'!C50)),NA())</f>
        <v>#N/A</v>
      </c>
      <c r="AA56" s="103" t="e">
        <f ca="true">+IF(AND(ISNUMBER(OFFSET('Sanitation Data'!$D$5,0,10*ROW('Sanitation Data'!D50))),'Data Summary'!CP56="Yes"),100-OFFSET('Sanitation Data'!$D$5,0,10*ROW('Sanitation Data'!D50)),NA())</f>
        <v>#N/A</v>
      </c>
      <c r="AB56" s="103" t="e">
        <f ca="true">+IF(AND(ISNUMBER(OFFSET('Sanitation Data'!$D$7,0,10*ROW('Sanitation Data'!D50))),'Data Summary'!CQ56="Yes"),OFFSET('Sanitation Data'!$D$7,0,10*ROW('Sanitation Data'!D50)),NA())</f>
        <v>#N/A</v>
      </c>
      <c r="AC56" s="103" t="e">
        <f ca="true">+IF(AND(ISNUMBER(OFFSET('Sanitation Data'!$D$11,0,10*ROW('Sanitation Data'!D50))),'Data Summary'!CR56="Yes"),OFFSET('Sanitation Data'!$D$11,0,10*ROW('Sanitation Data'!D50)),NA())</f>
        <v>#N/A</v>
      </c>
      <c r="AD56" s="103" t="e">
        <f ca="true">+IF(AND(ISNUMBER(OFFSET('Sanitation Data'!$D$12,0,10*ROW('Sanitation Data'!D50))),'Data Summary'!CS56="Yes"),OFFSET('Sanitation Data'!$D$12,0,10*ROW('Sanitation Data'!D50)),NA())</f>
        <v>#N/A</v>
      </c>
      <c r="AE56" s="103" t="e">
        <f ca="true">+IF(AND(ISNUMBER(OFFSET('Sanitation Data'!$D$13,0,10*ROW('Sanitation Data'!D50))),'Data Summary'!CT56="Yes"),OFFSET('Sanitation Data'!$D$13,0,10*ROW('Sanitation Data'!D50)),NA())</f>
        <v>#N/A</v>
      </c>
      <c r="AF56" s="103" t="e">
        <f ca="true">+IF(AND(ISNUMBER(OFFSET('Sanitation Data'!$E$5,0,10*ROW('Sanitation Data'!E50))),'Data Summary'!CU56="Yes"),100-OFFSET('Sanitation Data'!$E$5,0,10*ROW('Sanitation Data'!E50)),NA())</f>
        <v>#N/A</v>
      </c>
      <c r="AG56" s="103" t="e">
        <f ca="true">+IF(AND(ISNUMBER(OFFSET('Sanitation Data'!$E$7,0,10*ROW('Sanitation Data'!E50))),'Data Summary'!CV56="Yes"),OFFSET('Sanitation Data'!$E$7,0,10*ROW('Sanitation Data'!E50)),NA())</f>
        <v>#N/A</v>
      </c>
      <c r="AH56" s="103" t="e">
        <f ca="true">+IF(AND(ISNUMBER(OFFSET('Sanitation Data'!$E$11,0,10*ROW('Sanitation Data'!E50))),'Data Summary'!CW56="Yes"),OFFSET('Sanitation Data'!$E$11,0,10*ROW('Sanitation Data'!E50)),NA())</f>
        <v>#N/A</v>
      </c>
      <c r="AI56" s="103" t="e">
        <f ca="true">+IF(AND(ISNUMBER(OFFSET('Sanitation Data'!$E$12,0,10*ROW('Sanitation Data'!E50))),'Data Summary'!CX56="Yes"),OFFSET('Sanitation Data'!$E$12,0,10*ROW('Sanitation Data'!E50)),NA())</f>
        <v>#N/A</v>
      </c>
      <c r="AJ56" s="103" t="e">
        <f ca="true">+IF(AND(ISNUMBER(OFFSET('Sanitation Data'!$E$13,0,10*ROW('Sanitation Data'!E50))),'Data Summary'!CY56="Yes"),OFFSET('Sanitation Data'!$E$13,0,10*ROW('Sanitation Data'!E50)),NA())</f>
        <v>#N/A</v>
      </c>
      <c r="AK56" s="103" t="e">
        <f ca="true">+IF(AND(ISNUMBER(OFFSET('Sanitation Data'!$F$5,0,10*ROW('Sanitation Data'!F50))),'Data Summary'!CZ56="Yes"),100-OFFSET('Sanitation Data'!$F$5,0,10*ROW('Sanitation Data'!F50)),NA())</f>
        <v>#N/A</v>
      </c>
      <c r="AL56" s="103" t="e">
        <f ca="true">+IF(AND(ISNUMBER(OFFSET('Sanitation Data'!$F$7,0,10*ROW('Sanitation Data'!F50))),'Data Summary'!DA56="Yes"),OFFSET('Sanitation Data'!$F$7,0,10*ROW('Sanitation Data'!F50)),NA())</f>
        <v>#N/A</v>
      </c>
      <c r="AM56" s="103" t="e">
        <f ca="true">+IF(AND(ISNUMBER(OFFSET('Sanitation Data'!$F$11,0,10*ROW('Sanitation Data'!F50))),'Data Summary'!DB56="Yes"),OFFSET('Sanitation Data'!$F$11,0,10*ROW('Sanitation Data'!F50)),NA())</f>
        <v>#N/A</v>
      </c>
      <c r="AN56" s="103" t="e">
        <f ca="true">+IF(AND(ISNUMBER(OFFSET('Sanitation Data'!$F$12,0,10*ROW('Sanitation Data'!F50))),'Data Summary'!DC56="Yes"),OFFSET('Sanitation Data'!$F$12,0,10*ROW('Sanitation Data'!F50)),NA())</f>
        <v>#N/A</v>
      </c>
      <c r="AO56" s="103" t="e">
        <f ca="true">+IF(AND(ISNUMBER(OFFSET('Sanitation Data'!$F$13,0,10*ROW('Sanitation Data'!F50))),'Data Summary'!DD56="Yes"),OFFSET('Sanitation Data'!$F$13,0,10*ROW('Sanitation Data'!F50)),NA())</f>
        <v>#N/A</v>
      </c>
      <c r="AP56" s="103" t="e">
        <f ca="true">+IF(AND(ISNUMBER(OFFSET('Sanitation Data'!$G$5,0,10*ROW('Sanitation Data'!G50))),'Data Summary'!DE56="Yes"),100-OFFSET('Sanitation Data'!$G$5,0,10*ROW('Sanitation Data'!G50)),NA())</f>
        <v>#N/A</v>
      </c>
      <c r="AQ56" s="103" t="e">
        <f ca="true">+IF(AND(ISNUMBER(OFFSET('Sanitation Data'!$G$7,0,10*ROW('Sanitation Data'!G50))),'Data Summary'!DF56="Yes"),OFFSET('Sanitation Data'!$G$7,0,10*ROW('Sanitation Data'!G50)),NA())</f>
        <v>#N/A</v>
      </c>
      <c r="AR56" s="103" t="e">
        <f ca="true">+IF(AND(ISNUMBER(OFFSET('Sanitation Data'!$G$11,0,10*ROW('Sanitation Data'!G50))),'Data Summary'!DG56="Yes"),OFFSET('Sanitation Data'!$G$11,0,10*ROW('Sanitation Data'!G50)),NA())</f>
        <v>#N/A</v>
      </c>
      <c r="AS56" s="103" t="e">
        <f ca="true">+IF(AND(ISNUMBER(OFFSET('Sanitation Data'!$G$12,0,10*ROW('Sanitation Data'!G50))),'Data Summary'!DH56="Yes"),OFFSET('Sanitation Data'!$G$12,0,10*ROW('Sanitation Data'!G50)),NA())</f>
        <v>#N/A</v>
      </c>
      <c r="AT56" s="103" t="e">
        <f ca="true">+IF(AND(ISNUMBER(OFFSET('Sanitation Data'!$G$13,0,10*ROW('Sanitation Data'!G50))),'Data Summary'!DI56="Yes"),OFFSET('Sanitation Data'!$G$13,0,10*ROW('Sanitation Data'!G50)),NA())</f>
        <v>#N/A</v>
      </c>
      <c r="AU56" s="103" t="e">
        <f ca="true">+IF(AND(ISNUMBER(OFFSET('Sanitation Data'!$H$5,0,10*ROW('Sanitation Data'!H50))),'Data Summary'!DJ56="Yes"),100-OFFSET('Sanitation Data'!$H$5,0,10*ROW('Sanitation Data'!H50)),NA())</f>
        <v>#N/A</v>
      </c>
      <c r="AV56" s="103" t="e">
        <f ca="true">+IF(AND(ISNUMBER(OFFSET('Sanitation Data'!$H$7,0,10*ROW('Sanitation Data'!H50))),'Data Summary'!DK56="Yes"),OFFSET('Sanitation Data'!$H$7,0,10*ROW('Sanitation Data'!H50)),NA())</f>
        <v>#N/A</v>
      </c>
      <c r="AW56" s="103" t="e">
        <f ca="true">+IF(AND(ISNUMBER(OFFSET('Sanitation Data'!$H$11,0,10*ROW('Sanitation Data'!H50))),'Data Summary'!DL56="Yes"),OFFSET('Sanitation Data'!$H$11,0,10*ROW('Sanitation Data'!H50)),NA())</f>
        <v>#N/A</v>
      </c>
      <c r="AX56" s="103" t="e">
        <f ca="true">+IF(AND(ISNUMBER(OFFSET('Sanitation Data'!$H$12,0,10*ROW('Sanitation Data'!H50))),'Data Summary'!DM56="Yes"),OFFSET('Sanitation Data'!$H$12,0,10*ROW('Sanitation Data'!H50)),NA())</f>
        <v>#N/A</v>
      </c>
      <c r="AY56" s="103" t="e">
        <f ca="true">+IF(AND(ISNUMBER(OFFSET('Sanitation Data'!$H$13,0,10*ROW('Sanitation Data'!H50))),'Data Summary'!DN56="Yes"),OFFSET('Sanitation Data'!$H$13,0,10*ROW('Sanitation Data'!H50)),NA())</f>
        <v>#N/A</v>
      </c>
      <c r="AZ56" s="108" t="e">
        <f ca="true">+IF(AND(ISNUMBER(OFFSET('Hygiene Data'!$C$6,0,10*ROW('Hygiene Data'!C50))),'Data Summary'!DO56="Yes"),OFFSET('Hygiene Data'!$C$6,0,10*ROW('Hygiene Data'!C50)),NA())</f>
        <v>#N/A</v>
      </c>
      <c r="BA56" s="108" t="e">
        <f ca="true">+IF(AND(ISNUMBER(OFFSET('Hygiene Data'!$C$8,0,10*ROW('Hygiene Data'!C50))),'Data Summary'!DP56="Yes"),OFFSET('Hygiene Data'!$C$8,0,10*ROW('Hygiene Data'!C50)),NA())</f>
        <v>#N/A</v>
      </c>
      <c r="BB56" s="108" t="e">
        <f ca="true">+IF(AND(ISNUMBER(OFFSET('Hygiene Data'!$C$10,0,10*ROW('Hygiene Data'!C50))),'Data Summary'!DQ56="Yes"),OFFSET('Hygiene Data'!$C$10,0,10*ROW('Hygiene Data'!C50)),NA())</f>
        <v>#N/A</v>
      </c>
      <c r="BC56" s="108" t="e">
        <f ca="true">+IF(AND(ISNUMBER(OFFSET('Hygiene Data'!$D$6,0,10*ROW('Hygiene Data'!D50))),'Data Summary'!DR56="Yes"),OFFSET('Hygiene Data'!$D$6,0,10*ROW('Hygiene Data'!D50)),NA())</f>
        <v>#N/A</v>
      </c>
      <c r="BD56" s="108" t="e">
        <f ca="true">+IF(AND(ISNUMBER(OFFSET('Hygiene Data'!$D$8,0,10*ROW('Hygiene Data'!D50))),'Data Summary'!DS56="Yes"),OFFSET('Hygiene Data'!$D$8,0,10*ROW('Hygiene Data'!D50)),NA())</f>
        <v>#N/A</v>
      </c>
      <c r="BE56" s="108" t="e">
        <f ca="true">+IF(AND(ISNUMBER(OFFSET('Hygiene Data'!$D$10,0,10*ROW('Hygiene Data'!D50))),'Data Summary'!DT56="Yes"),OFFSET('Hygiene Data'!$D$10,0,10*ROW('Hygiene Data'!D50)),NA())</f>
        <v>#N/A</v>
      </c>
      <c r="BF56" s="108" t="e">
        <f ca="true">+IF(AND(ISNUMBER(OFFSET('Hygiene Data'!$E$6,0,10*ROW('Hygiene Data'!E50))),'Data Summary'!DU56="Yes"),OFFSET('Hygiene Data'!$E$6,0,10*ROW('Hygiene Data'!E50)),NA())</f>
        <v>#N/A</v>
      </c>
      <c r="BG56" s="108" t="e">
        <f ca="true">+IF(AND(ISNUMBER(OFFSET('Hygiene Data'!$E$8,0,10*ROW('Hygiene Data'!E50))),'Data Summary'!DV56="Yes"),OFFSET('Hygiene Data'!$E$8,0,10*ROW('Hygiene Data'!E50)),NA())</f>
        <v>#N/A</v>
      </c>
      <c r="BH56" s="108" t="e">
        <f ca="true">+IF(AND(ISNUMBER(OFFSET('Hygiene Data'!$E$10,0,10*ROW('Hygiene Data'!E50))),'Data Summary'!DW56="Yes"),OFFSET('Hygiene Data'!$E$10,0,10*ROW('Hygiene Data'!E50)),NA())</f>
        <v>#N/A</v>
      </c>
      <c r="BI56" s="108" t="e">
        <f ca="true">+IF(AND(ISNUMBER(OFFSET('Hygiene Data'!$F$6,0,10*ROW('Hygiene Data'!F50))),'Data Summary'!DX56="Yes"),OFFSET('Hygiene Data'!$F$6,0,10*ROW('Hygiene Data'!F50)),NA())</f>
        <v>#N/A</v>
      </c>
      <c r="BJ56" s="108" t="e">
        <f ca="true">+IF(AND(ISNUMBER(OFFSET('Hygiene Data'!$F$8,0,10*ROW('Hygiene Data'!F50))),'Data Summary'!DY56="Yes"),OFFSET('Hygiene Data'!$F$8,0,10*ROW('Hygiene Data'!F50)),NA())</f>
        <v>#N/A</v>
      </c>
      <c r="BK56" s="108" t="e">
        <f ca="true">+IF(AND(ISNUMBER(OFFSET('Hygiene Data'!$F$10,0,10*ROW('Hygiene Data'!F50))),'Data Summary'!DZ56="Yes"),OFFSET('Hygiene Data'!$F$10,0,10*ROW('Hygiene Data'!F50)),NA())</f>
        <v>#N/A</v>
      </c>
      <c r="BL56" s="108" t="e">
        <f ca="true">+IF(AND(ISNUMBER(OFFSET('Hygiene Data'!$G$6,0,10*ROW('Hygiene Data'!G50))),'Data Summary'!EA56="Yes"),OFFSET('Hygiene Data'!$G$6,0,10*ROW('Hygiene Data'!G50)),NA())</f>
        <v>#N/A</v>
      </c>
      <c r="BM56" s="108" t="e">
        <f ca="true">+IF(AND(ISNUMBER(OFFSET('Hygiene Data'!$G$8,0,10*ROW('Hygiene Data'!G50))),'Data Summary'!EB56="Yes"),OFFSET('Hygiene Data'!$G$8,0,10*ROW('Hygiene Data'!G50)),NA())</f>
        <v>#N/A</v>
      </c>
      <c r="BN56" s="108" t="e">
        <f ca="true">+IF(AND(ISNUMBER(OFFSET('Hygiene Data'!$G$10,0,10*ROW('Hygiene Data'!G50))),'Data Summary'!EC56="Yes"),OFFSET('Hygiene Data'!$G$10,0,10*ROW('Hygiene Data'!G50)),NA())</f>
        <v>#N/A</v>
      </c>
      <c r="BO56" s="108" t="e">
        <f ca="true">+IF(AND(ISNUMBER(OFFSET('Hygiene Data'!$H$6,0,10*ROW('Hygiene Data'!H50))),'Data Summary'!ED56="Yes"),OFFSET('Hygiene Data'!$H$6,0,10*ROW('Hygiene Data'!H50)),NA())</f>
        <v>#N/A</v>
      </c>
      <c r="BP56" s="108" t="e">
        <f ca="true">+IF(AND(ISNUMBER(OFFSET('Hygiene Data'!$H$8,0,10*ROW('Hygiene Data'!H50))),'Data Summary'!EE56="Yes"),OFFSET('Hygiene Data'!$H$8,0,10*ROW('Hygiene Data'!H50)),NA())</f>
        <v>#N/A</v>
      </c>
      <c r="BQ56" s="108" t="e">
        <f ca="true">+IF(AND(ISNUMBER(OFFSET('Hygiene Data'!$H$10,0,10*ROW('Hygiene Data'!H50))),'Data Summary'!EF56="Yes"),OFFSET('Hygiene Data'!$H$10,0,10*ROW('Hygiene Data'!H50)),NA())</f>
        <v>#N/A</v>
      </c>
    </row>
    <row r="57" x14ac:dyDescent="0.2">
      <c r="A57" s="56" t="e">
        <f ca="true">+IF(OFFSET('Water Data'!$B$1,0,10*ROW('Water Data'!B51))="",NA(),OFFSET('Water Data'!$B$1,0,10*ROW('Water Data'!B51)))</f>
        <v>#N/A</v>
      </c>
      <c r="B57" s="56" t="e">
        <f ca="true">+IF(OFFSET('Water Data'!$A$3,0,10*ROW('Water Data'!A54))="",NA(),OFFSET('Water Data'!$A$3,0,10*ROW('Water Data'!A54)))</f>
        <v>#N/A</v>
      </c>
      <c r="C57" s="56" t="e">
        <f ca="true">+IF(OFFSET('Water Data'!$C$3,0,10*ROW('Water Data'!C54))="",NA(),OFFSET('Water Data'!$C$3,0,10*ROW('Water Data'!C54)))</f>
        <v>#N/A</v>
      </c>
      <c r="D57" s="57" t="e">
        <f ca="true">+IF(AND(ISNUMBER(OFFSET('Water Data'!$C$5,0,10*ROW('Water Data'!C51))),'Data Summary'!BS57="Yes"),100-OFFSET('Water Data'!$C$5,0,10*ROW('Water Data'!C51)),NA())</f>
        <v>#N/A</v>
      </c>
      <c r="E57" s="57" t="e">
        <f ca="true">+IF(AND(ISNUMBER(OFFSET('Water Data'!$C$7,0,10*ROW('Water Data'!C51))),'Data Summary'!BT57="Yes"),OFFSET('Water Data'!$C$7,0,10*ROW('Water Data'!C51)),NA())</f>
        <v>#N/A</v>
      </c>
      <c r="F57" s="57" t="e">
        <f ca="true">+IF(AND(ISNUMBER(OFFSET('Water Data'!$C$10,0,10*ROW('Water Data'!C51))),'Data Summary'!BU57="Yes"),OFFSET('Water Data'!$C$10,0,10*ROW('Water Data'!C51)),NA())</f>
        <v>#N/A</v>
      </c>
      <c r="G57" s="57" t="e">
        <f ca="true">+IF(AND(ISNUMBER(OFFSET('Water Data'!$D$5,0,10*ROW('Water Data'!D51))),'Data Summary'!BV57="Yes"),100-OFFSET('Water Data'!$D$5,0,10*ROW('Water Data'!D51)),NA())</f>
        <v>#N/A</v>
      </c>
      <c r="H57" s="57" t="e">
        <f ca="true">+IF(AND(ISNUMBER(OFFSET('Water Data'!$D$7,0,10*ROW('Water Data'!D51))),'Data Summary'!BW57="Yes"),OFFSET('Water Data'!$D$7,0,10*ROW('Water Data'!D51)),NA())</f>
        <v>#N/A</v>
      </c>
      <c r="I57" s="57" t="e">
        <f ca="true">+IF(AND(ISNUMBER(OFFSET('Water Data'!$D$10,0,10*ROW('Water Data'!D51))),'Data Summary'!BX57="Yes"),OFFSET('Water Data'!$D$10,0,10*ROW('Water Data'!D51)),NA())</f>
        <v>#N/A</v>
      </c>
      <c r="J57" s="57" t="e">
        <f ca="true">+IF(AND(ISNUMBER(OFFSET('Water Data'!$E$5,0,10*ROW('Water Data'!E51))),'Data Summary'!BY57="Yes"),100-OFFSET('Water Data'!$E$5,0,10*ROW('Water Data'!E51)),NA())</f>
        <v>#N/A</v>
      </c>
      <c r="K57" s="57" t="e">
        <f ca="true">+IF(AND(ISNUMBER(OFFSET('Water Data'!$E$7,0,10*ROW('Water Data'!E51))),'Data Summary'!BZ57="Yes"),OFFSET('Water Data'!$E$7,0,10*ROW('Water Data'!E51)),NA())</f>
        <v>#N/A</v>
      </c>
      <c r="L57" s="57" t="e">
        <f ca="true">+IF(AND(ISNUMBER(OFFSET('Water Data'!$E$10,0,10*ROW('Water Data'!E51))),'Data Summary'!CA57="Yes"),OFFSET('Water Data'!$E$10,0,10*ROW('Water Data'!E51)),NA())</f>
        <v>#N/A</v>
      </c>
      <c r="M57" s="57" t="e">
        <f ca="true">+IF(AND(ISNUMBER(OFFSET('Water Data'!$F$5,0,10*ROW('Water Data'!F51))),'Data Summary'!CB57="Yes"),100-OFFSET('Water Data'!$F$5,0,10*ROW('Water Data'!F51)),NA())</f>
        <v>#N/A</v>
      </c>
      <c r="N57" s="57" t="e">
        <f ca="true">+IF(AND(ISNUMBER(OFFSET('Water Data'!$F$7,0,10*ROW('Water Data'!F51))),'Data Summary'!CC57="Yes"),OFFSET('Water Data'!$F$7,0,10*ROW('Water Data'!F51)),NA())</f>
        <v>#N/A</v>
      </c>
      <c r="O57" s="57" t="e">
        <f ca="true">+IF(AND(ISNUMBER(OFFSET('Water Data'!$F$10,0,10*ROW('Water Data'!F51))),'Data Summary'!CD57="Yes"),OFFSET('Water Data'!$F$10,0,10*ROW('Water Data'!F51)),NA())</f>
        <v>#N/A</v>
      </c>
      <c r="P57" s="57" t="e">
        <f ca="true">+IF(AND(ISNUMBER(OFFSET('Water Data'!$G$5,0,10*ROW('Water Data'!G51))),'Data Summary'!CE57="Yes"),100-OFFSET('Water Data'!$G$5,0,10*ROW('Water Data'!G51)),NA())</f>
        <v>#N/A</v>
      </c>
      <c r="Q57" s="57" t="e">
        <f ca="true">+IF(AND(ISNUMBER(OFFSET('Water Data'!$G$7,0,10*ROW('Water Data'!G51))),'Data Summary'!CF57="Yes"),OFFSET('Water Data'!$G$7,0,10*ROW('Water Data'!G51)),NA())</f>
        <v>#N/A</v>
      </c>
      <c r="R57" s="57" t="e">
        <f ca="true">+IF(AND(ISNUMBER(OFFSET('Water Data'!$G$10,0,10*ROW('Water Data'!G51))),'Data Summary'!CG57="Yes"),OFFSET('Water Data'!$G$10,0,10*ROW('Water Data'!G51)),NA())</f>
        <v>#N/A</v>
      </c>
      <c r="S57" s="57" t="e">
        <f ca="true">+IF(AND(ISNUMBER(OFFSET('Water Data'!$H$5,0,10*ROW('Water Data'!H51))),'Data Summary'!CH57="Yes"),100-OFFSET('Water Data'!$H$5,0,10*ROW('Water Data'!H51)),NA())</f>
        <v>#N/A</v>
      </c>
      <c r="T57" s="57" t="e">
        <f ca="true">+IF(AND(ISNUMBER(OFFSET('Water Data'!$H$7,0,10*ROW('Water Data'!H51))),'Data Summary'!CI57="Yes"),OFFSET('Water Data'!$H$7,0,10*ROW('Water Data'!H51)),NA())</f>
        <v>#N/A</v>
      </c>
      <c r="U57" s="57" t="e">
        <f ca="true">+IF(AND(ISNUMBER(OFFSET('Water Data'!$H$10,0,10*ROW('Water Data'!H51))),'Data Summary'!CJ57="Yes"),OFFSET('Water Data'!$H$10,0,10*ROW('Water Data'!H51)),NA())</f>
        <v>#N/A</v>
      </c>
      <c r="V57" s="103" t="e">
        <f ca="true">+IF(AND(ISNUMBER(OFFSET('Sanitation Data'!$C$5,0,10*ROW('Sanitation Data'!C51))),'Data Summary'!CK57="Yes"),100-OFFSET('Sanitation Data'!$C$5,0,10*ROW('Sanitation Data'!C51)),NA())</f>
        <v>#N/A</v>
      </c>
      <c r="W57" s="103" t="e">
        <f ca="true">+IF(AND(ISNUMBER(OFFSET('Sanitation Data'!$C$7,0,10*ROW('Sanitation Data'!C51))),'Data Summary'!CL57="Yes"),OFFSET('Sanitation Data'!$C$7,0,10*ROW('Sanitation Data'!C51)),NA())</f>
        <v>#N/A</v>
      </c>
      <c r="X57" s="103" t="e">
        <f ca="true">+IF(AND(ISNUMBER(OFFSET('Sanitation Data'!$C$11,0,10*ROW('Sanitation Data'!C51))),'Data Summary'!CM57="Yes"),OFFSET('Sanitation Data'!$C$11,0,10*ROW('Sanitation Data'!C51)),NA())</f>
        <v>#N/A</v>
      </c>
      <c r="Y57" s="103" t="e">
        <f ca="true">+IF(AND(ISNUMBER(OFFSET('Sanitation Data'!$C$12,0,10*ROW('Sanitation Data'!C51))),'Data Summary'!CN57="Yes"),OFFSET('Sanitation Data'!$C$12,0,10*ROW('Sanitation Data'!C51)),NA())</f>
        <v>#N/A</v>
      </c>
      <c r="Z57" s="103" t="e">
        <f ca="true">+IF(AND(ISNUMBER(OFFSET('Sanitation Data'!$C$13,0,10*ROW('Sanitation Data'!C51))),'Data Summary'!CO57="Yes"),OFFSET('Sanitation Data'!$C$13,0,10*ROW('Sanitation Data'!C51)),NA())</f>
        <v>#N/A</v>
      </c>
      <c r="AA57" s="103" t="e">
        <f ca="true">+IF(AND(ISNUMBER(OFFSET('Sanitation Data'!$D$5,0,10*ROW('Sanitation Data'!D51))),'Data Summary'!CP57="Yes"),100-OFFSET('Sanitation Data'!$D$5,0,10*ROW('Sanitation Data'!D51)),NA())</f>
        <v>#N/A</v>
      </c>
      <c r="AB57" s="103" t="e">
        <f ca="true">+IF(AND(ISNUMBER(OFFSET('Sanitation Data'!$D$7,0,10*ROW('Sanitation Data'!D51))),'Data Summary'!CQ57="Yes"),OFFSET('Sanitation Data'!$D$7,0,10*ROW('Sanitation Data'!D51)),NA())</f>
        <v>#N/A</v>
      </c>
      <c r="AC57" s="103" t="e">
        <f ca="true">+IF(AND(ISNUMBER(OFFSET('Sanitation Data'!$D$11,0,10*ROW('Sanitation Data'!D51))),'Data Summary'!CR57="Yes"),OFFSET('Sanitation Data'!$D$11,0,10*ROW('Sanitation Data'!D51)),NA())</f>
        <v>#N/A</v>
      </c>
      <c r="AD57" s="103" t="e">
        <f ca="true">+IF(AND(ISNUMBER(OFFSET('Sanitation Data'!$D$12,0,10*ROW('Sanitation Data'!D51))),'Data Summary'!CS57="Yes"),OFFSET('Sanitation Data'!$D$12,0,10*ROW('Sanitation Data'!D51)),NA())</f>
        <v>#N/A</v>
      </c>
      <c r="AE57" s="103" t="e">
        <f ca="true">+IF(AND(ISNUMBER(OFFSET('Sanitation Data'!$D$13,0,10*ROW('Sanitation Data'!D51))),'Data Summary'!CT57="Yes"),OFFSET('Sanitation Data'!$D$13,0,10*ROW('Sanitation Data'!D51)),NA())</f>
        <v>#N/A</v>
      </c>
      <c r="AF57" s="103" t="e">
        <f ca="true">+IF(AND(ISNUMBER(OFFSET('Sanitation Data'!$E$5,0,10*ROW('Sanitation Data'!E51))),'Data Summary'!CU57="Yes"),100-OFFSET('Sanitation Data'!$E$5,0,10*ROW('Sanitation Data'!E51)),NA())</f>
        <v>#N/A</v>
      </c>
      <c r="AG57" s="103" t="e">
        <f ca="true">+IF(AND(ISNUMBER(OFFSET('Sanitation Data'!$E$7,0,10*ROW('Sanitation Data'!E51))),'Data Summary'!CV57="Yes"),OFFSET('Sanitation Data'!$E$7,0,10*ROW('Sanitation Data'!E51)),NA())</f>
        <v>#N/A</v>
      </c>
      <c r="AH57" s="103" t="e">
        <f ca="true">+IF(AND(ISNUMBER(OFFSET('Sanitation Data'!$E$11,0,10*ROW('Sanitation Data'!E51))),'Data Summary'!CW57="Yes"),OFFSET('Sanitation Data'!$E$11,0,10*ROW('Sanitation Data'!E51)),NA())</f>
        <v>#N/A</v>
      </c>
      <c r="AI57" s="103" t="e">
        <f ca="true">+IF(AND(ISNUMBER(OFFSET('Sanitation Data'!$E$12,0,10*ROW('Sanitation Data'!E51))),'Data Summary'!CX57="Yes"),OFFSET('Sanitation Data'!$E$12,0,10*ROW('Sanitation Data'!E51)),NA())</f>
        <v>#N/A</v>
      </c>
      <c r="AJ57" s="103" t="e">
        <f ca="true">+IF(AND(ISNUMBER(OFFSET('Sanitation Data'!$E$13,0,10*ROW('Sanitation Data'!E51))),'Data Summary'!CY57="Yes"),OFFSET('Sanitation Data'!$E$13,0,10*ROW('Sanitation Data'!E51)),NA())</f>
        <v>#N/A</v>
      </c>
      <c r="AK57" s="103" t="e">
        <f ca="true">+IF(AND(ISNUMBER(OFFSET('Sanitation Data'!$F$5,0,10*ROW('Sanitation Data'!F51))),'Data Summary'!CZ57="Yes"),100-OFFSET('Sanitation Data'!$F$5,0,10*ROW('Sanitation Data'!F51)),NA())</f>
        <v>#N/A</v>
      </c>
      <c r="AL57" s="103" t="e">
        <f ca="true">+IF(AND(ISNUMBER(OFFSET('Sanitation Data'!$F$7,0,10*ROW('Sanitation Data'!F51))),'Data Summary'!DA57="Yes"),OFFSET('Sanitation Data'!$F$7,0,10*ROW('Sanitation Data'!F51)),NA())</f>
        <v>#N/A</v>
      </c>
      <c r="AM57" s="103" t="e">
        <f ca="true">+IF(AND(ISNUMBER(OFFSET('Sanitation Data'!$F$11,0,10*ROW('Sanitation Data'!F51))),'Data Summary'!DB57="Yes"),OFFSET('Sanitation Data'!$F$11,0,10*ROW('Sanitation Data'!F51)),NA())</f>
        <v>#N/A</v>
      </c>
      <c r="AN57" s="103" t="e">
        <f ca="true">+IF(AND(ISNUMBER(OFFSET('Sanitation Data'!$F$12,0,10*ROW('Sanitation Data'!F51))),'Data Summary'!DC57="Yes"),OFFSET('Sanitation Data'!$F$12,0,10*ROW('Sanitation Data'!F51)),NA())</f>
        <v>#N/A</v>
      </c>
      <c r="AO57" s="103" t="e">
        <f ca="true">+IF(AND(ISNUMBER(OFFSET('Sanitation Data'!$F$13,0,10*ROW('Sanitation Data'!F51))),'Data Summary'!DD57="Yes"),OFFSET('Sanitation Data'!$F$13,0,10*ROW('Sanitation Data'!F51)),NA())</f>
        <v>#N/A</v>
      </c>
      <c r="AP57" s="103" t="e">
        <f ca="true">+IF(AND(ISNUMBER(OFFSET('Sanitation Data'!$G$5,0,10*ROW('Sanitation Data'!G51))),'Data Summary'!DE57="Yes"),100-OFFSET('Sanitation Data'!$G$5,0,10*ROW('Sanitation Data'!G51)),NA())</f>
        <v>#N/A</v>
      </c>
      <c r="AQ57" s="103" t="e">
        <f ca="true">+IF(AND(ISNUMBER(OFFSET('Sanitation Data'!$G$7,0,10*ROW('Sanitation Data'!G51))),'Data Summary'!DF57="Yes"),OFFSET('Sanitation Data'!$G$7,0,10*ROW('Sanitation Data'!G51)),NA())</f>
        <v>#N/A</v>
      </c>
      <c r="AR57" s="103" t="e">
        <f ca="true">+IF(AND(ISNUMBER(OFFSET('Sanitation Data'!$G$11,0,10*ROW('Sanitation Data'!G51))),'Data Summary'!DG57="Yes"),OFFSET('Sanitation Data'!$G$11,0,10*ROW('Sanitation Data'!G51)),NA())</f>
        <v>#N/A</v>
      </c>
      <c r="AS57" s="103" t="e">
        <f ca="true">+IF(AND(ISNUMBER(OFFSET('Sanitation Data'!$G$12,0,10*ROW('Sanitation Data'!G51))),'Data Summary'!DH57="Yes"),OFFSET('Sanitation Data'!$G$12,0,10*ROW('Sanitation Data'!G51)),NA())</f>
        <v>#N/A</v>
      </c>
      <c r="AT57" s="103" t="e">
        <f ca="true">+IF(AND(ISNUMBER(OFFSET('Sanitation Data'!$G$13,0,10*ROW('Sanitation Data'!G51))),'Data Summary'!DI57="Yes"),OFFSET('Sanitation Data'!$G$13,0,10*ROW('Sanitation Data'!G51)),NA())</f>
        <v>#N/A</v>
      </c>
      <c r="AU57" s="103" t="e">
        <f ca="true">+IF(AND(ISNUMBER(OFFSET('Sanitation Data'!$H$5,0,10*ROW('Sanitation Data'!H51))),'Data Summary'!DJ57="Yes"),100-OFFSET('Sanitation Data'!$H$5,0,10*ROW('Sanitation Data'!H51)),NA())</f>
        <v>#N/A</v>
      </c>
      <c r="AV57" s="103" t="e">
        <f ca="true">+IF(AND(ISNUMBER(OFFSET('Sanitation Data'!$H$7,0,10*ROW('Sanitation Data'!H51))),'Data Summary'!DK57="Yes"),OFFSET('Sanitation Data'!$H$7,0,10*ROW('Sanitation Data'!H51)),NA())</f>
        <v>#N/A</v>
      </c>
      <c r="AW57" s="103" t="e">
        <f ca="true">+IF(AND(ISNUMBER(OFFSET('Sanitation Data'!$H$11,0,10*ROW('Sanitation Data'!H51))),'Data Summary'!DL57="Yes"),OFFSET('Sanitation Data'!$H$11,0,10*ROW('Sanitation Data'!H51)),NA())</f>
        <v>#N/A</v>
      </c>
      <c r="AX57" s="103" t="e">
        <f ca="true">+IF(AND(ISNUMBER(OFFSET('Sanitation Data'!$H$12,0,10*ROW('Sanitation Data'!H51))),'Data Summary'!DM57="Yes"),OFFSET('Sanitation Data'!$H$12,0,10*ROW('Sanitation Data'!H51)),NA())</f>
        <v>#N/A</v>
      </c>
      <c r="AY57" s="103" t="e">
        <f ca="true">+IF(AND(ISNUMBER(OFFSET('Sanitation Data'!$H$13,0,10*ROW('Sanitation Data'!H51))),'Data Summary'!DN57="Yes"),OFFSET('Sanitation Data'!$H$13,0,10*ROW('Sanitation Data'!H51)),NA())</f>
        <v>#N/A</v>
      </c>
      <c r="AZ57" s="108" t="e">
        <f ca="true">+IF(AND(ISNUMBER(OFFSET('Hygiene Data'!$C$6,0,10*ROW('Hygiene Data'!C51))),'Data Summary'!DO57="Yes"),OFFSET('Hygiene Data'!$C$6,0,10*ROW('Hygiene Data'!C51)),NA())</f>
        <v>#N/A</v>
      </c>
      <c r="BA57" s="108" t="e">
        <f ca="true">+IF(AND(ISNUMBER(OFFSET('Hygiene Data'!$C$8,0,10*ROW('Hygiene Data'!C51))),'Data Summary'!DP57="Yes"),OFFSET('Hygiene Data'!$C$8,0,10*ROW('Hygiene Data'!C51)),NA())</f>
        <v>#N/A</v>
      </c>
      <c r="BB57" s="108" t="e">
        <f ca="true">+IF(AND(ISNUMBER(OFFSET('Hygiene Data'!$C$10,0,10*ROW('Hygiene Data'!C51))),'Data Summary'!DQ57="Yes"),OFFSET('Hygiene Data'!$C$10,0,10*ROW('Hygiene Data'!C51)),NA())</f>
        <v>#N/A</v>
      </c>
      <c r="BC57" s="108" t="e">
        <f ca="true">+IF(AND(ISNUMBER(OFFSET('Hygiene Data'!$D$6,0,10*ROW('Hygiene Data'!D51))),'Data Summary'!DR57="Yes"),OFFSET('Hygiene Data'!$D$6,0,10*ROW('Hygiene Data'!D51)),NA())</f>
        <v>#N/A</v>
      </c>
      <c r="BD57" s="108" t="e">
        <f ca="true">+IF(AND(ISNUMBER(OFFSET('Hygiene Data'!$D$8,0,10*ROW('Hygiene Data'!D51))),'Data Summary'!DS57="Yes"),OFFSET('Hygiene Data'!$D$8,0,10*ROW('Hygiene Data'!D51)),NA())</f>
        <v>#N/A</v>
      </c>
      <c r="BE57" s="108" t="e">
        <f ca="true">+IF(AND(ISNUMBER(OFFSET('Hygiene Data'!$D$10,0,10*ROW('Hygiene Data'!D51))),'Data Summary'!DT57="Yes"),OFFSET('Hygiene Data'!$D$10,0,10*ROW('Hygiene Data'!D51)),NA())</f>
        <v>#N/A</v>
      </c>
      <c r="BF57" s="108" t="e">
        <f ca="true">+IF(AND(ISNUMBER(OFFSET('Hygiene Data'!$E$6,0,10*ROW('Hygiene Data'!E51))),'Data Summary'!DU57="Yes"),OFFSET('Hygiene Data'!$E$6,0,10*ROW('Hygiene Data'!E51)),NA())</f>
        <v>#N/A</v>
      </c>
      <c r="BG57" s="108" t="e">
        <f ca="true">+IF(AND(ISNUMBER(OFFSET('Hygiene Data'!$E$8,0,10*ROW('Hygiene Data'!E51))),'Data Summary'!DV57="Yes"),OFFSET('Hygiene Data'!$E$8,0,10*ROW('Hygiene Data'!E51)),NA())</f>
        <v>#N/A</v>
      </c>
      <c r="BH57" s="108" t="e">
        <f ca="true">+IF(AND(ISNUMBER(OFFSET('Hygiene Data'!$E$10,0,10*ROW('Hygiene Data'!E51))),'Data Summary'!DW57="Yes"),OFFSET('Hygiene Data'!$E$10,0,10*ROW('Hygiene Data'!E51)),NA())</f>
        <v>#N/A</v>
      </c>
      <c r="BI57" s="108" t="e">
        <f ca="true">+IF(AND(ISNUMBER(OFFSET('Hygiene Data'!$F$6,0,10*ROW('Hygiene Data'!F51))),'Data Summary'!DX57="Yes"),OFFSET('Hygiene Data'!$F$6,0,10*ROW('Hygiene Data'!F51)),NA())</f>
        <v>#N/A</v>
      </c>
      <c r="BJ57" s="108" t="e">
        <f ca="true">+IF(AND(ISNUMBER(OFFSET('Hygiene Data'!$F$8,0,10*ROW('Hygiene Data'!F51))),'Data Summary'!DY57="Yes"),OFFSET('Hygiene Data'!$F$8,0,10*ROW('Hygiene Data'!F51)),NA())</f>
        <v>#N/A</v>
      </c>
      <c r="BK57" s="108" t="e">
        <f ca="true">+IF(AND(ISNUMBER(OFFSET('Hygiene Data'!$F$10,0,10*ROW('Hygiene Data'!F51))),'Data Summary'!DZ57="Yes"),OFFSET('Hygiene Data'!$F$10,0,10*ROW('Hygiene Data'!F51)),NA())</f>
        <v>#N/A</v>
      </c>
      <c r="BL57" s="108" t="e">
        <f ca="true">+IF(AND(ISNUMBER(OFFSET('Hygiene Data'!$G$6,0,10*ROW('Hygiene Data'!G51))),'Data Summary'!EA57="Yes"),OFFSET('Hygiene Data'!$G$6,0,10*ROW('Hygiene Data'!G51)),NA())</f>
        <v>#N/A</v>
      </c>
      <c r="BM57" s="108" t="e">
        <f ca="true">+IF(AND(ISNUMBER(OFFSET('Hygiene Data'!$G$8,0,10*ROW('Hygiene Data'!G51))),'Data Summary'!EB57="Yes"),OFFSET('Hygiene Data'!$G$8,0,10*ROW('Hygiene Data'!G51)),NA())</f>
        <v>#N/A</v>
      </c>
      <c r="BN57" s="108" t="e">
        <f ca="true">+IF(AND(ISNUMBER(OFFSET('Hygiene Data'!$G$10,0,10*ROW('Hygiene Data'!G51))),'Data Summary'!EC57="Yes"),OFFSET('Hygiene Data'!$G$10,0,10*ROW('Hygiene Data'!G51)),NA())</f>
        <v>#N/A</v>
      </c>
      <c r="BO57" s="108" t="e">
        <f ca="true">+IF(AND(ISNUMBER(OFFSET('Hygiene Data'!$H$6,0,10*ROW('Hygiene Data'!H51))),'Data Summary'!ED57="Yes"),OFFSET('Hygiene Data'!$H$6,0,10*ROW('Hygiene Data'!H51)),NA())</f>
        <v>#N/A</v>
      </c>
      <c r="BP57" s="108" t="e">
        <f ca="true">+IF(AND(ISNUMBER(OFFSET('Hygiene Data'!$H$8,0,10*ROW('Hygiene Data'!H51))),'Data Summary'!EE57="Yes"),OFFSET('Hygiene Data'!$H$8,0,10*ROW('Hygiene Data'!H51)),NA())</f>
        <v>#N/A</v>
      </c>
      <c r="BQ57" s="108" t="e">
        <f ca="true">+IF(AND(ISNUMBER(OFFSET('Hygiene Data'!$H$10,0,10*ROW('Hygiene Data'!H51))),'Data Summary'!EF57="Yes"),OFFSET('Hygiene Data'!$H$10,0,10*ROW('Hygiene Data'!H51)),NA())</f>
        <v>#N/A</v>
      </c>
    </row>
    <row r="58" x14ac:dyDescent="0.2">
      <c r="A58" s="56" t="e">
        <f ca="true">+IF(OFFSET('Water Data'!$B$1,0,10*ROW('Water Data'!B52))="",NA(),OFFSET('Water Data'!$B$1,0,10*ROW('Water Data'!B52)))</f>
        <v>#N/A</v>
      </c>
      <c r="B58" s="56" t="e">
        <f ca="true">+IF(OFFSET('Water Data'!$A$3,0,10*ROW('Water Data'!A55))="",NA(),OFFSET('Water Data'!$A$3,0,10*ROW('Water Data'!A55)))</f>
        <v>#N/A</v>
      </c>
      <c r="C58" s="56" t="e">
        <f ca="true">+IF(OFFSET('Water Data'!$C$3,0,10*ROW('Water Data'!C55))="",NA(),OFFSET('Water Data'!$C$3,0,10*ROW('Water Data'!C55)))</f>
        <v>#N/A</v>
      </c>
      <c r="D58" s="57" t="e">
        <f ca="true">+IF(AND(ISNUMBER(OFFSET('Water Data'!$C$5,0,10*ROW('Water Data'!C52))),'Data Summary'!BS58="Yes"),100-OFFSET('Water Data'!$C$5,0,10*ROW('Water Data'!C52)),NA())</f>
        <v>#N/A</v>
      </c>
      <c r="E58" s="57" t="e">
        <f ca="true">+IF(AND(ISNUMBER(OFFSET('Water Data'!$C$7,0,10*ROW('Water Data'!C52))),'Data Summary'!BT58="Yes"),OFFSET('Water Data'!$C$7,0,10*ROW('Water Data'!C52)),NA())</f>
        <v>#N/A</v>
      </c>
      <c r="F58" s="57" t="e">
        <f ca="true">+IF(AND(ISNUMBER(OFFSET('Water Data'!$C$10,0,10*ROW('Water Data'!C52))),'Data Summary'!BU58="Yes"),OFFSET('Water Data'!$C$10,0,10*ROW('Water Data'!C52)),NA())</f>
        <v>#N/A</v>
      </c>
      <c r="G58" s="57" t="e">
        <f ca="true">+IF(AND(ISNUMBER(OFFSET('Water Data'!$D$5,0,10*ROW('Water Data'!D52))),'Data Summary'!BV58="Yes"),100-OFFSET('Water Data'!$D$5,0,10*ROW('Water Data'!D52)),NA())</f>
        <v>#N/A</v>
      </c>
      <c r="H58" s="57" t="e">
        <f ca="true">+IF(AND(ISNUMBER(OFFSET('Water Data'!$D$7,0,10*ROW('Water Data'!D52))),'Data Summary'!BW58="Yes"),OFFSET('Water Data'!$D$7,0,10*ROW('Water Data'!D52)),NA())</f>
        <v>#N/A</v>
      </c>
      <c r="I58" s="57" t="e">
        <f ca="true">+IF(AND(ISNUMBER(OFFSET('Water Data'!$D$10,0,10*ROW('Water Data'!D52))),'Data Summary'!BX58="Yes"),OFFSET('Water Data'!$D$10,0,10*ROW('Water Data'!D52)),NA())</f>
        <v>#N/A</v>
      </c>
      <c r="J58" s="57" t="e">
        <f ca="true">+IF(AND(ISNUMBER(OFFSET('Water Data'!$E$5,0,10*ROW('Water Data'!E52))),'Data Summary'!BY58="Yes"),100-OFFSET('Water Data'!$E$5,0,10*ROW('Water Data'!E52)),NA())</f>
        <v>#N/A</v>
      </c>
      <c r="K58" s="57" t="e">
        <f ca="true">+IF(AND(ISNUMBER(OFFSET('Water Data'!$E$7,0,10*ROW('Water Data'!E52))),'Data Summary'!BZ58="Yes"),OFFSET('Water Data'!$E$7,0,10*ROW('Water Data'!E52)),NA())</f>
        <v>#N/A</v>
      </c>
      <c r="L58" s="57" t="e">
        <f ca="true">+IF(AND(ISNUMBER(OFFSET('Water Data'!$E$10,0,10*ROW('Water Data'!E52))),'Data Summary'!CA58="Yes"),OFFSET('Water Data'!$E$10,0,10*ROW('Water Data'!E52)),NA())</f>
        <v>#N/A</v>
      </c>
      <c r="M58" s="57" t="e">
        <f ca="true">+IF(AND(ISNUMBER(OFFSET('Water Data'!$F$5,0,10*ROW('Water Data'!F52))),'Data Summary'!CB58="Yes"),100-OFFSET('Water Data'!$F$5,0,10*ROW('Water Data'!F52)),NA())</f>
        <v>#N/A</v>
      </c>
      <c r="N58" s="57" t="e">
        <f ca="true">+IF(AND(ISNUMBER(OFFSET('Water Data'!$F$7,0,10*ROW('Water Data'!F52))),'Data Summary'!CC58="Yes"),OFFSET('Water Data'!$F$7,0,10*ROW('Water Data'!F52)),NA())</f>
        <v>#N/A</v>
      </c>
      <c r="O58" s="57" t="e">
        <f ca="true">+IF(AND(ISNUMBER(OFFSET('Water Data'!$F$10,0,10*ROW('Water Data'!F52))),'Data Summary'!CD58="Yes"),OFFSET('Water Data'!$F$10,0,10*ROW('Water Data'!F52)),NA())</f>
        <v>#N/A</v>
      </c>
      <c r="P58" s="57" t="e">
        <f ca="true">+IF(AND(ISNUMBER(OFFSET('Water Data'!$G$5,0,10*ROW('Water Data'!G52))),'Data Summary'!CE58="Yes"),100-OFFSET('Water Data'!$G$5,0,10*ROW('Water Data'!G52)),NA())</f>
        <v>#N/A</v>
      </c>
      <c r="Q58" s="57" t="e">
        <f ca="true">+IF(AND(ISNUMBER(OFFSET('Water Data'!$G$7,0,10*ROW('Water Data'!G52))),'Data Summary'!CF58="Yes"),OFFSET('Water Data'!$G$7,0,10*ROW('Water Data'!G52)),NA())</f>
        <v>#N/A</v>
      </c>
      <c r="R58" s="57" t="e">
        <f ca="true">+IF(AND(ISNUMBER(OFFSET('Water Data'!$G$10,0,10*ROW('Water Data'!G52))),'Data Summary'!CG58="Yes"),OFFSET('Water Data'!$G$10,0,10*ROW('Water Data'!G52)),NA())</f>
        <v>#N/A</v>
      </c>
      <c r="S58" s="57" t="e">
        <f ca="true">+IF(AND(ISNUMBER(OFFSET('Water Data'!$H$5,0,10*ROW('Water Data'!H52))),'Data Summary'!CH58="Yes"),100-OFFSET('Water Data'!$H$5,0,10*ROW('Water Data'!H52)),NA())</f>
        <v>#N/A</v>
      </c>
      <c r="T58" s="57" t="e">
        <f ca="true">+IF(AND(ISNUMBER(OFFSET('Water Data'!$H$7,0,10*ROW('Water Data'!H52))),'Data Summary'!CI58="Yes"),OFFSET('Water Data'!$H$7,0,10*ROW('Water Data'!H52)),NA())</f>
        <v>#N/A</v>
      </c>
      <c r="U58" s="57" t="e">
        <f ca="true">+IF(AND(ISNUMBER(OFFSET('Water Data'!$H$10,0,10*ROW('Water Data'!H52))),'Data Summary'!CJ58="Yes"),OFFSET('Water Data'!$H$10,0,10*ROW('Water Data'!H52)),NA())</f>
        <v>#N/A</v>
      </c>
      <c r="V58" s="103" t="e">
        <f ca="true">+IF(AND(ISNUMBER(OFFSET('Sanitation Data'!$C$5,0,10*ROW('Sanitation Data'!C52))),'Data Summary'!CK58="Yes"),100-OFFSET('Sanitation Data'!$C$5,0,10*ROW('Sanitation Data'!C52)),NA())</f>
        <v>#N/A</v>
      </c>
      <c r="W58" s="103" t="e">
        <f ca="true">+IF(AND(ISNUMBER(OFFSET('Sanitation Data'!$C$7,0,10*ROW('Sanitation Data'!C52))),'Data Summary'!CL58="Yes"),OFFSET('Sanitation Data'!$C$7,0,10*ROW('Sanitation Data'!C52)),NA())</f>
        <v>#N/A</v>
      </c>
      <c r="X58" s="103" t="e">
        <f ca="true">+IF(AND(ISNUMBER(OFFSET('Sanitation Data'!$C$11,0,10*ROW('Sanitation Data'!C52))),'Data Summary'!CM58="Yes"),OFFSET('Sanitation Data'!$C$11,0,10*ROW('Sanitation Data'!C52)),NA())</f>
        <v>#N/A</v>
      </c>
      <c r="Y58" s="103" t="e">
        <f ca="true">+IF(AND(ISNUMBER(OFFSET('Sanitation Data'!$C$12,0,10*ROW('Sanitation Data'!C52))),'Data Summary'!CN58="Yes"),OFFSET('Sanitation Data'!$C$12,0,10*ROW('Sanitation Data'!C52)),NA())</f>
        <v>#N/A</v>
      </c>
      <c r="Z58" s="103" t="e">
        <f ca="true">+IF(AND(ISNUMBER(OFFSET('Sanitation Data'!$C$13,0,10*ROW('Sanitation Data'!C52))),'Data Summary'!CO58="Yes"),OFFSET('Sanitation Data'!$C$13,0,10*ROW('Sanitation Data'!C52)),NA())</f>
        <v>#N/A</v>
      </c>
      <c r="AA58" s="103" t="e">
        <f ca="true">+IF(AND(ISNUMBER(OFFSET('Sanitation Data'!$D$5,0,10*ROW('Sanitation Data'!D52))),'Data Summary'!CP58="Yes"),100-OFFSET('Sanitation Data'!$D$5,0,10*ROW('Sanitation Data'!D52)),NA())</f>
        <v>#N/A</v>
      </c>
      <c r="AB58" s="103" t="e">
        <f ca="true">+IF(AND(ISNUMBER(OFFSET('Sanitation Data'!$D$7,0,10*ROW('Sanitation Data'!D52))),'Data Summary'!CQ58="Yes"),OFFSET('Sanitation Data'!$D$7,0,10*ROW('Sanitation Data'!D52)),NA())</f>
        <v>#N/A</v>
      </c>
      <c r="AC58" s="103" t="e">
        <f ca="true">+IF(AND(ISNUMBER(OFFSET('Sanitation Data'!$D$11,0,10*ROW('Sanitation Data'!D52))),'Data Summary'!CR58="Yes"),OFFSET('Sanitation Data'!$D$11,0,10*ROW('Sanitation Data'!D52)),NA())</f>
        <v>#N/A</v>
      </c>
      <c r="AD58" s="103" t="e">
        <f ca="true">+IF(AND(ISNUMBER(OFFSET('Sanitation Data'!$D$12,0,10*ROW('Sanitation Data'!D52))),'Data Summary'!CS58="Yes"),OFFSET('Sanitation Data'!$D$12,0,10*ROW('Sanitation Data'!D52)),NA())</f>
        <v>#N/A</v>
      </c>
      <c r="AE58" s="103" t="e">
        <f ca="true">+IF(AND(ISNUMBER(OFFSET('Sanitation Data'!$D$13,0,10*ROW('Sanitation Data'!D52))),'Data Summary'!CT58="Yes"),OFFSET('Sanitation Data'!$D$13,0,10*ROW('Sanitation Data'!D52)),NA())</f>
        <v>#N/A</v>
      </c>
      <c r="AF58" s="103" t="e">
        <f ca="true">+IF(AND(ISNUMBER(OFFSET('Sanitation Data'!$E$5,0,10*ROW('Sanitation Data'!E52))),'Data Summary'!CU58="Yes"),100-OFFSET('Sanitation Data'!$E$5,0,10*ROW('Sanitation Data'!E52)),NA())</f>
        <v>#N/A</v>
      </c>
      <c r="AG58" s="103" t="e">
        <f ca="true">+IF(AND(ISNUMBER(OFFSET('Sanitation Data'!$E$7,0,10*ROW('Sanitation Data'!E52))),'Data Summary'!CV58="Yes"),OFFSET('Sanitation Data'!$E$7,0,10*ROW('Sanitation Data'!E52)),NA())</f>
        <v>#N/A</v>
      </c>
      <c r="AH58" s="103" t="e">
        <f ca="true">+IF(AND(ISNUMBER(OFFSET('Sanitation Data'!$E$11,0,10*ROW('Sanitation Data'!E52))),'Data Summary'!CW58="Yes"),OFFSET('Sanitation Data'!$E$11,0,10*ROW('Sanitation Data'!E52)),NA())</f>
        <v>#N/A</v>
      </c>
      <c r="AI58" s="103" t="e">
        <f ca="true">+IF(AND(ISNUMBER(OFFSET('Sanitation Data'!$E$12,0,10*ROW('Sanitation Data'!E52))),'Data Summary'!CX58="Yes"),OFFSET('Sanitation Data'!$E$12,0,10*ROW('Sanitation Data'!E52)),NA())</f>
        <v>#N/A</v>
      </c>
      <c r="AJ58" s="103" t="e">
        <f ca="true">+IF(AND(ISNUMBER(OFFSET('Sanitation Data'!$E$13,0,10*ROW('Sanitation Data'!E52))),'Data Summary'!CY58="Yes"),OFFSET('Sanitation Data'!$E$13,0,10*ROW('Sanitation Data'!E52)),NA())</f>
        <v>#N/A</v>
      </c>
      <c r="AK58" s="103" t="e">
        <f ca="true">+IF(AND(ISNUMBER(OFFSET('Sanitation Data'!$F$5,0,10*ROW('Sanitation Data'!F52))),'Data Summary'!CZ58="Yes"),100-OFFSET('Sanitation Data'!$F$5,0,10*ROW('Sanitation Data'!F52)),NA())</f>
        <v>#N/A</v>
      </c>
      <c r="AL58" s="103" t="e">
        <f ca="true">+IF(AND(ISNUMBER(OFFSET('Sanitation Data'!$F$7,0,10*ROW('Sanitation Data'!F52))),'Data Summary'!DA58="Yes"),OFFSET('Sanitation Data'!$F$7,0,10*ROW('Sanitation Data'!F52)),NA())</f>
        <v>#N/A</v>
      </c>
      <c r="AM58" s="103" t="e">
        <f ca="true">+IF(AND(ISNUMBER(OFFSET('Sanitation Data'!$F$11,0,10*ROW('Sanitation Data'!F52))),'Data Summary'!DB58="Yes"),OFFSET('Sanitation Data'!$F$11,0,10*ROW('Sanitation Data'!F52)),NA())</f>
        <v>#N/A</v>
      </c>
      <c r="AN58" s="103" t="e">
        <f ca="true">+IF(AND(ISNUMBER(OFFSET('Sanitation Data'!$F$12,0,10*ROW('Sanitation Data'!F52))),'Data Summary'!DC58="Yes"),OFFSET('Sanitation Data'!$F$12,0,10*ROW('Sanitation Data'!F52)),NA())</f>
        <v>#N/A</v>
      </c>
      <c r="AO58" s="103" t="e">
        <f ca="true">+IF(AND(ISNUMBER(OFFSET('Sanitation Data'!$F$13,0,10*ROW('Sanitation Data'!F52))),'Data Summary'!DD58="Yes"),OFFSET('Sanitation Data'!$F$13,0,10*ROW('Sanitation Data'!F52)),NA())</f>
        <v>#N/A</v>
      </c>
      <c r="AP58" s="103" t="e">
        <f ca="true">+IF(AND(ISNUMBER(OFFSET('Sanitation Data'!$G$5,0,10*ROW('Sanitation Data'!G52))),'Data Summary'!DE58="Yes"),100-OFFSET('Sanitation Data'!$G$5,0,10*ROW('Sanitation Data'!G52)),NA())</f>
        <v>#N/A</v>
      </c>
      <c r="AQ58" s="103" t="e">
        <f ca="true">+IF(AND(ISNUMBER(OFFSET('Sanitation Data'!$G$7,0,10*ROW('Sanitation Data'!G52))),'Data Summary'!DF58="Yes"),OFFSET('Sanitation Data'!$G$7,0,10*ROW('Sanitation Data'!G52)),NA())</f>
        <v>#N/A</v>
      </c>
      <c r="AR58" s="103" t="e">
        <f ca="true">+IF(AND(ISNUMBER(OFFSET('Sanitation Data'!$G$11,0,10*ROW('Sanitation Data'!G52))),'Data Summary'!DG58="Yes"),OFFSET('Sanitation Data'!$G$11,0,10*ROW('Sanitation Data'!G52)),NA())</f>
        <v>#N/A</v>
      </c>
      <c r="AS58" s="103" t="e">
        <f ca="true">+IF(AND(ISNUMBER(OFFSET('Sanitation Data'!$G$12,0,10*ROW('Sanitation Data'!G52))),'Data Summary'!DH58="Yes"),OFFSET('Sanitation Data'!$G$12,0,10*ROW('Sanitation Data'!G52)),NA())</f>
        <v>#N/A</v>
      </c>
      <c r="AT58" s="103" t="e">
        <f ca="true">+IF(AND(ISNUMBER(OFFSET('Sanitation Data'!$G$13,0,10*ROW('Sanitation Data'!G52))),'Data Summary'!DI58="Yes"),OFFSET('Sanitation Data'!$G$13,0,10*ROW('Sanitation Data'!G52)),NA())</f>
        <v>#N/A</v>
      </c>
      <c r="AU58" s="103" t="e">
        <f ca="true">+IF(AND(ISNUMBER(OFFSET('Sanitation Data'!$H$5,0,10*ROW('Sanitation Data'!H52))),'Data Summary'!DJ58="Yes"),100-OFFSET('Sanitation Data'!$H$5,0,10*ROW('Sanitation Data'!H52)),NA())</f>
        <v>#N/A</v>
      </c>
      <c r="AV58" s="103" t="e">
        <f ca="true">+IF(AND(ISNUMBER(OFFSET('Sanitation Data'!$H$7,0,10*ROW('Sanitation Data'!H52))),'Data Summary'!DK58="Yes"),OFFSET('Sanitation Data'!$H$7,0,10*ROW('Sanitation Data'!H52)),NA())</f>
        <v>#N/A</v>
      </c>
      <c r="AW58" s="103" t="e">
        <f ca="true">+IF(AND(ISNUMBER(OFFSET('Sanitation Data'!$H$11,0,10*ROW('Sanitation Data'!H52))),'Data Summary'!DL58="Yes"),OFFSET('Sanitation Data'!$H$11,0,10*ROW('Sanitation Data'!H52)),NA())</f>
        <v>#N/A</v>
      </c>
      <c r="AX58" s="103" t="e">
        <f ca="true">+IF(AND(ISNUMBER(OFFSET('Sanitation Data'!$H$12,0,10*ROW('Sanitation Data'!H52))),'Data Summary'!DM58="Yes"),OFFSET('Sanitation Data'!$H$12,0,10*ROW('Sanitation Data'!H52)),NA())</f>
        <v>#N/A</v>
      </c>
      <c r="AY58" s="103" t="e">
        <f ca="true">+IF(AND(ISNUMBER(OFFSET('Sanitation Data'!$H$13,0,10*ROW('Sanitation Data'!H52))),'Data Summary'!DN58="Yes"),OFFSET('Sanitation Data'!$H$13,0,10*ROW('Sanitation Data'!H52)),NA())</f>
        <v>#N/A</v>
      </c>
      <c r="AZ58" s="108" t="e">
        <f ca="true">+IF(AND(ISNUMBER(OFFSET('Hygiene Data'!$C$6,0,10*ROW('Hygiene Data'!C52))),'Data Summary'!DO58="Yes"),OFFSET('Hygiene Data'!$C$6,0,10*ROW('Hygiene Data'!C52)),NA())</f>
        <v>#N/A</v>
      </c>
      <c r="BA58" s="108" t="e">
        <f ca="true">+IF(AND(ISNUMBER(OFFSET('Hygiene Data'!$C$8,0,10*ROW('Hygiene Data'!C52))),'Data Summary'!DP58="Yes"),OFFSET('Hygiene Data'!$C$8,0,10*ROW('Hygiene Data'!C52)),NA())</f>
        <v>#N/A</v>
      </c>
      <c r="BB58" s="108" t="e">
        <f ca="true">+IF(AND(ISNUMBER(OFFSET('Hygiene Data'!$C$10,0,10*ROW('Hygiene Data'!C52))),'Data Summary'!DQ58="Yes"),OFFSET('Hygiene Data'!$C$10,0,10*ROW('Hygiene Data'!C52)),NA())</f>
        <v>#N/A</v>
      </c>
      <c r="BC58" s="108" t="e">
        <f ca="true">+IF(AND(ISNUMBER(OFFSET('Hygiene Data'!$D$6,0,10*ROW('Hygiene Data'!D52))),'Data Summary'!DR58="Yes"),OFFSET('Hygiene Data'!$D$6,0,10*ROW('Hygiene Data'!D52)),NA())</f>
        <v>#N/A</v>
      </c>
      <c r="BD58" s="108" t="e">
        <f ca="true">+IF(AND(ISNUMBER(OFFSET('Hygiene Data'!$D$8,0,10*ROW('Hygiene Data'!D52))),'Data Summary'!DS58="Yes"),OFFSET('Hygiene Data'!$D$8,0,10*ROW('Hygiene Data'!D52)),NA())</f>
        <v>#N/A</v>
      </c>
      <c r="BE58" s="108" t="e">
        <f ca="true">+IF(AND(ISNUMBER(OFFSET('Hygiene Data'!$D$10,0,10*ROW('Hygiene Data'!D52))),'Data Summary'!DT58="Yes"),OFFSET('Hygiene Data'!$D$10,0,10*ROW('Hygiene Data'!D52)),NA())</f>
        <v>#N/A</v>
      </c>
      <c r="BF58" s="108" t="e">
        <f ca="true">+IF(AND(ISNUMBER(OFFSET('Hygiene Data'!$E$6,0,10*ROW('Hygiene Data'!E52))),'Data Summary'!DU58="Yes"),OFFSET('Hygiene Data'!$E$6,0,10*ROW('Hygiene Data'!E52)),NA())</f>
        <v>#N/A</v>
      </c>
      <c r="BG58" s="108" t="e">
        <f ca="true">+IF(AND(ISNUMBER(OFFSET('Hygiene Data'!$E$8,0,10*ROW('Hygiene Data'!E52))),'Data Summary'!DV58="Yes"),OFFSET('Hygiene Data'!$E$8,0,10*ROW('Hygiene Data'!E52)),NA())</f>
        <v>#N/A</v>
      </c>
      <c r="BH58" s="108" t="e">
        <f ca="true">+IF(AND(ISNUMBER(OFFSET('Hygiene Data'!$E$10,0,10*ROW('Hygiene Data'!E52))),'Data Summary'!DW58="Yes"),OFFSET('Hygiene Data'!$E$10,0,10*ROW('Hygiene Data'!E52)),NA())</f>
        <v>#N/A</v>
      </c>
      <c r="BI58" s="108" t="e">
        <f ca="true">+IF(AND(ISNUMBER(OFFSET('Hygiene Data'!$F$6,0,10*ROW('Hygiene Data'!F52))),'Data Summary'!DX58="Yes"),OFFSET('Hygiene Data'!$F$6,0,10*ROW('Hygiene Data'!F52)),NA())</f>
        <v>#N/A</v>
      </c>
      <c r="BJ58" s="108" t="e">
        <f ca="true">+IF(AND(ISNUMBER(OFFSET('Hygiene Data'!$F$8,0,10*ROW('Hygiene Data'!F52))),'Data Summary'!DY58="Yes"),OFFSET('Hygiene Data'!$F$8,0,10*ROW('Hygiene Data'!F52)),NA())</f>
        <v>#N/A</v>
      </c>
      <c r="BK58" s="108" t="e">
        <f ca="true">+IF(AND(ISNUMBER(OFFSET('Hygiene Data'!$F$10,0,10*ROW('Hygiene Data'!F52))),'Data Summary'!DZ58="Yes"),OFFSET('Hygiene Data'!$F$10,0,10*ROW('Hygiene Data'!F52)),NA())</f>
        <v>#N/A</v>
      </c>
      <c r="BL58" s="108" t="e">
        <f ca="true">+IF(AND(ISNUMBER(OFFSET('Hygiene Data'!$G$6,0,10*ROW('Hygiene Data'!G52))),'Data Summary'!EA58="Yes"),OFFSET('Hygiene Data'!$G$6,0,10*ROW('Hygiene Data'!G52)),NA())</f>
        <v>#N/A</v>
      </c>
      <c r="BM58" s="108" t="e">
        <f ca="true">+IF(AND(ISNUMBER(OFFSET('Hygiene Data'!$G$8,0,10*ROW('Hygiene Data'!G52))),'Data Summary'!EB58="Yes"),OFFSET('Hygiene Data'!$G$8,0,10*ROW('Hygiene Data'!G52)),NA())</f>
        <v>#N/A</v>
      </c>
      <c r="BN58" s="108" t="e">
        <f ca="true">+IF(AND(ISNUMBER(OFFSET('Hygiene Data'!$G$10,0,10*ROW('Hygiene Data'!G52))),'Data Summary'!EC58="Yes"),OFFSET('Hygiene Data'!$G$10,0,10*ROW('Hygiene Data'!G52)),NA())</f>
        <v>#N/A</v>
      </c>
      <c r="BO58" s="108" t="e">
        <f ca="true">+IF(AND(ISNUMBER(OFFSET('Hygiene Data'!$H$6,0,10*ROW('Hygiene Data'!H52))),'Data Summary'!ED58="Yes"),OFFSET('Hygiene Data'!$H$6,0,10*ROW('Hygiene Data'!H52)),NA())</f>
        <v>#N/A</v>
      </c>
      <c r="BP58" s="108" t="e">
        <f ca="true">+IF(AND(ISNUMBER(OFFSET('Hygiene Data'!$H$8,0,10*ROW('Hygiene Data'!H52))),'Data Summary'!EE58="Yes"),OFFSET('Hygiene Data'!$H$8,0,10*ROW('Hygiene Data'!H52)),NA())</f>
        <v>#N/A</v>
      </c>
      <c r="BQ58" s="108" t="e">
        <f ca="true">+IF(AND(ISNUMBER(OFFSET('Hygiene Data'!$H$10,0,10*ROW('Hygiene Data'!H52))),'Data Summary'!EF58="Yes"),OFFSET('Hygiene Data'!$H$10,0,10*ROW('Hygiene Data'!H52)),NA())</f>
        <v>#N/A</v>
      </c>
    </row>
    <row r="59" x14ac:dyDescent="0.2">
      <c r="A59" s="56" t="e">
        <f ca="true">+IF(OFFSET('Water Data'!$B$1,0,10*ROW('Water Data'!B53))="",NA(),OFFSET('Water Data'!$B$1,0,10*ROW('Water Data'!B53)))</f>
        <v>#N/A</v>
      </c>
      <c r="B59" s="56" t="e">
        <f ca="true">+IF(OFFSET('Water Data'!$A$3,0,10*ROW('Water Data'!A56))="",NA(),OFFSET('Water Data'!$A$3,0,10*ROW('Water Data'!A56)))</f>
        <v>#N/A</v>
      </c>
      <c r="C59" s="56" t="e">
        <f ca="true">+IF(OFFSET('Water Data'!$C$3,0,10*ROW('Water Data'!C56))="",NA(),OFFSET('Water Data'!$C$3,0,10*ROW('Water Data'!C56)))</f>
        <v>#N/A</v>
      </c>
      <c r="D59" s="57" t="e">
        <f ca="true">+IF(AND(ISNUMBER(OFFSET('Water Data'!$C$5,0,10*ROW('Water Data'!C53))),'Data Summary'!BS59="Yes"),100-OFFSET('Water Data'!$C$5,0,10*ROW('Water Data'!C53)),NA())</f>
        <v>#N/A</v>
      </c>
      <c r="E59" s="57" t="e">
        <f ca="true">+IF(AND(ISNUMBER(OFFSET('Water Data'!$C$7,0,10*ROW('Water Data'!C53))),'Data Summary'!BT59="Yes"),OFFSET('Water Data'!$C$7,0,10*ROW('Water Data'!C53)),NA())</f>
        <v>#N/A</v>
      </c>
      <c r="F59" s="57" t="e">
        <f ca="true">+IF(AND(ISNUMBER(OFFSET('Water Data'!$C$10,0,10*ROW('Water Data'!C53))),'Data Summary'!BU59="Yes"),OFFSET('Water Data'!$C$10,0,10*ROW('Water Data'!C53)),NA())</f>
        <v>#N/A</v>
      </c>
      <c r="G59" s="57" t="e">
        <f ca="true">+IF(AND(ISNUMBER(OFFSET('Water Data'!$D$5,0,10*ROW('Water Data'!D53))),'Data Summary'!BV59="Yes"),100-OFFSET('Water Data'!$D$5,0,10*ROW('Water Data'!D53)),NA())</f>
        <v>#N/A</v>
      </c>
      <c r="H59" s="57" t="e">
        <f ca="true">+IF(AND(ISNUMBER(OFFSET('Water Data'!$D$7,0,10*ROW('Water Data'!D53))),'Data Summary'!BW59="Yes"),OFFSET('Water Data'!$D$7,0,10*ROW('Water Data'!D53)),NA())</f>
        <v>#N/A</v>
      </c>
      <c r="I59" s="57" t="e">
        <f ca="true">+IF(AND(ISNUMBER(OFFSET('Water Data'!$D$10,0,10*ROW('Water Data'!D53))),'Data Summary'!BX59="Yes"),OFFSET('Water Data'!$D$10,0,10*ROW('Water Data'!D53)),NA())</f>
        <v>#N/A</v>
      </c>
      <c r="J59" s="57" t="e">
        <f ca="true">+IF(AND(ISNUMBER(OFFSET('Water Data'!$E$5,0,10*ROW('Water Data'!E53))),'Data Summary'!BY59="Yes"),100-OFFSET('Water Data'!$E$5,0,10*ROW('Water Data'!E53)),NA())</f>
        <v>#N/A</v>
      </c>
      <c r="K59" s="57" t="e">
        <f ca="true">+IF(AND(ISNUMBER(OFFSET('Water Data'!$E$7,0,10*ROW('Water Data'!E53))),'Data Summary'!BZ59="Yes"),OFFSET('Water Data'!$E$7,0,10*ROW('Water Data'!E53)),NA())</f>
        <v>#N/A</v>
      </c>
      <c r="L59" s="57" t="e">
        <f ca="true">+IF(AND(ISNUMBER(OFFSET('Water Data'!$E$10,0,10*ROW('Water Data'!E53))),'Data Summary'!CA59="Yes"),OFFSET('Water Data'!$E$10,0,10*ROW('Water Data'!E53)),NA())</f>
        <v>#N/A</v>
      </c>
      <c r="M59" s="57" t="e">
        <f ca="true">+IF(AND(ISNUMBER(OFFSET('Water Data'!$F$5,0,10*ROW('Water Data'!F53))),'Data Summary'!CB59="Yes"),100-OFFSET('Water Data'!$F$5,0,10*ROW('Water Data'!F53)),NA())</f>
        <v>#N/A</v>
      </c>
      <c r="N59" s="57" t="e">
        <f ca="true">+IF(AND(ISNUMBER(OFFSET('Water Data'!$F$7,0,10*ROW('Water Data'!F53))),'Data Summary'!CC59="Yes"),OFFSET('Water Data'!$F$7,0,10*ROW('Water Data'!F53)),NA())</f>
        <v>#N/A</v>
      </c>
      <c r="O59" s="57" t="e">
        <f ca="true">+IF(AND(ISNUMBER(OFFSET('Water Data'!$F$10,0,10*ROW('Water Data'!F53))),'Data Summary'!CD59="Yes"),OFFSET('Water Data'!$F$10,0,10*ROW('Water Data'!F53)),NA())</f>
        <v>#N/A</v>
      </c>
      <c r="P59" s="57" t="e">
        <f ca="true">+IF(AND(ISNUMBER(OFFSET('Water Data'!$G$5,0,10*ROW('Water Data'!G53))),'Data Summary'!CE59="Yes"),100-OFFSET('Water Data'!$G$5,0,10*ROW('Water Data'!G53)),NA())</f>
        <v>#N/A</v>
      </c>
      <c r="Q59" s="57" t="e">
        <f ca="true">+IF(AND(ISNUMBER(OFFSET('Water Data'!$G$7,0,10*ROW('Water Data'!G53))),'Data Summary'!CF59="Yes"),OFFSET('Water Data'!$G$7,0,10*ROW('Water Data'!G53)),NA())</f>
        <v>#N/A</v>
      </c>
      <c r="R59" s="57" t="e">
        <f ca="true">+IF(AND(ISNUMBER(OFFSET('Water Data'!$G$10,0,10*ROW('Water Data'!G53))),'Data Summary'!CG59="Yes"),OFFSET('Water Data'!$G$10,0,10*ROW('Water Data'!G53)),NA())</f>
        <v>#N/A</v>
      </c>
      <c r="S59" s="57" t="e">
        <f ca="true">+IF(AND(ISNUMBER(OFFSET('Water Data'!$H$5,0,10*ROW('Water Data'!H53))),'Data Summary'!CH59="Yes"),100-OFFSET('Water Data'!$H$5,0,10*ROW('Water Data'!H53)),NA())</f>
        <v>#N/A</v>
      </c>
      <c r="T59" s="57" t="e">
        <f ca="true">+IF(AND(ISNUMBER(OFFSET('Water Data'!$H$7,0,10*ROW('Water Data'!H53))),'Data Summary'!CI59="Yes"),OFFSET('Water Data'!$H$7,0,10*ROW('Water Data'!H53)),NA())</f>
        <v>#N/A</v>
      </c>
      <c r="U59" s="57" t="e">
        <f ca="true">+IF(AND(ISNUMBER(OFFSET('Water Data'!$H$10,0,10*ROW('Water Data'!H53))),'Data Summary'!CJ59="Yes"),OFFSET('Water Data'!$H$10,0,10*ROW('Water Data'!H53)),NA())</f>
        <v>#N/A</v>
      </c>
      <c r="V59" s="103" t="e">
        <f ca="true">+IF(AND(ISNUMBER(OFFSET('Sanitation Data'!$C$5,0,10*ROW('Sanitation Data'!C53))),'Data Summary'!CK59="Yes"),100-OFFSET('Sanitation Data'!$C$5,0,10*ROW('Sanitation Data'!C53)),NA())</f>
        <v>#N/A</v>
      </c>
      <c r="W59" s="103" t="e">
        <f ca="true">+IF(AND(ISNUMBER(OFFSET('Sanitation Data'!$C$7,0,10*ROW('Sanitation Data'!C53))),'Data Summary'!CL59="Yes"),OFFSET('Sanitation Data'!$C$7,0,10*ROW('Sanitation Data'!C53)),NA())</f>
        <v>#N/A</v>
      </c>
      <c r="X59" s="103" t="e">
        <f ca="true">+IF(AND(ISNUMBER(OFFSET('Sanitation Data'!$C$11,0,10*ROW('Sanitation Data'!C53))),'Data Summary'!CM59="Yes"),OFFSET('Sanitation Data'!$C$11,0,10*ROW('Sanitation Data'!C53)),NA())</f>
        <v>#N/A</v>
      </c>
      <c r="Y59" s="103" t="e">
        <f ca="true">+IF(AND(ISNUMBER(OFFSET('Sanitation Data'!$C$12,0,10*ROW('Sanitation Data'!C53))),'Data Summary'!CN59="Yes"),OFFSET('Sanitation Data'!$C$12,0,10*ROW('Sanitation Data'!C53)),NA())</f>
        <v>#N/A</v>
      </c>
      <c r="Z59" s="103" t="e">
        <f ca="true">+IF(AND(ISNUMBER(OFFSET('Sanitation Data'!$C$13,0,10*ROW('Sanitation Data'!C53))),'Data Summary'!CO59="Yes"),OFFSET('Sanitation Data'!$C$13,0,10*ROW('Sanitation Data'!C53)),NA())</f>
        <v>#N/A</v>
      </c>
      <c r="AA59" s="103" t="e">
        <f ca="true">+IF(AND(ISNUMBER(OFFSET('Sanitation Data'!$D$5,0,10*ROW('Sanitation Data'!D53))),'Data Summary'!CP59="Yes"),100-OFFSET('Sanitation Data'!$D$5,0,10*ROW('Sanitation Data'!D53)),NA())</f>
        <v>#N/A</v>
      </c>
      <c r="AB59" s="103" t="e">
        <f ca="true">+IF(AND(ISNUMBER(OFFSET('Sanitation Data'!$D$7,0,10*ROW('Sanitation Data'!D53))),'Data Summary'!CQ59="Yes"),OFFSET('Sanitation Data'!$D$7,0,10*ROW('Sanitation Data'!D53)),NA())</f>
        <v>#N/A</v>
      </c>
      <c r="AC59" s="103" t="e">
        <f ca="true">+IF(AND(ISNUMBER(OFFSET('Sanitation Data'!$D$11,0,10*ROW('Sanitation Data'!D53))),'Data Summary'!CR59="Yes"),OFFSET('Sanitation Data'!$D$11,0,10*ROW('Sanitation Data'!D53)),NA())</f>
        <v>#N/A</v>
      </c>
      <c r="AD59" s="103" t="e">
        <f ca="true">+IF(AND(ISNUMBER(OFFSET('Sanitation Data'!$D$12,0,10*ROW('Sanitation Data'!D53))),'Data Summary'!CS59="Yes"),OFFSET('Sanitation Data'!$D$12,0,10*ROW('Sanitation Data'!D53)),NA())</f>
        <v>#N/A</v>
      </c>
      <c r="AE59" s="103" t="e">
        <f ca="true">+IF(AND(ISNUMBER(OFFSET('Sanitation Data'!$D$13,0,10*ROW('Sanitation Data'!D53))),'Data Summary'!CT59="Yes"),OFFSET('Sanitation Data'!$D$13,0,10*ROW('Sanitation Data'!D53)),NA())</f>
        <v>#N/A</v>
      </c>
      <c r="AF59" s="103" t="e">
        <f ca="true">+IF(AND(ISNUMBER(OFFSET('Sanitation Data'!$E$5,0,10*ROW('Sanitation Data'!E53))),'Data Summary'!CU59="Yes"),100-OFFSET('Sanitation Data'!$E$5,0,10*ROW('Sanitation Data'!E53)),NA())</f>
        <v>#N/A</v>
      </c>
      <c r="AG59" s="103" t="e">
        <f ca="true">+IF(AND(ISNUMBER(OFFSET('Sanitation Data'!$E$7,0,10*ROW('Sanitation Data'!E53))),'Data Summary'!CV59="Yes"),OFFSET('Sanitation Data'!$E$7,0,10*ROW('Sanitation Data'!E53)),NA())</f>
        <v>#N/A</v>
      </c>
      <c r="AH59" s="103" t="e">
        <f ca="true">+IF(AND(ISNUMBER(OFFSET('Sanitation Data'!$E$11,0,10*ROW('Sanitation Data'!E53))),'Data Summary'!CW59="Yes"),OFFSET('Sanitation Data'!$E$11,0,10*ROW('Sanitation Data'!E53)),NA())</f>
        <v>#N/A</v>
      </c>
      <c r="AI59" s="103" t="e">
        <f ca="true">+IF(AND(ISNUMBER(OFFSET('Sanitation Data'!$E$12,0,10*ROW('Sanitation Data'!E53))),'Data Summary'!CX59="Yes"),OFFSET('Sanitation Data'!$E$12,0,10*ROW('Sanitation Data'!E53)),NA())</f>
        <v>#N/A</v>
      </c>
      <c r="AJ59" s="103" t="e">
        <f ca="true">+IF(AND(ISNUMBER(OFFSET('Sanitation Data'!$E$13,0,10*ROW('Sanitation Data'!E53))),'Data Summary'!CY59="Yes"),OFFSET('Sanitation Data'!$E$13,0,10*ROW('Sanitation Data'!E53)),NA())</f>
        <v>#N/A</v>
      </c>
      <c r="AK59" s="103" t="e">
        <f ca="true">+IF(AND(ISNUMBER(OFFSET('Sanitation Data'!$F$5,0,10*ROW('Sanitation Data'!F53))),'Data Summary'!CZ59="Yes"),100-OFFSET('Sanitation Data'!$F$5,0,10*ROW('Sanitation Data'!F53)),NA())</f>
        <v>#N/A</v>
      </c>
      <c r="AL59" s="103" t="e">
        <f ca="true">+IF(AND(ISNUMBER(OFFSET('Sanitation Data'!$F$7,0,10*ROW('Sanitation Data'!F53))),'Data Summary'!DA59="Yes"),OFFSET('Sanitation Data'!$F$7,0,10*ROW('Sanitation Data'!F53)),NA())</f>
        <v>#N/A</v>
      </c>
      <c r="AM59" s="103" t="e">
        <f ca="true">+IF(AND(ISNUMBER(OFFSET('Sanitation Data'!$F$11,0,10*ROW('Sanitation Data'!F53))),'Data Summary'!DB59="Yes"),OFFSET('Sanitation Data'!$F$11,0,10*ROW('Sanitation Data'!F53)),NA())</f>
        <v>#N/A</v>
      </c>
      <c r="AN59" s="103" t="e">
        <f ca="true">+IF(AND(ISNUMBER(OFFSET('Sanitation Data'!$F$12,0,10*ROW('Sanitation Data'!F53))),'Data Summary'!DC59="Yes"),OFFSET('Sanitation Data'!$F$12,0,10*ROW('Sanitation Data'!F53)),NA())</f>
        <v>#N/A</v>
      </c>
      <c r="AO59" s="103" t="e">
        <f ca="true">+IF(AND(ISNUMBER(OFFSET('Sanitation Data'!$F$13,0,10*ROW('Sanitation Data'!F53))),'Data Summary'!DD59="Yes"),OFFSET('Sanitation Data'!$F$13,0,10*ROW('Sanitation Data'!F53)),NA())</f>
        <v>#N/A</v>
      </c>
      <c r="AP59" s="103" t="e">
        <f ca="true">+IF(AND(ISNUMBER(OFFSET('Sanitation Data'!$G$5,0,10*ROW('Sanitation Data'!G53))),'Data Summary'!DE59="Yes"),100-OFFSET('Sanitation Data'!$G$5,0,10*ROW('Sanitation Data'!G53)),NA())</f>
        <v>#N/A</v>
      </c>
      <c r="AQ59" s="103" t="e">
        <f ca="true">+IF(AND(ISNUMBER(OFFSET('Sanitation Data'!$G$7,0,10*ROW('Sanitation Data'!G53))),'Data Summary'!DF59="Yes"),OFFSET('Sanitation Data'!$G$7,0,10*ROW('Sanitation Data'!G53)),NA())</f>
        <v>#N/A</v>
      </c>
      <c r="AR59" s="103" t="e">
        <f ca="true">+IF(AND(ISNUMBER(OFFSET('Sanitation Data'!$G$11,0,10*ROW('Sanitation Data'!G53))),'Data Summary'!DG59="Yes"),OFFSET('Sanitation Data'!$G$11,0,10*ROW('Sanitation Data'!G53)),NA())</f>
        <v>#N/A</v>
      </c>
      <c r="AS59" s="103" t="e">
        <f ca="true">+IF(AND(ISNUMBER(OFFSET('Sanitation Data'!$G$12,0,10*ROW('Sanitation Data'!G53))),'Data Summary'!DH59="Yes"),OFFSET('Sanitation Data'!$G$12,0,10*ROW('Sanitation Data'!G53)),NA())</f>
        <v>#N/A</v>
      </c>
      <c r="AT59" s="103" t="e">
        <f ca="true">+IF(AND(ISNUMBER(OFFSET('Sanitation Data'!$G$13,0,10*ROW('Sanitation Data'!G53))),'Data Summary'!DI59="Yes"),OFFSET('Sanitation Data'!$G$13,0,10*ROW('Sanitation Data'!G53)),NA())</f>
        <v>#N/A</v>
      </c>
      <c r="AU59" s="103" t="e">
        <f ca="true">+IF(AND(ISNUMBER(OFFSET('Sanitation Data'!$H$5,0,10*ROW('Sanitation Data'!H53))),'Data Summary'!DJ59="Yes"),100-OFFSET('Sanitation Data'!$H$5,0,10*ROW('Sanitation Data'!H53)),NA())</f>
        <v>#N/A</v>
      </c>
      <c r="AV59" s="103" t="e">
        <f ca="true">+IF(AND(ISNUMBER(OFFSET('Sanitation Data'!$H$7,0,10*ROW('Sanitation Data'!H53))),'Data Summary'!DK59="Yes"),OFFSET('Sanitation Data'!$H$7,0,10*ROW('Sanitation Data'!H53)),NA())</f>
        <v>#N/A</v>
      </c>
      <c r="AW59" s="103" t="e">
        <f ca="true">+IF(AND(ISNUMBER(OFFSET('Sanitation Data'!$H$11,0,10*ROW('Sanitation Data'!H53))),'Data Summary'!DL59="Yes"),OFFSET('Sanitation Data'!$H$11,0,10*ROW('Sanitation Data'!H53)),NA())</f>
        <v>#N/A</v>
      </c>
      <c r="AX59" s="103" t="e">
        <f ca="true">+IF(AND(ISNUMBER(OFFSET('Sanitation Data'!$H$12,0,10*ROW('Sanitation Data'!H53))),'Data Summary'!DM59="Yes"),OFFSET('Sanitation Data'!$H$12,0,10*ROW('Sanitation Data'!H53)),NA())</f>
        <v>#N/A</v>
      </c>
      <c r="AY59" s="103" t="e">
        <f ca="true">+IF(AND(ISNUMBER(OFFSET('Sanitation Data'!$H$13,0,10*ROW('Sanitation Data'!H53))),'Data Summary'!DN59="Yes"),OFFSET('Sanitation Data'!$H$13,0,10*ROW('Sanitation Data'!H53)),NA())</f>
        <v>#N/A</v>
      </c>
      <c r="AZ59" s="108" t="e">
        <f ca="true">+IF(AND(ISNUMBER(OFFSET('Hygiene Data'!$C$6,0,10*ROW('Hygiene Data'!C53))),'Data Summary'!DO59="Yes"),OFFSET('Hygiene Data'!$C$6,0,10*ROW('Hygiene Data'!C53)),NA())</f>
        <v>#N/A</v>
      </c>
      <c r="BA59" s="108" t="e">
        <f ca="true">+IF(AND(ISNUMBER(OFFSET('Hygiene Data'!$C$8,0,10*ROW('Hygiene Data'!C53))),'Data Summary'!DP59="Yes"),OFFSET('Hygiene Data'!$C$8,0,10*ROW('Hygiene Data'!C53)),NA())</f>
        <v>#N/A</v>
      </c>
      <c r="BB59" s="108" t="e">
        <f ca="true">+IF(AND(ISNUMBER(OFFSET('Hygiene Data'!$C$10,0,10*ROW('Hygiene Data'!C53))),'Data Summary'!DQ59="Yes"),OFFSET('Hygiene Data'!$C$10,0,10*ROW('Hygiene Data'!C53)),NA())</f>
        <v>#N/A</v>
      </c>
      <c r="BC59" s="108" t="e">
        <f ca="true">+IF(AND(ISNUMBER(OFFSET('Hygiene Data'!$D$6,0,10*ROW('Hygiene Data'!D53))),'Data Summary'!DR59="Yes"),OFFSET('Hygiene Data'!$D$6,0,10*ROW('Hygiene Data'!D53)),NA())</f>
        <v>#N/A</v>
      </c>
      <c r="BD59" s="108" t="e">
        <f ca="true">+IF(AND(ISNUMBER(OFFSET('Hygiene Data'!$D$8,0,10*ROW('Hygiene Data'!D53))),'Data Summary'!DS59="Yes"),OFFSET('Hygiene Data'!$D$8,0,10*ROW('Hygiene Data'!D53)),NA())</f>
        <v>#N/A</v>
      </c>
      <c r="BE59" s="108" t="e">
        <f ca="true">+IF(AND(ISNUMBER(OFFSET('Hygiene Data'!$D$10,0,10*ROW('Hygiene Data'!D53))),'Data Summary'!DT59="Yes"),OFFSET('Hygiene Data'!$D$10,0,10*ROW('Hygiene Data'!D53)),NA())</f>
        <v>#N/A</v>
      </c>
      <c r="BF59" s="108" t="e">
        <f ca="true">+IF(AND(ISNUMBER(OFFSET('Hygiene Data'!$E$6,0,10*ROW('Hygiene Data'!E53))),'Data Summary'!DU59="Yes"),OFFSET('Hygiene Data'!$E$6,0,10*ROW('Hygiene Data'!E53)),NA())</f>
        <v>#N/A</v>
      </c>
      <c r="BG59" s="108" t="e">
        <f ca="true">+IF(AND(ISNUMBER(OFFSET('Hygiene Data'!$E$8,0,10*ROW('Hygiene Data'!E53))),'Data Summary'!DV59="Yes"),OFFSET('Hygiene Data'!$E$8,0,10*ROW('Hygiene Data'!E53)),NA())</f>
        <v>#N/A</v>
      </c>
      <c r="BH59" s="108" t="e">
        <f ca="true">+IF(AND(ISNUMBER(OFFSET('Hygiene Data'!$E$10,0,10*ROW('Hygiene Data'!E53))),'Data Summary'!DW59="Yes"),OFFSET('Hygiene Data'!$E$10,0,10*ROW('Hygiene Data'!E53)),NA())</f>
        <v>#N/A</v>
      </c>
      <c r="BI59" s="108" t="e">
        <f ca="true">+IF(AND(ISNUMBER(OFFSET('Hygiene Data'!$F$6,0,10*ROW('Hygiene Data'!F53))),'Data Summary'!DX59="Yes"),OFFSET('Hygiene Data'!$F$6,0,10*ROW('Hygiene Data'!F53)),NA())</f>
        <v>#N/A</v>
      </c>
      <c r="BJ59" s="108" t="e">
        <f ca="true">+IF(AND(ISNUMBER(OFFSET('Hygiene Data'!$F$8,0,10*ROW('Hygiene Data'!F53))),'Data Summary'!DY59="Yes"),OFFSET('Hygiene Data'!$F$8,0,10*ROW('Hygiene Data'!F53)),NA())</f>
        <v>#N/A</v>
      </c>
      <c r="BK59" s="108" t="e">
        <f ca="true">+IF(AND(ISNUMBER(OFFSET('Hygiene Data'!$F$10,0,10*ROW('Hygiene Data'!F53))),'Data Summary'!DZ59="Yes"),OFFSET('Hygiene Data'!$F$10,0,10*ROW('Hygiene Data'!F53)),NA())</f>
        <v>#N/A</v>
      </c>
      <c r="BL59" s="108" t="e">
        <f ca="true">+IF(AND(ISNUMBER(OFFSET('Hygiene Data'!$G$6,0,10*ROW('Hygiene Data'!G53))),'Data Summary'!EA59="Yes"),OFFSET('Hygiene Data'!$G$6,0,10*ROW('Hygiene Data'!G53)),NA())</f>
        <v>#N/A</v>
      </c>
      <c r="BM59" s="108" t="e">
        <f ca="true">+IF(AND(ISNUMBER(OFFSET('Hygiene Data'!$G$8,0,10*ROW('Hygiene Data'!G53))),'Data Summary'!EB59="Yes"),OFFSET('Hygiene Data'!$G$8,0,10*ROW('Hygiene Data'!G53)),NA())</f>
        <v>#N/A</v>
      </c>
      <c r="BN59" s="108" t="e">
        <f ca="true">+IF(AND(ISNUMBER(OFFSET('Hygiene Data'!$G$10,0,10*ROW('Hygiene Data'!G53))),'Data Summary'!EC59="Yes"),OFFSET('Hygiene Data'!$G$10,0,10*ROW('Hygiene Data'!G53)),NA())</f>
        <v>#N/A</v>
      </c>
      <c r="BO59" s="108" t="e">
        <f ca="true">+IF(AND(ISNUMBER(OFFSET('Hygiene Data'!$H$6,0,10*ROW('Hygiene Data'!H53))),'Data Summary'!ED59="Yes"),OFFSET('Hygiene Data'!$H$6,0,10*ROW('Hygiene Data'!H53)),NA())</f>
        <v>#N/A</v>
      </c>
      <c r="BP59" s="108" t="e">
        <f ca="true">+IF(AND(ISNUMBER(OFFSET('Hygiene Data'!$H$8,0,10*ROW('Hygiene Data'!H53))),'Data Summary'!EE59="Yes"),OFFSET('Hygiene Data'!$H$8,0,10*ROW('Hygiene Data'!H53)),NA())</f>
        <v>#N/A</v>
      </c>
      <c r="BQ59" s="108" t="e">
        <f ca="true">+IF(AND(ISNUMBER(OFFSET('Hygiene Data'!$H$10,0,10*ROW('Hygiene Data'!H53))),'Data Summary'!EF59="Yes"),OFFSET('Hygiene Data'!$H$10,0,10*ROW('Hygiene Data'!H53)),NA())</f>
        <v>#N/A</v>
      </c>
    </row>
    <row r="60" x14ac:dyDescent="0.2">
      <c r="A60" s="56" t="e">
        <f ca="true">+IF(OFFSET('Water Data'!$B$1,0,10*ROW('Water Data'!B54))="",NA(),OFFSET('Water Data'!$B$1,0,10*ROW('Water Data'!B54)))</f>
        <v>#N/A</v>
      </c>
      <c r="B60" s="56" t="e">
        <f ca="true">+IF(OFFSET('Water Data'!$A$3,0,10*ROW('Water Data'!A57))="",NA(),OFFSET('Water Data'!$A$3,0,10*ROW('Water Data'!A57)))</f>
        <v>#N/A</v>
      </c>
      <c r="C60" s="56" t="e">
        <f ca="true">+IF(OFFSET('Water Data'!$C$3,0,10*ROW('Water Data'!C57))="",NA(),OFFSET('Water Data'!$C$3,0,10*ROW('Water Data'!C57)))</f>
        <v>#N/A</v>
      </c>
      <c r="D60" s="57" t="e">
        <f ca="true">+IF(AND(ISNUMBER(OFFSET('Water Data'!$C$5,0,10*ROW('Water Data'!C54))),'Data Summary'!BS60="Yes"),100-OFFSET('Water Data'!$C$5,0,10*ROW('Water Data'!C54)),NA())</f>
        <v>#N/A</v>
      </c>
      <c r="E60" s="57" t="e">
        <f ca="true">+IF(AND(ISNUMBER(OFFSET('Water Data'!$C$7,0,10*ROW('Water Data'!C54))),'Data Summary'!BT60="Yes"),OFFSET('Water Data'!$C$7,0,10*ROW('Water Data'!C54)),NA())</f>
        <v>#N/A</v>
      </c>
      <c r="F60" s="57" t="e">
        <f ca="true">+IF(AND(ISNUMBER(OFFSET('Water Data'!$C$10,0,10*ROW('Water Data'!C54))),'Data Summary'!BU60="Yes"),OFFSET('Water Data'!$C$10,0,10*ROW('Water Data'!C54)),NA())</f>
        <v>#N/A</v>
      </c>
      <c r="G60" s="57" t="e">
        <f ca="true">+IF(AND(ISNUMBER(OFFSET('Water Data'!$D$5,0,10*ROW('Water Data'!D54))),'Data Summary'!BV60="Yes"),100-OFFSET('Water Data'!$D$5,0,10*ROW('Water Data'!D54)),NA())</f>
        <v>#N/A</v>
      </c>
      <c r="H60" s="57" t="e">
        <f ca="true">+IF(AND(ISNUMBER(OFFSET('Water Data'!$D$7,0,10*ROW('Water Data'!D54))),'Data Summary'!BW60="Yes"),OFFSET('Water Data'!$D$7,0,10*ROW('Water Data'!D54)),NA())</f>
        <v>#N/A</v>
      </c>
      <c r="I60" s="57" t="e">
        <f ca="true">+IF(AND(ISNUMBER(OFFSET('Water Data'!$D$10,0,10*ROW('Water Data'!D54))),'Data Summary'!BX60="Yes"),OFFSET('Water Data'!$D$10,0,10*ROW('Water Data'!D54)),NA())</f>
        <v>#N/A</v>
      </c>
      <c r="J60" s="57" t="e">
        <f ca="true">+IF(AND(ISNUMBER(OFFSET('Water Data'!$E$5,0,10*ROW('Water Data'!E54))),'Data Summary'!BY60="Yes"),100-OFFSET('Water Data'!$E$5,0,10*ROW('Water Data'!E54)),NA())</f>
        <v>#N/A</v>
      </c>
      <c r="K60" s="57" t="e">
        <f ca="true">+IF(AND(ISNUMBER(OFFSET('Water Data'!$E$7,0,10*ROW('Water Data'!E54))),'Data Summary'!BZ60="Yes"),OFFSET('Water Data'!$E$7,0,10*ROW('Water Data'!E54)),NA())</f>
        <v>#N/A</v>
      </c>
      <c r="L60" s="57" t="e">
        <f ca="true">+IF(AND(ISNUMBER(OFFSET('Water Data'!$E$10,0,10*ROW('Water Data'!E54))),'Data Summary'!CA60="Yes"),OFFSET('Water Data'!$E$10,0,10*ROW('Water Data'!E54)),NA())</f>
        <v>#N/A</v>
      </c>
      <c r="M60" s="57" t="e">
        <f ca="true">+IF(AND(ISNUMBER(OFFSET('Water Data'!$F$5,0,10*ROW('Water Data'!F54))),'Data Summary'!CB60="Yes"),100-OFFSET('Water Data'!$F$5,0,10*ROW('Water Data'!F54)),NA())</f>
        <v>#N/A</v>
      </c>
      <c r="N60" s="57" t="e">
        <f ca="true">+IF(AND(ISNUMBER(OFFSET('Water Data'!$F$7,0,10*ROW('Water Data'!F54))),'Data Summary'!CC60="Yes"),OFFSET('Water Data'!$F$7,0,10*ROW('Water Data'!F54)),NA())</f>
        <v>#N/A</v>
      </c>
      <c r="O60" s="57" t="e">
        <f ca="true">+IF(AND(ISNUMBER(OFFSET('Water Data'!$F$10,0,10*ROW('Water Data'!F54))),'Data Summary'!CD60="Yes"),OFFSET('Water Data'!$F$10,0,10*ROW('Water Data'!F54)),NA())</f>
        <v>#N/A</v>
      </c>
      <c r="P60" s="57" t="e">
        <f ca="true">+IF(AND(ISNUMBER(OFFSET('Water Data'!$G$5,0,10*ROW('Water Data'!G54))),'Data Summary'!CE60="Yes"),100-OFFSET('Water Data'!$G$5,0,10*ROW('Water Data'!G54)),NA())</f>
        <v>#N/A</v>
      </c>
      <c r="Q60" s="57" t="e">
        <f ca="true">+IF(AND(ISNUMBER(OFFSET('Water Data'!$G$7,0,10*ROW('Water Data'!G54))),'Data Summary'!CF60="Yes"),OFFSET('Water Data'!$G$7,0,10*ROW('Water Data'!G54)),NA())</f>
        <v>#N/A</v>
      </c>
      <c r="R60" s="57" t="e">
        <f ca="true">+IF(AND(ISNUMBER(OFFSET('Water Data'!$G$10,0,10*ROW('Water Data'!G54))),'Data Summary'!CG60="Yes"),OFFSET('Water Data'!$G$10,0,10*ROW('Water Data'!G54)),NA())</f>
        <v>#N/A</v>
      </c>
      <c r="S60" s="57" t="e">
        <f ca="true">+IF(AND(ISNUMBER(OFFSET('Water Data'!$H$5,0,10*ROW('Water Data'!H54))),'Data Summary'!CH60="Yes"),100-OFFSET('Water Data'!$H$5,0,10*ROW('Water Data'!H54)),NA())</f>
        <v>#N/A</v>
      </c>
      <c r="T60" s="57" t="e">
        <f ca="true">+IF(AND(ISNUMBER(OFFSET('Water Data'!$H$7,0,10*ROW('Water Data'!H54))),'Data Summary'!CI60="Yes"),OFFSET('Water Data'!$H$7,0,10*ROW('Water Data'!H54)),NA())</f>
        <v>#N/A</v>
      </c>
      <c r="U60" s="57" t="e">
        <f ca="true">+IF(AND(ISNUMBER(OFFSET('Water Data'!$H$10,0,10*ROW('Water Data'!H54))),'Data Summary'!CJ60="Yes"),OFFSET('Water Data'!$H$10,0,10*ROW('Water Data'!H54)),NA())</f>
        <v>#N/A</v>
      </c>
      <c r="V60" s="103" t="e">
        <f ca="true">+IF(AND(ISNUMBER(OFFSET('Sanitation Data'!$C$5,0,10*ROW('Sanitation Data'!C54))),'Data Summary'!CK60="Yes"),100-OFFSET('Sanitation Data'!$C$5,0,10*ROW('Sanitation Data'!C54)),NA())</f>
        <v>#N/A</v>
      </c>
      <c r="W60" s="103" t="e">
        <f ca="true">+IF(AND(ISNUMBER(OFFSET('Sanitation Data'!$C$7,0,10*ROW('Sanitation Data'!C54))),'Data Summary'!CL60="Yes"),OFFSET('Sanitation Data'!$C$7,0,10*ROW('Sanitation Data'!C54)),NA())</f>
        <v>#N/A</v>
      </c>
      <c r="X60" s="103" t="e">
        <f ca="true">+IF(AND(ISNUMBER(OFFSET('Sanitation Data'!$C$11,0,10*ROW('Sanitation Data'!C54))),'Data Summary'!CM60="Yes"),OFFSET('Sanitation Data'!$C$11,0,10*ROW('Sanitation Data'!C54)),NA())</f>
        <v>#N/A</v>
      </c>
      <c r="Y60" s="103" t="e">
        <f ca="true">+IF(AND(ISNUMBER(OFFSET('Sanitation Data'!$C$12,0,10*ROW('Sanitation Data'!C54))),'Data Summary'!CN60="Yes"),OFFSET('Sanitation Data'!$C$12,0,10*ROW('Sanitation Data'!C54)),NA())</f>
        <v>#N/A</v>
      </c>
      <c r="Z60" s="103" t="e">
        <f ca="true">+IF(AND(ISNUMBER(OFFSET('Sanitation Data'!$C$13,0,10*ROW('Sanitation Data'!C54))),'Data Summary'!CO60="Yes"),OFFSET('Sanitation Data'!$C$13,0,10*ROW('Sanitation Data'!C54)),NA())</f>
        <v>#N/A</v>
      </c>
      <c r="AA60" s="103" t="e">
        <f ca="true">+IF(AND(ISNUMBER(OFFSET('Sanitation Data'!$D$5,0,10*ROW('Sanitation Data'!D54))),'Data Summary'!CP60="Yes"),100-OFFSET('Sanitation Data'!$D$5,0,10*ROW('Sanitation Data'!D54)),NA())</f>
        <v>#N/A</v>
      </c>
      <c r="AB60" s="103" t="e">
        <f ca="true">+IF(AND(ISNUMBER(OFFSET('Sanitation Data'!$D$7,0,10*ROW('Sanitation Data'!D54))),'Data Summary'!CQ60="Yes"),OFFSET('Sanitation Data'!$D$7,0,10*ROW('Sanitation Data'!D54)),NA())</f>
        <v>#N/A</v>
      </c>
      <c r="AC60" s="103" t="e">
        <f ca="true">+IF(AND(ISNUMBER(OFFSET('Sanitation Data'!$D$11,0,10*ROW('Sanitation Data'!D54))),'Data Summary'!CR60="Yes"),OFFSET('Sanitation Data'!$D$11,0,10*ROW('Sanitation Data'!D54)),NA())</f>
        <v>#N/A</v>
      </c>
      <c r="AD60" s="103" t="e">
        <f ca="true">+IF(AND(ISNUMBER(OFFSET('Sanitation Data'!$D$12,0,10*ROW('Sanitation Data'!D54))),'Data Summary'!CS60="Yes"),OFFSET('Sanitation Data'!$D$12,0,10*ROW('Sanitation Data'!D54)),NA())</f>
        <v>#N/A</v>
      </c>
      <c r="AE60" s="103" t="e">
        <f ca="true">+IF(AND(ISNUMBER(OFFSET('Sanitation Data'!$D$13,0,10*ROW('Sanitation Data'!D54))),'Data Summary'!CT60="Yes"),OFFSET('Sanitation Data'!$D$13,0,10*ROW('Sanitation Data'!D54)),NA())</f>
        <v>#N/A</v>
      </c>
      <c r="AF60" s="103" t="e">
        <f ca="true">+IF(AND(ISNUMBER(OFFSET('Sanitation Data'!$E$5,0,10*ROW('Sanitation Data'!E54))),'Data Summary'!CU60="Yes"),100-OFFSET('Sanitation Data'!$E$5,0,10*ROW('Sanitation Data'!E54)),NA())</f>
        <v>#N/A</v>
      </c>
      <c r="AG60" s="103" t="e">
        <f ca="true">+IF(AND(ISNUMBER(OFFSET('Sanitation Data'!$E$7,0,10*ROW('Sanitation Data'!E54))),'Data Summary'!CV60="Yes"),OFFSET('Sanitation Data'!$E$7,0,10*ROW('Sanitation Data'!E54)),NA())</f>
        <v>#N/A</v>
      </c>
      <c r="AH60" s="103" t="e">
        <f ca="true">+IF(AND(ISNUMBER(OFFSET('Sanitation Data'!$E$11,0,10*ROW('Sanitation Data'!E54))),'Data Summary'!CW60="Yes"),OFFSET('Sanitation Data'!$E$11,0,10*ROW('Sanitation Data'!E54)),NA())</f>
        <v>#N/A</v>
      </c>
      <c r="AI60" s="103" t="e">
        <f ca="true">+IF(AND(ISNUMBER(OFFSET('Sanitation Data'!$E$12,0,10*ROW('Sanitation Data'!E54))),'Data Summary'!CX60="Yes"),OFFSET('Sanitation Data'!$E$12,0,10*ROW('Sanitation Data'!E54)),NA())</f>
        <v>#N/A</v>
      </c>
      <c r="AJ60" s="103" t="e">
        <f ca="true">+IF(AND(ISNUMBER(OFFSET('Sanitation Data'!$E$13,0,10*ROW('Sanitation Data'!E54))),'Data Summary'!CY60="Yes"),OFFSET('Sanitation Data'!$E$13,0,10*ROW('Sanitation Data'!E54)),NA())</f>
        <v>#N/A</v>
      </c>
      <c r="AK60" s="103" t="e">
        <f ca="true">+IF(AND(ISNUMBER(OFFSET('Sanitation Data'!$F$5,0,10*ROW('Sanitation Data'!F54))),'Data Summary'!CZ60="Yes"),100-OFFSET('Sanitation Data'!$F$5,0,10*ROW('Sanitation Data'!F54)),NA())</f>
        <v>#N/A</v>
      </c>
      <c r="AL60" s="103" t="e">
        <f ca="true">+IF(AND(ISNUMBER(OFFSET('Sanitation Data'!$F$7,0,10*ROW('Sanitation Data'!F54))),'Data Summary'!DA60="Yes"),OFFSET('Sanitation Data'!$F$7,0,10*ROW('Sanitation Data'!F54)),NA())</f>
        <v>#N/A</v>
      </c>
      <c r="AM60" s="103" t="e">
        <f ca="true">+IF(AND(ISNUMBER(OFFSET('Sanitation Data'!$F$11,0,10*ROW('Sanitation Data'!F54))),'Data Summary'!DB60="Yes"),OFFSET('Sanitation Data'!$F$11,0,10*ROW('Sanitation Data'!F54)),NA())</f>
        <v>#N/A</v>
      </c>
      <c r="AN60" s="103" t="e">
        <f ca="true">+IF(AND(ISNUMBER(OFFSET('Sanitation Data'!$F$12,0,10*ROW('Sanitation Data'!F54))),'Data Summary'!DC60="Yes"),OFFSET('Sanitation Data'!$F$12,0,10*ROW('Sanitation Data'!F54)),NA())</f>
        <v>#N/A</v>
      </c>
      <c r="AO60" s="103" t="e">
        <f ca="true">+IF(AND(ISNUMBER(OFFSET('Sanitation Data'!$F$13,0,10*ROW('Sanitation Data'!F54))),'Data Summary'!DD60="Yes"),OFFSET('Sanitation Data'!$F$13,0,10*ROW('Sanitation Data'!F54)),NA())</f>
        <v>#N/A</v>
      </c>
      <c r="AP60" s="103" t="e">
        <f ca="true">+IF(AND(ISNUMBER(OFFSET('Sanitation Data'!$G$5,0,10*ROW('Sanitation Data'!G54))),'Data Summary'!DE60="Yes"),100-OFFSET('Sanitation Data'!$G$5,0,10*ROW('Sanitation Data'!G54)),NA())</f>
        <v>#N/A</v>
      </c>
      <c r="AQ60" s="103" t="e">
        <f ca="true">+IF(AND(ISNUMBER(OFFSET('Sanitation Data'!$G$7,0,10*ROW('Sanitation Data'!G54))),'Data Summary'!DF60="Yes"),OFFSET('Sanitation Data'!$G$7,0,10*ROW('Sanitation Data'!G54)),NA())</f>
        <v>#N/A</v>
      </c>
      <c r="AR60" s="103" t="e">
        <f ca="true">+IF(AND(ISNUMBER(OFFSET('Sanitation Data'!$G$11,0,10*ROW('Sanitation Data'!G54))),'Data Summary'!DG60="Yes"),OFFSET('Sanitation Data'!$G$11,0,10*ROW('Sanitation Data'!G54)),NA())</f>
        <v>#N/A</v>
      </c>
      <c r="AS60" s="103" t="e">
        <f ca="true">+IF(AND(ISNUMBER(OFFSET('Sanitation Data'!$G$12,0,10*ROW('Sanitation Data'!G54))),'Data Summary'!DH60="Yes"),OFFSET('Sanitation Data'!$G$12,0,10*ROW('Sanitation Data'!G54)),NA())</f>
        <v>#N/A</v>
      </c>
      <c r="AT60" s="103" t="e">
        <f ca="true">+IF(AND(ISNUMBER(OFFSET('Sanitation Data'!$G$13,0,10*ROW('Sanitation Data'!G54))),'Data Summary'!DI60="Yes"),OFFSET('Sanitation Data'!$G$13,0,10*ROW('Sanitation Data'!G54)),NA())</f>
        <v>#N/A</v>
      </c>
      <c r="AU60" s="103" t="e">
        <f ca="true">+IF(AND(ISNUMBER(OFFSET('Sanitation Data'!$H$5,0,10*ROW('Sanitation Data'!H54))),'Data Summary'!DJ60="Yes"),100-OFFSET('Sanitation Data'!$H$5,0,10*ROW('Sanitation Data'!H54)),NA())</f>
        <v>#N/A</v>
      </c>
      <c r="AV60" s="103" t="e">
        <f ca="true">+IF(AND(ISNUMBER(OFFSET('Sanitation Data'!$H$7,0,10*ROW('Sanitation Data'!H54))),'Data Summary'!DK60="Yes"),OFFSET('Sanitation Data'!$H$7,0,10*ROW('Sanitation Data'!H54)),NA())</f>
        <v>#N/A</v>
      </c>
      <c r="AW60" s="103" t="e">
        <f ca="true">+IF(AND(ISNUMBER(OFFSET('Sanitation Data'!$H$11,0,10*ROW('Sanitation Data'!H54))),'Data Summary'!DL60="Yes"),OFFSET('Sanitation Data'!$H$11,0,10*ROW('Sanitation Data'!H54)),NA())</f>
        <v>#N/A</v>
      </c>
      <c r="AX60" s="103" t="e">
        <f ca="true">+IF(AND(ISNUMBER(OFFSET('Sanitation Data'!$H$12,0,10*ROW('Sanitation Data'!H54))),'Data Summary'!DM60="Yes"),OFFSET('Sanitation Data'!$H$12,0,10*ROW('Sanitation Data'!H54)),NA())</f>
        <v>#N/A</v>
      </c>
      <c r="AY60" s="103" t="e">
        <f ca="true">+IF(AND(ISNUMBER(OFFSET('Sanitation Data'!$H$13,0,10*ROW('Sanitation Data'!H54))),'Data Summary'!DN60="Yes"),OFFSET('Sanitation Data'!$H$13,0,10*ROW('Sanitation Data'!H54)),NA())</f>
        <v>#N/A</v>
      </c>
      <c r="AZ60" s="108" t="e">
        <f ca="true">+IF(AND(ISNUMBER(OFFSET('Hygiene Data'!$C$6,0,10*ROW('Hygiene Data'!C54))),'Data Summary'!DO60="Yes"),OFFSET('Hygiene Data'!$C$6,0,10*ROW('Hygiene Data'!C54)),NA())</f>
        <v>#N/A</v>
      </c>
      <c r="BA60" s="108" t="e">
        <f ca="true">+IF(AND(ISNUMBER(OFFSET('Hygiene Data'!$C$8,0,10*ROW('Hygiene Data'!C54))),'Data Summary'!DP60="Yes"),OFFSET('Hygiene Data'!$C$8,0,10*ROW('Hygiene Data'!C54)),NA())</f>
        <v>#N/A</v>
      </c>
      <c r="BB60" s="108" t="e">
        <f ca="true">+IF(AND(ISNUMBER(OFFSET('Hygiene Data'!$C$10,0,10*ROW('Hygiene Data'!C54))),'Data Summary'!DQ60="Yes"),OFFSET('Hygiene Data'!$C$10,0,10*ROW('Hygiene Data'!C54)),NA())</f>
        <v>#N/A</v>
      </c>
      <c r="BC60" s="108" t="e">
        <f ca="true">+IF(AND(ISNUMBER(OFFSET('Hygiene Data'!$D$6,0,10*ROW('Hygiene Data'!D54))),'Data Summary'!DR60="Yes"),OFFSET('Hygiene Data'!$D$6,0,10*ROW('Hygiene Data'!D54)),NA())</f>
        <v>#N/A</v>
      </c>
      <c r="BD60" s="108" t="e">
        <f ca="true">+IF(AND(ISNUMBER(OFFSET('Hygiene Data'!$D$8,0,10*ROW('Hygiene Data'!D54))),'Data Summary'!DS60="Yes"),OFFSET('Hygiene Data'!$D$8,0,10*ROW('Hygiene Data'!D54)),NA())</f>
        <v>#N/A</v>
      </c>
      <c r="BE60" s="108" t="e">
        <f ca="true">+IF(AND(ISNUMBER(OFFSET('Hygiene Data'!$D$10,0,10*ROW('Hygiene Data'!D54))),'Data Summary'!DT60="Yes"),OFFSET('Hygiene Data'!$D$10,0,10*ROW('Hygiene Data'!D54)),NA())</f>
        <v>#N/A</v>
      </c>
      <c r="BF60" s="108" t="e">
        <f ca="true">+IF(AND(ISNUMBER(OFFSET('Hygiene Data'!$E$6,0,10*ROW('Hygiene Data'!E54))),'Data Summary'!DU60="Yes"),OFFSET('Hygiene Data'!$E$6,0,10*ROW('Hygiene Data'!E54)),NA())</f>
        <v>#N/A</v>
      </c>
      <c r="BG60" s="108" t="e">
        <f ca="true">+IF(AND(ISNUMBER(OFFSET('Hygiene Data'!$E$8,0,10*ROW('Hygiene Data'!E54))),'Data Summary'!DV60="Yes"),OFFSET('Hygiene Data'!$E$8,0,10*ROW('Hygiene Data'!E54)),NA())</f>
        <v>#N/A</v>
      </c>
      <c r="BH60" s="108" t="e">
        <f ca="true">+IF(AND(ISNUMBER(OFFSET('Hygiene Data'!$E$10,0,10*ROW('Hygiene Data'!E54))),'Data Summary'!DW60="Yes"),OFFSET('Hygiene Data'!$E$10,0,10*ROW('Hygiene Data'!E54)),NA())</f>
        <v>#N/A</v>
      </c>
      <c r="BI60" s="108" t="e">
        <f ca="true">+IF(AND(ISNUMBER(OFFSET('Hygiene Data'!$F$6,0,10*ROW('Hygiene Data'!F54))),'Data Summary'!DX60="Yes"),OFFSET('Hygiene Data'!$F$6,0,10*ROW('Hygiene Data'!F54)),NA())</f>
        <v>#N/A</v>
      </c>
      <c r="BJ60" s="108" t="e">
        <f ca="true">+IF(AND(ISNUMBER(OFFSET('Hygiene Data'!$F$8,0,10*ROW('Hygiene Data'!F54))),'Data Summary'!DY60="Yes"),OFFSET('Hygiene Data'!$F$8,0,10*ROW('Hygiene Data'!F54)),NA())</f>
        <v>#N/A</v>
      </c>
      <c r="BK60" s="108" t="e">
        <f ca="true">+IF(AND(ISNUMBER(OFFSET('Hygiene Data'!$F$10,0,10*ROW('Hygiene Data'!F54))),'Data Summary'!DZ60="Yes"),OFFSET('Hygiene Data'!$F$10,0,10*ROW('Hygiene Data'!F54)),NA())</f>
        <v>#N/A</v>
      </c>
      <c r="BL60" s="108" t="e">
        <f ca="true">+IF(AND(ISNUMBER(OFFSET('Hygiene Data'!$G$6,0,10*ROW('Hygiene Data'!G54))),'Data Summary'!EA60="Yes"),OFFSET('Hygiene Data'!$G$6,0,10*ROW('Hygiene Data'!G54)),NA())</f>
        <v>#N/A</v>
      </c>
      <c r="BM60" s="108" t="e">
        <f ca="true">+IF(AND(ISNUMBER(OFFSET('Hygiene Data'!$G$8,0,10*ROW('Hygiene Data'!G54))),'Data Summary'!EB60="Yes"),OFFSET('Hygiene Data'!$G$8,0,10*ROW('Hygiene Data'!G54)),NA())</f>
        <v>#N/A</v>
      </c>
      <c r="BN60" s="108" t="e">
        <f ca="true">+IF(AND(ISNUMBER(OFFSET('Hygiene Data'!$G$10,0,10*ROW('Hygiene Data'!G54))),'Data Summary'!EC60="Yes"),OFFSET('Hygiene Data'!$G$10,0,10*ROW('Hygiene Data'!G54)),NA())</f>
        <v>#N/A</v>
      </c>
      <c r="BO60" s="108" t="e">
        <f ca="true">+IF(AND(ISNUMBER(OFFSET('Hygiene Data'!$H$6,0,10*ROW('Hygiene Data'!H54))),'Data Summary'!ED60="Yes"),OFFSET('Hygiene Data'!$H$6,0,10*ROW('Hygiene Data'!H54)),NA())</f>
        <v>#N/A</v>
      </c>
      <c r="BP60" s="108" t="e">
        <f ca="true">+IF(AND(ISNUMBER(OFFSET('Hygiene Data'!$H$8,0,10*ROW('Hygiene Data'!H54))),'Data Summary'!EE60="Yes"),OFFSET('Hygiene Data'!$H$8,0,10*ROW('Hygiene Data'!H54)),NA())</f>
        <v>#N/A</v>
      </c>
      <c r="BQ60" s="108" t="e">
        <f ca="true">+IF(AND(ISNUMBER(OFFSET('Hygiene Data'!$H$10,0,10*ROW('Hygiene Data'!H54))),'Data Summary'!EF60="Yes"),OFFSET('Hygiene Data'!$H$10,0,10*ROW('Hygiene Data'!H54)),NA())</f>
        <v>#N/A</v>
      </c>
    </row>
    <row r="61" x14ac:dyDescent="0.2">
      <c r="A61" s="56" t="e">
        <f ca="true">+IF(OFFSET('Water Data'!$B$1,0,10*ROW('Water Data'!B55))="",NA(),OFFSET('Water Data'!$B$1,0,10*ROW('Water Data'!B55)))</f>
        <v>#N/A</v>
      </c>
      <c r="B61" s="56" t="e">
        <f ca="true">+IF(OFFSET('Water Data'!$A$3,0,10*ROW('Water Data'!A58))="",NA(),OFFSET('Water Data'!$A$3,0,10*ROW('Water Data'!A58)))</f>
        <v>#N/A</v>
      </c>
      <c r="C61" s="56" t="e">
        <f ca="true">+IF(OFFSET('Water Data'!$C$3,0,10*ROW('Water Data'!C58))="",NA(),OFFSET('Water Data'!$C$3,0,10*ROW('Water Data'!C58)))</f>
        <v>#N/A</v>
      </c>
      <c r="D61" s="57" t="e">
        <f ca="true">+IF(AND(ISNUMBER(OFFSET('Water Data'!$C$5,0,10*ROW('Water Data'!C55))),'Data Summary'!BS61="Yes"),100-OFFSET('Water Data'!$C$5,0,10*ROW('Water Data'!C55)),NA())</f>
        <v>#N/A</v>
      </c>
      <c r="E61" s="57" t="e">
        <f ca="true">+IF(AND(ISNUMBER(OFFSET('Water Data'!$C$7,0,10*ROW('Water Data'!C55))),'Data Summary'!BT61="Yes"),OFFSET('Water Data'!$C$7,0,10*ROW('Water Data'!C55)),NA())</f>
        <v>#N/A</v>
      </c>
      <c r="F61" s="57" t="e">
        <f ca="true">+IF(AND(ISNUMBER(OFFSET('Water Data'!$C$10,0,10*ROW('Water Data'!C55))),'Data Summary'!BU61="Yes"),OFFSET('Water Data'!$C$10,0,10*ROW('Water Data'!C55)),NA())</f>
        <v>#N/A</v>
      </c>
      <c r="G61" s="57" t="e">
        <f ca="true">+IF(AND(ISNUMBER(OFFSET('Water Data'!$D$5,0,10*ROW('Water Data'!D55))),'Data Summary'!BV61="Yes"),100-OFFSET('Water Data'!$D$5,0,10*ROW('Water Data'!D55)),NA())</f>
        <v>#N/A</v>
      </c>
      <c r="H61" s="57" t="e">
        <f ca="true">+IF(AND(ISNUMBER(OFFSET('Water Data'!$D$7,0,10*ROW('Water Data'!D55))),'Data Summary'!BW61="Yes"),OFFSET('Water Data'!$D$7,0,10*ROW('Water Data'!D55)),NA())</f>
        <v>#N/A</v>
      </c>
      <c r="I61" s="57" t="e">
        <f ca="true">+IF(AND(ISNUMBER(OFFSET('Water Data'!$D$10,0,10*ROW('Water Data'!D55))),'Data Summary'!BX61="Yes"),OFFSET('Water Data'!$D$10,0,10*ROW('Water Data'!D55)),NA())</f>
        <v>#N/A</v>
      </c>
      <c r="J61" s="57" t="e">
        <f ca="true">+IF(AND(ISNUMBER(OFFSET('Water Data'!$E$5,0,10*ROW('Water Data'!E55))),'Data Summary'!BY61="Yes"),100-OFFSET('Water Data'!$E$5,0,10*ROW('Water Data'!E55)),NA())</f>
        <v>#N/A</v>
      </c>
      <c r="K61" s="57" t="e">
        <f ca="true">+IF(AND(ISNUMBER(OFFSET('Water Data'!$E$7,0,10*ROW('Water Data'!E55))),'Data Summary'!BZ61="Yes"),OFFSET('Water Data'!$E$7,0,10*ROW('Water Data'!E55)),NA())</f>
        <v>#N/A</v>
      </c>
      <c r="L61" s="57" t="e">
        <f ca="true">+IF(AND(ISNUMBER(OFFSET('Water Data'!$E$10,0,10*ROW('Water Data'!E55))),'Data Summary'!CA61="Yes"),OFFSET('Water Data'!$E$10,0,10*ROW('Water Data'!E55)),NA())</f>
        <v>#N/A</v>
      </c>
      <c r="M61" s="57" t="e">
        <f ca="true">+IF(AND(ISNUMBER(OFFSET('Water Data'!$F$5,0,10*ROW('Water Data'!F55))),'Data Summary'!CB61="Yes"),100-OFFSET('Water Data'!$F$5,0,10*ROW('Water Data'!F55)),NA())</f>
        <v>#N/A</v>
      </c>
      <c r="N61" s="57" t="e">
        <f ca="true">+IF(AND(ISNUMBER(OFFSET('Water Data'!$F$7,0,10*ROW('Water Data'!F55))),'Data Summary'!CC61="Yes"),OFFSET('Water Data'!$F$7,0,10*ROW('Water Data'!F55)),NA())</f>
        <v>#N/A</v>
      </c>
      <c r="O61" s="57" t="e">
        <f ca="true">+IF(AND(ISNUMBER(OFFSET('Water Data'!$F$10,0,10*ROW('Water Data'!F55))),'Data Summary'!CD61="Yes"),OFFSET('Water Data'!$F$10,0,10*ROW('Water Data'!F55)),NA())</f>
        <v>#N/A</v>
      </c>
      <c r="P61" s="57" t="e">
        <f ca="true">+IF(AND(ISNUMBER(OFFSET('Water Data'!$G$5,0,10*ROW('Water Data'!G55))),'Data Summary'!CE61="Yes"),100-OFFSET('Water Data'!$G$5,0,10*ROW('Water Data'!G55)),NA())</f>
        <v>#N/A</v>
      </c>
      <c r="Q61" s="57" t="e">
        <f ca="true">+IF(AND(ISNUMBER(OFFSET('Water Data'!$G$7,0,10*ROW('Water Data'!G55))),'Data Summary'!CF61="Yes"),OFFSET('Water Data'!$G$7,0,10*ROW('Water Data'!G55)),NA())</f>
        <v>#N/A</v>
      </c>
      <c r="R61" s="57" t="e">
        <f ca="true">+IF(AND(ISNUMBER(OFFSET('Water Data'!$G$10,0,10*ROW('Water Data'!G55))),'Data Summary'!CG61="Yes"),OFFSET('Water Data'!$G$10,0,10*ROW('Water Data'!G55)),NA())</f>
        <v>#N/A</v>
      </c>
      <c r="S61" s="57" t="e">
        <f ca="true">+IF(AND(ISNUMBER(OFFSET('Water Data'!$H$5,0,10*ROW('Water Data'!H55))),'Data Summary'!CH61="Yes"),100-OFFSET('Water Data'!$H$5,0,10*ROW('Water Data'!H55)),NA())</f>
        <v>#N/A</v>
      </c>
      <c r="T61" s="57" t="e">
        <f ca="true">+IF(AND(ISNUMBER(OFFSET('Water Data'!$H$7,0,10*ROW('Water Data'!H55))),'Data Summary'!CI61="Yes"),OFFSET('Water Data'!$H$7,0,10*ROW('Water Data'!H55)),NA())</f>
        <v>#N/A</v>
      </c>
      <c r="U61" s="57" t="e">
        <f ca="true">+IF(AND(ISNUMBER(OFFSET('Water Data'!$H$10,0,10*ROW('Water Data'!H55))),'Data Summary'!CJ61="Yes"),OFFSET('Water Data'!$H$10,0,10*ROW('Water Data'!H55)),NA())</f>
        <v>#N/A</v>
      </c>
      <c r="V61" s="103" t="e">
        <f ca="true">+IF(AND(ISNUMBER(OFFSET('Sanitation Data'!$C$5,0,10*ROW('Sanitation Data'!C55))),'Data Summary'!CK61="Yes"),100-OFFSET('Sanitation Data'!$C$5,0,10*ROW('Sanitation Data'!C55)),NA())</f>
        <v>#N/A</v>
      </c>
      <c r="W61" s="103" t="e">
        <f ca="true">+IF(AND(ISNUMBER(OFFSET('Sanitation Data'!$C$7,0,10*ROW('Sanitation Data'!C55))),'Data Summary'!CL61="Yes"),OFFSET('Sanitation Data'!$C$7,0,10*ROW('Sanitation Data'!C55)),NA())</f>
        <v>#N/A</v>
      </c>
      <c r="X61" s="103" t="e">
        <f ca="true">+IF(AND(ISNUMBER(OFFSET('Sanitation Data'!$C$11,0,10*ROW('Sanitation Data'!C55))),'Data Summary'!CM61="Yes"),OFFSET('Sanitation Data'!$C$11,0,10*ROW('Sanitation Data'!C55)),NA())</f>
        <v>#N/A</v>
      </c>
      <c r="Y61" s="103" t="e">
        <f ca="true">+IF(AND(ISNUMBER(OFFSET('Sanitation Data'!$C$12,0,10*ROW('Sanitation Data'!C55))),'Data Summary'!CN61="Yes"),OFFSET('Sanitation Data'!$C$12,0,10*ROW('Sanitation Data'!C55)),NA())</f>
        <v>#N/A</v>
      </c>
      <c r="Z61" s="103" t="e">
        <f ca="true">+IF(AND(ISNUMBER(OFFSET('Sanitation Data'!$C$13,0,10*ROW('Sanitation Data'!C55))),'Data Summary'!CO61="Yes"),OFFSET('Sanitation Data'!$C$13,0,10*ROW('Sanitation Data'!C55)),NA())</f>
        <v>#N/A</v>
      </c>
      <c r="AA61" s="103" t="e">
        <f ca="true">+IF(AND(ISNUMBER(OFFSET('Sanitation Data'!$D$5,0,10*ROW('Sanitation Data'!D55))),'Data Summary'!CP61="Yes"),100-OFFSET('Sanitation Data'!$D$5,0,10*ROW('Sanitation Data'!D55)),NA())</f>
        <v>#N/A</v>
      </c>
      <c r="AB61" s="103" t="e">
        <f ca="true">+IF(AND(ISNUMBER(OFFSET('Sanitation Data'!$D$7,0,10*ROW('Sanitation Data'!D55))),'Data Summary'!CQ61="Yes"),OFFSET('Sanitation Data'!$D$7,0,10*ROW('Sanitation Data'!D55)),NA())</f>
        <v>#N/A</v>
      </c>
      <c r="AC61" s="103" t="e">
        <f ca="true">+IF(AND(ISNUMBER(OFFSET('Sanitation Data'!$D$11,0,10*ROW('Sanitation Data'!D55))),'Data Summary'!CR61="Yes"),OFFSET('Sanitation Data'!$D$11,0,10*ROW('Sanitation Data'!D55)),NA())</f>
        <v>#N/A</v>
      </c>
      <c r="AD61" s="103" t="e">
        <f ca="true">+IF(AND(ISNUMBER(OFFSET('Sanitation Data'!$D$12,0,10*ROW('Sanitation Data'!D55))),'Data Summary'!CS61="Yes"),OFFSET('Sanitation Data'!$D$12,0,10*ROW('Sanitation Data'!D55)),NA())</f>
        <v>#N/A</v>
      </c>
      <c r="AE61" s="103" t="e">
        <f ca="true">+IF(AND(ISNUMBER(OFFSET('Sanitation Data'!$D$13,0,10*ROW('Sanitation Data'!D55))),'Data Summary'!CT61="Yes"),OFFSET('Sanitation Data'!$D$13,0,10*ROW('Sanitation Data'!D55)),NA())</f>
        <v>#N/A</v>
      </c>
      <c r="AF61" s="103" t="e">
        <f ca="true">+IF(AND(ISNUMBER(OFFSET('Sanitation Data'!$E$5,0,10*ROW('Sanitation Data'!E55))),'Data Summary'!CU61="Yes"),100-OFFSET('Sanitation Data'!$E$5,0,10*ROW('Sanitation Data'!E55)),NA())</f>
        <v>#N/A</v>
      </c>
      <c r="AG61" s="103" t="e">
        <f ca="true">+IF(AND(ISNUMBER(OFFSET('Sanitation Data'!$E$7,0,10*ROW('Sanitation Data'!E55))),'Data Summary'!CV61="Yes"),OFFSET('Sanitation Data'!$E$7,0,10*ROW('Sanitation Data'!E55)),NA())</f>
        <v>#N/A</v>
      </c>
      <c r="AH61" s="103" t="e">
        <f ca="true">+IF(AND(ISNUMBER(OFFSET('Sanitation Data'!$E$11,0,10*ROW('Sanitation Data'!E55))),'Data Summary'!CW61="Yes"),OFFSET('Sanitation Data'!$E$11,0,10*ROW('Sanitation Data'!E55)),NA())</f>
        <v>#N/A</v>
      </c>
      <c r="AI61" s="103" t="e">
        <f ca="true">+IF(AND(ISNUMBER(OFFSET('Sanitation Data'!$E$12,0,10*ROW('Sanitation Data'!E55))),'Data Summary'!CX61="Yes"),OFFSET('Sanitation Data'!$E$12,0,10*ROW('Sanitation Data'!E55)),NA())</f>
        <v>#N/A</v>
      </c>
      <c r="AJ61" s="103" t="e">
        <f ca="true">+IF(AND(ISNUMBER(OFFSET('Sanitation Data'!$E$13,0,10*ROW('Sanitation Data'!E55))),'Data Summary'!CY61="Yes"),OFFSET('Sanitation Data'!$E$13,0,10*ROW('Sanitation Data'!E55)),NA())</f>
        <v>#N/A</v>
      </c>
      <c r="AK61" s="103" t="e">
        <f ca="true">+IF(AND(ISNUMBER(OFFSET('Sanitation Data'!$F$5,0,10*ROW('Sanitation Data'!F55))),'Data Summary'!CZ61="Yes"),100-OFFSET('Sanitation Data'!$F$5,0,10*ROW('Sanitation Data'!F55)),NA())</f>
        <v>#N/A</v>
      </c>
      <c r="AL61" s="103" t="e">
        <f ca="true">+IF(AND(ISNUMBER(OFFSET('Sanitation Data'!$F$7,0,10*ROW('Sanitation Data'!F55))),'Data Summary'!DA61="Yes"),OFFSET('Sanitation Data'!$F$7,0,10*ROW('Sanitation Data'!F55)),NA())</f>
        <v>#N/A</v>
      </c>
      <c r="AM61" s="103" t="e">
        <f ca="true">+IF(AND(ISNUMBER(OFFSET('Sanitation Data'!$F$11,0,10*ROW('Sanitation Data'!F55))),'Data Summary'!DB61="Yes"),OFFSET('Sanitation Data'!$F$11,0,10*ROW('Sanitation Data'!F55)),NA())</f>
        <v>#N/A</v>
      </c>
      <c r="AN61" s="103" t="e">
        <f ca="true">+IF(AND(ISNUMBER(OFFSET('Sanitation Data'!$F$12,0,10*ROW('Sanitation Data'!F55))),'Data Summary'!DC61="Yes"),OFFSET('Sanitation Data'!$F$12,0,10*ROW('Sanitation Data'!F55)),NA())</f>
        <v>#N/A</v>
      </c>
      <c r="AO61" s="103" t="e">
        <f ca="true">+IF(AND(ISNUMBER(OFFSET('Sanitation Data'!$F$13,0,10*ROW('Sanitation Data'!F55))),'Data Summary'!DD61="Yes"),OFFSET('Sanitation Data'!$F$13,0,10*ROW('Sanitation Data'!F55)),NA())</f>
        <v>#N/A</v>
      </c>
      <c r="AP61" s="103" t="e">
        <f ca="true">+IF(AND(ISNUMBER(OFFSET('Sanitation Data'!$G$5,0,10*ROW('Sanitation Data'!G55))),'Data Summary'!DE61="Yes"),100-OFFSET('Sanitation Data'!$G$5,0,10*ROW('Sanitation Data'!G55)),NA())</f>
        <v>#N/A</v>
      </c>
      <c r="AQ61" s="103" t="e">
        <f ca="true">+IF(AND(ISNUMBER(OFFSET('Sanitation Data'!$G$7,0,10*ROW('Sanitation Data'!G55))),'Data Summary'!DF61="Yes"),OFFSET('Sanitation Data'!$G$7,0,10*ROW('Sanitation Data'!G55)),NA())</f>
        <v>#N/A</v>
      </c>
      <c r="AR61" s="103" t="e">
        <f ca="true">+IF(AND(ISNUMBER(OFFSET('Sanitation Data'!$G$11,0,10*ROW('Sanitation Data'!G55))),'Data Summary'!DG61="Yes"),OFFSET('Sanitation Data'!$G$11,0,10*ROW('Sanitation Data'!G55)),NA())</f>
        <v>#N/A</v>
      </c>
      <c r="AS61" s="103" t="e">
        <f ca="true">+IF(AND(ISNUMBER(OFFSET('Sanitation Data'!$G$12,0,10*ROW('Sanitation Data'!G55))),'Data Summary'!DH61="Yes"),OFFSET('Sanitation Data'!$G$12,0,10*ROW('Sanitation Data'!G55)),NA())</f>
        <v>#N/A</v>
      </c>
      <c r="AT61" s="103" t="e">
        <f ca="true">+IF(AND(ISNUMBER(OFFSET('Sanitation Data'!$G$13,0,10*ROW('Sanitation Data'!G55))),'Data Summary'!DI61="Yes"),OFFSET('Sanitation Data'!$G$13,0,10*ROW('Sanitation Data'!G55)),NA())</f>
        <v>#N/A</v>
      </c>
      <c r="AU61" s="103" t="e">
        <f ca="true">+IF(AND(ISNUMBER(OFFSET('Sanitation Data'!$H$5,0,10*ROW('Sanitation Data'!H55))),'Data Summary'!DJ61="Yes"),100-OFFSET('Sanitation Data'!$H$5,0,10*ROW('Sanitation Data'!H55)),NA())</f>
        <v>#N/A</v>
      </c>
      <c r="AV61" s="103" t="e">
        <f ca="true">+IF(AND(ISNUMBER(OFFSET('Sanitation Data'!$H$7,0,10*ROW('Sanitation Data'!H55))),'Data Summary'!DK61="Yes"),OFFSET('Sanitation Data'!$H$7,0,10*ROW('Sanitation Data'!H55)),NA())</f>
        <v>#N/A</v>
      </c>
      <c r="AW61" s="103" t="e">
        <f ca="true">+IF(AND(ISNUMBER(OFFSET('Sanitation Data'!$H$11,0,10*ROW('Sanitation Data'!H55))),'Data Summary'!DL61="Yes"),OFFSET('Sanitation Data'!$H$11,0,10*ROW('Sanitation Data'!H55)),NA())</f>
        <v>#N/A</v>
      </c>
      <c r="AX61" s="103" t="e">
        <f ca="true">+IF(AND(ISNUMBER(OFFSET('Sanitation Data'!$H$12,0,10*ROW('Sanitation Data'!H55))),'Data Summary'!DM61="Yes"),OFFSET('Sanitation Data'!$H$12,0,10*ROW('Sanitation Data'!H55)),NA())</f>
        <v>#N/A</v>
      </c>
      <c r="AY61" s="103" t="e">
        <f ca="true">+IF(AND(ISNUMBER(OFFSET('Sanitation Data'!$H$13,0,10*ROW('Sanitation Data'!H55))),'Data Summary'!DN61="Yes"),OFFSET('Sanitation Data'!$H$13,0,10*ROW('Sanitation Data'!H55)),NA())</f>
        <v>#N/A</v>
      </c>
      <c r="AZ61" s="108" t="e">
        <f ca="true">+IF(AND(ISNUMBER(OFFSET('Hygiene Data'!$C$6,0,10*ROW('Hygiene Data'!C55))),'Data Summary'!DO61="Yes"),OFFSET('Hygiene Data'!$C$6,0,10*ROW('Hygiene Data'!C55)),NA())</f>
        <v>#N/A</v>
      </c>
      <c r="BA61" s="108" t="e">
        <f ca="true">+IF(AND(ISNUMBER(OFFSET('Hygiene Data'!$C$8,0,10*ROW('Hygiene Data'!C55))),'Data Summary'!DP61="Yes"),OFFSET('Hygiene Data'!$C$8,0,10*ROW('Hygiene Data'!C55)),NA())</f>
        <v>#N/A</v>
      </c>
      <c r="BB61" s="108" t="e">
        <f ca="true">+IF(AND(ISNUMBER(OFFSET('Hygiene Data'!$C$10,0,10*ROW('Hygiene Data'!C55))),'Data Summary'!DQ61="Yes"),OFFSET('Hygiene Data'!$C$10,0,10*ROW('Hygiene Data'!C55)),NA())</f>
        <v>#N/A</v>
      </c>
      <c r="BC61" s="108" t="e">
        <f ca="true">+IF(AND(ISNUMBER(OFFSET('Hygiene Data'!$D$6,0,10*ROW('Hygiene Data'!D55))),'Data Summary'!DR61="Yes"),OFFSET('Hygiene Data'!$D$6,0,10*ROW('Hygiene Data'!D55)),NA())</f>
        <v>#N/A</v>
      </c>
      <c r="BD61" s="108" t="e">
        <f ca="true">+IF(AND(ISNUMBER(OFFSET('Hygiene Data'!$D$8,0,10*ROW('Hygiene Data'!D55))),'Data Summary'!DS61="Yes"),OFFSET('Hygiene Data'!$D$8,0,10*ROW('Hygiene Data'!D55)),NA())</f>
        <v>#N/A</v>
      </c>
      <c r="BE61" s="108" t="e">
        <f ca="true">+IF(AND(ISNUMBER(OFFSET('Hygiene Data'!$D$10,0,10*ROW('Hygiene Data'!D55))),'Data Summary'!DT61="Yes"),OFFSET('Hygiene Data'!$D$10,0,10*ROW('Hygiene Data'!D55)),NA())</f>
        <v>#N/A</v>
      </c>
      <c r="BF61" s="108" t="e">
        <f ca="true">+IF(AND(ISNUMBER(OFFSET('Hygiene Data'!$E$6,0,10*ROW('Hygiene Data'!E55))),'Data Summary'!DU61="Yes"),OFFSET('Hygiene Data'!$E$6,0,10*ROW('Hygiene Data'!E55)),NA())</f>
        <v>#N/A</v>
      </c>
      <c r="BG61" s="108" t="e">
        <f ca="true">+IF(AND(ISNUMBER(OFFSET('Hygiene Data'!$E$8,0,10*ROW('Hygiene Data'!E55))),'Data Summary'!DV61="Yes"),OFFSET('Hygiene Data'!$E$8,0,10*ROW('Hygiene Data'!E55)),NA())</f>
        <v>#N/A</v>
      </c>
      <c r="BH61" s="108" t="e">
        <f ca="true">+IF(AND(ISNUMBER(OFFSET('Hygiene Data'!$E$10,0,10*ROW('Hygiene Data'!E55))),'Data Summary'!DW61="Yes"),OFFSET('Hygiene Data'!$E$10,0,10*ROW('Hygiene Data'!E55)),NA())</f>
        <v>#N/A</v>
      </c>
      <c r="BI61" s="108" t="e">
        <f ca="true">+IF(AND(ISNUMBER(OFFSET('Hygiene Data'!$F$6,0,10*ROW('Hygiene Data'!F55))),'Data Summary'!DX61="Yes"),OFFSET('Hygiene Data'!$F$6,0,10*ROW('Hygiene Data'!F55)),NA())</f>
        <v>#N/A</v>
      </c>
      <c r="BJ61" s="108" t="e">
        <f ca="true">+IF(AND(ISNUMBER(OFFSET('Hygiene Data'!$F$8,0,10*ROW('Hygiene Data'!F55))),'Data Summary'!DY61="Yes"),OFFSET('Hygiene Data'!$F$8,0,10*ROW('Hygiene Data'!F55)),NA())</f>
        <v>#N/A</v>
      </c>
      <c r="BK61" s="108" t="e">
        <f ca="true">+IF(AND(ISNUMBER(OFFSET('Hygiene Data'!$F$10,0,10*ROW('Hygiene Data'!F55))),'Data Summary'!DZ61="Yes"),OFFSET('Hygiene Data'!$F$10,0,10*ROW('Hygiene Data'!F55)),NA())</f>
        <v>#N/A</v>
      </c>
      <c r="BL61" s="108" t="e">
        <f ca="true">+IF(AND(ISNUMBER(OFFSET('Hygiene Data'!$G$6,0,10*ROW('Hygiene Data'!G55))),'Data Summary'!EA61="Yes"),OFFSET('Hygiene Data'!$G$6,0,10*ROW('Hygiene Data'!G55)),NA())</f>
        <v>#N/A</v>
      </c>
      <c r="BM61" s="108" t="e">
        <f ca="true">+IF(AND(ISNUMBER(OFFSET('Hygiene Data'!$G$8,0,10*ROW('Hygiene Data'!G55))),'Data Summary'!EB61="Yes"),OFFSET('Hygiene Data'!$G$8,0,10*ROW('Hygiene Data'!G55)),NA())</f>
        <v>#N/A</v>
      </c>
      <c r="BN61" s="108" t="e">
        <f ca="true">+IF(AND(ISNUMBER(OFFSET('Hygiene Data'!$G$10,0,10*ROW('Hygiene Data'!G55))),'Data Summary'!EC61="Yes"),OFFSET('Hygiene Data'!$G$10,0,10*ROW('Hygiene Data'!G55)),NA())</f>
        <v>#N/A</v>
      </c>
      <c r="BO61" s="108" t="e">
        <f ca="true">+IF(AND(ISNUMBER(OFFSET('Hygiene Data'!$H$6,0,10*ROW('Hygiene Data'!H55))),'Data Summary'!ED61="Yes"),OFFSET('Hygiene Data'!$H$6,0,10*ROW('Hygiene Data'!H55)),NA())</f>
        <v>#N/A</v>
      </c>
      <c r="BP61" s="108" t="e">
        <f ca="true">+IF(AND(ISNUMBER(OFFSET('Hygiene Data'!$H$8,0,10*ROW('Hygiene Data'!H55))),'Data Summary'!EE61="Yes"),OFFSET('Hygiene Data'!$H$8,0,10*ROW('Hygiene Data'!H55)),NA())</f>
        <v>#N/A</v>
      </c>
      <c r="BQ61" s="108" t="e">
        <f ca="true">+IF(AND(ISNUMBER(OFFSET('Hygiene Data'!$H$10,0,10*ROW('Hygiene Data'!H55))),'Data Summary'!EF61="Yes"),OFFSET('Hygiene Data'!$H$10,0,10*ROW('Hygiene Data'!H55)),NA())</f>
        <v>#N/A</v>
      </c>
    </row>
    <row r="62" x14ac:dyDescent="0.2">
      <c r="A62" s="56" t="e">
        <f ca="true">+IF(OFFSET('Water Data'!$B$1,0,10*ROW('Water Data'!B56))="",NA(),OFFSET('Water Data'!$B$1,0,10*ROW('Water Data'!B56)))</f>
        <v>#N/A</v>
      </c>
      <c r="B62" s="56" t="e">
        <f ca="true">+IF(OFFSET('Water Data'!$A$3,0,10*ROW('Water Data'!A59))="",NA(),OFFSET('Water Data'!$A$3,0,10*ROW('Water Data'!A59)))</f>
        <v>#N/A</v>
      </c>
      <c r="C62" s="56" t="e">
        <f ca="true">+IF(OFFSET('Water Data'!$C$3,0,10*ROW('Water Data'!C59))="",NA(),OFFSET('Water Data'!$C$3,0,10*ROW('Water Data'!C59)))</f>
        <v>#N/A</v>
      </c>
      <c r="D62" s="57" t="e">
        <f ca="true">+IF(AND(ISNUMBER(OFFSET('Water Data'!$C$5,0,10*ROW('Water Data'!C56))),'Data Summary'!BS62="Yes"),100-OFFSET('Water Data'!$C$5,0,10*ROW('Water Data'!C56)),NA())</f>
        <v>#N/A</v>
      </c>
      <c r="E62" s="57" t="e">
        <f ca="true">+IF(AND(ISNUMBER(OFFSET('Water Data'!$C$7,0,10*ROW('Water Data'!C56))),'Data Summary'!BT62="Yes"),OFFSET('Water Data'!$C$7,0,10*ROW('Water Data'!C56)),NA())</f>
        <v>#N/A</v>
      </c>
      <c r="F62" s="57" t="e">
        <f ca="true">+IF(AND(ISNUMBER(OFFSET('Water Data'!$C$10,0,10*ROW('Water Data'!C56))),'Data Summary'!BU62="Yes"),OFFSET('Water Data'!$C$10,0,10*ROW('Water Data'!C56)),NA())</f>
        <v>#N/A</v>
      </c>
      <c r="G62" s="57" t="e">
        <f ca="true">+IF(AND(ISNUMBER(OFFSET('Water Data'!$D$5,0,10*ROW('Water Data'!D56))),'Data Summary'!BV62="Yes"),100-OFFSET('Water Data'!$D$5,0,10*ROW('Water Data'!D56)),NA())</f>
        <v>#N/A</v>
      </c>
      <c r="H62" s="57" t="e">
        <f ca="true">+IF(AND(ISNUMBER(OFFSET('Water Data'!$D$7,0,10*ROW('Water Data'!D56))),'Data Summary'!BW62="Yes"),OFFSET('Water Data'!$D$7,0,10*ROW('Water Data'!D56)),NA())</f>
        <v>#N/A</v>
      </c>
      <c r="I62" s="57" t="e">
        <f ca="true">+IF(AND(ISNUMBER(OFFSET('Water Data'!$D$10,0,10*ROW('Water Data'!D56))),'Data Summary'!BX62="Yes"),OFFSET('Water Data'!$D$10,0,10*ROW('Water Data'!D56)),NA())</f>
        <v>#N/A</v>
      </c>
      <c r="J62" s="57" t="e">
        <f ca="true">+IF(AND(ISNUMBER(OFFSET('Water Data'!$E$5,0,10*ROW('Water Data'!E56))),'Data Summary'!BY62="Yes"),100-OFFSET('Water Data'!$E$5,0,10*ROW('Water Data'!E56)),NA())</f>
        <v>#N/A</v>
      </c>
      <c r="K62" s="57" t="e">
        <f ca="true">+IF(AND(ISNUMBER(OFFSET('Water Data'!$E$7,0,10*ROW('Water Data'!E56))),'Data Summary'!BZ62="Yes"),OFFSET('Water Data'!$E$7,0,10*ROW('Water Data'!E56)),NA())</f>
        <v>#N/A</v>
      </c>
      <c r="L62" s="57" t="e">
        <f ca="true">+IF(AND(ISNUMBER(OFFSET('Water Data'!$E$10,0,10*ROW('Water Data'!E56))),'Data Summary'!CA62="Yes"),OFFSET('Water Data'!$E$10,0,10*ROW('Water Data'!E56)),NA())</f>
        <v>#N/A</v>
      </c>
      <c r="M62" s="57" t="e">
        <f ca="true">+IF(AND(ISNUMBER(OFFSET('Water Data'!$F$5,0,10*ROW('Water Data'!F56))),'Data Summary'!CB62="Yes"),100-OFFSET('Water Data'!$F$5,0,10*ROW('Water Data'!F56)),NA())</f>
        <v>#N/A</v>
      </c>
      <c r="N62" s="57" t="e">
        <f ca="true">+IF(AND(ISNUMBER(OFFSET('Water Data'!$F$7,0,10*ROW('Water Data'!F56))),'Data Summary'!CC62="Yes"),OFFSET('Water Data'!$F$7,0,10*ROW('Water Data'!F56)),NA())</f>
        <v>#N/A</v>
      </c>
      <c r="O62" s="57" t="e">
        <f ca="true">+IF(AND(ISNUMBER(OFFSET('Water Data'!$F$10,0,10*ROW('Water Data'!F56))),'Data Summary'!CD62="Yes"),OFFSET('Water Data'!$F$10,0,10*ROW('Water Data'!F56)),NA())</f>
        <v>#N/A</v>
      </c>
      <c r="P62" s="57" t="e">
        <f ca="true">+IF(AND(ISNUMBER(OFFSET('Water Data'!$G$5,0,10*ROW('Water Data'!G56))),'Data Summary'!CE62="Yes"),100-OFFSET('Water Data'!$G$5,0,10*ROW('Water Data'!G56)),NA())</f>
        <v>#N/A</v>
      </c>
      <c r="Q62" s="57" t="e">
        <f ca="true">+IF(AND(ISNUMBER(OFFSET('Water Data'!$G$7,0,10*ROW('Water Data'!G56))),'Data Summary'!CF62="Yes"),OFFSET('Water Data'!$G$7,0,10*ROW('Water Data'!G56)),NA())</f>
        <v>#N/A</v>
      </c>
      <c r="R62" s="57" t="e">
        <f ca="true">+IF(AND(ISNUMBER(OFFSET('Water Data'!$G$10,0,10*ROW('Water Data'!G56))),'Data Summary'!CG62="Yes"),OFFSET('Water Data'!$G$10,0,10*ROW('Water Data'!G56)),NA())</f>
        <v>#N/A</v>
      </c>
      <c r="S62" s="57" t="e">
        <f ca="true">+IF(AND(ISNUMBER(OFFSET('Water Data'!$H$5,0,10*ROW('Water Data'!H56))),'Data Summary'!CH62="Yes"),100-OFFSET('Water Data'!$H$5,0,10*ROW('Water Data'!H56)),NA())</f>
        <v>#N/A</v>
      </c>
      <c r="T62" s="57" t="e">
        <f ca="true">+IF(AND(ISNUMBER(OFFSET('Water Data'!$H$7,0,10*ROW('Water Data'!H56))),'Data Summary'!CI62="Yes"),OFFSET('Water Data'!$H$7,0,10*ROW('Water Data'!H56)),NA())</f>
        <v>#N/A</v>
      </c>
      <c r="U62" s="57" t="e">
        <f ca="true">+IF(AND(ISNUMBER(OFFSET('Water Data'!$H$10,0,10*ROW('Water Data'!H56))),'Data Summary'!CJ62="Yes"),OFFSET('Water Data'!$H$10,0,10*ROW('Water Data'!H56)),NA())</f>
        <v>#N/A</v>
      </c>
      <c r="V62" s="103" t="e">
        <f ca="true">+IF(AND(ISNUMBER(OFFSET('Sanitation Data'!$C$5,0,10*ROW('Sanitation Data'!C56))),'Data Summary'!CK62="Yes"),100-OFFSET('Sanitation Data'!$C$5,0,10*ROW('Sanitation Data'!C56)),NA())</f>
        <v>#N/A</v>
      </c>
      <c r="W62" s="103" t="e">
        <f ca="true">+IF(AND(ISNUMBER(OFFSET('Sanitation Data'!$C$7,0,10*ROW('Sanitation Data'!C56))),'Data Summary'!CL62="Yes"),OFFSET('Sanitation Data'!$C$7,0,10*ROW('Sanitation Data'!C56)),NA())</f>
        <v>#N/A</v>
      </c>
      <c r="X62" s="103" t="e">
        <f ca="true">+IF(AND(ISNUMBER(OFFSET('Sanitation Data'!$C$11,0,10*ROW('Sanitation Data'!C56))),'Data Summary'!CM62="Yes"),OFFSET('Sanitation Data'!$C$11,0,10*ROW('Sanitation Data'!C56)),NA())</f>
        <v>#N/A</v>
      </c>
      <c r="Y62" s="103" t="e">
        <f ca="true">+IF(AND(ISNUMBER(OFFSET('Sanitation Data'!$C$12,0,10*ROW('Sanitation Data'!C56))),'Data Summary'!CN62="Yes"),OFFSET('Sanitation Data'!$C$12,0,10*ROW('Sanitation Data'!C56)),NA())</f>
        <v>#N/A</v>
      </c>
      <c r="Z62" s="103" t="e">
        <f ca="true">+IF(AND(ISNUMBER(OFFSET('Sanitation Data'!$C$13,0,10*ROW('Sanitation Data'!C56))),'Data Summary'!CO62="Yes"),OFFSET('Sanitation Data'!$C$13,0,10*ROW('Sanitation Data'!C56)),NA())</f>
        <v>#N/A</v>
      </c>
      <c r="AA62" s="103" t="e">
        <f ca="true">+IF(AND(ISNUMBER(OFFSET('Sanitation Data'!$D$5,0,10*ROW('Sanitation Data'!D56))),'Data Summary'!CP62="Yes"),100-OFFSET('Sanitation Data'!$D$5,0,10*ROW('Sanitation Data'!D56)),NA())</f>
        <v>#N/A</v>
      </c>
      <c r="AB62" s="103" t="e">
        <f ca="true">+IF(AND(ISNUMBER(OFFSET('Sanitation Data'!$D$7,0,10*ROW('Sanitation Data'!D56))),'Data Summary'!CQ62="Yes"),OFFSET('Sanitation Data'!$D$7,0,10*ROW('Sanitation Data'!D56)),NA())</f>
        <v>#N/A</v>
      </c>
      <c r="AC62" s="103" t="e">
        <f ca="true">+IF(AND(ISNUMBER(OFFSET('Sanitation Data'!$D$11,0,10*ROW('Sanitation Data'!D56))),'Data Summary'!CR62="Yes"),OFFSET('Sanitation Data'!$D$11,0,10*ROW('Sanitation Data'!D56)),NA())</f>
        <v>#N/A</v>
      </c>
      <c r="AD62" s="103" t="e">
        <f ca="true">+IF(AND(ISNUMBER(OFFSET('Sanitation Data'!$D$12,0,10*ROW('Sanitation Data'!D56))),'Data Summary'!CS62="Yes"),OFFSET('Sanitation Data'!$D$12,0,10*ROW('Sanitation Data'!D56)),NA())</f>
        <v>#N/A</v>
      </c>
      <c r="AE62" s="103" t="e">
        <f ca="true">+IF(AND(ISNUMBER(OFFSET('Sanitation Data'!$D$13,0,10*ROW('Sanitation Data'!D56))),'Data Summary'!CT62="Yes"),OFFSET('Sanitation Data'!$D$13,0,10*ROW('Sanitation Data'!D56)),NA())</f>
        <v>#N/A</v>
      </c>
      <c r="AF62" s="103" t="e">
        <f ca="true">+IF(AND(ISNUMBER(OFFSET('Sanitation Data'!$E$5,0,10*ROW('Sanitation Data'!E56))),'Data Summary'!CU62="Yes"),100-OFFSET('Sanitation Data'!$E$5,0,10*ROW('Sanitation Data'!E56)),NA())</f>
        <v>#N/A</v>
      </c>
      <c r="AG62" s="103" t="e">
        <f ca="true">+IF(AND(ISNUMBER(OFFSET('Sanitation Data'!$E$7,0,10*ROW('Sanitation Data'!E56))),'Data Summary'!CV62="Yes"),OFFSET('Sanitation Data'!$E$7,0,10*ROW('Sanitation Data'!E56)),NA())</f>
        <v>#N/A</v>
      </c>
      <c r="AH62" s="103" t="e">
        <f ca="true">+IF(AND(ISNUMBER(OFFSET('Sanitation Data'!$E$11,0,10*ROW('Sanitation Data'!E56))),'Data Summary'!CW62="Yes"),OFFSET('Sanitation Data'!$E$11,0,10*ROW('Sanitation Data'!E56)),NA())</f>
        <v>#N/A</v>
      </c>
      <c r="AI62" s="103" t="e">
        <f ca="true">+IF(AND(ISNUMBER(OFFSET('Sanitation Data'!$E$12,0,10*ROW('Sanitation Data'!E56))),'Data Summary'!CX62="Yes"),OFFSET('Sanitation Data'!$E$12,0,10*ROW('Sanitation Data'!E56)),NA())</f>
        <v>#N/A</v>
      </c>
      <c r="AJ62" s="103" t="e">
        <f ca="true">+IF(AND(ISNUMBER(OFFSET('Sanitation Data'!$E$13,0,10*ROW('Sanitation Data'!E56))),'Data Summary'!CY62="Yes"),OFFSET('Sanitation Data'!$E$13,0,10*ROW('Sanitation Data'!E56)),NA())</f>
        <v>#N/A</v>
      </c>
      <c r="AK62" s="103" t="e">
        <f ca="true">+IF(AND(ISNUMBER(OFFSET('Sanitation Data'!$F$5,0,10*ROW('Sanitation Data'!F56))),'Data Summary'!CZ62="Yes"),100-OFFSET('Sanitation Data'!$F$5,0,10*ROW('Sanitation Data'!F56)),NA())</f>
        <v>#N/A</v>
      </c>
      <c r="AL62" s="103" t="e">
        <f ca="true">+IF(AND(ISNUMBER(OFFSET('Sanitation Data'!$F$7,0,10*ROW('Sanitation Data'!F56))),'Data Summary'!DA62="Yes"),OFFSET('Sanitation Data'!$F$7,0,10*ROW('Sanitation Data'!F56)),NA())</f>
        <v>#N/A</v>
      </c>
      <c r="AM62" s="103" t="e">
        <f ca="true">+IF(AND(ISNUMBER(OFFSET('Sanitation Data'!$F$11,0,10*ROW('Sanitation Data'!F56))),'Data Summary'!DB62="Yes"),OFFSET('Sanitation Data'!$F$11,0,10*ROW('Sanitation Data'!F56)),NA())</f>
        <v>#N/A</v>
      </c>
      <c r="AN62" s="103" t="e">
        <f ca="true">+IF(AND(ISNUMBER(OFFSET('Sanitation Data'!$F$12,0,10*ROW('Sanitation Data'!F56))),'Data Summary'!DC62="Yes"),OFFSET('Sanitation Data'!$F$12,0,10*ROW('Sanitation Data'!F56)),NA())</f>
        <v>#N/A</v>
      </c>
      <c r="AO62" s="103" t="e">
        <f ca="true">+IF(AND(ISNUMBER(OFFSET('Sanitation Data'!$F$13,0,10*ROW('Sanitation Data'!F56))),'Data Summary'!DD62="Yes"),OFFSET('Sanitation Data'!$F$13,0,10*ROW('Sanitation Data'!F56)),NA())</f>
        <v>#N/A</v>
      </c>
      <c r="AP62" s="103" t="e">
        <f ca="true">+IF(AND(ISNUMBER(OFFSET('Sanitation Data'!$G$5,0,10*ROW('Sanitation Data'!G56))),'Data Summary'!DE62="Yes"),100-OFFSET('Sanitation Data'!$G$5,0,10*ROW('Sanitation Data'!G56)),NA())</f>
        <v>#N/A</v>
      </c>
      <c r="AQ62" s="103" t="e">
        <f ca="true">+IF(AND(ISNUMBER(OFFSET('Sanitation Data'!$G$7,0,10*ROW('Sanitation Data'!G56))),'Data Summary'!DF62="Yes"),OFFSET('Sanitation Data'!$G$7,0,10*ROW('Sanitation Data'!G56)),NA())</f>
        <v>#N/A</v>
      </c>
      <c r="AR62" s="103" t="e">
        <f ca="true">+IF(AND(ISNUMBER(OFFSET('Sanitation Data'!$G$11,0,10*ROW('Sanitation Data'!G56))),'Data Summary'!DG62="Yes"),OFFSET('Sanitation Data'!$G$11,0,10*ROW('Sanitation Data'!G56)),NA())</f>
        <v>#N/A</v>
      </c>
      <c r="AS62" s="103" t="e">
        <f ca="true">+IF(AND(ISNUMBER(OFFSET('Sanitation Data'!$G$12,0,10*ROW('Sanitation Data'!G56))),'Data Summary'!DH62="Yes"),OFFSET('Sanitation Data'!$G$12,0,10*ROW('Sanitation Data'!G56)),NA())</f>
        <v>#N/A</v>
      </c>
      <c r="AT62" s="103" t="e">
        <f ca="true">+IF(AND(ISNUMBER(OFFSET('Sanitation Data'!$G$13,0,10*ROW('Sanitation Data'!G56))),'Data Summary'!DI62="Yes"),OFFSET('Sanitation Data'!$G$13,0,10*ROW('Sanitation Data'!G56)),NA())</f>
        <v>#N/A</v>
      </c>
      <c r="AU62" s="103" t="e">
        <f ca="true">+IF(AND(ISNUMBER(OFFSET('Sanitation Data'!$H$5,0,10*ROW('Sanitation Data'!H56))),'Data Summary'!DJ62="Yes"),100-OFFSET('Sanitation Data'!$H$5,0,10*ROW('Sanitation Data'!H56)),NA())</f>
        <v>#N/A</v>
      </c>
      <c r="AV62" s="103" t="e">
        <f ca="true">+IF(AND(ISNUMBER(OFFSET('Sanitation Data'!$H$7,0,10*ROW('Sanitation Data'!H56))),'Data Summary'!DK62="Yes"),OFFSET('Sanitation Data'!$H$7,0,10*ROW('Sanitation Data'!H56)),NA())</f>
        <v>#N/A</v>
      </c>
      <c r="AW62" s="103" t="e">
        <f ca="true">+IF(AND(ISNUMBER(OFFSET('Sanitation Data'!$H$11,0,10*ROW('Sanitation Data'!H56))),'Data Summary'!DL62="Yes"),OFFSET('Sanitation Data'!$H$11,0,10*ROW('Sanitation Data'!H56)),NA())</f>
        <v>#N/A</v>
      </c>
      <c r="AX62" s="103" t="e">
        <f ca="true">+IF(AND(ISNUMBER(OFFSET('Sanitation Data'!$H$12,0,10*ROW('Sanitation Data'!H56))),'Data Summary'!DM62="Yes"),OFFSET('Sanitation Data'!$H$12,0,10*ROW('Sanitation Data'!H56)),NA())</f>
        <v>#N/A</v>
      </c>
      <c r="AY62" s="103" t="e">
        <f ca="true">+IF(AND(ISNUMBER(OFFSET('Sanitation Data'!$H$13,0,10*ROW('Sanitation Data'!H56))),'Data Summary'!DN62="Yes"),OFFSET('Sanitation Data'!$H$13,0,10*ROW('Sanitation Data'!H56)),NA())</f>
        <v>#N/A</v>
      </c>
      <c r="AZ62" s="108" t="e">
        <f ca="true">+IF(AND(ISNUMBER(OFFSET('Hygiene Data'!$C$6,0,10*ROW('Hygiene Data'!C56))),'Data Summary'!DO62="Yes"),OFFSET('Hygiene Data'!$C$6,0,10*ROW('Hygiene Data'!C56)),NA())</f>
        <v>#N/A</v>
      </c>
      <c r="BA62" s="108" t="e">
        <f ca="true">+IF(AND(ISNUMBER(OFFSET('Hygiene Data'!$C$8,0,10*ROW('Hygiene Data'!C56))),'Data Summary'!DP62="Yes"),OFFSET('Hygiene Data'!$C$8,0,10*ROW('Hygiene Data'!C56)),NA())</f>
        <v>#N/A</v>
      </c>
      <c r="BB62" s="108" t="e">
        <f ca="true">+IF(AND(ISNUMBER(OFFSET('Hygiene Data'!$C$10,0,10*ROW('Hygiene Data'!C56))),'Data Summary'!DQ62="Yes"),OFFSET('Hygiene Data'!$C$10,0,10*ROW('Hygiene Data'!C56)),NA())</f>
        <v>#N/A</v>
      </c>
      <c r="BC62" s="108" t="e">
        <f ca="true">+IF(AND(ISNUMBER(OFFSET('Hygiene Data'!$D$6,0,10*ROW('Hygiene Data'!D56))),'Data Summary'!DR62="Yes"),OFFSET('Hygiene Data'!$D$6,0,10*ROW('Hygiene Data'!D56)),NA())</f>
        <v>#N/A</v>
      </c>
      <c r="BD62" s="108" t="e">
        <f ca="true">+IF(AND(ISNUMBER(OFFSET('Hygiene Data'!$D$8,0,10*ROW('Hygiene Data'!D56))),'Data Summary'!DS62="Yes"),OFFSET('Hygiene Data'!$D$8,0,10*ROW('Hygiene Data'!D56)),NA())</f>
        <v>#N/A</v>
      </c>
      <c r="BE62" s="108" t="e">
        <f ca="true">+IF(AND(ISNUMBER(OFFSET('Hygiene Data'!$D$10,0,10*ROW('Hygiene Data'!D56))),'Data Summary'!DT62="Yes"),OFFSET('Hygiene Data'!$D$10,0,10*ROW('Hygiene Data'!D56)),NA())</f>
        <v>#N/A</v>
      </c>
      <c r="BF62" s="108" t="e">
        <f ca="true">+IF(AND(ISNUMBER(OFFSET('Hygiene Data'!$E$6,0,10*ROW('Hygiene Data'!E56))),'Data Summary'!DU62="Yes"),OFFSET('Hygiene Data'!$E$6,0,10*ROW('Hygiene Data'!E56)),NA())</f>
        <v>#N/A</v>
      </c>
      <c r="BG62" s="108" t="e">
        <f ca="true">+IF(AND(ISNUMBER(OFFSET('Hygiene Data'!$E$8,0,10*ROW('Hygiene Data'!E56))),'Data Summary'!DV62="Yes"),OFFSET('Hygiene Data'!$E$8,0,10*ROW('Hygiene Data'!E56)),NA())</f>
        <v>#N/A</v>
      </c>
      <c r="BH62" s="108" t="e">
        <f ca="true">+IF(AND(ISNUMBER(OFFSET('Hygiene Data'!$E$10,0,10*ROW('Hygiene Data'!E56))),'Data Summary'!DW62="Yes"),OFFSET('Hygiene Data'!$E$10,0,10*ROW('Hygiene Data'!E56)),NA())</f>
        <v>#N/A</v>
      </c>
      <c r="BI62" s="108" t="e">
        <f ca="true">+IF(AND(ISNUMBER(OFFSET('Hygiene Data'!$F$6,0,10*ROW('Hygiene Data'!F56))),'Data Summary'!DX62="Yes"),OFFSET('Hygiene Data'!$F$6,0,10*ROW('Hygiene Data'!F56)),NA())</f>
        <v>#N/A</v>
      </c>
      <c r="BJ62" s="108" t="e">
        <f ca="true">+IF(AND(ISNUMBER(OFFSET('Hygiene Data'!$F$8,0,10*ROW('Hygiene Data'!F56))),'Data Summary'!DY62="Yes"),OFFSET('Hygiene Data'!$F$8,0,10*ROW('Hygiene Data'!F56)),NA())</f>
        <v>#N/A</v>
      </c>
      <c r="BK62" s="108" t="e">
        <f ca="true">+IF(AND(ISNUMBER(OFFSET('Hygiene Data'!$F$10,0,10*ROW('Hygiene Data'!F56))),'Data Summary'!DZ62="Yes"),OFFSET('Hygiene Data'!$F$10,0,10*ROW('Hygiene Data'!F56)),NA())</f>
        <v>#N/A</v>
      </c>
      <c r="BL62" s="108" t="e">
        <f ca="true">+IF(AND(ISNUMBER(OFFSET('Hygiene Data'!$G$6,0,10*ROW('Hygiene Data'!G56))),'Data Summary'!EA62="Yes"),OFFSET('Hygiene Data'!$G$6,0,10*ROW('Hygiene Data'!G56)),NA())</f>
        <v>#N/A</v>
      </c>
      <c r="BM62" s="108" t="e">
        <f ca="true">+IF(AND(ISNUMBER(OFFSET('Hygiene Data'!$G$8,0,10*ROW('Hygiene Data'!G56))),'Data Summary'!EB62="Yes"),OFFSET('Hygiene Data'!$G$8,0,10*ROW('Hygiene Data'!G56)),NA())</f>
        <v>#N/A</v>
      </c>
      <c r="BN62" s="108" t="e">
        <f ca="true">+IF(AND(ISNUMBER(OFFSET('Hygiene Data'!$G$10,0,10*ROW('Hygiene Data'!G56))),'Data Summary'!EC62="Yes"),OFFSET('Hygiene Data'!$G$10,0,10*ROW('Hygiene Data'!G56)),NA())</f>
        <v>#N/A</v>
      </c>
      <c r="BO62" s="108" t="e">
        <f ca="true">+IF(AND(ISNUMBER(OFFSET('Hygiene Data'!$H$6,0,10*ROW('Hygiene Data'!H56))),'Data Summary'!ED62="Yes"),OFFSET('Hygiene Data'!$H$6,0,10*ROW('Hygiene Data'!H56)),NA())</f>
        <v>#N/A</v>
      </c>
      <c r="BP62" s="108" t="e">
        <f ca="true">+IF(AND(ISNUMBER(OFFSET('Hygiene Data'!$H$8,0,10*ROW('Hygiene Data'!H56))),'Data Summary'!EE62="Yes"),OFFSET('Hygiene Data'!$H$8,0,10*ROW('Hygiene Data'!H56)),NA())</f>
        <v>#N/A</v>
      </c>
      <c r="BQ62" s="108" t="e">
        <f ca="true">+IF(AND(ISNUMBER(OFFSET('Hygiene Data'!$H$10,0,10*ROW('Hygiene Data'!H56))),'Data Summary'!EF62="Yes"),OFFSET('Hygiene Data'!$H$10,0,10*ROW('Hygiene Data'!H56)),NA())</f>
        <v>#N/A</v>
      </c>
    </row>
    <row r="63" x14ac:dyDescent="0.2">
      <c r="A63" s="56" t="e">
        <f ca="true">+IF(OFFSET('Water Data'!$B$1,0,10*ROW('Water Data'!B57))="",NA(),OFFSET('Water Data'!$B$1,0,10*ROW('Water Data'!B57)))</f>
        <v>#N/A</v>
      </c>
      <c r="B63" s="56" t="e">
        <f ca="true">+IF(OFFSET('Water Data'!$A$3,0,10*ROW('Water Data'!A60))="",NA(),OFFSET('Water Data'!$A$3,0,10*ROW('Water Data'!A60)))</f>
        <v>#N/A</v>
      </c>
      <c r="C63" s="56" t="e">
        <f ca="true">+IF(OFFSET('Water Data'!$C$3,0,10*ROW('Water Data'!C60))="",NA(),OFFSET('Water Data'!$C$3,0,10*ROW('Water Data'!C60)))</f>
        <v>#N/A</v>
      </c>
      <c r="D63" s="57" t="e">
        <f ca="true">+IF(AND(ISNUMBER(OFFSET('Water Data'!$C$5,0,10*ROW('Water Data'!C57))),'Data Summary'!BS63="Yes"),100-OFFSET('Water Data'!$C$5,0,10*ROW('Water Data'!C57)),NA())</f>
        <v>#N/A</v>
      </c>
      <c r="E63" s="57" t="e">
        <f ca="true">+IF(AND(ISNUMBER(OFFSET('Water Data'!$C$7,0,10*ROW('Water Data'!C57))),'Data Summary'!BT63="Yes"),OFFSET('Water Data'!$C$7,0,10*ROW('Water Data'!C57)),NA())</f>
        <v>#N/A</v>
      </c>
      <c r="F63" s="57" t="e">
        <f ca="true">+IF(AND(ISNUMBER(OFFSET('Water Data'!$C$10,0,10*ROW('Water Data'!C57))),'Data Summary'!BU63="Yes"),OFFSET('Water Data'!$C$10,0,10*ROW('Water Data'!C57)),NA())</f>
        <v>#N/A</v>
      </c>
      <c r="G63" s="57" t="e">
        <f ca="true">+IF(AND(ISNUMBER(OFFSET('Water Data'!$D$5,0,10*ROW('Water Data'!D57))),'Data Summary'!BV63="Yes"),100-OFFSET('Water Data'!$D$5,0,10*ROW('Water Data'!D57)),NA())</f>
        <v>#N/A</v>
      </c>
      <c r="H63" s="57" t="e">
        <f ca="true">+IF(AND(ISNUMBER(OFFSET('Water Data'!$D$7,0,10*ROW('Water Data'!D57))),'Data Summary'!BW63="Yes"),OFFSET('Water Data'!$D$7,0,10*ROW('Water Data'!D57)),NA())</f>
        <v>#N/A</v>
      </c>
      <c r="I63" s="57" t="e">
        <f ca="true">+IF(AND(ISNUMBER(OFFSET('Water Data'!$D$10,0,10*ROW('Water Data'!D57))),'Data Summary'!BX63="Yes"),OFFSET('Water Data'!$D$10,0,10*ROW('Water Data'!D57)),NA())</f>
        <v>#N/A</v>
      </c>
      <c r="J63" s="57" t="e">
        <f ca="true">+IF(AND(ISNUMBER(OFFSET('Water Data'!$E$5,0,10*ROW('Water Data'!E57))),'Data Summary'!BY63="Yes"),100-OFFSET('Water Data'!$E$5,0,10*ROW('Water Data'!E57)),NA())</f>
        <v>#N/A</v>
      </c>
      <c r="K63" s="57" t="e">
        <f ca="true">+IF(AND(ISNUMBER(OFFSET('Water Data'!$E$7,0,10*ROW('Water Data'!E57))),'Data Summary'!BZ63="Yes"),OFFSET('Water Data'!$E$7,0,10*ROW('Water Data'!E57)),NA())</f>
        <v>#N/A</v>
      </c>
      <c r="L63" s="57" t="e">
        <f ca="true">+IF(AND(ISNUMBER(OFFSET('Water Data'!$E$10,0,10*ROW('Water Data'!E57))),'Data Summary'!CA63="Yes"),OFFSET('Water Data'!$E$10,0,10*ROW('Water Data'!E57)),NA())</f>
        <v>#N/A</v>
      </c>
      <c r="M63" s="57" t="e">
        <f ca="true">+IF(AND(ISNUMBER(OFFSET('Water Data'!$F$5,0,10*ROW('Water Data'!F57))),'Data Summary'!CB63="Yes"),100-OFFSET('Water Data'!$F$5,0,10*ROW('Water Data'!F57)),NA())</f>
        <v>#N/A</v>
      </c>
      <c r="N63" s="57" t="e">
        <f ca="true">+IF(AND(ISNUMBER(OFFSET('Water Data'!$F$7,0,10*ROW('Water Data'!F57))),'Data Summary'!CC63="Yes"),OFFSET('Water Data'!$F$7,0,10*ROW('Water Data'!F57)),NA())</f>
        <v>#N/A</v>
      </c>
      <c r="O63" s="57" t="e">
        <f ca="true">+IF(AND(ISNUMBER(OFFSET('Water Data'!$F$10,0,10*ROW('Water Data'!F57))),'Data Summary'!CD63="Yes"),OFFSET('Water Data'!$F$10,0,10*ROW('Water Data'!F57)),NA())</f>
        <v>#N/A</v>
      </c>
      <c r="P63" s="57" t="e">
        <f ca="true">+IF(AND(ISNUMBER(OFFSET('Water Data'!$G$5,0,10*ROW('Water Data'!G57))),'Data Summary'!CE63="Yes"),100-OFFSET('Water Data'!$G$5,0,10*ROW('Water Data'!G57)),NA())</f>
        <v>#N/A</v>
      </c>
      <c r="Q63" s="57" t="e">
        <f ca="true">+IF(AND(ISNUMBER(OFFSET('Water Data'!$G$7,0,10*ROW('Water Data'!G57))),'Data Summary'!CF63="Yes"),OFFSET('Water Data'!$G$7,0,10*ROW('Water Data'!G57)),NA())</f>
        <v>#N/A</v>
      </c>
      <c r="R63" s="57" t="e">
        <f ca="true">+IF(AND(ISNUMBER(OFFSET('Water Data'!$G$10,0,10*ROW('Water Data'!G57))),'Data Summary'!CG63="Yes"),OFFSET('Water Data'!$G$10,0,10*ROW('Water Data'!G57)),NA())</f>
        <v>#N/A</v>
      </c>
      <c r="S63" s="57" t="e">
        <f ca="true">+IF(AND(ISNUMBER(OFFSET('Water Data'!$H$5,0,10*ROW('Water Data'!H57))),'Data Summary'!CH63="Yes"),100-OFFSET('Water Data'!$H$5,0,10*ROW('Water Data'!H57)),NA())</f>
        <v>#N/A</v>
      </c>
      <c r="T63" s="57" t="e">
        <f ca="true">+IF(AND(ISNUMBER(OFFSET('Water Data'!$H$7,0,10*ROW('Water Data'!H57))),'Data Summary'!CI63="Yes"),OFFSET('Water Data'!$H$7,0,10*ROW('Water Data'!H57)),NA())</f>
        <v>#N/A</v>
      </c>
      <c r="U63" s="57" t="e">
        <f ca="true">+IF(AND(ISNUMBER(OFFSET('Water Data'!$H$10,0,10*ROW('Water Data'!H57))),'Data Summary'!CJ63="Yes"),OFFSET('Water Data'!$H$10,0,10*ROW('Water Data'!H57)),NA())</f>
        <v>#N/A</v>
      </c>
      <c r="V63" s="103" t="e">
        <f ca="true">+IF(AND(ISNUMBER(OFFSET('Sanitation Data'!$C$5,0,10*ROW('Sanitation Data'!C57))),'Data Summary'!CK63="Yes"),100-OFFSET('Sanitation Data'!$C$5,0,10*ROW('Sanitation Data'!C57)),NA())</f>
        <v>#N/A</v>
      </c>
      <c r="W63" s="103" t="e">
        <f ca="true">+IF(AND(ISNUMBER(OFFSET('Sanitation Data'!$C$7,0,10*ROW('Sanitation Data'!C57))),'Data Summary'!CL63="Yes"),OFFSET('Sanitation Data'!$C$7,0,10*ROW('Sanitation Data'!C57)),NA())</f>
        <v>#N/A</v>
      </c>
      <c r="X63" s="103" t="e">
        <f ca="true">+IF(AND(ISNUMBER(OFFSET('Sanitation Data'!$C$11,0,10*ROW('Sanitation Data'!C57))),'Data Summary'!CM63="Yes"),OFFSET('Sanitation Data'!$C$11,0,10*ROW('Sanitation Data'!C57)),NA())</f>
        <v>#N/A</v>
      </c>
      <c r="Y63" s="103" t="e">
        <f ca="true">+IF(AND(ISNUMBER(OFFSET('Sanitation Data'!$C$12,0,10*ROW('Sanitation Data'!C57))),'Data Summary'!CN63="Yes"),OFFSET('Sanitation Data'!$C$12,0,10*ROW('Sanitation Data'!C57)),NA())</f>
        <v>#N/A</v>
      </c>
      <c r="Z63" s="103" t="e">
        <f ca="true">+IF(AND(ISNUMBER(OFFSET('Sanitation Data'!$C$13,0,10*ROW('Sanitation Data'!C57))),'Data Summary'!CO63="Yes"),OFFSET('Sanitation Data'!$C$13,0,10*ROW('Sanitation Data'!C57)),NA())</f>
        <v>#N/A</v>
      </c>
      <c r="AA63" s="103" t="e">
        <f ca="true">+IF(AND(ISNUMBER(OFFSET('Sanitation Data'!$D$5,0,10*ROW('Sanitation Data'!D57))),'Data Summary'!CP63="Yes"),100-OFFSET('Sanitation Data'!$D$5,0,10*ROW('Sanitation Data'!D57)),NA())</f>
        <v>#N/A</v>
      </c>
      <c r="AB63" s="103" t="e">
        <f ca="true">+IF(AND(ISNUMBER(OFFSET('Sanitation Data'!$D$7,0,10*ROW('Sanitation Data'!D57))),'Data Summary'!CQ63="Yes"),OFFSET('Sanitation Data'!$D$7,0,10*ROW('Sanitation Data'!D57)),NA())</f>
        <v>#N/A</v>
      </c>
      <c r="AC63" s="103" t="e">
        <f ca="true">+IF(AND(ISNUMBER(OFFSET('Sanitation Data'!$D$11,0,10*ROW('Sanitation Data'!D57))),'Data Summary'!CR63="Yes"),OFFSET('Sanitation Data'!$D$11,0,10*ROW('Sanitation Data'!D57)),NA())</f>
        <v>#N/A</v>
      </c>
      <c r="AD63" s="103" t="e">
        <f ca="true">+IF(AND(ISNUMBER(OFFSET('Sanitation Data'!$D$12,0,10*ROW('Sanitation Data'!D57))),'Data Summary'!CS63="Yes"),OFFSET('Sanitation Data'!$D$12,0,10*ROW('Sanitation Data'!D57)),NA())</f>
        <v>#N/A</v>
      </c>
      <c r="AE63" s="103" t="e">
        <f ca="true">+IF(AND(ISNUMBER(OFFSET('Sanitation Data'!$D$13,0,10*ROW('Sanitation Data'!D57))),'Data Summary'!CT63="Yes"),OFFSET('Sanitation Data'!$D$13,0,10*ROW('Sanitation Data'!D57)),NA())</f>
        <v>#N/A</v>
      </c>
      <c r="AF63" s="103" t="e">
        <f ca="true">+IF(AND(ISNUMBER(OFFSET('Sanitation Data'!$E$5,0,10*ROW('Sanitation Data'!E57))),'Data Summary'!CU63="Yes"),100-OFFSET('Sanitation Data'!$E$5,0,10*ROW('Sanitation Data'!E57)),NA())</f>
        <v>#N/A</v>
      </c>
      <c r="AG63" s="103" t="e">
        <f ca="true">+IF(AND(ISNUMBER(OFFSET('Sanitation Data'!$E$7,0,10*ROW('Sanitation Data'!E57))),'Data Summary'!CV63="Yes"),OFFSET('Sanitation Data'!$E$7,0,10*ROW('Sanitation Data'!E57)),NA())</f>
        <v>#N/A</v>
      </c>
      <c r="AH63" s="103" t="e">
        <f ca="true">+IF(AND(ISNUMBER(OFFSET('Sanitation Data'!$E$11,0,10*ROW('Sanitation Data'!E57))),'Data Summary'!CW63="Yes"),OFFSET('Sanitation Data'!$E$11,0,10*ROW('Sanitation Data'!E57)),NA())</f>
        <v>#N/A</v>
      </c>
      <c r="AI63" s="103" t="e">
        <f ca="true">+IF(AND(ISNUMBER(OFFSET('Sanitation Data'!$E$12,0,10*ROW('Sanitation Data'!E57))),'Data Summary'!CX63="Yes"),OFFSET('Sanitation Data'!$E$12,0,10*ROW('Sanitation Data'!E57)),NA())</f>
        <v>#N/A</v>
      </c>
      <c r="AJ63" s="103" t="e">
        <f ca="true">+IF(AND(ISNUMBER(OFFSET('Sanitation Data'!$E$13,0,10*ROW('Sanitation Data'!E57))),'Data Summary'!CY63="Yes"),OFFSET('Sanitation Data'!$E$13,0,10*ROW('Sanitation Data'!E57)),NA())</f>
        <v>#N/A</v>
      </c>
      <c r="AK63" s="103" t="e">
        <f ca="true">+IF(AND(ISNUMBER(OFFSET('Sanitation Data'!$F$5,0,10*ROW('Sanitation Data'!F57))),'Data Summary'!CZ63="Yes"),100-OFFSET('Sanitation Data'!$F$5,0,10*ROW('Sanitation Data'!F57)),NA())</f>
        <v>#N/A</v>
      </c>
      <c r="AL63" s="103" t="e">
        <f ca="true">+IF(AND(ISNUMBER(OFFSET('Sanitation Data'!$F$7,0,10*ROW('Sanitation Data'!F57))),'Data Summary'!DA63="Yes"),OFFSET('Sanitation Data'!$F$7,0,10*ROW('Sanitation Data'!F57)),NA())</f>
        <v>#N/A</v>
      </c>
      <c r="AM63" s="103" t="e">
        <f ca="true">+IF(AND(ISNUMBER(OFFSET('Sanitation Data'!$F$11,0,10*ROW('Sanitation Data'!F57))),'Data Summary'!DB63="Yes"),OFFSET('Sanitation Data'!$F$11,0,10*ROW('Sanitation Data'!F57)),NA())</f>
        <v>#N/A</v>
      </c>
      <c r="AN63" s="103" t="e">
        <f ca="true">+IF(AND(ISNUMBER(OFFSET('Sanitation Data'!$F$12,0,10*ROW('Sanitation Data'!F57))),'Data Summary'!DC63="Yes"),OFFSET('Sanitation Data'!$F$12,0,10*ROW('Sanitation Data'!F57)),NA())</f>
        <v>#N/A</v>
      </c>
      <c r="AO63" s="103" t="e">
        <f ca="true">+IF(AND(ISNUMBER(OFFSET('Sanitation Data'!$F$13,0,10*ROW('Sanitation Data'!F57))),'Data Summary'!DD63="Yes"),OFFSET('Sanitation Data'!$F$13,0,10*ROW('Sanitation Data'!F57)),NA())</f>
        <v>#N/A</v>
      </c>
      <c r="AP63" s="103" t="e">
        <f ca="true">+IF(AND(ISNUMBER(OFFSET('Sanitation Data'!$G$5,0,10*ROW('Sanitation Data'!G57))),'Data Summary'!DE63="Yes"),100-OFFSET('Sanitation Data'!$G$5,0,10*ROW('Sanitation Data'!G57)),NA())</f>
        <v>#N/A</v>
      </c>
      <c r="AQ63" s="103" t="e">
        <f ca="true">+IF(AND(ISNUMBER(OFFSET('Sanitation Data'!$G$7,0,10*ROW('Sanitation Data'!G57))),'Data Summary'!DF63="Yes"),OFFSET('Sanitation Data'!$G$7,0,10*ROW('Sanitation Data'!G57)),NA())</f>
        <v>#N/A</v>
      </c>
      <c r="AR63" s="103" t="e">
        <f ca="true">+IF(AND(ISNUMBER(OFFSET('Sanitation Data'!$G$11,0,10*ROW('Sanitation Data'!G57))),'Data Summary'!DG63="Yes"),OFFSET('Sanitation Data'!$G$11,0,10*ROW('Sanitation Data'!G57)),NA())</f>
        <v>#N/A</v>
      </c>
      <c r="AS63" s="103" t="e">
        <f ca="true">+IF(AND(ISNUMBER(OFFSET('Sanitation Data'!$G$12,0,10*ROW('Sanitation Data'!G57))),'Data Summary'!DH63="Yes"),OFFSET('Sanitation Data'!$G$12,0,10*ROW('Sanitation Data'!G57)),NA())</f>
        <v>#N/A</v>
      </c>
      <c r="AT63" s="103" t="e">
        <f ca="true">+IF(AND(ISNUMBER(OFFSET('Sanitation Data'!$G$13,0,10*ROW('Sanitation Data'!G57))),'Data Summary'!DI63="Yes"),OFFSET('Sanitation Data'!$G$13,0,10*ROW('Sanitation Data'!G57)),NA())</f>
        <v>#N/A</v>
      </c>
      <c r="AU63" s="103" t="e">
        <f ca="true">+IF(AND(ISNUMBER(OFFSET('Sanitation Data'!$H$5,0,10*ROW('Sanitation Data'!H57))),'Data Summary'!DJ63="Yes"),100-OFFSET('Sanitation Data'!$H$5,0,10*ROW('Sanitation Data'!H57)),NA())</f>
        <v>#N/A</v>
      </c>
      <c r="AV63" s="103" t="e">
        <f ca="true">+IF(AND(ISNUMBER(OFFSET('Sanitation Data'!$H$7,0,10*ROW('Sanitation Data'!H57))),'Data Summary'!DK63="Yes"),OFFSET('Sanitation Data'!$H$7,0,10*ROW('Sanitation Data'!H57)),NA())</f>
        <v>#N/A</v>
      </c>
      <c r="AW63" s="103" t="e">
        <f ca="true">+IF(AND(ISNUMBER(OFFSET('Sanitation Data'!$H$11,0,10*ROW('Sanitation Data'!H57))),'Data Summary'!DL63="Yes"),OFFSET('Sanitation Data'!$H$11,0,10*ROW('Sanitation Data'!H57)),NA())</f>
        <v>#N/A</v>
      </c>
      <c r="AX63" s="103" t="e">
        <f ca="true">+IF(AND(ISNUMBER(OFFSET('Sanitation Data'!$H$12,0,10*ROW('Sanitation Data'!H57))),'Data Summary'!DM63="Yes"),OFFSET('Sanitation Data'!$H$12,0,10*ROW('Sanitation Data'!H57)),NA())</f>
        <v>#N/A</v>
      </c>
      <c r="AY63" s="103" t="e">
        <f ca="true">+IF(AND(ISNUMBER(OFFSET('Sanitation Data'!$H$13,0,10*ROW('Sanitation Data'!H57))),'Data Summary'!DN63="Yes"),OFFSET('Sanitation Data'!$H$13,0,10*ROW('Sanitation Data'!H57)),NA())</f>
        <v>#N/A</v>
      </c>
      <c r="AZ63" s="108" t="e">
        <f ca="true">+IF(AND(ISNUMBER(OFFSET('Hygiene Data'!$C$6,0,10*ROW('Hygiene Data'!C57))),'Data Summary'!DO63="Yes"),OFFSET('Hygiene Data'!$C$6,0,10*ROW('Hygiene Data'!C57)),NA())</f>
        <v>#N/A</v>
      </c>
      <c r="BA63" s="108" t="e">
        <f ca="true">+IF(AND(ISNUMBER(OFFSET('Hygiene Data'!$C$8,0,10*ROW('Hygiene Data'!C57))),'Data Summary'!DP63="Yes"),OFFSET('Hygiene Data'!$C$8,0,10*ROW('Hygiene Data'!C57)),NA())</f>
        <v>#N/A</v>
      </c>
      <c r="BB63" s="108" t="e">
        <f ca="true">+IF(AND(ISNUMBER(OFFSET('Hygiene Data'!$C$10,0,10*ROW('Hygiene Data'!C57))),'Data Summary'!DQ63="Yes"),OFFSET('Hygiene Data'!$C$10,0,10*ROW('Hygiene Data'!C57)),NA())</f>
        <v>#N/A</v>
      </c>
      <c r="BC63" s="108" t="e">
        <f ca="true">+IF(AND(ISNUMBER(OFFSET('Hygiene Data'!$D$6,0,10*ROW('Hygiene Data'!D57))),'Data Summary'!DR63="Yes"),OFFSET('Hygiene Data'!$D$6,0,10*ROW('Hygiene Data'!D57)),NA())</f>
        <v>#N/A</v>
      </c>
      <c r="BD63" s="108" t="e">
        <f ca="true">+IF(AND(ISNUMBER(OFFSET('Hygiene Data'!$D$8,0,10*ROW('Hygiene Data'!D57))),'Data Summary'!DS63="Yes"),OFFSET('Hygiene Data'!$D$8,0,10*ROW('Hygiene Data'!D57)),NA())</f>
        <v>#N/A</v>
      </c>
      <c r="BE63" s="108" t="e">
        <f ca="true">+IF(AND(ISNUMBER(OFFSET('Hygiene Data'!$D$10,0,10*ROW('Hygiene Data'!D57))),'Data Summary'!DT63="Yes"),OFFSET('Hygiene Data'!$D$10,0,10*ROW('Hygiene Data'!D57)),NA())</f>
        <v>#N/A</v>
      </c>
      <c r="BF63" s="108" t="e">
        <f ca="true">+IF(AND(ISNUMBER(OFFSET('Hygiene Data'!$E$6,0,10*ROW('Hygiene Data'!E57))),'Data Summary'!DU63="Yes"),OFFSET('Hygiene Data'!$E$6,0,10*ROW('Hygiene Data'!E57)),NA())</f>
        <v>#N/A</v>
      </c>
      <c r="BG63" s="108" t="e">
        <f ca="true">+IF(AND(ISNUMBER(OFFSET('Hygiene Data'!$E$8,0,10*ROW('Hygiene Data'!E57))),'Data Summary'!DV63="Yes"),OFFSET('Hygiene Data'!$E$8,0,10*ROW('Hygiene Data'!E57)),NA())</f>
        <v>#N/A</v>
      </c>
      <c r="BH63" s="108" t="e">
        <f ca="true">+IF(AND(ISNUMBER(OFFSET('Hygiene Data'!$E$10,0,10*ROW('Hygiene Data'!E57))),'Data Summary'!DW63="Yes"),OFFSET('Hygiene Data'!$E$10,0,10*ROW('Hygiene Data'!E57)),NA())</f>
        <v>#N/A</v>
      </c>
      <c r="BI63" s="108" t="e">
        <f ca="true">+IF(AND(ISNUMBER(OFFSET('Hygiene Data'!$F$6,0,10*ROW('Hygiene Data'!F57))),'Data Summary'!DX63="Yes"),OFFSET('Hygiene Data'!$F$6,0,10*ROW('Hygiene Data'!F57)),NA())</f>
        <v>#N/A</v>
      </c>
      <c r="BJ63" s="108" t="e">
        <f ca="true">+IF(AND(ISNUMBER(OFFSET('Hygiene Data'!$F$8,0,10*ROW('Hygiene Data'!F57))),'Data Summary'!DY63="Yes"),OFFSET('Hygiene Data'!$F$8,0,10*ROW('Hygiene Data'!F57)),NA())</f>
        <v>#N/A</v>
      </c>
      <c r="BK63" s="108" t="e">
        <f ca="true">+IF(AND(ISNUMBER(OFFSET('Hygiene Data'!$F$10,0,10*ROW('Hygiene Data'!F57))),'Data Summary'!DZ63="Yes"),OFFSET('Hygiene Data'!$F$10,0,10*ROW('Hygiene Data'!F57)),NA())</f>
        <v>#N/A</v>
      </c>
      <c r="BL63" s="108" t="e">
        <f ca="true">+IF(AND(ISNUMBER(OFFSET('Hygiene Data'!$G$6,0,10*ROW('Hygiene Data'!G57))),'Data Summary'!EA63="Yes"),OFFSET('Hygiene Data'!$G$6,0,10*ROW('Hygiene Data'!G57)),NA())</f>
        <v>#N/A</v>
      </c>
      <c r="BM63" s="108" t="e">
        <f ca="true">+IF(AND(ISNUMBER(OFFSET('Hygiene Data'!$G$8,0,10*ROW('Hygiene Data'!G57))),'Data Summary'!EB63="Yes"),OFFSET('Hygiene Data'!$G$8,0,10*ROW('Hygiene Data'!G57)),NA())</f>
        <v>#N/A</v>
      </c>
      <c r="BN63" s="108" t="e">
        <f ca="true">+IF(AND(ISNUMBER(OFFSET('Hygiene Data'!$G$10,0,10*ROW('Hygiene Data'!G57))),'Data Summary'!EC63="Yes"),OFFSET('Hygiene Data'!$G$10,0,10*ROW('Hygiene Data'!G57)),NA())</f>
        <v>#N/A</v>
      </c>
      <c r="BO63" s="108" t="e">
        <f ca="true">+IF(AND(ISNUMBER(OFFSET('Hygiene Data'!$H$6,0,10*ROW('Hygiene Data'!H57))),'Data Summary'!ED63="Yes"),OFFSET('Hygiene Data'!$H$6,0,10*ROW('Hygiene Data'!H57)),NA())</f>
        <v>#N/A</v>
      </c>
      <c r="BP63" s="108" t="e">
        <f ca="true">+IF(AND(ISNUMBER(OFFSET('Hygiene Data'!$H$8,0,10*ROW('Hygiene Data'!H57))),'Data Summary'!EE63="Yes"),OFFSET('Hygiene Data'!$H$8,0,10*ROW('Hygiene Data'!H57)),NA())</f>
        <v>#N/A</v>
      </c>
      <c r="BQ63" s="108" t="e">
        <f ca="true">+IF(AND(ISNUMBER(OFFSET('Hygiene Data'!$H$10,0,10*ROW('Hygiene Data'!H57))),'Data Summary'!EF63="Yes"),OFFSET('Hygiene Data'!$H$10,0,10*ROW('Hygiene Data'!H57)),NA())</f>
        <v>#N/A</v>
      </c>
    </row>
    <row r="64" x14ac:dyDescent="0.2">
      <c r="A64" s="56" t="e">
        <f ca="true">+IF(OFFSET('Water Data'!$B$1,0,10*ROW('Water Data'!B58))="",NA(),OFFSET('Water Data'!$B$1,0,10*ROW('Water Data'!B58)))</f>
        <v>#N/A</v>
      </c>
      <c r="B64" s="56" t="e">
        <f ca="true">+IF(OFFSET('Water Data'!$A$3,0,10*ROW('Water Data'!A61))="",NA(),OFFSET('Water Data'!$A$3,0,10*ROW('Water Data'!A61)))</f>
        <v>#N/A</v>
      </c>
      <c r="C64" s="56" t="e">
        <f ca="true">+IF(OFFSET('Water Data'!$C$3,0,10*ROW('Water Data'!C61))="",NA(),OFFSET('Water Data'!$C$3,0,10*ROW('Water Data'!C61)))</f>
        <v>#N/A</v>
      </c>
      <c r="D64" s="57" t="e">
        <f ca="true">+IF(AND(ISNUMBER(OFFSET('Water Data'!$C$5,0,10*ROW('Water Data'!C58))),'Data Summary'!BS64="Yes"),100-OFFSET('Water Data'!$C$5,0,10*ROW('Water Data'!C58)),NA())</f>
        <v>#N/A</v>
      </c>
      <c r="E64" s="57" t="e">
        <f ca="true">+IF(AND(ISNUMBER(OFFSET('Water Data'!$C$7,0,10*ROW('Water Data'!C58))),'Data Summary'!BT64="Yes"),OFFSET('Water Data'!$C$7,0,10*ROW('Water Data'!C58)),NA())</f>
        <v>#N/A</v>
      </c>
      <c r="F64" s="57" t="e">
        <f ca="true">+IF(AND(ISNUMBER(OFFSET('Water Data'!$C$10,0,10*ROW('Water Data'!C58))),'Data Summary'!BU64="Yes"),OFFSET('Water Data'!$C$10,0,10*ROW('Water Data'!C58)),NA())</f>
        <v>#N/A</v>
      </c>
      <c r="G64" s="57" t="e">
        <f ca="true">+IF(AND(ISNUMBER(OFFSET('Water Data'!$D$5,0,10*ROW('Water Data'!D58))),'Data Summary'!BV64="Yes"),100-OFFSET('Water Data'!$D$5,0,10*ROW('Water Data'!D58)),NA())</f>
        <v>#N/A</v>
      </c>
      <c r="H64" s="57" t="e">
        <f ca="true">+IF(AND(ISNUMBER(OFFSET('Water Data'!$D$7,0,10*ROW('Water Data'!D58))),'Data Summary'!BW64="Yes"),OFFSET('Water Data'!$D$7,0,10*ROW('Water Data'!D58)),NA())</f>
        <v>#N/A</v>
      </c>
      <c r="I64" s="57" t="e">
        <f ca="true">+IF(AND(ISNUMBER(OFFSET('Water Data'!$D$10,0,10*ROW('Water Data'!D58))),'Data Summary'!BX64="Yes"),OFFSET('Water Data'!$D$10,0,10*ROW('Water Data'!D58)),NA())</f>
        <v>#N/A</v>
      </c>
      <c r="J64" s="57" t="e">
        <f ca="true">+IF(AND(ISNUMBER(OFFSET('Water Data'!$E$5,0,10*ROW('Water Data'!E58))),'Data Summary'!BY64="Yes"),100-OFFSET('Water Data'!$E$5,0,10*ROW('Water Data'!E58)),NA())</f>
        <v>#N/A</v>
      </c>
      <c r="K64" s="57" t="e">
        <f ca="true">+IF(AND(ISNUMBER(OFFSET('Water Data'!$E$7,0,10*ROW('Water Data'!E58))),'Data Summary'!BZ64="Yes"),OFFSET('Water Data'!$E$7,0,10*ROW('Water Data'!E58)),NA())</f>
        <v>#N/A</v>
      </c>
      <c r="L64" s="57" t="e">
        <f ca="true">+IF(AND(ISNUMBER(OFFSET('Water Data'!$E$10,0,10*ROW('Water Data'!E58))),'Data Summary'!CA64="Yes"),OFFSET('Water Data'!$E$10,0,10*ROW('Water Data'!E58)),NA())</f>
        <v>#N/A</v>
      </c>
      <c r="M64" s="57" t="e">
        <f ca="true">+IF(AND(ISNUMBER(OFFSET('Water Data'!$F$5,0,10*ROW('Water Data'!F58))),'Data Summary'!CB64="Yes"),100-OFFSET('Water Data'!$F$5,0,10*ROW('Water Data'!F58)),NA())</f>
        <v>#N/A</v>
      </c>
      <c r="N64" s="57" t="e">
        <f ca="true">+IF(AND(ISNUMBER(OFFSET('Water Data'!$F$7,0,10*ROW('Water Data'!F58))),'Data Summary'!CC64="Yes"),OFFSET('Water Data'!$F$7,0,10*ROW('Water Data'!F58)),NA())</f>
        <v>#N/A</v>
      </c>
      <c r="O64" s="57" t="e">
        <f ca="true">+IF(AND(ISNUMBER(OFFSET('Water Data'!$F$10,0,10*ROW('Water Data'!F58))),'Data Summary'!CD64="Yes"),OFFSET('Water Data'!$F$10,0,10*ROW('Water Data'!F58)),NA())</f>
        <v>#N/A</v>
      </c>
      <c r="P64" s="57" t="e">
        <f ca="true">+IF(AND(ISNUMBER(OFFSET('Water Data'!$G$5,0,10*ROW('Water Data'!G58))),'Data Summary'!CE64="Yes"),100-OFFSET('Water Data'!$G$5,0,10*ROW('Water Data'!G58)),NA())</f>
        <v>#N/A</v>
      </c>
      <c r="Q64" s="57" t="e">
        <f ca="true">+IF(AND(ISNUMBER(OFFSET('Water Data'!$G$7,0,10*ROW('Water Data'!G58))),'Data Summary'!CF64="Yes"),OFFSET('Water Data'!$G$7,0,10*ROW('Water Data'!G58)),NA())</f>
        <v>#N/A</v>
      </c>
      <c r="R64" s="57" t="e">
        <f ca="true">+IF(AND(ISNUMBER(OFFSET('Water Data'!$G$10,0,10*ROW('Water Data'!G58))),'Data Summary'!CG64="Yes"),OFFSET('Water Data'!$G$10,0,10*ROW('Water Data'!G58)),NA())</f>
        <v>#N/A</v>
      </c>
      <c r="S64" s="57" t="e">
        <f ca="true">+IF(AND(ISNUMBER(OFFSET('Water Data'!$H$5,0,10*ROW('Water Data'!H58))),'Data Summary'!CH64="Yes"),100-OFFSET('Water Data'!$H$5,0,10*ROW('Water Data'!H58)),NA())</f>
        <v>#N/A</v>
      </c>
      <c r="T64" s="57" t="e">
        <f ca="true">+IF(AND(ISNUMBER(OFFSET('Water Data'!$H$7,0,10*ROW('Water Data'!H58))),'Data Summary'!CI64="Yes"),OFFSET('Water Data'!$H$7,0,10*ROW('Water Data'!H58)),NA())</f>
        <v>#N/A</v>
      </c>
      <c r="U64" s="57" t="e">
        <f ca="true">+IF(AND(ISNUMBER(OFFSET('Water Data'!$H$10,0,10*ROW('Water Data'!H58))),'Data Summary'!CJ64="Yes"),OFFSET('Water Data'!$H$10,0,10*ROW('Water Data'!H58)),NA())</f>
        <v>#N/A</v>
      </c>
      <c r="V64" s="103" t="e">
        <f ca="true">+IF(AND(ISNUMBER(OFFSET('Sanitation Data'!$C$5,0,10*ROW('Sanitation Data'!C58))),'Data Summary'!CK64="Yes"),100-OFFSET('Sanitation Data'!$C$5,0,10*ROW('Sanitation Data'!C58)),NA())</f>
        <v>#N/A</v>
      </c>
      <c r="W64" s="103" t="e">
        <f ca="true">+IF(AND(ISNUMBER(OFFSET('Sanitation Data'!$C$7,0,10*ROW('Sanitation Data'!C58))),'Data Summary'!CL64="Yes"),OFFSET('Sanitation Data'!$C$7,0,10*ROW('Sanitation Data'!C58)),NA())</f>
        <v>#N/A</v>
      </c>
      <c r="X64" s="103" t="e">
        <f ca="true">+IF(AND(ISNUMBER(OFFSET('Sanitation Data'!$C$11,0,10*ROW('Sanitation Data'!C58))),'Data Summary'!CM64="Yes"),OFFSET('Sanitation Data'!$C$11,0,10*ROW('Sanitation Data'!C58)),NA())</f>
        <v>#N/A</v>
      </c>
      <c r="Y64" s="103" t="e">
        <f ca="true">+IF(AND(ISNUMBER(OFFSET('Sanitation Data'!$C$12,0,10*ROW('Sanitation Data'!C58))),'Data Summary'!CN64="Yes"),OFFSET('Sanitation Data'!$C$12,0,10*ROW('Sanitation Data'!C58)),NA())</f>
        <v>#N/A</v>
      </c>
      <c r="Z64" s="103" t="e">
        <f ca="true">+IF(AND(ISNUMBER(OFFSET('Sanitation Data'!$C$13,0,10*ROW('Sanitation Data'!C58))),'Data Summary'!CO64="Yes"),OFFSET('Sanitation Data'!$C$13,0,10*ROW('Sanitation Data'!C58)),NA())</f>
        <v>#N/A</v>
      </c>
      <c r="AA64" s="103" t="e">
        <f ca="true">+IF(AND(ISNUMBER(OFFSET('Sanitation Data'!$D$5,0,10*ROW('Sanitation Data'!D58))),'Data Summary'!CP64="Yes"),100-OFFSET('Sanitation Data'!$D$5,0,10*ROW('Sanitation Data'!D58)),NA())</f>
        <v>#N/A</v>
      </c>
      <c r="AB64" s="103" t="e">
        <f ca="true">+IF(AND(ISNUMBER(OFFSET('Sanitation Data'!$D$7,0,10*ROW('Sanitation Data'!D58))),'Data Summary'!CQ64="Yes"),OFFSET('Sanitation Data'!$D$7,0,10*ROW('Sanitation Data'!D58)),NA())</f>
        <v>#N/A</v>
      </c>
      <c r="AC64" s="103" t="e">
        <f ca="true">+IF(AND(ISNUMBER(OFFSET('Sanitation Data'!$D$11,0,10*ROW('Sanitation Data'!D58))),'Data Summary'!CR64="Yes"),OFFSET('Sanitation Data'!$D$11,0,10*ROW('Sanitation Data'!D58)),NA())</f>
        <v>#N/A</v>
      </c>
      <c r="AD64" s="103" t="e">
        <f ca="true">+IF(AND(ISNUMBER(OFFSET('Sanitation Data'!$D$12,0,10*ROW('Sanitation Data'!D58))),'Data Summary'!CS64="Yes"),OFFSET('Sanitation Data'!$D$12,0,10*ROW('Sanitation Data'!D58)),NA())</f>
        <v>#N/A</v>
      </c>
      <c r="AE64" s="103" t="e">
        <f ca="true">+IF(AND(ISNUMBER(OFFSET('Sanitation Data'!$D$13,0,10*ROW('Sanitation Data'!D58))),'Data Summary'!CT64="Yes"),OFFSET('Sanitation Data'!$D$13,0,10*ROW('Sanitation Data'!D58)),NA())</f>
        <v>#N/A</v>
      </c>
      <c r="AF64" s="103" t="e">
        <f ca="true">+IF(AND(ISNUMBER(OFFSET('Sanitation Data'!$E$5,0,10*ROW('Sanitation Data'!E58))),'Data Summary'!CU64="Yes"),100-OFFSET('Sanitation Data'!$E$5,0,10*ROW('Sanitation Data'!E58)),NA())</f>
        <v>#N/A</v>
      </c>
      <c r="AG64" s="103" t="e">
        <f ca="true">+IF(AND(ISNUMBER(OFFSET('Sanitation Data'!$E$7,0,10*ROW('Sanitation Data'!E58))),'Data Summary'!CV64="Yes"),OFFSET('Sanitation Data'!$E$7,0,10*ROW('Sanitation Data'!E58)),NA())</f>
        <v>#N/A</v>
      </c>
      <c r="AH64" s="103" t="e">
        <f ca="true">+IF(AND(ISNUMBER(OFFSET('Sanitation Data'!$E$11,0,10*ROW('Sanitation Data'!E58))),'Data Summary'!CW64="Yes"),OFFSET('Sanitation Data'!$E$11,0,10*ROW('Sanitation Data'!E58)),NA())</f>
        <v>#N/A</v>
      </c>
      <c r="AI64" s="103" t="e">
        <f ca="true">+IF(AND(ISNUMBER(OFFSET('Sanitation Data'!$E$12,0,10*ROW('Sanitation Data'!E58))),'Data Summary'!CX64="Yes"),OFFSET('Sanitation Data'!$E$12,0,10*ROW('Sanitation Data'!E58)),NA())</f>
        <v>#N/A</v>
      </c>
      <c r="AJ64" s="103" t="e">
        <f ca="true">+IF(AND(ISNUMBER(OFFSET('Sanitation Data'!$E$13,0,10*ROW('Sanitation Data'!E58))),'Data Summary'!CY64="Yes"),OFFSET('Sanitation Data'!$E$13,0,10*ROW('Sanitation Data'!E58)),NA())</f>
        <v>#N/A</v>
      </c>
      <c r="AK64" s="103" t="e">
        <f ca="true">+IF(AND(ISNUMBER(OFFSET('Sanitation Data'!$F$5,0,10*ROW('Sanitation Data'!F58))),'Data Summary'!CZ64="Yes"),100-OFFSET('Sanitation Data'!$F$5,0,10*ROW('Sanitation Data'!F58)),NA())</f>
        <v>#N/A</v>
      </c>
      <c r="AL64" s="103" t="e">
        <f ca="true">+IF(AND(ISNUMBER(OFFSET('Sanitation Data'!$F$7,0,10*ROW('Sanitation Data'!F58))),'Data Summary'!DA64="Yes"),OFFSET('Sanitation Data'!$F$7,0,10*ROW('Sanitation Data'!F58)),NA())</f>
        <v>#N/A</v>
      </c>
      <c r="AM64" s="103" t="e">
        <f ca="true">+IF(AND(ISNUMBER(OFFSET('Sanitation Data'!$F$11,0,10*ROW('Sanitation Data'!F58))),'Data Summary'!DB64="Yes"),OFFSET('Sanitation Data'!$F$11,0,10*ROW('Sanitation Data'!F58)),NA())</f>
        <v>#N/A</v>
      </c>
      <c r="AN64" s="103" t="e">
        <f ca="true">+IF(AND(ISNUMBER(OFFSET('Sanitation Data'!$F$12,0,10*ROW('Sanitation Data'!F58))),'Data Summary'!DC64="Yes"),OFFSET('Sanitation Data'!$F$12,0,10*ROW('Sanitation Data'!F58)),NA())</f>
        <v>#N/A</v>
      </c>
      <c r="AO64" s="103" t="e">
        <f ca="true">+IF(AND(ISNUMBER(OFFSET('Sanitation Data'!$F$13,0,10*ROW('Sanitation Data'!F58))),'Data Summary'!DD64="Yes"),OFFSET('Sanitation Data'!$F$13,0,10*ROW('Sanitation Data'!F58)),NA())</f>
        <v>#N/A</v>
      </c>
      <c r="AP64" s="103" t="e">
        <f ca="true">+IF(AND(ISNUMBER(OFFSET('Sanitation Data'!$G$5,0,10*ROW('Sanitation Data'!G58))),'Data Summary'!DE64="Yes"),100-OFFSET('Sanitation Data'!$G$5,0,10*ROW('Sanitation Data'!G58)),NA())</f>
        <v>#N/A</v>
      </c>
      <c r="AQ64" s="103" t="e">
        <f ca="true">+IF(AND(ISNUMBER(OFFSET('Sanitation Data'!$G$7,0,10*ROW('Sanitation Data'!G58))),'Data Summary'!DF64="Yes"),OFFSET('Sanitation Data'!$G$7,0,10*ROW('Sanitation Data'!G58)),NA())</f>
        <v>#N/A</v>
      </c>
      <c r="AR64" s="103" t="e">
        <f ca="true">+IF(AND(ISNUMBER(OFFSET('Sanitation Data'!$G$11,0,10*ROW('Sanitation Data'!G58))),'Data Summary'!DG64="Yes"),OFFSET('Sanitation Data'!$G$11,0,10*ROW('Sanitation Data'!G58)),NA())</f>
        <v>#N/A</v>
      </c>
      <c r="AS64" s="103" t="e">
        <f ca="true">+IF(AND(ISNUMBER(OFFSET('Sanitation Data'!$G$12,0,10*ROW('Sanitation Data'!G58))),'Data Summary'!DH64="Yes"),OFFSET('Sanitation Data'!$G$12,0,10*ROW('Sanitation Data'!G58)),NA())</f>
        <v>#N/A</v>
      </c>
      <c r="AT64" s="103" t="e">
        <f ca="true">+IF(AND(ISNUMBER(OFFSET('Sanitation Data'!$G$13,0,10*ROW('Sanitation Data'!G58))),'Data Summary'!DI64="Yes"),OFFSET('Sanitation Data'!$G$13,0,10*ROW('Sanitation Data'!G58)),NA())</f>
        <v>#N/A</v>
      </c>
      <c r="AU64" s="103" t="e">
        <f ca="true">+IF(AND(ISNUMBER(OFFSET('Sanitation Data'!$H$5,0,10*ROW('Sanitation Data'!H58))),'Data Summary'!DJ64="Yes"),100-OFFSET('Sanitation Data'!$H$5,0,10*ROW('Sanitation Data'!H58)),NA())</f>
        <v>#N/A</v>
      </c>
      <c r="AV64" s="103" t="e">
        <f ca="true">+IF(AND(ISNUMBER(OFFSET('Sanitation Data'!$H$7,0,10*ROW('Sanitation Data'!H58))),'Data Summary'!DK64="Yes"),OFFSET('Sanitation Data'!$H$7,0,10*ROW('Sanitation Data'!H58)),NA())</f>
        <v>#N/A</v>
      </c>
      <c r="AW64" s="103" t="e">
        <f ca="true">+IF(AND(ISNUMBER(OFFSET('Sanitation Data'!$H$11,0,10*ROW('Sanitation Data'!H58))),'Data Summary'!DL64="Yes"),OFFSET('Sanitation Data'!$H$11,0,10*ROW('Sanitation Data'!H58)),NA())</f>
        <v>#N/A</v>
      </c>
      <c r="AX64" s="103" t="e">
        <f ca="true">+IF(AND(ISNUMBER(OFFSET('Sanitation Data'!$H$12,0,10*ROW('Sanitation Data'!H58))),'Data Summary'!DM64="Yes"),OFFSET('Sanitation Data'!$H$12,0,10*ROW('Sanitation Data'!H58)),NA())</f>
        <v>#N/A</v>
      </c>
      <c r="AY64" s="103" t="e">
        <f ca="true">+IF(AND(ISNUMBER(OFFSET('Sanitation Data'!$H$13,0,10*ROW('Sanitation Data'!H58))),'Data Summary'!DN64="Yes"),OFFSET('Sanitation Data'!$H$13,0,10*ROW('Sanitation Data'!H58)),NA())</f>
        <v>#N/A</v>
      </c>
      <c r="AZ64" s="108" t="e">
        <f ca="true">+IF(AND(ISNUMBER(OFFSET('Hygiene Data'!$C$6,0,10*ROW('Hygiene Data'!C58))),'Data Summary'!DO64="Yes"),OFFSET('Hygiene Data'!$C$6,0,10*ROW('Hygiene Data'!C58)),NA())</f>
        <v>#N/A</v>
      </c>
      <c r="BA64" s="108" t="e">
        <f ca="true">+IF(AND(ISNUMBER(OFFSET('Hygiene Data'!$C$8,0,10*ROW('Hygiene Data'!C58))),'Data Summary'!DP64="Yes"),OFFSET('Hygiene Data'!$C$8,0,10*ROW('Hygiene Data'!C58)),NA())</f>
        <v>#N/A</v>
      </c>
      <c r="BB64" s="108" t="e">
        <f ca="true">+IF(AND(ISNUMBER(OFFSET('Hygiene Data'!$C$10,0,10*ROW('Hygiene Data'!C58))),'Data Summary'!DQ64="Yes"),OFFSET('Hygiene Data'!$C$10,0,10*ROW('Hygiene Data'!C58)),NA())</f>
        <v>#N/A</v>
      </c>
      <c r="BC64" s="108" t="e">
        <f ca="true">+IF(AND(ISNUMBER(OFFSET('Hygiene Data'!$D$6,0,10*ROW('Hygiene Data'!D58))),'Data Summary'!DR64="Yes"),OFFSET('Hygiene Data'!$D$6,0,10*ROW('Hygiene Data'!D58)),NA())</f>
        <v>#N/A</v>
      </c>
      <c r="BD64" s="108" t="e">
        <f ca="true">+IF(AND(ISNUMBER(OFFSET('Hygiene Data'!$D$8,0,10*ROW('Hygiene Data'!D58))),'Data Summary'!DS64="Yes"),OFFSET('Hygiene Data'!$D$8,0,10*ROW('Hygiene Data'!D58)),NA())</f>
        <v>#N/A</v>
      </c>
      <c r="BE64" s="108" t="e">
        <f ca="true">+IF(AND(ISNUMBER(OFFSET('Hygiene Data'!$D$10,0,10*ROW('Hygiene Data'!D58))),'Data Summary'!DT64="Yes"),OFFSET('Hygiene Data'!$D$10,0,10*ROW('Hygiene Data'!D58)),NA())</f>
        <v>#N/A</v>
      </c>
      <c r="BF64" s="108" t="e">
        <f ca="true">+IF(AND(ISNUMBER(OFFSET('Hygiene Data'!$E$6,0,10*ROW('Hygiene Data'!E58))),'Data Summary'!DU64="Yes"),OFFSET('Hygiene Data'!$E$6,0,10*ROW('Hygiene Data'!E58)),NA())</f>
        <v>#N/A</v>
      </c>
      <c r="BG64" s="108" t="e">
        <f ca="true">+IF(AND(ISNUMBER(OFFSET('Hygiene Data'!$E$8,0,10*ROW('Hygiene Data'!E58))),'Data Summary'!DV64="Yes"),OFFSET('Hygiene Data'!$E$8,0,10*ROW('Hygiene Data'!E58)),NA())</f>
        <v>#N/A</v>
      </c>
      <c r="BH64" s="108" t="e">
        <f ca="true">+IF(AND(ISNUMBER(OFFSET('Hygiene Data'!$E$10,0,10*ROW('Hygiene Data'!E58))),'Data Summary'!DW64="Yes"),OFFSET('Hygiene Data'!$E$10,0,10*ROW('Hygiene Data'!E58)),NA())</f>
        <v>#N/A</v>
      </c>
      <c r="BI64" s="108" t="e">
        <f ca="true">+IF(AND(ISNUMBER(OFFSET('Hygiene Data'!$F$6,0,10*ROW('Hygiene Data'!F58))),'Data Summary'!DX64="Yes"),OFFSET('Hygiene Data'!$F$6,0,10*ROW('Hygiene Data'!F58)),NA())</f>
        <v>#N/A</v>
      </c>
      <c r="BJ64" s="108" t="e">
        <f ca="true">+IF(AND(ISNUMBER(OFFSET('Hygiene Data'!$F$8,0,10*ROW('Hygiene Data'!F58))),'Data Summary'!DY64="Yes"),OFFSET('Hygiene Data'!$F$8,0,10*ROW('Hygiene Data'!F58)),NA())</f>
        <v>#N/A</v>
      </c>
      <c r="BK64" s="108" t="e">
        <f ca="true">+IF(AND(ISNUMBER(OFFSET('Hygiene Data'!$F$10,0,10*ROW('Hygiene Data'!F58))),'Data Summary'!DZ64="Yes"),OFFSET('Hygiene Data'!$F$10,0,10*ROW('Hygiene Data'!F58)),NA())</f>
        <v>#N/A</v>
      </c>
      <c r="BL64" s="108" t="e">
        <f ca="true">+IF(AND(ISNUMBER(OFFSET('Hygiene Data'!$G$6,0,10*ROW('Hygiene Data'!G58))),'Data Summary'!EA64="Yes"),OFFSET('Hygiene Data'!$G$6,0,10*ROW('Hygiene Data'!G58)),NA())</f>
        <v>#N/A</v>
      </c>
      <c r="BM64" s="108" t="e">
        <f ca="true">+IF(AND(ISNUMBER(OFFSET('Hygiene Data'!$G$8,0,10*ROW('Hygiene Data'!G58))),'Data Summary'!EB64="Yes"),OFFSET('Hygiene Data'!$G$8,0,10*ROW('Hygiene Data'!G58)),NA())</f>
        <v>#N/A</v>
      </c>
      <c r="BN64" s="108" t="e">
        <f ca="true">+IF(AND(ISNUMBER(OFFSET('Hygiene Data'!$G$10,0,10*ROW('Hygiene Data'!G58))),'Data Summary'!EC64="Yes"),OFFSET('Hygiene Data'!$G$10,0,10*ROW('Hygiene Data'!G58)),NA())</f>
        <v>#N/A</v>
      </c>
      <c r="BO64" s="108" t="e">
        <f ca="true">+IF(AND(ISNUMBER(OFFSET('Hygiene Data'!$H$6,0,10*ROW('Hygiene Data'!H58))),'Data Summary'!ED64="Yes"),OFFSET('Hygiene Data'!$H$6,0,10*ROW('Hygiene Data'!H58)),NA())</f>
        <v>#N/A</v>
      </c>
      <c r="BP64" s="108" t="e">
        <f ca="true">+IF(AND(ISNUMBER(OFFSET('Hygiene Data'!$H$8,0,10*ROW('Hygiene Data'!H58))),'Data Summary'!EE64="Yes"),OFFSET('Hygiene Data'!$H$8,0,10*ROW('Hygiene Data'!H58)),NA())</f>
        <v>#N/A</v>
      </c>
      <c r="BQ64" s="108" t="e">
        <f ca="true">+IF(AND(ISNUMBER(OFFSET('Hygiene Data'!$H$10,0,10*ROW('Hygiene Data'!H58))),'Data Summary'!EF64="Yes"),OFFSET('Hygiene Data'!$H$10,0,10*ROW('Hygiene Data'!H58)),NA())</f>
        <v>#N/A</v>
      </c>
    </row>
    <row r="65" x14ac:dyDescent="0.2">
      <c r="A65" s="56" t="e">
        <f ca="true">+IF(OFFSET('Water Data'!$B$1,0,10*ROW('Water Data'!B59))="",NA(),OFFSET('Water Data'!$B$1,0,10*ROW('Water Data'!B59)))</f>
        <v>#N/A</v>
      </c>
      <c r="B65" s="56" t="e">
        <f ca="true">+IF(OFFSET('Water Data'!$A$3,0,10*ROW('Water Data'!A62))="",NA(),OFFSET('Water Data'!$A$3,0,10*ROW('Water Data'!A62)))</f>
        <v>#N/A</v>
      </c>
      <c r="C65" s="56" t="e">
        <f ca="true">+IF(OFFSET('Water Data'!$C$3,0,10*ROW('Water Data'!C62))="",NA(),OFFSET('Water Data'!$C$3,0,10*ROW('Water Data'!C62)))</f>
        <v>#N/A</v>
      </c>
      <c r="D65" s="57" t="e">
        <f ca="true">+IF(AND(ISNUMBER(OFFSET('Water Data'!$C$5,0,10*ROW('Water Data'!C59))),'Data Summary'!BS65="Yes"),100-OFFSET('Water Data'!$C$5,0,10*ROW('Water Data'!C59)),NA())</f>
        <v>#N/A</v>
      </c>
      <c r="E65" s="57" t="e">
        <f ca="true">+IF(AND(ISNUMBER(OFFSET('Water Data'!$C$7,0,10*ROW('Water Data'!C59))),'Data Summary'!BT65="Yes"),OFFSET('Water Data'!$C$7,0,10*ROW('Water Data'!C59)),NA())</f>
        <v>#N/A</v>
      </c>
      <c r="F65" s="57" t="e">
        <f ca="true">+IF(AND(ISNUMBER(OFFSET('Water Data'!$C$10,0,10*ROW('Water Data'!C59))),'Data Summary'!BU65="Yes"),OFFSET('Water Data'!$C$10,0,10*ROW('Water Data'!C59)),NA())</f>
        <v>#N/A</v>
      </c>
      <c r="G65" s="57" t="e">
        <f ca="true">+IF(AND(ISNUMBER(OFFSET('Water Data'!$D$5,0,10*ROW('Water Data'!D59))),'Data Summary'!BV65="Yes"),100-OFFSET('Water Data'!$D$5,0,10*ROW('Water Data'!D59)),NA())</f>
        <v>#N/A</v>
      </c>
      <c r="H65" s="57" t="e">
        <f ca="true">+IF(AND(ISNUMBER(OFFSET('Water Data'!$D$7,0,10*ROW('Water Data'!D59))),'Data Summary'!BW65="Yes"),OFFSET('Water Data'!$D$7,0,10*ROW('Water Data'!D59)),NA())</f>
        <v>#N/A</v>
      </c>
      <c r="I65" s="57" t="e">
        <f ca="true">+IF(AND(ISNUMBER(OFFSET('Water Data'!$D$10,0,10*ROW('Water Data'!D59))),'Data Summary'!BX65="Yes"),OFFSET('Water Data'!$D$10,0,10*ROW('Water Data'!D59)),NA())</f>
        <v>#N/A</v>
      </c>
      <c r="J65" s="57" t="e">
        <f ca="true">+IF(AND(ISNUMBER(OFFSET('Water Data'!$E$5,0,10*ROW('Water Data'!E59))),'Data Summary'!BY65="Yes"),100-OFFSET('Water Data'!$E$5,0,10*ROW('Water Data'!E59)),NA())</f>
        <v>#N/A</v>
      </c>
      <c r="K65" s="57" t="e">
        <f ca="true">+IF(AND(ISNUMBER(OFFSET('Water Data'!$E$7,0,10*ROW('Water Data'!E59))),'Data Summary'!BZ65="Yes"),OFFSET('Water Data'!$E$7,0,10*ROW('Water Data'!E59)),NA())</f>
        <v>#N/A</v>
      </c>
      <c r="L65" s="57" t="e">
        <f ca="true">+IF(AND(ISNUMBER(OFFSET('Water Data'!$E$10,0,10*ROW('Water Data'!E59))),'Data Summary'!CA65="Yes"),OFFSET('Water Data'!$E$10,0,10*ROW('Water Data'!E59)),NA())</f>
        <v>#N/A</v>
      </c>
      <c r="M65" s="57" t="e">
        <f ca="true">+IF(AND(ISNUMBER(OFFSET('Water Data'!$F$5,0,10*ROW('Water Data'!F59))),'Data Summary'!CB65="Yes"),100-OFFSET('Water Data'!$F$5,0,10*ROW('Water Data'!F59)),NA())</f>
        <v>#N/A</v>
      </c>
      <c r="N65" s="57" t="e">
        <f ca="true">+IF(AND(ISNUMBER(OFFSET('Water Data'!$F$7,0,10*ROW('Water Data'!F59))),'Data Summary'!CC65="Yes"),OFFSET('Water Data'!$F$7,0,10*ROW('Water Data'!F59)),NA())</f>
        <v>#N/A</v>
      </c>
      <c r="O65" s="57" t="e">
        <f ca="true">+IF(AND(ISNUMBER(OFFSET('Water Data'!$F$10,0,10*ROW('Water Data'!F59))),'Data Summary'!CD65="Yes"),OFFSET('Water Data'!$F$10,0,10*ROW('Water Data'!F59)),NA())</f>
        <v>#N/A</v>
      </c>
      <c r="P65" s="57" t="e">
        <f ca="true">+IF(AND(ISNUMBER(OFFSET('Water Data'!$G$5,0,10*ROW('Water Data'!G59))),'Data Summary'!CE65="Yes"),100-OFFSET('Water Data'!$G$5,0,10*ROW('Water Data'!G59)),NA())</f>
        <v>#N/A</v>
      </c>
      <c r="Q65" s="57" t="e">
        <f ca="true">+IF(AND(ISNUMBER(OFFSET('Water Data'!$G$7,0,10*ROW('Water Data'!G59))),'Data Summary'!CF65="Yes"),OFFSET('Water Data'!$G$7,0,10*ROW('Water Data'!G59)),NA())</f>
        <v>#N/A</v>
      </c>
      <c r="R65" s="57" t="e">
        <f ca="true">+IF(AND(ISNUMBER(OFFSET('Water Data'!$G$10,0,10*ROW('Water Data'!G59))),'Data Summary'!CG65="Yes"),OFFSET('Water Data'!$G$10,0,10*ROW('Water Data'!G59)),NA())</f>
        <v>#N/A</v>
      </c>
      <c r="S65" s="57" t="e">
        <f ca="true">+IF(AND(ISNUMBER(OFFSET('Water Data'!$H$5,0,10*ROW('Water Data'!H59))),'Data Summary'!CH65="Yes"),100-OFFSET('Water Data'!$H$5,0,10*ROW('Water Data'!H59)),NA())</f>
        <v>#N/A</v>
      </c>
      <c r="T65" s="57" t="e">
        <f ca="true">+IF(AND(ISNUMBER(OFFSET('Water Data'!$H$7,0,10*ROW('Water Data'!H59))),'Data Summary'!CI65="Yes"),OFFSET('Water Data'!$H$7,0,10*ROW('Water Data'!H59)),NA())</f>
        <v>#N/A</v>
      </c>
      <c r="U65" s="57" t="e">
        <f ca="true">+IF(AND(ISNUMBER(OFFSET('Water Data'!$H$10,0,10*ROW('Water Data'!H59))),'Data Summary'!CJ65="Yes"),OFFSET('Water Data'!$H$10,0,10*ROW('Water Data'!H59)),NA())</f>
        <v>#N/A</v>
      </c>
      <c r="V65" s="103" t="e">
        <f ca="true">+IF(AND(ISNUMBER(OFFSET('Sanitation Data'!$C$5,0,10*ROW('Sanitation Data'!C59))),'Data Summary'!CK65="Yes"),100-OFFSET('Sanitation Data'!$C$5,0,10*ROW('Sanitation Data'!C59)),NA())</f>
        <v>#N/A</v>
      </c>
      <c r="W65" s="103" t="e">
        <f ca="true">+IF(AND(ISNUMBER(OFFSET('Sanitation Data'!$C$7,0,10*ROW('Sanitation Data'!C59))),'Data Summary'!CL65="Yes"),OFFSET('Sanitation Data'!$C$7,0,10*ROW('Sanitation Data'!C59)),NA())</f>
        <v>#N/A</v>
      </c>
      <c r="X65" s="103" t="e">
        <f ca="true">+IF(AND(ISNUMBER(OFFSET('Sanitation Data'!$C$11,0,10*ROW('Sanitation Data'!C59))),'Data Summary'!CM65="Yes"),OFFSET('Sanitation Data'!$C$11,0,10*ROW('Sanitation Data'!C59)),NA())</f>
        <v>#N/A</v>
      </c>
      <c r="Y65" s="103" t="e">
        <f ca="true">+IF(AND(ISNUMBER(OFFSET('Sanitation Data'!$C$12,0,10*ROW('Sanitation Data'!C59))),'Data Summary'!CN65="Yes"),OFFSET('Sanitation Data'!$C$12,0,10*ROW('Sanitation Data'!C59)),NA())</f>
        <v>#N/A</v>
      </c>
      <c r="Z65" s="103" t="e">
        <f ca="true">+IF(AND(ISNUMBER(OFFSET('Sanitation Data'!$C$13,0,10*ROW('Sanitation Data'!C59))),'Data Summary'!CO65="Yes"),OFFSET('Sanitation Data'!$C$13,0,10*ROW('Sanitation Data'!C59)),NA())</f>
        <v>#N/A</v>
      </c>
      <c r="AA65" s="103" t="e">
        <f ca="true">+IF(AND(ISNUMBER(OFFSET('Sanitation Data'!$D$5,0,10*ROW('Sanitation Data'!D59))),'Data Summary'!CP65="Yes"),100-OFFSET('Sanitation Data'!$D$5,0,10*ROW('Sanitation Data'!D59)),NA())</f>
        <v>#N/A</v>
      </c>
      <c r="AB65" s="103" t="e">
        <f ca="true">+IF(AND(ISNUMBER(OFFSET('Sanitation Data'!$D$7,0,10*ROW('Sanitation Data'!D59))),'Data Summary'!CQ65="Yes"),OFFSET('Sanitation Data'!$D$7,0,10*ROW('Sanitation Data'!D59)),NA())</f>
        <v>#N/A</v>
      </c>
      <c r="AC65" s="103" t="e">
        <f ca="true">+IF(AND(ISNUMBER(OFFSET('Sanitation Data'!$D$11,0,10*ROW('Sanitation Data'!D59))),'Data Summary'!CR65="Yes"),OFFSET('Sanitation Data'!$D$11,0,10*ROW('Sanitation Data'!D59)),NA())</f>
        <v>#N/A</v>
      </c>
      <c r="AD65" s="103" t="e">
        <f ca="true">+IF(AND(ISNUMBER(OFFSET('Sanitation Data'!$D$12,0,10*ROW('Sanitation Data'!D59))),'Data Summary'!CS65="Yes"),OFFSET('Sanitation Data'!$D$12,0,10*ROW('Sanitation Data'!D59)),NA())</f>
        <v>#N/A</v>
      </c>
      <c r="AE65" s="103" t="e">
        <f ca="true">+IF(AND(ISNUMBER(OFFSET('Sanitation Data'!$D$13,0,10*ROW('Sanitation Data'!D59))),'Data Summary'!CT65="Yes"),OFFSET('Sanitation Data'!$D$13,0,10*ROW('Sanitation Data'!D59)),NA())</f>
        <v>#N/A</v>
      </c>
      <c r="AF65" s="103" t="e">
        <f ca="true">+IF(AND(ISNUMBER(OFFSET('Sanitation Data'!$E$5,0,10*ROW('Sanitation Data'!E59))),'Data Summary'!CU65="Yes"),100-OFFSET('Sanitation Data'!$E$5,0,10*ROW('Sanitation Data'!E59)),NA())</f>
        <v>#N/A</v>
      </c>
      <c r="AG65" s="103" t="e">
        <f ca="true">+IF(AND(ISNUMBER(OFFSET('Sanitation Data'!$E$7,0,10*ROW('Sanitation Data'!E59))),'Data Summary'!CV65="Yes"),OFFSET('Sanitation Data'!$E$7,0,10*ROW('Sanitation Data'!E59)),NA())</f>
        <v>#N/A</v>
      </c>
      <c r="AH65" s="103" t="e">
        <f ca="true">+IF(AND(ISNUMBER(OFFSET('Sanitation Data'!$E$11,0,10*ROW('Sanitation Data'!E59))),'Data Summary'!CW65="Yes"),OFFSET('Sanitation Data'!$E$11,0,10*ROW('Sanitation Data'!E59)),NA())</f>
        <v>#N/A</v>
      </c>
      <c r="AI65" s="103" t="e">
        <f ca="true">+IF(AND(ISNUMBER(OFFSET('Sanitation Data'!$E$12,0,10*ROW('Sanitation Data'!E59))),'Data Summary'!CX65="Yes"),OFFSET('Sanitation Data'!$E$12,0,10*ROW('Sanitation Data'!E59)),NA())</f>
        <v>#N/A</v>
      </c>
      <c r="AJ65" s="103" t="e">
        <f ca="true">+IF(AND(ISNUMBER(OFFSET('Sanitation Data'!$E$13,0,10*ROW('Sanitation Data'!E59))),'Data Summary'!CY65="Yes"),OFFSET('Sanitation Data'!$E$13,0,10*ROW('Sanitation Data'!E59)),NA())</f>
        <v>#N/A</v>
      </c>
      <c r="AK65" s="103" t="e">
        <f ca="true">+IF(AND(ISNUMBER(OFFSET('Sanitation Data'!$F$5,0,10*ROW('Sanitation Data'!F59))),'Data Summary'!CZ65="Yes"),100-OFFSET('Sanitation Data'!$F$5,0,10*ROW('Sanitation Data'!F59)),NA())</f>
        <v>#N/A</v>
      </c>
      <c r="AL65" s="103" t="e">
        <f ca="true">+IF(AND(ISNUMBER(OFFSET('Sanitation Data'!$F$7,0,10*ROW('Sanitation Data'!F59))),'Data Summary'!DA65="Yes"),OFFSET('Sanitation Data'!$F$7,0,10*ROW('Sanitation Data'!F59)),NA())</f>
        <v>#N/A</v>
      </c>
      <c r="AM65" s="103" t="e">
        <f ca="true">+IF(AND(ISNUMBER(OFFSET('Sanitation Data'!$F$11,0,10*ROW('Sanitation Data'!F59))),'Data Summary'!DB65="Yes"),OFFSET('Sanitation Data'!$F$11,0,10*ROW('Sanitation Data'!F59)),NA())</f>
        <v>#N/A</v>
      </c>
      <c r="AN65" s="103" t="e">
        <f ca="true">+IF(AND(ISNUMBER(OFFSET('Sanitation Data'!$F$12,0,10*ROW('Sanitation Data'!F59))),'Data Summary'!DC65="Yes"),OFFSET('Sanitation Data'!$F$12,0,10*ROW('Sanitation Data'!F59)),NA())</f>
        <v>#N/A</v>
      </c>
      <c r="AO65" s="103" t="e">
        <f ca="true">+IF(AND(ISNUMBER(OFFSET('Sanitation Data'!$F$13,0,10*ROW('Sanitation Data'!F59))),'Data Summary'!DD65="Yes"),OFFSET('Sanitation Data'!$F$13,0,10*ROW('Sanitation Data'!F59)),NA())</f>
        <v>#N/A</v>
      </c>
      <c r="AP65" s="103" t="e">
        <f ca="true">+IF(AND(ISNUMBER(OFFSET('Sanitation Data'!$G$5,0,10*ROW('Sanitation Data'!G59))),'Data Summary'!DE65="Yes"),100-OFFSET('Sanitation Data'!$G$5,0,10*ROW('Sanitation Data'!G59)),NA())</f>
        <v>#N/A</v>
      </c>
      <c r="AQ65" s="103" t="e">
        <f ca="true">+IF(AND(ISNUMBER(OFFSET('Sanitation Data'!$G$7,0,10*ROW('Sanitation Data'!G59))),'Data Summary'!DF65="Yes"),OFFSET('Sanitation Data'!$G$7,0,10*ROW('Sanitation Data'!G59)),NA())</f>
        <v>#N/A</v>
      </c>
      <c r="AR65" s="103" t="e">
        <f ca="true">+IF(AND(ISNUMBER(OFFSET('Sanitation Data'!$G$11,0,10*ROW('Sanitation Data'!G59))),'Data Summary'!DG65="Yes"),OFFSET('Sanitation Data'!$G$11,0,10*ROW('Sanitation Data'!G59)),NA())</f>
        <v>#N/A</v>
      </c>
      <c r="AS65" s="103" t="e">
        <f ca="true">+IF(AND(ISNUMBER(OFFSET('Sanitation Data'!$G$12,0,10*ROW('Sanitation Data'!G59))),'Data Summary'!DH65="Yes"),OFFSET('Sanitation Data'!$G$12,0,10*ROW('Sanitation Data'!G59)),NA())</f>
        <v>#N/A</v>
      </c>
      <c r="AT65" s="103" t="e">
        <f ca="true">+IF(AND(ISNUMBER(OFFSET('Sanitation Data'!$G$13,0,10*ROW('Sanitation Data'!G59))),'Data Summary'!DI65="Yes"),OFFSET('Sanitation Data'!$G$13,0,10*ROW('Sanitation Data'!G59)),NA())</f>
        <v>#N/A</v>
      </c>
      <c r="AU65" s="103" t="e">
        <f ca="true">+IF(AND(ISNUMBER(OFFSET('Sanitation Data'!$H$5,0,10*ROW('Sanitation Data'!H59))),'Data Summary'!DJ65="Yes"),100-OFFSET('Sanitation Data'!$H$5,0,10*ROW('Sanitation Data'!H59)),NA())</f>
        <v>#N/A</v>
      </c>
      <c r="AV65" s="103" t="e">
        <f ca="true">+IF(AND(ISNUMBER(OFFSET('Sanitation Data'!$H$7,0,10*ROW('Sanitation Data'!H59))),'Data Summary'!DK65="Yes"),OFFSET('Sanitation Data'!$H$7,0,10*ROW('Sanitation Data'!H59)),NA())</f>
        <v>#N/A</v>
      </c>
      <c r="AW65" s="103" t="e">
        <f ca="true">+IF(AND(ISNUMBER(OFFSET('Sanitation Data'!$H$11,0,10*ROW('Sanitation Data'!H59))),'Data Summary'!DL65="Yes"),OFFSET('Sanitation Data'!$H$11,0,10*ROW('Sanitation Data'!H59)),NA())</f>
        <v>#N/A</v>
      </c>
      <c r="AX65" s="103" t="e">
        <f ca="true">+IF(AND(ISNUMBER(OFFSET('Sanitation Data'!$H$12,0,10*ROW('Sanitation Data'!H59))),'Data Summary'!DM65="Yes"),OFFSET('Sanitation Data'!$H$12,0,10*ROW('Sanitation Data'!H59)),NA())</f>
        <v>#N/A</v>
      </c>
      <c r="AY65" s="103" t="e">
        <f ca="true">+IF(AND(ISNUMBER(OFFSET('Sanitation Data'!$H$13,0,10*ROW('Sanitation Data'!H59))),'Data Summary'!DN65="Yes"),OFFSET('Sanitation Data'!$H$13,0,10*ROW('Sanitation Data'!H59)),NA())</f>
        <v>#N/A</v>
      </c>
      <c r="AZ65" s="108" t="e">
        <f ca="true">+IF(AND(ISNUMBER(OFFSET('Hygiene Data'!$C$6,0,10*ROW('Hygiene Data'!C59))),'Data Summary'!DO65="Yes"),OFFSET('Hygiene Data'!$C$6,0,10*ROW('Hygiene Data'!C59)),NA())</f>
        <v>#N/A</v>
      </c>
      <c r="BA65" s="108" t="e">
        <f ca="true">+IF(AND(ISNUMBER(OFFSET('Hygiene Data'!$C$8,0,10*ROW('Hygiene Data'!C59))),'Data Summary'!DP65="Yes"),OFFSET('Hygiene Data'!$C$8,0,10*ROW('Hygiene Data'!C59)),NA())</f>
        <v>#N/A</v>
      </c>
      <c r="BB65" s="108" t="e">
        <f ca="true">+IF(AND(ISNUMBER(OFFSET('Hygiene Data'!$C$10,0,10*ROW('Hygiene Data'!C59))),'Data Summary'!DQ65="Yes"),OFFSET('Hygiene Data'!$C$10,0,10*ROW('Hygiene Data'!C59)),NA())</f>
        <v>#N/A</v>
      </c>
      <c r="BC65" s="108" t="e">
        <f ca="true">+IF(AND(ISNUMBER(OFFSET('Hygiene Data'!$D$6,0,10*ROW('Hygiene Data'!D59))),'Data Summary'!DR65="Yes"),OFFSET('Hygiene Data'!$D$6,0,10*ROW('Hygiene Data'!D59)),NA())</f>
        <v>#N/A</v>
      </c>
      <c r="BD65" s="108" t="e">
        <f ca="true">+IF(AND(ISNUMBER(OFFSET('Hygiene Data'!$D$8,0,10*ROW('Hygiene Data'!D59))),'Data Summary'!DS65="Yes"),OFFSET('Hygiene Data'!$D$8,0,10*ROW('Hygiene Data'!D59)),NA())</f>
        <v>#N/A</v>
      </c>
      <c r="BE65" s="108" t="e">
        <f ca="true">+IF(AND(ISNUMBER(OFFSET('Hygiene Data'!$D$10,0,10*ROW('Hygiene Data'!D59))),'Data Summary'!DT65="Yes"),OFFSET('Hygiene Data'!$D$10,0,10*ROW('Hygiene Data'!D59)),NA())</f>
        <v>#N/A</v>
      </c>
      <c r="BF65" s="108" t="e">
        <f ca="true">+IF(AND(ISNUMBER(OFFSET('Hygiene Data'!$E$6,0,10*ROW('Hygiene Data'!E59))),'Data Summary'!DU65="Yes"),OFFSET('Hygiene Data'!$E$6,0,10*ROW('Hygiene Data'!E59)),NA())</f>
        <v>#N/A</v>
      </c>
      <c r="BG65" s="108" t="e">
        <f ca="true">+IF(AND(ISNUMBER(OFFSET('Hygiene Data'!$E$8,0,10*ROW('Hygiene Data'!E59))),'Data Summary'!DV65="Yes"),OFFSET('Hygiene Data'!$E$8,0,10*ROW('Hygiene Data'!E59)),NA())</f>
        <v>#N/A</v>
      </c>
      <c r="BH65" s="108" t="e">
        <f ca="true">+IF(AND(ISNUMBER(OFFSET('Hygiene Data'!$E$10,0,10*ROW('Hygiene Data'!E59))),'Data Summary'!DW65="Yes"),OFFSET('Hygiene Data'!$E$10,0,10*ROW('Hygiene Data'!E59)),NA())</f>
        <v>#N/A</v>
      </c>
      <c r="BI65" s="108" t="e">
        <f ca="true">+IF(AND(ISNUMBER(OFFSET('Hygiene Data'!$F$6,0,10*ROW('Hygiene Data'!F59))),'Data Summary'!DX65="Yes"),OFFSET('Hygiene Data'!$F$6,0,10*ROW('Hygiene Data'!F59)),NA())</f>
        <v>#N/A</v>
      </c>
      <c r="BJ65" s="108" t="e">
        <f ca="true">+IF(AND(ISNUMBER(OFFSET('Hygiene Data'!$F$8,0,10*ROW('Hygiene Data'!F59))),'Data Summary'!DY65="Yes"),OFFSET('Hygiene Data'!$F$8,0,10*ROW('Hygiene Data'!F59)),NA())</f>
        <v>#N/A</v>
      </c>
      <c r="BK65" s="108" t="e">
        <f ca="true">+IF(AND(ISNUMBER(OFFSET('Hygiene Data'!$F$10,0,10*ROW('Hygiene Data'!F59))),'Data Summary'!DZ65="Yes"),OFFSET('Hygiene Data'!$F$10,0,10*ROW('Hygiene Data'!F59)),NA())</f>
        <v>#N/A</v>
      </c>
      <c r="BL65" s="108" t="e">
        <f ca="true">+IF(AND(ISNUMBER(OFFSET('Hygiene Data'!$G$6,0,10*ROW('Hygiene Data'!G59))),'Data Summary'!EA65="Yes"),OFFSET('Hygiene Data'!$G$6,0,10*ROW('Hygiene Data'!G59)),NA())</f>
        <v>#N/A</v>
      </c>
      <c r="BM65" s="108" t="e">
        <f ca="true">+IF(AND(ISNUMBER(OFFSET('Hygiene Data'!$G$8,0,10*ROW('Hygiene Data'!G59))),'Data Summary'!EB65="Yes"),OFFSET('Hygiene Data'!$G$8,0,10*ROW('Hygiene Data'!G59)),NA())</f>
        <v>#N/A</v>
      </c>
      <c r="BN65" s="108" t="e">
        <f ca="true">+IF(AND(ISNUMBER(OFFSET('Hygiene Data'!$G$10,0,10*ROW('Hygiene Data'!G59))),'Data Summary'!EC65="Yes"),OFFSET('Hygiene Data'!$G$10,0,10*ROW('Hygiene Data'!G59)),NA())</f>
        <v>#N/A</v>
      </c>
      <c r="BO65" s="108" t="e">
        <f ca="true">+IF(AND(ISNUMBER(OFFSET('Hygiene Data'!$H$6,0,10*ROW('Hygiene Data'!H59))),'Data Summary'!ED65="Yes"),OFFSET('Hygiene Data'!$H$6,0,10*ROW('Hygiene Data'!H59)),NA())</f>
        <v>#N/A</v>
      </c>
      <c r="BP65" s="108" t="e">
        <f ca="true">+IF(AND(ISNUMBER(OFFSET('Hygiene Data'!$H$8,0,10*ROW('Hygiene Data'!H59))),'Data Summary'!EE65="Yes"),OFFSET('Hygiene Data'!$H$8,0,10*ROW('Hygiene Data'!H59)),NA())</f>
        <v>#N/A</v>
      </c>
      <c r="BQ65" s="108" t="e">
        <f ca="true">+IF(AND(ISNUMBER(OFFSET('Hygiene Data'!$H$10,0,10*ROW('Hygiene Data'!H59))),'Data Summary'!EF65="Yes"),OFFSET('Hygiene Data'!$H$10,0,10*ROW('Hygiene Data'!H59)),NA())</f>
        <v>#N/A</v>
      </c>
    </row>
    <row r="66" x14ac:dyDescent="0.2">
      <c r="A66" s="56" t="e">
        <f ca="true">+IF(OFFSET('Water Data'!$B$1,0,10*ROW('Water Data'!B60))="",NA(),OFFSET('Water Data'!$B$1,0,10*ROW('Water Data'!B60)))</f>
        <v>#N/A</v>
      </c>
      <c r="B66" s="56" t="e">
        <f ca="true">+IF(OFFSET('Water Data'!$A$3,0,10*ROW('Water Data'!A63))="",NA(),OFFSET('Water Data'!$A$3,0,10*ROW('Water Data'!A63)))</f>
        <v>#N/A</v>
      </c>
      <c r="C66" s="56" t="e">
        <f ca="true">+IF(OFFSET('Water Data'!$C$3,0,10*ROW('Water Data'!C63))="",NA(),OFFSET('Water Data'!$C$3,0,10*ROW('Water Data'!C63)))</f>
        <v>#N/A</v>
      </c>
      <c r="D66" s="57" t="e">
        <f ca="true">+IF(AND(ISNUMBER(OFFSET('Water Data'!$C$5,0,10*ROW('Water Data'!C60))),'Data Summary'!BS66="Yes"),100-OFFSET('Water Data'!$C$5,0,10*ROW('Water Data'!C60)),NA())</f>
        <v>#N/A</v>
      </c>
      <c r="E66" s="57" t="e">
        <f ca="true">+IF(AND(ISNUMBER(OFFSET('Water Data'!$C$7,0,10*ROW('Water Data'!C60))),'Data Summary'!BT66="Yes"),OFFSET('Water Data'!$C$7,0,10*ROW('Water Data'!C60)),NA())</f>
        <v>#N/A</v>
      </c>
      <c r="F66" s="57" t="e">
        <f ca="true">+IF(AND(ISNUMBER(OFFSET('Water Data'!$C$10,0,10*ROW('Water Data'!C60))),'Data Summary'!BU66="Yes"),OFFSET('Water Data'!$C$10,0,10*ROW('Water Data'!C60)),NA())</f>
        <v>#N/A</v>
      </c>
      <c r="G66" s="57" t="e">
        <f ca="true">+IF(AND(ISNUMBER(OFFSET('Water Data'!$D$5,0,10*ROW('Water Data'!D60))),'Data Summary'!BV66="Yes"),100-OFFSET('Water Data'!$D$5,0,10*ROW('Water Data'!D60)),NA())</f>
        <v>#N/A</v>
      </c>
      <c r="H66" s="57" t="e">
        <f ca="true">+IF(AND(ISNUMBER(OFFSET('Water Data'!$D$7,0,10*ROW('Water Data'!D60))),'Data Summary'!BW66="Yes"),OFFSET('Water Data'!$D$7,0,10*ROW('Water Data'!D60)),NA())</f>
        <v>#N/A</v>
      </c>
      <c r="I66" s="57" t="e">
        <f ca="true">+IF(AND(ISNUMBER(OFFSET('Water Data'!$D$10,0,10*ROW('Water Data'!D60))),'Data Summary'!BX66="Yes"),OFFSET('Water Data'!$D$10,0,10*ROW('Water Data'!D60)),NA())</f>
        <v>#N/A</v>
      </c>
      <c r="J66" s="57" t="e">
        <f ca="true">+IF(AND(ISNUMBER(OFFSET('Water Data'!$E$5,0,10*ROW('Water Data'!E60))),'Data Summary'!BY66="Yes"),100-OFFSET('Water Data'!$E$5,0,10*ROW('Water Data'!E60)),NA())</f>
        <v>#N/A</v>
      </c>
      <c r="K66" s="57" t="e">
        <f ca="true">+IF(AND(ISNUMBER(OFFSET('Water Data'!$E$7,0,10*ROW('Water Data'!E60))),'Data Summary'!BZ66="Yes"),OFFSET('Water Data'!$E$7,0,10*ROW('Water Data'!E60)),NA())</f>
        <v>#N/A</v>
      </c>
      <c r="L66" s="57" t="e">
        <f ca="true">+IF(AND(ISNUMBER(OFFSET('Water Data'!$E$10,0,10*ROW('Water Data'!E60))),'Data Summary'!CA66="Yes"),OFFSET('Water Data'!$E$10,0,10*ROW('Water Data'!E60)),NA())</f>
        <v>#N/A</v>
      </c>
      <c r="M66" s="57" t="e">
        <f ca="true">+IF(AND(ISNUMBER(OFFSET('Water Data'!$F$5,0,10*ROW('Water Data'!F60))),'Data Summary'!CB66="Yes"),100-OFFSET('Water Data'!$F$5,0,10*ROW('Water Data'!F60)),NA())</f>
        <v>#N/A</v>
      </c>
      <c r="N66" s="57" t="e">
        <f ca="true">+IF(AND(ISNUMBER(OFFSET('Water Data'!$F$7,0,10*ROW('Water Data'!F60))),'Data Summary'!CC66="Yes"),OFFSET('Water Data'!$F$7,0,10*ROW('Water Data'!F60)),NA())</f>
        <v>#N/A</v>
      </c>
      <c r="O66" s="57" t="e">
        <f ca="true">+IF(AND(ISNUMBER(OFFSET('Water Data'!$F$10,0,10*ROW('Water Data'!F60))),'Data Summary'!CD66="Yes"),OFFSET('Water Data'!$F$10,0,10*ROW('Water Data'!F60)),NA())</f>
        <v>#N/A</v>
      </c>
      <c r="P66" s="57" t="e">
        <f ca="true">+IF(AND(ISNUMBER(OFFSET('Water Data'!$G$5,0,10*ROW('Water Data'!G60))),'Data Summary'!CE66="Yes"),100-OFFSET('Water Data'!$G$5,0,10*ROW('Water Data'!G60)),NA())</f>
        <v>#N/A</v>
      </c>
      <c r="Q66" s="57" t="e">
        <f ca="true">+IF(AND(ISNUMBER(OFFSET('Water Data'!$G$7,0,10*ROW('Water Data'!G60))),'Data Summary'!CF66="Yes"),OFFSET('Water Data'!$G$7,0,10*ROW('Water Data'!G60)),NA())</f>
        <v>#N/A</v>
      </c>
      <c r="R66" s="57" t="e">
        <f ca="true">+IF(AND(ISNUMBER(OFFSET('Water Data'!$G$10,0,10*ROW('Water Data'!G60))),'Data Summary'!CG66="Yes"),OFFSET('Water Data'!$G$10,0,10*ROW('Water Data'!G60)),NA())</f>
        <v>#N/A</v>
      </c>
      <c r="S66" s="57" t="e">
        <f ca="true">+IF(AND(ISNUMBER(OFFSET('Water Data'!$H$5,0,10*ROW('Water Data'!H60))),'Data Summary'!CH66="Yes"),100-OFFSET('Water Data'!$H$5,0,10*ROW('Water Data'!H60)),NA())</f>
        <v>#N/A</v>
      </c>
      <c r="T66" s="57" t="e">
        <f ca="true">+IF(AND(ISNUMBER(OFFSET('Water Data'!$H$7,0,10*ROW('Water Data'!H60))),'Data Summary'!CI66="Yes"),OFFSET('Water Data'!$H$7,0,10*ROW('Water Data'!H60)),NA())</f>
        <v>#N/A</v>
      </c>
      <c r="U66" s="57" t="e">
        <f ca="true">+IF(AND(ISNUMBER(OFFSET('Water Data'!$H$10,0,10*ROW('Water Data'!H60))),'Data Summary'!CJ66="Yes"),OFFSET('Water Data'!$H$10,0,10*ROW('Water Data'!H60)),NA())</f>
        <v>#N/A</v>
      </c>
      <c r="V66" s="103" t="e">
        <f ca="true">+IF(AND(ISNUMBER(OFFSET('Sanitation Data'!$C$5,0,10*ROW('Sanitation Data'!C60))),'Data Summary'!CK66="Yes"),100-OFFSET('Sanitation Data'!$C$5,0,10*ROW('Sanitation Data'!C60)),NA())</f>
        <v>#N/A</v>
      </c>
      <c r="W66" s="103" t="e">
        <f ca="true">+IF(AND(ISNUMBER(OFFSET('Sanitation Data'!$C$7,0,10*ROW('Sanitation Data'!C60))),'Data Summary'!CL66="Yes"),OFFSET('Sanitation Data'!$C$7,0,10*ROW('Sanitation Data'!C60)),NA())</f>
        <v>#N/A</v>
      </c>
      <c r="X66" s="103" t="e">
        <f ca="true">+IF(AND(ISNUMBER(OFFSET('Sanitation Data'!$C$11,0,10*ROW('Sanitation Data'!C60))),'Data Summary'!CM66="Yes"),OFFSET('Sanitation Data'!$C$11,0,10*ROW('Sanitation Data'!C60)),NA())</f>
        <v>#N/A</v>
      </c>
      <c r="Y66" s="103" t="e">
        <f ca="true">+IF(AND(ISNUMBER(OFFSET('Sanitation Data'!$C$12,0,10*ROW('Sanitation Data'!C60))),'Data Summary'!CN66="Yes"),OFFSET('Sanitation Data'!$C$12,0,10*ROW('Sanitation Data'!C60)),NA())</f>
        <v>#N/A</v>
      </c>
      <c r="Z66" s="103" t="e">
        <f ca="true">+IF(AND(ISNUMBER(OFFSET('Sanitation Data'!$C$13,0,10*ROW('Sanitation Data'!C60))),'Data Summary'!CO66="Yes"),OFFSET('Sanitation Data'!$C$13,0,10*ROW('Sanitation Data'!C60)),NA())</f>
        <v>#N/A</v>
      </c>
      <c r="AA66" s="103" t="e">
        <f ca="true">+IF(AND(ISNUMBER(OFFSET('Sanitation Data'!$D$5,0,10*ROW('Sanitation Data'!D60))),'Data Summary'!CP66="Yes"),100-OFFSET('Sanitation Data'!$D$5,0,10*ROW('Sanitation Data'!D60)),NA())</f>
        <v>#N/A</v>
      </c>
      <c r="AB66" s="103" t="e">
        <f ca="true">+IF(AND(ISNUMBER(OFFSET('Sanitation Data'!$D$7,0,10*ROW('Sanitation Data'!D60))),'Data Summary'!CQ66="Yes"),OFFSET('Sanitation Data'!$D$7,0,10*ROW('Sanitation Data'!D60)),NA())</f>
        <v>#N/A</v>
      </c>
      <c r="AC66" s="103" t="e">
        <f ca="true">+IF(AND(ISNUMBER(OFFSET('Sanitation Data'!$D$11,0,10*ROW('Sanitation Data'!D60))),'Data Summary'!CR66="Yes"),OFFSET('Sanitation Data'!$D$11,0,10*ROW('Sanitation Data'!D60)),NA())</f>
        <v>#N/A</v>
      </c>
      <c r="AD66" s="103" t="e">
        <f ca="true">+IF(AND(ISNUMBER(OFFSET('Sanitation Data'!$D$12,0,10*ROW('Sanitation Data'!D60))),'Data Summary'!CS66="Yes"),OFFSET('Sanitation Data'!$D$12,0,10*ROW('Sanitation Data'!D60)),NA())</f>
        <v>#N/A</v>
      </c>
      <c r="AE66" s="103" t="e">
        <f ca="true">+IF(AND(ISNUMBER(OFFSET('Sanitation Data'!$D$13,0,10*ROW('Sanitation Data'!D60))),'Data Summary'!CT66="Yes"),OFFSET('Sanitation Data'!$D$13,0,10*ROW('Sanitation Data'!D60)),NA())</f>
        <v>#N/A</v>
      </c>
      <c r="AF66" s="103" t="e">
        <f ca="true">+IF(AND(ISNUMBER(OFFSET('Sanitation Data'!$E$5,0,10*ROW('Sanitation Data'!E60))),'Data Summary'!CU66="Yes"),100-OFFSET('Sanitation Data'!$E$5,0,10*ROW('Sanitation Data'!E60)),NA())</f>
        <v>#N/A</v>
      </c>
      <c r="AG66" s="103" t="e">
        <f ca="true">+IF(AND(ISNUMBER(OFFSET('Sanitation Data'!$E$7,0,10*ROW('Sanitation Data'!E60))),'Data Summary'!CV66="Yes"),OFFSET('Sanitation Data'!$E$7,0,10*ROW('Sanitation Data'!E60)),NA())</f>
        <v>#N/A</v>
      </c>
      <c r="AH66" s="103" t="e">
        <f ca="true">+IF(AND(ISNUMBER(OFFSET('Sanitation Data'!$E$11,0,10*ROW('Sanitation Data'!E60))),'Data Summary'!CW66="Yes"),OFFSET('Sanitation Data'!$E$11,0,10*ROW('Sanitation Data'!E60)),NA())</f>
        <v>#N/A</v>
      </c>
      <c r="AI66" s="103" t="e">
        <f ca="true">+IF(AND(ISNUMBER(OFFSET('Sanitation Data'!$E$12,0,10*ROW('Sanitation Data'!E60))),'Data Summary'!CX66="Yes"),OFFSET('Sanitation Data'!$E$12,0,10*ROW('Sanitation Data'!E60)),NA())</f>
        <v>#N/A</v>
      </c>
      <c r="AJ66" s="103" t="e">
        <f ca="true">+IF(AND(ISNUMBER(OFFSET('Sanitation Data'!$E$13,0,10*ROW('Sanitation Data'!E60))),'Data Summary'!CY66="Yes"),OFFSET('Sanitation Data'!$E$13,0,10*ROW('Sanitation Data'!E60)),NA())</f>
        <v>#N/A</v>
      </c>
      <c r="AK66" s="103" t="e">
        <f ca="true">+IF(AND(ISNUMBER(OFFSET('Sanitation Data'!$F$5,0,10*ROW('Sanitation Data'!F60))),'Data Summary'!CZ66="Yes"),100-OFFSET('Sanitation Data'!$F$5,0,10*ROW('Sanitation Data'!F60)),NA())</f>
        <v>#N/A</v>
      </c>
      <c r="AL66" s="103" t="e">
        <f ca="true">+IF(AND(ISNUMBER(OFFSET('Sanitation Data'!$F$7,0,10*ROW('Sanitation Data'!F60))),'Data Summary'!DA66="Yes"),OFFSET('Sanitation Data'!$F$7,0,10*ROW('Sanitation Data'!F60)),NA())</f>
        <v>#N/A</v>
      </c>
      <c r="AM66" s="103" t="e">
        <f ca="true">+IF(AND(ISNUMBER(OFFSET('Sanitation Data'!$F$11,0,10*ROW('Sanitation Data'!F60))),'Data Summary'!DB66="Yes"),OFFSET('Sanitation Data'!$F$11,0,10*ROW('Sanitation Data'!F60)),NA())</f>
        <v>#N/A</v>
      </c>
      <c r="AN66" s="103" t="e">
        <f ca="true">+IF(AND(ISNUMBER(OFFSET('Sanitation Data'!$F$12,0,10*ROW('Sanitation Data'!F60))),'Data Summary'!DC66="Yes"),OFFSET('Sanitation Data'!$F$12,0,10*ROW('Sanitation Data'!F60)),NA())</f>
        <v>#N/A</v>
      </c>
      <c r="AO66" s="103" t="e">
        <f ca="true">+IF(AND(ISNUMBER(OFFSET('Sanitation Data'!$F$13,0,10*ROW('Sanitation Data'!F60))),'Data Summary'!DD66="Yes"),OFFSET('Sanitation Data'!$F$13,0,10*ROW('Sanitation Data'!F60)),NA())</f>
        <v>#N/A</v>
      </c>
      <c r="AP66" s="103" t="e">
        <f ca="true">+IF(AND(ISNUMBER(OFFSET('Sanitation Data'!$G$5,0,10*ROW('Sanitation Data'!G60))),'Data Summary'!DE66="Yes"),100-OFFSET('Sanitation Data'!$G$5,0,10*ROW('Sanitation Data'!G60)),NA())</f>
        <v>#N/A</v>
      </c>
      <c r="AQ66" s="103" t="e">
        <f ca="true">+IF(AND(ISNUMBER(OFFSET('Sanitation Data'!$G$7,0,10*ROW('Sanitation Data'!G60))),'Data Summary'!DF66="Yes"),OFFSET('Sanitation Data'!$G$7,0,10*ROW('Sanitation Data'!G60)),NA())</f>
        <v>#N/A</v>
      </c>
      <c r="AR66" s="103" t="e">
        <f ca="true">+IF(AND(ISNUMBER(OFFSET('Sanitation Data'!$G$11,0,10*ROW('Sanitation Data'!G60))),'Data Summary'!DG66="Yes"),OFFSET('Sanitation Data'!$G$11,0,10*ROW('Sanitation Data'!G60)),NA())</f>
        <v>#N/A</v>
      </c>
      <c r="AS66" s="103" t="e">
        <f ca="true">+IF(AND(ISNUMBER(OFFSET('Sanitation Data'!$G$12,0,10*ROW('Sanitation Data'!G60))),'Data Summary'!DH66="Yes"),OFFSET('Sanitation Data'!$G$12,0,10*ROW('Sanitation Data'!G60)),NA())</f>
        <v>#N/A</v>
      </c>
      <c r="AT66" s="103" t="e">
        <f ca="true">+IF(AND(ISNUMBER(OFFSET('Sanitation Data'!$G$13,0,10*ROW('Sanitation Data'!G60))),'Data Summary'!DI66="Yes"),OFFSET('Sanitation Data'!$G$13,0,10*ROW('Sanitation Data'!G60)),NA())</f>
        <v>#N/A</v>
      </c>
      <c r="AU66" s="103" t="e">
        <f ca="true">+IF(AND(ISNUMBER(OFFSET('Sanitation Data'!$H$5,0,10*ROW('Sanitation Data'!H60))),'Data Summary'!DJ66="Yes"),100-OFFSET('Sanitation Data'!$H$5,0,10*ROW('Sanitation Data'!H60)),NA())</f>
        <v>#N/A</v>
      </c>
      <c r="AV66" s="103" t="e">
        <f ca="true">+IF(AND(ISNUMBER(OFFSET('Sanitation Data'!$H$7,0,10*ROW('Sanitation Data'!H60))),'Data Summary'!DK66="Yes"),OFFSET('Sanitation Data'!$H$7,0,10*ROW('Sanitation Data'!H60)),NA())</f>
        <v>#N/A</v>
      </c>
      <c r="AW66" s="103" t="e">
        <f ca="true">+IF(AND(ISNUMBER(OFFSET('Sanitation Data'!$H$11,0,10*ROW('Sanitation Data'!H60))),'Data Summary'!DL66="Yes"),OFFSET('Sanitation Data'!$H$11,0,10*ROW('Sanitation Data'!H60)),NA())</f>
        <v>#N/A</v>
      </c>
      <c r="AX66" s="103" t="e">
        <f ca="true">+IF(AND(ISNUMBER(OFFSET('Sanitation Data'!$H$12,0,10*ROW('Sanitation Data'!H60))),'Data Summary'!DM66="Yes"),OFFSET('Sanitation Data'!$H$12,0,10*ROW('Sanitation Data'!H60)),NA())</f>
        <v>#N/A</v>
      </c>
      <c r="AY66" s="103" t="e">
        <f ca="true">+IF(AND(ISNUMBER(OFFSET('Sanitation Data'!$H$13,0,10*ROW('Sanitation Data'!H60))),'Data Summary'!DN66="Yes"),OFFSET('Sanitation Data'!$H$13,0,10*ROW('Sanitation Data'!H60)),NA())</f>
        <v>#N/A</v>
      </c>
      <c r="AZ66" s="108" t="e">
        <f ca="true">+IF(AND(ISNUMBER(OFFSET('Hygiene Data'!$C$6,0,10*ROW('Hygiene Data'!C60))),'Data Summary'!DO66="Yes"),OFFSET('Hygiene Data'!$C$6,0,10*ROW('Hygiene Data'!C60)),NA())</f>
        <v>#N/A</v>
      </c>
      <c r="BA66" s="108" t="e">
        <f ca="true">+IF(AND(ISNUMBER(OFFSET('Hygiene Data'!$C$8,0,10*ROW('Hygiene Data'!C60))),'Data Summary'!DP66="Yes"),OFFSET('Hygiene Data'!$C$8,0,10*ROW('Hygiene Data'!C60)),NA())</f>
        <v>#N/A</v>
      </c>
      <c r="BB66" s="108" t="e">
        <f ca="true">+IF(AND(ISNUMBER(OFFSET('Hygiene Data'!$C$10,0,10*ROW('Hygiene Data'!C60))),'Data Summary'!DQ66="Yes"),OFFSET('Hygiene Data'!$C$10,0,10*ROW('Hygiene Data'!C60)),NA())</f>
        <v>#N/A</v>
      </c>
      <c r="BC66" s="108" t="e">
        <f ca="true">+IF(AND(ISNUMBER(OFFSET('Hygiene Data'!$D$6,0,10*ROW('Hygiene Data'!D60))),'Data Summary'!DR66="Yes"),OFFSET('Hygiene Data'!$D$6,0,10*ROW('Hygiene Data'!D60)),NA())</f>
        <v>#N/A</v>
      </c>
      <c r="BD66" s="108" t="e">
        <f ca="true">+IF(AND(ISNUMBER(OFFSET('Hygiene Data'!$D$8,0,10*ROW('Hygiene Data'!D60))),'Data Summary'!DS66="Yes"),OFFSET('Hygiene Data'!$D$8,0,10*ROW('Hygiene Data'!D60)),NA())</f>
        <v>#N/A</v>
      </c>
      <c r="BE66" s="108" t="e">
        <f ca="true">+IF(AND(ISNUMBER(OFFSET('Hygiene Data'!$D$10,0,10*ROW('Hygiene Data'!D60))),'Data Summary'!DT66="Yes"),OFFSET('Hygiene Data'!$D$10,0,10*ROW('Hygiene Data'!D60)),NA())</f>
        <v>#N/A</v>
      </c>
      <c r="BF66" s="108" t="e">
        <f ca="true">+IF(AND(ISNUMBER(OFFSET('Hygiene Data'!$E$6,0,10*ROW('Hygiene Data'!E60))),'Data Summary'!DU66="Yes"),OFFSET('Hygiene Data'!$E$6,0,10*ROW('Hygiene Data'!E60)),NA())</f>
        <v>#N/A</v>
      </c>
      <c r="BG66" s="108" t="e">
        <f ca="true">+IF(AND(ISNUMBER(OFFSET('Hygiene Data'!$E$8,0,10*ROW('Hygiene Data'!E60))),'Data Summary'!DV66="Yes"),OFFSET('Hygiene Data'!$E$8,0,10*ROW('Hygiene Data'!E60)),NA())</f>
        <v>#N/A</v>
      </c>
      <c r="BH66" s="108" t="e">
        <f ca="true">+IF(AND(ISNUMBER(OFFSET('Hygiene Data'!$E$10,0,10*ROW('Hygiene Data'!E60))),'Data Summary'!DW66="Yes"),OFFSET('Hygiene Data'!$E$10,0,10*ROW('Hygiene Data'!E60)),NA())</f>
        <v>#N/A</v>
      </c>
      <c r="BI66" s="108" t="e">
        <f ca="true">+IF(AND(ISNUMBER(OFFSET('Hygiene Data'!$F$6,0,10*ROW('Hygiene Data'!F60))),'Data Summary'!DX66="Yes"),OFFSET('Hygiene Data'!$F$6,0,10*ROW('Hygiene Data'!F60)),NA())</f>
        <v>#N/A</v>
      </c>
      <c r="BJ66" s="108" t="e">
        <f ca="true">+IF(AND(ISNUMBER(OFFSET('Hygiene Data'!$F$8,0,10*ROW('Hygiene Data'!F60))),'Data Summary'!DY66="Yes"),OFFSET('Hygiene Data'!$F$8,0,10*ROW('Hygiene Data'!F60)),NA())</f>
        <v>#N/A</v>
      </c>
      <c r="BK66" s="108" t="e">
        <f ca="true">+IF(AND(ISNUMBER(OFFSET('Hygiene Data'!$F$10,0,10*ROW('Hygiene Data'!F60))),'Data Summary'!DZ66="Yes"),OFFSET('Hygiene Data'!$F$10,0,10*ROW('Hygiene Data'!F60)),NA())</f>
        <v>#N/A</v>
      </c>
      <c r="BL66" s="108" t="e">
        <f ca="true">+IF(AND(ISNUMBER(OFFSET('Hygiene Data'!$G$6,0,10*ROW('Hygiene Data'!G60))),'Data Summary'!EA66="Yes"),OFFSET('Hygiene Data'!$G$6,0,10*ROW('Hygiene Data'!G60)),NA())</f>
        <v>#N/A</v>
      </c>
      <c r="BM66" s="108" t="e">
        <f ca="true">+IF(AND(ISNUMBER(OFFSET('Hygiene Data'!$G$8,0,10*ROW('Hygiene Data'!G60))),'Data Summary'!EB66="Yes"),OFFSET('Hygiene Data'!$G$8,0,10*ROW('Hygiene Data'!G60)),NA())</f>
        <v>#N/A</v>
      </c>
      <c r="BN66" s="108" t="e">
        <f ca="true">+IF(AND(ISNUMBER(OFFSET('Hygiene Data'!$G$10,0,10*ROW('Hygiene Data'!G60))),'Data Summary'!EC66="Yes"),OFFSET('Hygiene Data'!$G$10,0,10*ROW('Hygiene Data'!G60)),NA())</f>
        <v>#N/A</v>
      </c>
      <c r="BO66" s="108" t="e">
        <f ca="true">+IF(AND(ISNUMBER(OFFSET('Hygiene Data'!$H$6,0,10*ROW('Hygiene Data'!H60))),'Data Summary'!ED66="Yes"),OFFSET('Hygiene Data'!$H$6,0,10*ROW('Hygiene Data'!H60)),NA())</f>
        <v>#N/A</v>
      </c>
      <c r="BP66" s="108" t="e">
        <f ca="true">+IF(AND(ISNUMBER(OFFSET('Hygiene Data'!$H$8,0,10*ROW('Hygiene Data'!H60))),'Data Summary'!EE66="Yes"),OFFSET('Hygiene Data'!$H$8,0,10*ROW('Hygiene Data'!H60)),NA())</f>
        <v>#N/A</v>
      </c>
      <c r="BQ66" s="108" t="e">
        <f ca="true">+IF(AND(ISNUMBER(OFFSET('Hygiene Data'!$H$10,0,10*ROW('Hygiene Data'!H60))),'Data Summary'!EF66="Yes"),OFFSET('Hygiene Data'!$H$10,0,10*ROW('Hygiene Data'!H60)),NA())</f>
        <v>#N/A</v>
      </c>
    </row>
    <row r="67" x14ac:dyDescent="0.2">
      <c r="A67" s="56" t="e">
        <f ca="true">+IF(OFFSET('Water Data'!$B$1,0,10*ROW('Water Data'!B61))="",NA(),OFFSET('Water Data'!$B$1,0,10*ROW('Water Data'!B61)))</f>
        <v>#N/A</v>
      </c>
      <c r="B67" s="56" t="e">
        <f ca="true">+IF(OFFSET('Water Data'!$A$3,0,10*ROW('Water Data'!A64))="",NA(),OFFSET('Water Data'!$A$3,0,10*ROW('Water Data'!A64)))</f>
        <v>#N/A</v>
      </c>
      <c r="C67" s="56" t="e">
        <f ca="true">+IF(OFFSET('Water Data'!$C$3,0,10*ROW('Water Data'!C64))="",NA(),OFFSET('Water Data'!$C$3,0,10*ROW('Water Data'!C64)))</f>
        <v>#N/A</v>
      </c>
      <c r="D67" s="57" t="e">
        <f ca="true">+IF(AND(ISNUMBER(OFFSET('Water Data'!$C$5,0,10*ROW('Water Data'!C61))),'Data Summary'!BS67="Yes"),100-OFFSET('Water Data'!$C$5,0,10*ROW('Water Data'!C61)),NA())</f>
        <v>#N/A</v>
      </c>
      <c r="E67" s="57" t="e">
        <f ca="true">+IF(AND(ISNUMBER(OFFSET('Water Data'!$C$7,0,10*ROW('Water Data'!C61))),'Data Summary'!BT67="Yes"),OFFSET('Water Data'!$C$7,0,10*ROW('Water Data'!C61)),NA())</f>
        <v>#N/A</v>
      </c>
      <c r="F67" s="57" t="e">
        <f ca="true">+IF(AND(ISNUMBER(OFFSET('Water Data'!$C$10,0,10*ROW('Water Data'!C61))),'Data Summary'!BU67="Yes"),OFFSET('Water Data'!$C$10,0,10*ROW('Water Data'!C61)),NA())</f>
        <v>#N/A</v>
      </c>
      <c r="G67" s="57" t="e">
        <f ca="true">+IF(AND(ISNUMBER(OFFSET('Water Data'!$D$5,0,10*ROW('Water Data'!D61))),'Data Summary'!BV67="Yes"),100-OFFSET('Water Data'!$D$5,0,10*ROW('Water Data'!D61)),NA())</f>
        <v>#N/A</v>
      </c>
      <c r="H67" s="57" t="e">
        <f ca="true">+IF(AND(ISNUMBER(OFFSET('Water Data'!$D$7,0,10*ROW('Water Data'!D61))),'Data Summary'!BW67="Yes"),OFFSET('Water Data'!$D$7,0,10*ROW('Water Data'!D61)),NA())</f>
        <v>#N/A</v>
      </c>
      <c r="I67" s="57" t="e">
        <f ca="true">+IF(AND(ISNUMBER(OFFSET('Water Data'!$D$10,0,10*ROW('Water Data'!D61))),'Data Summary'!BX67="Yes"),OFFSET('Water Data'!$D$10,0,10*ROW('Water Data'!D61)),NA())</f>
        <v>#N/A</v>
      </c>
      <c r="J67" s="57" t="e">
        <f ca="true">+IF(AND(ISNUMBER(OFFSET('Water Data'!$E$5,0,10*ROW('Water Data'!E61))),'Data Summary'!BY67="Yes"),100-OFFSET('Water Data'!$E$5,0,10*ROW('Water Data'!E61)),NA())</f>
        <v>#N/A</v>
      </c>
      <c r="K67" s="57" t="e">
        <f ca="true">+IF(AND(ISNUMBER(OFFSET('Water Data'!$E$7,0,10*ROW('Water Data'!E61))),'Data Summary'!BZ67="Yes"),OFFSET('Water Data'!$E$7,0,10*ROW('Water Data'!E61)),NA())</f>
        <v>#N/A</v>
      </c>
      <c r="L67" s="57" t="e">
        <f ca="true">+IF(AND(ISNUMBER(OFFSET('Water Data'!$E$10,0,10*ROW('Water Data'!E61))),'Data Summary'!CA67="Yes"),OFFSET('Water Data'!$E$10,0,10*ROW('Water Data'!E61)),NA())</f>
        <v>#N/A</v>
      </c>
      <c r="M67" s="57" t="e">
        <f ca="true">+IF(AND(ISNUMBER(OFFSET('Water Data'!$F$5,0,10*ROW('Water Data'!F61))),'Data Summary'!CB67="Yes"),100-OFFSET('Water Data'!$F$5,0,10*ROW('Water Data'!F61)),NA())</f>
        <v>#N/A</v>
      </c>
      <c r="N67" s="57" t="e">
        <f ca="true">+IF(AND(ISNUMBER(OFFSET('Water Data'!$F$7,0,10*ROW('Water Data'!F61))),'Data Summary'!CC67="Yes"),OFFSET('Water Data'!$F$7,0,10*ROW('Water Data'!F61)),NA())</f>
        <v>#N/A</v>
      </c>
      <c r="O67" s="57" t="e">
        <f ca="true">+IF(AND(ISNUMBER(OFFSET('Water Data'!$F$10,0,10*ROW('Water Data'!F61))),'Data Summary'!CD67="Yes"),OFFSET('Water Data'!$F$10,0,10*ROW('Water Data'!F61)),NA())</f>
        <v>#N/A</v>
      </c>
      <c r="P67" s="57" t="e">
        <f ca="true">+IF(AND(ISNUMBER(OFFSET('Water Data'!$G$5,0,10*ROW('Water Data'!G61))),'Data Summary'!CE67="Yes"),100-OFFSET('Water Data'!$G$5,0,10*ROW('Water Data'!G61)),NA())</f>
        <v>#N/A</v>
      </c>
      <c r="Q67" s="57" t="e">
        <f ca="true">+IF(AND(ISNUMBER(OFFSET('Water Data'!$G$7,0,10*ROW('Water Data'!G61))),'Data Summary'!CF67="Yes"),OFFSET('Water Data'!$G$7,0,10*ROW('Water Data'!G61)),NA())</f>
        <v>#N/A</v>
      </c>
      <c r="R67" s="57" t="e">
        <f ca="true">+IF(AND(ISNUMBER(OFFSET('Water Data'!$G$10,0,10*ROW('Water Data'!G61))),'Data Summary'!CG67="Yes"),OFFSET('Water Data'!$G$10,0,10*ROW('Water Data'!G61)),NA())</f>
        <v>#N/A</v>
      </c>
      <c r="S67" s="57" t="e">
        <f ca="true">+IF(AND(ISNUMBER(OFFSET('Water Data'!$H$5,0,10*ROW('Water Data'!H61))),'Data Summary'!CH67="Yes"),100-OFFSET('Water Data'!$H$5,0,10*ROW('Water Data'!H61)),NA())</f>
        <v>#N/A</v>
      </c>
      <c r="T67" s="57" t="e">
        <f ca="true">+IF(AND(ISNUMBER(OFFSET('Water Data'!$H$7,0,10*ROW('Water Data'!H61))),'Data Summary'!CI67="Yes"),OFFSET('Water Data'!$H$7,0,10*ROW('Water Data'!H61)),NA())</f>
        <v>#N/A</v>
      </c>
      <c r="U67" s="57" t="e">
        <f ca="true">+IF(AND(ISNUMBER(OFFSET('Water Data'!$H$10,0,10*ROW('Water Data'!H61))),'Data Summary'!CJ67="Yes"),OFFSET('Water Data'!$H$10,0,10*ROW('Water Data'!H61)),NA())</f>
        <v>#N/A</v>
      </c>
      <c r="V67" s="103" t="e">
        <f ca="true">+IF(AND(ISNUMBER(OFFSET('Sanitation Data'!$C$5,0,10*ROW('Sanitation Data'!C61))),'Data Summary'!CK67="Yes"),100-OFFSET('Sanitation Data'!$C$5,0,10*ROW('Sanitation Data'!C61)),NA())</f>
        <v>#N/A</v>
      </c>
      <c r="W67" s="103" t="e">
        <f ca="true">+IF(AND(ISNUMBER(OFFSET('Sanitation Data'!$C$7,0,10*ROW('Sanitation Data'!C61))),'Data Summary'!CL67="Yes"),OFFSET('Sanitation Data'!$C$7,0,10*ROW('Sanitation Data'!C61)),NA())</f>
        <v>#N/A</v>
      </c>
      <c r="X67" s="103" t="e">
        <f ca="true">+IF(AND(ISNUMBER(OFFSET('Sanitation Data'!$C$11,0,10*ROW('Sanitation Data'!C61))),'Data Summary'!CM67="Yes"),OFFSET('Sanitation Data'!$C$11,0,10*ROW('Sanitation Data'!C61)),NA())</f>
        <v>#N/A</v>
      </c>
      <c r="Y67" s="103" t="e">
        <f ca="true">+IF(AND(ISNUMBER(OFFSET('Sanitation Data'!$C$12,0,10*ROW('Sanitation Data'!C61))),'Data Summary'!CN67="Yes"),OFFSET('Sanitation Data'!$C$12,0,10*ROW('Sanitation Data'!C61)),NA())</f>
        <v>#N/A</v>
      </c>
      <c r="Z67" s="103" t="e">
        <f ca="true">+IF(AND(ISNUMBER(OFFSET('Sanitation Data'!$C$13,0,10*ROW('Sanitation Data'!C61))),'Data Summary'!CO67="Yes"),OFFSET('Sanitation Data'!$C$13,0,10*ROW('Sanitation Data'!C61)),NA())</f>
        <v>#N/A</v>
      </c>
      <c r="AA67" s="103" t="e">
        <f ca="true">+IF(AND(ISNUMBER(OFFSET('Sanitation Data'!$D$5,0,10*ROW('Sanitation Data'!D61))),'Data Summary'!CP67="Yes"),100-OFFSET('Sanitation Data'!$D$5,0,10*ROW('Sanitation Data'!D61)),NA())</f>
        <v>#N/A</v>
      </c>
      <c r="AB67" s="103" t="e">
        <f ca="true">+IF(AND(ISNUMBER(OFFSET('Sanitation Data'!$D$7,0,10*ROW('Sanitation Data'!D61))),'Data Summary'!CQ67="Yes"),OFFSET('Sanitation Data'!$D$7,0,10*ROW('Sanitation Data'!D61)),NA())</f>
        <v>#N/A</v>
      </c>
      <c r="AC67" s="103" t="e">
        <f ca="true">+IF(AND(ISNUMBER(OFFSET('Sanitation Data'!$D$11,0,10*ROW('Sanitation Data'!D61))),'Data Summary'!CR67="Yes"),OFFSET('Sanitation Data'!$D$11,0,10*ROW('Sanitation Data'!D61)),NA())</f>
        <v>#N/A</v>
      </c>
      <c r="AD67" s="103" t="e">
        <f ca="true">+IF(AND(ISNUMBER(OFFSET('Sanitation Data'!$D$12,0,10*ROW('Sanitation Data'!D61))),'Data Summary'!CS67="Yes"),OFFSET('Sanitation Data'!$D$12,0,10*ROW('Sanitation Data'!D61)),NA())</f>
        <v>#N/A</v>
      </c>
      <c r="AE67" s="103" t="e">
        <f ca="true">+IF(AND(ISNUMBER(OFFSET('Sanitation Data'!$D$13,0,10*ROW('Sanitation Data'!D61))),'Data Summary'!CT67="Yes"),OFFSET('Sanitation Data'!$D$13,0,10*ROW('Sanitation Data'!D61)),NA())</f>
        <v>#N/A</v>
      </c>
      <c r="AF67" s="103" t="e">
        <f ca="true">+IF(AND(ISNUMBER(OFFSET('Sanitation Data'!$E$5,0,10*ROW('Sanitation Data'!E61))),'Data Summary'!CU67="Yes"),100-OFFSET('Sanitation Data'!$E$5,0,10*ROW('Sanitation Data'!E61)),NA())</f>
        <v>#N/A</v>
      </c>
      <c r="AG67" s="103" t="e">
        <f ca="true">+IF(AND(ISNUMBER(OFFSET('Sanitation Data'!$E$7,0,10*ROW('Sanitation Data'!E61))),'Data Summary'!CV67="Yes"),OFFSET('Sanitation Data'!$E$7,0,10*ROW('Sanitation Data'!E61)),NA())</f>
        <v>#N/A</v>
      </c>
      <c r="AH67" s="103" t="e">
        <f ca="true">+IF(AND(ISNUMBER(OFFSET('Sanitation Data'!$E$11,0,10*ROW('Sanitation Data'!E61))),'Data Summary'!CW67="Yes"),OFFSET('Sanitation Data'!$E$11,0,10*ROW('Sanitation Data'!E61)),NA())</f>
        <v>#N/A</v>
      </c>
      <c r="AI67" s="103" t="e">
        <f ca="true">+IF(AND(ISNUMBER(OFFSET('Sanitation Data'!$E$12,0,10*ROW('Sanitation Data'!E61))),'Data Summary'!CX67="Yes"),OFFSET('Sanitation Data'!$E$12,0,10*ROW('Sanitation Data'!E61)),NA())</f>
        <v>#N/A</v>
      </c>
      <c r="AJ67" s="103" t="e">
        <f ca="true">+IF(AND(ISNUMBER(OFFSET('Sanitation Data'!$E$13,0,10*ROW('Sanitation Data'!E61))),'Data Summary'!CY67="Yes"),OFFSET('Sanitation Data'!$E$13,0,10*ROW('Sanitation Data'!E61)),NA())</f>
        <v>#N/A</v>
      </c>
      <c r="AK67" s="103" t="e">
        <f ca="true">+IF(AND(ISNUMBER(OFFSET('Sanitation Data'!$F$5,0,10*ROW('Sanitation Data'!F61))),'Data Summary'!CZ67="Yes"),100-OFFSET('Sanitation Data'!$F$5,0,10*ROW('Sanitation Data'!F61)),NA())</f>
        <v>#N/A</v>
      </c>
      <c r="AL67" s="103" t="e">
        <f ca="true">+IF(AND(ISNUMBER(OFFSET('Sanitation Data'!$F$7,0,10*ROW('Sanitation Data'!F61))),'Data Summary'!DA67="Yes"),OFFSET('Sanitation Data'!$F$7,0,10*ROW('Sanitation Data'!F61)),NA())</f>
        <v>#N/A</v>
      </c>
      <c r="AM67" s="103" t="e">
        <f ca="true">+IF(AND(ISNUMBER(OFFSET('Sanitation Data'!$F$11,0,10*ROW('Sanitation Data'!F61))),'Data Summary'!DB67="Yes"),OFFSET('Sanitation Data'!$F$11,0,10*ROW('Sanitation Data'!F61)),NA())</f>
        <v>#N/A</v>
      </c>
      <c r="AN67" s="103" t="e">
        <f ca="true">+IF(AND(ISNUMBER(OFFSET('Sanitation Data'!$F$12,0,10*ROW('Sanitation Data'!F61))),'Data Summary'!DC67="Yes"),OFFSET('Sanitation Data'!$F$12,0,10*ROW('Sanitation Data'!F61)),NA())</f>
        <v>#N/A</v>
      </c>
      <c r="AO67" s="103" t="e">
        <f ca="true">+IF(AND(ISNUMBER(OFFSET('Sanitation Data'!$F$13,0,10*ROW('Sanitation Data'!F61))),'Data Summary'!DD67="Yes"),OFFSET('Sanitation Data'!$F$13,0,10*ROW('Sanitation Data'!F61)),NA())</f>
        <v>#N/A</v>
      </c>
      <c r="AP67" s="103" t="e">
        <f ca="true">+IF(AND(ISNUMBER(OFFSET('Sanitation Data'!$G$5,0,10*ROW('Sanitation Data'!G61))),'Data Summary'!DE67="Yes"),100-OFFSET('Sanitation Data'!$G$5,0,10*ROW('Sanitation Data'!G61)),NA())</f>
        <v>#N/A</v>
      </c>
      <c r="AQ67" s="103" t="e">
        <f ca="true">+IF(AND(ISNUMBER(OFFSET('Sanitation Data'!$G$7,0,10*ROW('Sanitation Data'!G61))),'Data Summary'!DF67="Yes"),OFFSET('Sanitation Data'!$G$7,0,10*ROW('Sanitation Data'!G61)),NA())</f>
        <v>#N/A</v>
      </c>
      <c r="AR67" s="103" t="e">
        <f ca="true">+IF(AND(ISNUMBER(OFFSET('Sanitation Data'!$G$11,0,10*ROW('Sanitation Data'!G61))),'Data Summary'!DG67="Yes"),OFFSET('Sanitation Data'!$G$11,0,10*ROW('Sanitation Data'!G61)),NA())</f>
        <v>#N/A</v>
      </c>
      <c r="AS67" s="103" t="e">
        <f ca="true">+IF(AND(ISNUMBER(OFFSET('Sanitation Data'!$G$12,0,10*ROW('Sanitation Data'!G61))),'Data Summary'!DH67="Yes"),OFFSET('Sanitation Data'!$G$12,0,10*ROW('Sanitation Data'!G61)),NA())</f>
        <v>#N/A</v>
      </c>
      <c r="AT67" s="103" t="e">
        <f ca="true">+IF(AND(ISNUMBER(OFFSET('Sanitation Data'!$G$13,0,10*ROW('Sanitation Data'!G61))),'Data Summary'!DI67="Yes"),OFFSET('Sanitation Data'!$G$13,0,10*ROW('Sanitation Data'!G61)),NA())</f>
        <v>#N/A</v>
      </c>
      <c r="AU67" s="103" t="e">
        <f ca="true">+IF(AND(ISNUMBER(OFFSET('Sanitation Data'!$H$5,0,10*ROW('Sanitation Data'!H61))),'Data Summary'!DJ67="Yes"),100-OFFSET('Sanitation Data'!$H$5,0,10*ROW('Sanitation Data'!H61)),NA())</f>
        <v>#N/A</v>
      </c>
      <c r="AV67" s="103" t="e">
        <f ca="true">+IF(AND(ISNUMBER(OFFSET('Sanitation Data'!$H$7,0,10*ROW('Sanitation Data'!H61))),'Data Summary'!DK67="Yes"),OFFSET('Sanitation Data'!$H$7,0,10*ROW('Sanitation Data'!H61)),NA())</f>
        <v>#N/A</v>
      </c>
      <c r="AW67" s="103" t="e">
        <f ca="true">+IF(AND(ISNUMBER(OFFSET('Sanitation Data'!$H$11,0,10*ROW('Sanitation Data'!H61))),'Data Summary'!DL67="Yes"),OFFSET('Sanitation Data'!$H$11,0,10*ROW('Sanitation Data'!H61)),NA())</f>
        <v>#N/A</v>
      </c>
      <c r="AX67" s="103" t="e">
        <f ca="true">+IF(AND(ISNUMBER(OFFSET('Sanitation Data'!$H$12,0,10*ROW('Sanitation Data'!H61))),'Data Summary'!DM67="Yes"),OFFSET('Sanitation Data'!$H$12,0,10*ROW('Sanitation Data'!H61)),NA())</f>
        <v>#N/A</v>
      </c>
      <c r="AY67" s="103" t="e">
        <f ca="true">+IF(AND(ISNUMBER(OFFSET('Sanitation Data'!$H$13,0,10*ROW('Sanitation Data'!H61))),'Data Summary'!DN67="Yes"),OFFSET('Sanitation Data'!$H$13,0,10*ROW('Sanitation Data'!H61)),NA())</f>
        <v>#N/A</v>
      </c>
      <c r="AZ67" s="108" t="e">
        <f ca="true">+IF(AND(ISNUMBER(OFFSET('Hygiene Data'!$C$6,0,10*ROW('Hygiene Data'!C61))),'Data Summary'!DO67="Yes"),OFFSET('Hygiene Data'!$C$6,0,10*ROW('Hygiene Data'!C61)),NA())</f>
        <v>#N/A</v>
      </c>
      <c r="BA67" s="108" t="e">
        <f ca="true">+IF(AND(ISNUMBER(OFFSET('Hygiene Data'!$C$8,0,10*ROW('Hygiene Data'!C61))),'Data Summary'!DP67="Yes"),OFFSET('Hygiene Data'!$C$8,0,10*ROW('Hygiene Data'!C61)),NA())</f>
        <v>#N/A</v>
      </c>
      <c r="BB67" s="108" t="e">
        <f ca="true">+IF(AND(ISNUMBER(OFFSET('Hygiene Data'!$C$10,0,10*ROW('Hygiene Data'!C61))),'Data Summary'!DQ67="Yes"),OFFSET('Hygiene Data'!$C$10,0,10*ROW('Hygiene Data'!C61)),NA())</f>
        <v>#N/A</v>
      </c>
      <c r="BC67" s="108" t="e">
        <f ca="true">+IF(AND(ISNUMBER(OFFSET('Hygiene Data'!$D$6,0,10*ROW('Hygiene Data'!D61))),'Data Summary'!DR67="Yes"),OFFSET('Hygiene Data'!$D$6,0,10*ROW('Hygiene Data'!D61)),NA())</f>
        <v>#N/A</v>
      </c>
      <c r="BD67" s="108" t="e">
        <f ca="true">+IF(AND(ISNUMBER(OFFSET('Hygiene Data'!$D$8,0,10*ROW('Hygiene Data'!D61))),'Data Summary'!DS67="Yes"),OFFSET('Hygiene Data'!$D$8,0,10*ROW('Hygiene Data'!D61)),NA())</f>
        <v>#N/A</v>
      </c>
      <c r="BE67" s="108" t="e">
        <f ca="true">+IF(AND(ISNUMBER(OFFSET('Hygiene Data'!$D$10,0,10*ROW('Hygiene Data'!D61))),'Data Summary'!DT67="Yes"),OFFSET('Hygiene Data'!$D$10,0,10*ROW('Hygiene Data'!D61)),NA())</f>
        <v>#N/A</v>
      </c>
      <c r="BF67" s="108" t="e">
        <f ca="true">+IF(AND(ISNUMBER(OFFSET('Hygiene Data'!$E$6,0,10*ROW('Hygiene Data'!E61))),'Data Summary'!DU67="Yes"),OFFSET('Hygiene Data'!$E$6,0,10*ROW('Hygiene Data'!E61)),NA())</f>
        <v>#N/A</v>
      </c>
      <c r="BG67" s="108" t="e">
        <f ca="true">+IF(AND(ISNUMBER(OFFSET('Hygiene Data'!$E$8,0,10*ROW('Hygiene Data'!E61))),'Data Summary'!DV67="Yes"),OFFSET('Hygiene Data'!$E$8,0,10*ROW('Hygiene Data'!E61)),NA())</f>
        <v>#N/A</v>
      </c>
      <c r="BH67" s="108" t="e">
        <f ca="true">+IF(AND(ISNUMBER(OFFSET('Hygiene Data'!$E$10,0,10*ROW('Hygiene Data'!E61))),'Data Summary'!DW67="Yes"),OFFSET('Hygiene Data'!$E$10,0,10*ROW('Hygiene Data'!E61)),NA())</f>
        <v>#N/A</v>
      </c>
      <c r="BI67" s="108" t="e">
        <f ca="true">+IF(AND(ISNUMBER(OFFSET('Hygiene Data'!$F$6,0,10*ROW('Hygiene Data'!F61))),'Data Summary'!DX67="Yes"),OFFSET('Hygiene Data'!$F$6,0,10*ROW('Hygiene Data'!F61)),NA())</f>
        <v>#N/A</v>
      </c>
      <c r="BJ67" s="108" t="e">
        <f ca="true">+IF(AND(ISNUMBER(OFFSET('Hygiene Data'!$F$8,0,10*ROW('Hygiene Data'!F61))),'Data Summary'!DY67="Yes"),OFFSET('Hygiene Data'!$F$8,0,10*ROW('Hygiene Data'!F61)),NA())</f>
        <v>#N/A</v>
      </c>
      <c r="BK67" s="108" t="e">
        <f ca="true">+IF(AND(ISNUMBER(OFFSET('Hygiene Data'!$F$10,0,10*ROW('Hygiene Data'!F61))),'Data Summary'!DZ67="Yes"),OFFSET('Hygiene Data'!$F$10,0,10*ROW('Hygiene Data'!F61)),NA())</f>
        <v>#N/A</v>
      </c>
      <c r="BL67" s="108" t="e">
        <f ca="true">+IF(AND(ISNUMBER(OFFSET('Hygiene Data'!$G$6,0,10*ROW('Hygiene Data'!G61))),'Data Summary'!EA67="Yes"),OFFSET('Hygiene Data'!$G$6,0,10*ROW('Hygiene Data'!G61)),NA())</f>
        <v>#N/A</v>
      </c>
      <c r="BM67" s="108" t="e">
        <f ca="true">+IF(AND(ISNUMBER(OFFSET('Hygiene Data'!$G$8,0,10*ROW('Hygiene Data'!G61))),'Data Summary'!EB67="Yes"),OFFSET('Hygiene Data'!$G$8,0,10*ROW('Hygiene Data'!G61)),NA())</f>
        <v>#N/A</v>
      </c>
      <c r="BN67" s="108" t="e">
        <f ca="true">+IF(AND(ISNUMBER(OFFSET('Hygiene Data'!$G$10,0,10*ROW('Hygiene Data'!G61))),'Data Summary'!EC67="Yes"),OFFSET('Hygiene Data'!$G$10,0,10*ROW('Hygiene Data'!G61)),NA())</f>
        <v>#N/A</v>
      </c>
      <c r="BO67" s="108" t="e">
        <f ca="true">+IF(AND(ISNUMBER(OFFSET('Hygiene Data'!$H$6,0,10*ROW('Hygiene Data'!H61))),'Data Summary'!ED67="Yes"),OFFSET('Hygiene Data'!$H$6,0,10*ROW('Hygiene Data'!H61)),NA())</f>
        <v>#N/A</v>
      </c>
      <c r="BP67" s="108" t="e">
        <f ca="true">+IF(AND(ISNUMBER(OFFSET('Hygiene Data'!$H$8,0,10*ROW('Hygiene Data'!H61))),'Data Summary'!EE67="Yes"),OFFSET('Hygiene Data'!$H$8,0,10*ROW('Hygiene Data'!H61)),NA())</f>
        <v>#N/A</v>
      </c>
      <c r="BQ67" s="108" t="e">
        <f ca="true">+IF(AND(ISNUMBER(OFFSET('Hygiene Data'!$H$10,0,10*ROW('Hygiene Data'!H61))),'Data Summary'!EF67="Yes"),OFFSET('Hygiene Data'!$H$10,0,10*ROW('Hygiene Data'!H61)),NA())</f>
        <v>#N/A</v>
      </c>
    </row>
    <row r="68" x14ac:dyDescent="0.2">
      <c r="A68" s="56" t="e">
        <f ca="true">+IF(OFFSET('Water Data'!$B$1,0,10*ROW('Water Data'!B62))="",NA(),OFFSET('Water Data'!$B$1,0,10*ROW('Water Data'!B62)))</f>
        <v>#N/A</v>
      </c>
      <c r="B68" s="56" t="e">
        <f ca="true">+IF(OFFSET('Water Data'!$A$3,0,10*ROW('Water Data'!A65))="",NA(),OFFSET('Water Data'!$A$3,0,10*ROW('Water Data'!A65)))</f>
        <v>#N/A</v>
      </c>
      <c r="C68" s="56" t="e">
        <f ca="true">+IF(OFFSET('Water Data'!$C$3,0,10*ROW('Water Data'!C65))="",NA(),OFFSET('Water Data'!$C$3,0,10*ROW('Water Data'!C65)))</f>
        <v>#N/A</v>
      </c>
      <c r="D68" s="57" t="e">
        <f ca="true">+IF(AND(ISNUMBER(OFFSET('Water Data'!$C$5,0,10*ROW('Water Data'!C62))),'Data Summary'!BS68="Yes"),100-OFFSET('Water Data'!$C$5,0,10*ROW('Water Data'!C62)),NA())</f>
        <v>#N/A</v>
      </c>
      <c r="E68" s="57" t="e">
        <f ca="true">+IF(AND(ISNUMBER(OFFSET('Water Data'!$C$7,0,10*ROW('Water Data'!C62))),'Data Summary'!BT68="Yes"),OFFSET('Water Data'!$C$7,0,10*ROW('Water Data'!C62)),NA())</f>
        <v>#N/A</v>
      </c>
      <c r="F68" s="57" t="e">
        <f ca="true">+IF(AND(ISNUMBER(OFFSET('Water Data'!$C$10,0,10*ROW('Water Data'!C62))),'Data Summary'!BU68="Yes"),OFFSET('Water Data'!$C$10,0,10*ROW('Water Data'!C62)),NA())</f>
        <v>#N/A</v>
      </c>
      <c r="G68" s="57" t="e">
        <f ca="true">+IF(AND(ISNUMBER(OFFSET('Water Data'!$D$5,0,10*ROW('Water Data'!D62))),'Data Summary'!BV68="Yes"),100-OFFSET('Water Data'!$D$5,0,10*ROW('Water Data'!D62)),NA())</f>
        <v>#N/A</v>
      </c>
      <c r="H68" s="57" t="e">
        <f ca="true">+IF(AND(ISNUMBER(OFFSET('Water Data'!$D$7,0,10*ROW('Water Data'!D62))),'Data Summary'!BW68="Yes"),OFFSET('Water Data'!$D$7,0,10*ROW('Water Data'!D62)),NA())</f>
        <v>#N/A</v>
      </c>
      <c r="I68" s="57" t="e">
        <f ca="true">+IF(AND(ISNUMBER(OFFSET('Water Data'!$D$10,0,10*ROW('Water Data'!D62))),'Data Summary'!BX68="Yes"),OFFSET('Water Data'!$D$10,0,10*ROW('Water Data'!D62)),NA())</f>
        <v>#N/A</v>
      </c>
      <c r="J68" s="57" t="e">
        <f ca="true">+IF(AND(ISNUMBER(OFFSET('Water Data'!$E$5,0,10*ROW('Water Data'!E62))),'Data Summary'!BY68="Yes"),100-OFFSET('Water Data'!$E$5,0,10*ROW('Water Data'!E62)),NA())</f>
        <v>#N/A</v>
      </c>
      <c r="K68" s="57" t="e">
        <f ca="true">+IF(AND(ISNUMBER(OFFSET('Water Data'!$E$7,0,10*ROW('Water Data'!E62))),'Data Summary'!BZ68="Yes"),OFFSET('Water Data'!$E$7,0,10*ROW('Water Data'!E62)),NA())</f>
        <v>#N/A</v>
      </c>
      <c r="L68" s="57" t="e">
        <f ca="true">+IF(AND(ISNUMBER(OFFSET('Water Data'!$E$10,0,10*ROW('Water Data'!E62))),'Data Summary'!CA68="Yes"),OFFSET('Water Data'!$E$10,0,10*ROW('Water Data'!E62)),NA())</f>
        <v>#N/A</v>
      </c>
      <c r="M68" s="57" t="e">
        <f ca="true">+IF(AND(ISNUMBER(OFFSET('Water Data'!$F$5,0,10*ROW('Water Data'!F62))),'Data Summary'!CB68="Yes"),100-OFFSET('Water Data'!$F$5,0,10*ROW('Water Data'!F62)),NA())</f>
        <v>#N/A</v>
      </c>
      <c r="N68" s="57" t="e">
        <f ca="true">+IF(AND(ISNUMBER(OFFSET('Water Data'!$F$7,0,10*ROW('Water Data'!F62))),'Data Summary'!CC68="Yes"),OFFSET('Water Data'!$F$7,0,10*ROW('Water Data'!F62)),NA())</f>
        <v>#N/A</v>
      </c>
      <c r="O68" s="57" t="e">
        <f ca="true">+IF(AND(ISNUMBER(OFFSET('Water Data'!$F$10,0,10*ROW('Water Data'!F62))),'Data Summary'!CD68="Yes"),OFFSET('Water Data'!$F$10,0,10*ROW('Water Data'!F62)),NA())</f>
        <v>#N/A</v>
      </c>
      <c r="P68" s="57" t="e">
        <f ca="true">+IF(AND(ISNUMBER(OFFSET('Water Data'!$G$5,0,10*ROW('Water Data'!G62))),'Data Summary'!CE68="Yes"),100-OFFSET('Water Data'!$G$5,0,10*ROW('Water Data'!G62)),NA())</f>
        <v>#N/A</v>
      </c>
      <c r="Q68" s="57" t="e">
        <f ca="true">+IF(AND(ISNUMBER(OFFSET('Water Data'!$G$7,0,10*ROW('Water Data'!G62))),'Data Summary'!CF68="Yes"),OFFSET('Water Data'!$G$7,0,10*ROW('Water Data'!G62)),NA())</f>
        <v>#N/A</v>
      </c>
      <c r="R68" s="57" t="e">
        <f ca="true">+IF(AND(ISNUMBER(OFFSET('Water Data'!$G$10,0,10*ROW('Water Data'!G62))),'Data Summary'!CG68="Yes"),OFFSET('Water Data'!$G$10,0,10*ROW('Water Data'!G62)),NA())</f>
        <v>#N/A</v>
      </c>
      <c r="S68" s="57" t="e">
        <f ca="true">+IF(AND(ISNUMBER(OFFSET('Water Data'!$H$5,0,10*ROW('Water Data'!H62))),'Data Summary'!CH68="Yes"),100-OFFSET('Water Data'!$H$5,0,10*ROW('Water Data'!H62)),NA())</f>
        <v>#N/A</v>
      </c>
      <c r="T68" s="57" t="e">
        <f ca="true">+IF(AND(ISNUMBER(OFFSET('Water Data'!$H$7,0,10*ROW('Water Data'!H62))),'Data Summary'!CI68="Yes"),OFFSET('Water Data'!$H$7,0,10*ROW('Water Data'!H62)),NA())</f>
        <v>#N/A</v>
      </c>
      <c r="U68" s="57" t="e">
        <f ca="true">+IF(AND(ISNUMBER(OFFSET('Water Data'!$H$10,0,10*ROW('Water Data'!H62))),'Data Summary'!CJ68="Yes"),OFFSET('Water Data'!$H$10,0,10*ROW('Water Data'!H62)),NA())</f>
        <v>#N/A</v>
      </c>
      <c r="V68" s="103" t="e">
        <f ca="true">+IF(AND(ISNUMBER(OFFSET('Sanitation Data'!$C$5,0,10*ROW('Sanitation Data'!C62))),'Data Summary'!CK68="Yes"),100-OFFSET('Sanitation Data'!$C$5,0,10*ROW('Sanitation Data'!C62)),NA())</f>
        <v>#N/A</v>
      </c>
      <c r="W68" s="103" t="e">
        <f ca="true">+IF(AND(ISNUMBER(OFFSET('Sanitation Data'!$C$7,0,10*ROW('Sanitation Data'!C62))),'Data Summary'!CL68="Yes"),OFFSET('Sanitation Data'!$C$7,0,10*ROW('Sanitation Data'!C62)),NA())</f>
        <v>#N/A</v>
      </c>
      <c r="X68" s="103" t="e">
        <f ca="true">+IF(AND(ISNUMBER(OFFSET('Sanitation Data'!$C$11,0,10*ROW('Sanitation Data'!C62))),'Data Summary'!CM68="Yes"),OFFSET('Sanitation Data'!$C$11,0,10*ROW('Sanitation Data'!C62)),NA())</f>
        <v>#N/A</v>
      </c>
      <c r="Y68" s="103" t="e">
        <f ca="true">+IF(AND(ISNUMBER(OFFSET('Sanitation Data'!$C$12,0,10*ROW('Sanitation Data'!C62))),'Data Summary'!CN68="Yes"),OFFSET('Sanitation Data'!$C$12,0,10*ROW('Sanitation Data'!C62)),NA())</f>
        <v>#N/A</v>
      </c>
      <c r="Z68" s="103" t="e">
        <f ca="true">+IF(AND(ISNUMBER(OFFSET('Sanitation Data'!$C$13,0,10*ROW('Sanitation Data'!C62))),'Data Summary'!CO68="Yes"),OFFSET('Sanitation Data'!$C$13,0,10*ROW('Sanitation Data'!C62)),NA())</f>
        <v>#N/A</v>
      </c>
      <c r="AA68" s="103" t="e">
        <f ca="true">+IF(AND(ISNUMBER(OFFSET('Sanitation Data'!$D$5,0,10*ROW('Sanitation Data'!D62))),'Data Summary'!CP68="Yes"),100-OFFSET('Sanitation Data'!$D$5,0,10*ROW('Sanitation Data'!D62)),NA())</f>
        <v>#N/A</v>
      </c>
      <c r="AB68" s="103" t="e">
        <f ca="true">+IF(AND(ISNUMBER(OFFSET('Sanitation Data'!$D$7,0,10*ROW('Sanitation Data'!D62))),'Data Summary'!CQ68="Yes"),OFFSET('Sanitation Data'!$D$7,0,10*ROW('Sanitation Data'!D62)),NA())</f>
        <v>#N/A</v>
      </c>
      <c r="AC68" s="103" t="e">
        <f ca="true">+IF(AND(ISNUMBER(OFFSET('Sanitation Data'!$D$11,0,10*ROW('Sanitation Data'!D62))),'Data Summary'!CR68="Yes"),OFFSET('Sanitation Data'!$D$11,0,10*ROW('Sanitation Data'!D62)),NA())</f>
        <v>#N/A</v>
      </c>
      <c r="AD68" s="103" t="e">
        <f ca="true">+IF(AND(ISNUMBER(OFFSET('Sanitation Data'!$D$12,0,10*ROW('Sanitation Data'!D62))),'Data Summary'!CS68="Yes"),OFFSET('Sanitation Data'!$D$12,0,10*ROW('Sanitation Data'!D62)),NA())</f>
        <v>#N/A</v>
      </c>
      <c r="AE68" s="103" t="e">
        <f ca="true">+IF(AND(ISNUMBER(OFFSET('Sanitation Data'!$D$13,0,10*ROW('Sanitation Data'!D62))),'Data Summary'!CT68="Yes"),OFFSET('Sanitation Data'!$D$13,0,10*ROW('Sanitation Data'!D62)),NA())</f>
        <v>#N/A</v>
      </c>
      <c r="AF68" s="103" t="e">
        <f ca="true">+IF(AND(ISNUMBER(OFFSET('Sanitation Data'!$E$5,0,10*ROW('Sanitation Data'!E62))),'Data Summary'!CU68="Yes"),100-OFFSET('Sanitation Data'!$E$5,0,10*ROW('Sanitation Data'!E62)),NA())</f>
        <v>#N/A</v>
      </c>
      <c r="AG68" s="103" t="e">
        <f ca="true">+IF(AND(ISNUMBER(OFFSET('Sanitation Data'!$E$7,0,10*ROW('Sanitation Data'!E62))),'Data Summary'!CV68="Yes"),OFFSET('Sanitation Data'!$E$7,0,10*ROW('Sanitation Data'!E62)),NA())</f>
        <v>#N/A</v>
      </c>
      <c r="AH68" s="103" t="e">
        <f ca="true">+IF(AND(ISNUMBER(OFFSET('Sanitation Data'!$E$11,0,10*ROW('Sanitation Data'!E62))),'Data Summary'!CW68="Yes"),OFFSET('Sanitation Data'!$E$11,0,10*ROW('Sanitation Data'!E62)),NA())</f>
        <v>#N/A</v>
      </c>
      <c r="AI68" s="103" t="e">
        <f ca="true">+IF(AND(ISNUMBER(OFFSET('Sanitation Data'!$E$12,0,10*ROW('Sanitation Data'!E62))),'Data Summary'!CX68="Yes"),OFFSET('Sanitation Data'!$E$12,0,10*ROW('Sanitation Data'!E62)),NA())</f>
        <v>#N/A</v>
      </c>
      <c r="AJ68" s="103" t="e">
        <f ca="true">+IF(AND(ISNUMBER(OFFSET('Sanitation Data'!$E$13,0,10*ROW('Sanitation Data'!E62))),'Data Summary'!CY68="Yes"),OFFSET('Sanitation Data'!$E$13,0,10*ROW('Sanitation Data'!E62)),NA())</f>
        <v>#N/A</v>
      </c>
      <c r="AK68" s="103" t="e">
        <f ca="true">+IF(AND(ISNUMBER(OFFSET('Sanitation Data'!$F$5,0,10*ROW('Sanitation Data'!F62))),'Data Summary'!CZ68="Yes"),100-OFFSET('Sanitation Data'!$F$5,0,10*ROW('Sanitation Data'!F62)),NA())</f>
        <v>#N/A</v>
      </c>
      <c r="AL68" s="103" t="e">
        <f ca="true">+IF(AND(ISNUMBER(OFFSET('Sanitation Data'!$F$7,0,10*ROW('Sanitation Data'!F62))),'Data Summary'!DA68="Yes"),OFFSET('Sanitation Data'!$F$7,0,10*ROW('Sanitation Data'!F62)),NA())</f>
        <v>#N/A</v>
      </c>
      <c r="AM68" s="103" t="e">
        <f ca="true">+IF(AND(ISNUMBER(OFFSET('Sanitation Data'!$F$11,0,10*ROW('Sanitation Data'!F62))),'Data Summary'!DB68="Yes"),OFFSET('Sanitation Data'!$F$11,0,10*ROW('Sanitation Data'!F62)),NA())</f>
        <v>#N/A</v>
      </c>
      <c r="AN68" s="103" t="e">
        <f ca="true">+IF(AND(ISNUMBER(OFFSET('Sanitation Data'!$F$12,0,10*ROW('Sanitation Data'!F62))),'Data Summary'!DC68="Yes"),OFFSET('Sanitation Data'!$F$12,0,10*ROW('Sanitation Data'!F62)),NA())</f>
        <v>#N/A</v>
      </c>
      <c r="AO68" s="103" t="e">
        <f ca="true">+IF(AND(ISNUMBER(OFFSET('Sanitation Data'!$F$13,0,10*ROW('Sanitation Data'!F62))),'Data Summary'!DD68="Yes"),OFFSET('Sanitation Data'!$F$13,0,10*ROW('Sanitation Data'!F62)),NA())</f>
        <v>#N/A</v>
      </c>
      <c r="AP68" s="103" t="e">
        <f ca="true">+IF(AND(ISNUMBER(OFFSET('Sanitation Data'!$G$5,0,10*ROW('Sanitation Data'!G62))),'Data Summary'!DE68="Yes"),100-OFFSET('Sanitation Data'!$G$5,0,10*ROW('Sanitation Data'!G62)),NA())</f>
        <v>#N/A</v>
      </c>
      <c r="AQ68" s="103" t="e">
        <f ca="true">+IF(AND(ISNUMBER(OFFSET('Sanitation Data'!$G$7,0,10*ROW('Sanitation Data'!G62))),'Data Summary'!DF68="Yes"),OFFSET('Sanitation Data'!$G$7,0,10*ROW('Sanitation Data'!G62)),NA())</f>
        <v>#N/A</v>
      </c>
      <c r="AR68" s="103" t="e">
        <f ca="true">+IF(AND(ISNUMBER(OFFSET('Sanitation Data'!$G$11,0,10*ROW('Sanitation Data'!G62))),'Data Summary'!DG68="Yes"),OFFSET('Sanitation Data'!$G$11,0,10*ROW('Sanitation Data'!G62)),NA())</f>
        <v>#N/A</v>
      </c>
      <c r="AS68" s="103" t="e">
        <f ca="true">+IF(AND(ISNUMBER(OFFSET('Sanitation Data'!$G$12,0,10*ROW('Sanitation Data'!G62))),'Data Summary'!DH68="Yes"),OFFSET('Sanitation Data'!$G$12,0,10*ROW('Sanitation Data'!G62)),NA())</f>
        <v>#N/A</v>
      </c>
      <c r="AT68" s="103" t="e">
        <f ca="true">+IF(AND(ISNUMBER(OFFSET('Sanitation Data'!$G$13,0,10*ROW('Sanitation Data'!G62))),'Data Summary'!DI68="Yes"),OFFSET('Sanitation Data'!$G$13,0,10*ROW('Sanitation Data'!G62)),NA())</f>
        <v>#N/A</v>
      </c>
      <c r="AU68" s="103" t="e">
        <f ca="true">+IF(AND(ISNUMBER(OFFSET('Sanitation Data'!$H$5,0,10*ROW('Sanitation Data'!H62))),'Data Summary'!DJ68="Yes"),100-OFFSET('Sanitation Data'!$H$5,0,10*ROW('Sanitation Data'!H62)),NA())</f>
        <v>#N/A</v>
      </c>
      <c r="AV68" s="103" t="e">
        <f ca="true">+IF(AND(ISNUMBER(OFFSET('Sanitation Data'!$H$7,0,10*ROW('Sanitation Data'!H62))),'Data Summary'!DK68="Yes"),OFFSET('Sanitation Data'!$H$7,0,10*ROW('Sanitation Data'!H62)),NA())</f>
        <v>#N/A</v>
      </c>
      <c r="AW68" s="103" t="e">
        <f ca="true">+IF(AND(ISNUMBER(OFFSET('Sanitation Data'!$H$11,0,10*ROW('Sanitation Data'!H62))),'Data Summary'!DL68="Yes"),OFFSET('Sanitation Data'!$H$11,0,10*ROW('Sanitation Data'!H62)),NA())</f>
        <v>#N/A</v>
      </c>
      <c r="AX68" s="103" t="e">
        <f ca="true">+IF(AND(ISNUMBER(OFFSET('Sanitation Data'!$H$12,0,10*ROW('Sanitation Data'!H62))),'Data Summary'!DM68="Yes"),OFFSET('Sanitation Data'!$H$12,0,10*ROW('Sanitation Data'!H62)),NA())</f>
        <v>#N/A</v>
      </c>
      <c r="AY68" s="103" t="e">
        <f ca="true">+IF(AND(ISNUMBER(OFFSET('Sanitation Data'!$H$13,0,10*ROW('Sanitation Data'!H62))),'Data Summary'!DN68="Yes"),OFFSET('Sanitation Data'!$H$13,0,10*ROW('Sanitation Data'!H62)),NA())</f>
        <v>#N/A</v>
      </c>
      <c r="AZ68" s="108" t="e">
        <f ca="true">+IF(AND(ISNUMBER(OFFSET('Hygiene Data'!$C$6,0,10*ROW('Hygiene Data'!C62))),'Data Summary'!DO68="Yes"),OFFSET('Hygiene Data'!$C$6,0,10*ROW('Hygiene Data'!C62)),NA())</f>
        <v>#N/A</v>
      </c>
      <c r="BA68" s="108" t="e">
        <f ca="true">+IF(AND(ISNUMBER(OFFSET('Hygiene Data'!$C$8,0,10*ROW('Hygiene Data'!C62))),'Data Summary'!DP68="Yes"),OFFSET('Hygiene Data'!$C$8,0,10*ROW('Hygiene Data'!C62)),NA())</f>
        <v>#N/A</v>
      </c>
      <c r="BB68" s="108" t="e">
        <f ca="true">+IF(AND(ISNUMBER(OFFSET('Hygiene Data'!$C$10,0,10*ROW('Hygiene Data'!C62))),'Data Summary'!DQ68="Yes"),OFFSET('Hygiene Data'!$C$10,0,10*ROW('Hygiene Data'!C62)),NA())</f>
        <v>#N/A</v>
      </c>
      <c r="BC68" s="108" t="e">
        <f ca="true">+IF(AND(ISNUMBER(OFFSET('Hygiene Data'!$D$6,0,10*ROW('Hygiene Data'!D62))),'Data Summary'!DR68="Yes"),OFFSET('Hygiene Data'!$D$6,0,10*ROW('Hygiene Data'!D62)),NA())</f>
        <v>#N/A</v>
      </c>
      <c r="BD68" s="108" t="e">
        <f ca="true">+IF(AND(ISNUMBER(OFFSET('Hygiene Data'!$D$8,0,10*ROW('Hygiene Data'!D62))),'Data Summary'!DS68="Yes"),OFFSET('Hygiene Data'!$D$8,0,10*ROW('Hygiene Data'!D62)),NA())</f>
        <v>#N/A</v>
      </c>
      <c r="BE68" s="108" t="e">
        <f ca="true">+IF(AND(ISNUMBER(OFFSET('Hygiene Data'!$D$10,0,10*ROW('Hygiene Data'!D62))),'Data Summary'!DT68="Yes"),OFFSET('Hygiene Data'!$D$10,0,10*ROW('Hygiene Data'!D62)),NA())</f>
        <v>#N/A</v>
      </c>
      <c r="BF68" s="108" t="e">
        <f ca="true">+IF(AND(ISNUMBER(OFFSET('Hygiene Data'!$E$6,0,10*ROW('Hygiene Data'!E62))),'Data Summary'!DU68="Yes"),OFFSET('Hygiene Data'!$E$6,0,10*ROW('Hygiene Data'!E62)),NA())</f>
        <v>#N/A</v>
      </c>
      <c r="BG68" s="108" t="e">
        <f ca="true">+IF(AND(ISNUMBER(OFFSET('Hygiene Data'!$E$8,0,10*ROW('Hygiene Data'!E62))),'Data Summary'!DV68="Yes"),OFFSET('Hygiene Data'!$E$8,0,10*ROW('Hygiene Data'!E62)),NA())</f>
        <v>#N/A</v>
      </c>
      <c r="BH68" s="108" t="e">
        <f ca="true">+IF(AND(ISNUMBER(OFFSET('Hygiene Data'!$E$10,0,10*ROW('Hygiene Data'!E62))),'Data Summary'!DW68="Yes"),OFFSET('Hygiene Data'!$E$10,0,10*ROW('Hygiene Data'!E62)),NA())</f>
        <v>#N/A</v>
      </c>
      <c r="BI68" s="108" t="e">
        <f ca="true">+IF(AND(ISNUMBER(OFFSET('Hygiene Data'!$F$6,0,10*ROW('Hygiene Data'!F62))),'Data Summary'!DX68="Yes"),OFFSET('Hygiene Data'!$F$6,0,10*ROW('Hygiene Data'!F62)),NA())</f>
        <v>#N/A</v>
      </c>
      <c r="BJ68" s="108" t="e">
        <f ca="true">+IF(AND(ISNUMBER(OFFSET('Hygiene Data'!$F$8,0,10*ROW('Hygiene Data'!F62))),'Data Summary'!DY68="Yes"),OFFSET('Hygiene Data'!$F$8,0,10*ROW('Hygiene Data'!F62)),NA())</f>
        <v>#N/A</v>
      </c>
      <c r="BK68" s="108" t="e">
        <f ca="true">+IF(AND(ISNUMBER(OFFSET('Hygiene Data'!$F$10,0,10*ROW('Hygiene Data'!F62))),'Data Summary'!DZ68="Yes"),OFFSET('Hygiene Data'!$F$10,0,10*ROW('Hygiene Data'!F62)),NA())</f>
        <v>#N/A</v>
      </c>
      <c r="BL68" s="108" t="e">
        <f ca="true">+IF(AND(ISNUMBER(OFFSET('Hygiene Data'!$G$6,0,10*ROW('Hygiene Data'!G62))),'Data Summary'!EA68="Yes"),OFFSET('Hygiene Data'!$G$6,0,10*ROW('Hygiene Data'!G62)),NA())</f>
        <v>#N/A</v>
      </c>
      <c r="BM68" s="108" t="e">
        <f ca="true">+IF(AND(ISNUMBER(OFFSET('Hygiene Data'!$G$8,0,10*ROW('Hygiene Data'!G62))),'Data Summary'!EB68="Yes"),OFFSET('Hygiene Data'!$G$8,0,10*ROW('Hygiene Data'!G62)),NA())</f>
        <v>#N/A</v>
      </c>
      <c r="BN68" s="108" t="e">
        <f ca="true">+IF(AND(ISNUMBER(OFFSET('Hygiene Data'!$G$10,0,10*ROW('Hygiene Data'!G62))),'Data Summary'!EC68="Yes"),OFFSET('Hygiene Data'!$G$10,0,10*ROW('Hygiene Data'!G62)),NA())</f>
        <v>#N/A</v>
      </c>
      <c r="BO68" s="108" t="e">
        <f ca="true">+IF(AND(ISNUMBER(OFFSET('Hygiene Data'!$H$6,0,10*ROW('Hygiene Data'!H62))),'Data Summary'!ED68="Yes"),OFFSET('Hygiene Data'!$H$6,0,10*ROW('Hygiene Data'!H62)),NA())</f>
        <v>#N/A</v>
      </c>
      <c r="BP68" s="108" t="e">
        <f ca="true">+IF(AND(ISNUMBER(OFFSET('Hygiene Data'!$H$8,0,10*ROW('Hygiene Data'!H62))),'Data Summary'!EE68="Yes"),OFFSET('Hygiene Data'!$H$8,0,10*ROW('Hygiene Data'!H62)),NA())</f>
        <v>#N/A</v>
      </c>
      <c r="BQ68" s="108" t="e">
        <f ca="true">+IF(AND(ISNUMBER(OFFSET('Hygiene Data'!$H$10,0,10*ROW('Hygiene Data'!H62))),'Data Summary'!EF68="Yes"),OFFSET('Hygiene Data'!$H$10,0,10*ROW('Hygiene Data'!H62)),NA())</f>
        <v>#N/A</v>
      </c>
    </row>
    <row r="69" x14ac:dyDescent="0.2">
      <c r="A69" s="56" t="e">
        <f ca="true">+IF(OFFSET('Water Data'!$B$1,0,10*ROW('Water Data'!B63))="",NA(),OFFSET('Water Data'!$B$1,0,10*ROW('Water Data'!B63)))</f>
        <v>#N/A</v>
      </c>
      <c r="B69" s="56" t="e">
        <f ca="true">+IF(OFFSET('Water Data'!$A$3,0,10*ROW('Water Data'!A66))="",NA(),OFFSET('Water Data'!$A$3,0,10*ROW('Water Data'!A66)))</f>
        <v>#N/A</v>
      </c>
      <c r="C69" s="56" t="e">
        <f ca="true">+IF(OFFSET('Water Data'!$C$3,0,10*ROW('Water Data'!C66))="",NA(),OFFSET('Water Data'!$C$3,0,10*ROW('Water Data'!C66)))</f>
        <v>#N/A</v>
      </c>
      <c r="D69" s="57" t="e">
        <f ca="true">+IF(AND(ISNUMBER(OFFSET('Water Data'!$C$5,0,10*ROW('Water Data'!C63))),'Data Summary'!BS69="Yes"),100-OFFSET('Water Data'!$C$5,0,10*ROW('Water Data'!C63)),NA())</f>
        <v>#N/A</v>
      </c>
      <c r="E69" s="57" t="e">
        <f ca="true">+IF(AND(ISNUMBER(OFFSET('Water Data'!$C$7,0,10*ROW('Water Data'!C63))),'Data Summary'!BT69="Yes"),OFFSET('Water Data'!$C$7,0,10*ROW('Water Data'!C63)),NA())</f>
        <v>#N/A</v>
      </c>
      <c r="F69" s="57" t="e">
        <f ca="true">+IF(AND(ISNUMBER(OFFSET('Water Data'!$C$10,0,10*ROW('Water Data'!C63))),'Data Summary'!BU69="Yes"),OFFSET('Water Data'!$C$10,0,10*ROW('Water Data'!C63)),NA())</f>
        <v>#N/A</v>
      </c>
      <c r="G69" s="57" t="e">
        <f ca="true">+IF(AND(ISNUMBER(OFFSET('Water Data'!$D$5,0,10*ROW('Water Data'!D63))),'Data Summary'!BV69="Yes"),100-OFFSET('Water Data'!$D$5,0,10*ROW('Water Data'!D63)),NA())</f>
        <v>#N/A</v>
      </c>
      <c r="H69" s="57" t="e">
        <f ca="true">+IF(AND(ISNUMBER(OFFSET('Water Data'!$D$7,0,10*ROW('Water Data'!D63))),'Data Summary'!BW69="Yes"),OFFSET('Water Data'!$D$7,0,10*ROW('Water Data'!D63)),NA())</f>
        <v>#N/A</v>
      </c>
      <c r="I69" s="57" t="e">
        <f ca="true">+IF(AND(ISNUMBER(OFFSET('Water Data'!$D$10,0,10*ROW('Water Data'!D63))),'Data Summary'!BX69="Yes"),OFFSET('Water Data'!$D$10,0,10*ROW('Water Data'!D63)),NA())</f>
        <v>#N/A</v>
      </c>
      <c r="J69" s="57" t="e">
        <f ca="true">+IF(AND(ISNUMBER(OFFSET('Water Data'!$E$5,0,10*ROW('Water Data'!E63))),'Data Summary'!BY69="Yes"),100-OFFSET('Water Data'!$E$5,0,10*ROW('Water Data'!E63)),NA())</f>
        <v>#N/A</v>
      </c>
      <c r="K69" s="57" t="e">
        <f ca="true">+IF(AND(ISNUMBER(OFFSET('Water Data'!$E$7,0,10*ROW('Water Data'!E63))),'Data Summary'!BZ69="Yes"),OFFSET('Water Data'!$E$7,0,10*ROW('Water Data'!E63)),NA())</f>
        <v>#N/A</v>
      </c>
      <c r="L69" s="57" t="e">
        <f ca="true">+IF(AND(ISNUMBER(OFFSET('Water Data'!$E$10,0,10*ROW('Water Data'!E63))),'Data Summary'!CA69="Yes"),OFFSET('Water Data'!$E$10,0,10*ROW('Water Data'!E63)),NA())</f>
        <v>#N/A</v>
      </c>
      <c r="M69" s="57" t="e">
        <f ca="true">+IF(AND(ISNUMBER(OFFSET('Water Data'!$F$5,0,10*ROW('Water Data'!F63))),'Data Summary'!CB69="Yes"),100-OFFSET('Water Data'!$F$5,0,10*ROW('Water Data'!F63)),NA())</f>
        <v>#N/A</v>
      </c>
      <c r="N69" s="57" t="e">
        <f ca="true">+IF(AND(ISNUMBER(OFFSET('Water Data'!$F$7,0,10*ROW('Water Data'!F63))),'Data Summary'!CC69="Yes"),OFFSET('Water Data'!$F$7,0,10*ROW('Water Data'!F63)),NA())</f>
        <v>#N/A</v>
      </c>
      <c r="O69" s="57" t="e">
        <f ca="true">+IF(AND(ISNUMBER(OFFSET('Water Data'!$F$10,0,10*ROW('Water Data'!F63))),'Data Summary'!CD69="Yes"),OFFSET('Water Data'!$F$10,0,10*ROW('Water Data'!F63)),NA())</f>
        <v>#N/A</v>
      </c>
      <c r="P69" s="57" t="e">
        <f ca="true">+IF(AND(ISNUMBER(OFFSET('Water Data'!$G$5,0,10*ROW('Water Data'!G63))),'Data Summary'!CE69="Yes"),100-OFFSET('Water Data'!$G$5,0,10*ROW('Water Data'!G63)),NA())</f>
        <v>#N/A</v>
      </c>
      <c r="Q69" s="57" t="e">
        <f ca="true">+IF(AND(ISNUMBER(OFFSET('Water Data'!$G$7,0,10*ROW('Water Data'!G63))),'Data Summary'!CF69="Yes"),OFFSET('Water Data'!$G$7,0,10*ROW('Water Data'!G63)),NA())</f>
        <v>#N/A</v>
      </c>
      <c r="R69" s="57" t="e">
        <f ca="true">+IF(AND(ISNUMBER(OFFSET('Water Data'!$G$10,0,10*ROW('Water Data'!G63))),'Data Summary'!CG69="Yes"),OFFSET('Water Data'!$G$10,0,10*ROW('Water Data'!G63)),NA())</f>
        <v>#N/A</v>
      </c>
      <c r="S69" s="57" t="e">
        <f ca="true">+IF(AND(ISNUMBER(OFFSET('Water Data'!$H$5,0,10*ROW('Water Data'!H63))),'Data Summary'!CH69="Yes"),100-OFFSET('Water Data'!$H$5,0,10*ROW('Water Data'!H63)),NA())</f>
        <v>#N/A</v>
      </c>
      <c r="T69" s="57" t="e">
        <f ca="true">+IF(AND(ISNUMBER(OFFSET('Water Data'!$H$7,0,10*ROW('Water Data'!H63))),'Data Summary'!CI69="Yes"),OFFSET('Water Data'!$H$7,0,10*ROW('Water Data'!H63)),NA())</f>
        <v>#N/A</v>
      </c>
      <c r="U69" s="57" t="e">
        <f ca="true">+IF(AND(ISNUMBER(OFFSET('Water Data'!$H$10,0,10*ROW('Water Data'!H63))),'Data Summary'!CJ69="Yes"),OFFSET('Water Data'!$H$10,0,10*ROW('Water Data'!H63)),NA())</f>
        <v>#N/A</v>
      </c>
      <c r="V69" s="103" t="e">
        <f ca="true">+IF(AND(ISNUMBER(OFFSET('Sanitation Data'!$C$5,0,10*ROW('Sanitation Data'!C63))),'Data Summary'!CK69="Yes"),100-OFFSET('Sanitation Data'!$C$5,0,10*ROW('Sanitation Data'!C63)),NA())</f>
        <v>#N/A</v>
      </c>
      <c r="W69" s="103" t="e">
        <f ca="true">+IF(AND(ISNUMBER(OFFSET('Sanitation Data'!$C$7,0,10*ROW('Sanitation Data'!C63))),'Data Summary'!CL69="Yes"),OFFSET('Sanitation Data'!$C$7,0,10*ROW('Sanitation Data'!C63)),NA())</f>
        <v>#N/A</v>
      </c>
      <c r="X69" s="103" t="e">
        <f ca="true">+IF(AND(ISNUMBER(OFFSET('Sanitation Data'!$C$11,0,10*ROW('Sanitation Data'!C63))),'Data Summary'!CM69="Yes"),OFFSET('Sanitation Data'!$C$11,0,10*ROW('Sanitation Data'!C63)),NA())</f>
        <v>#N/A</v>
      </c>
      <c r="Y69" s="103" t="e">
        <f ca="true">+IF(AND(ISNUMBER(OFFSET('Sanitation Data'!$C$12,0,10*ROW('Sanitation Data'!C63))),'Data Summary'!CN69="Yes"),OFFSET('Sanitation Data'!$C$12,0,10*ROW('Sanitation Data'!C63)),NA())</f>
        <v>#N/A</v>
      </c>
      <c r="Z69" s="103" t="e">
        <f ca="true">+IF(AND(ISNUMBER(OFFSET('Sanitation Data'!$C$13,0,10*ROW('Sanitation Data'!C63))),'Data Summary'!CO69="Yes"),OFFSET('Sanitation Data'!$C$13,0,10*ROW('Sanitation Data'!C63)),NA())</f>
        <v>#N/A</v>
      </c>
      <c r="AA69" s="103" t="e">
        <f ca="true">+IF(AND(ISNUMBER(OFFSET('Sanitation Data'!$D$5,0,10*ROW('Sanitation Data'!D63))),'Data Summary'!CP69="Yes"),100-OFFSET('Sanitation Data'!$D$5,0,10*ROW('Sanitation Data'!D63)),NA())</f>
        <v>#N/A</v>
      </c>
      <c r="AB69" s="103" t="e">
        <f ca="true">+IF(AND(ISNUMBER(OFFSET('Sanitation Data'!$D$7,0,10*ROW('Sanitation Data'!D63))),'Data Summary'!CQ69="Yes"),OFFSET('Sanitation Data'!$D$7,0,10*ROW('Sanitation Data'!D63)),NA())</f>
        <v>#N/A</v>
      </c>
      <c r="AC69" s="103" t="e">
        <f ca="true">+IF(AND(ISNUMBER(OFFSET('Sanitation Data'!$D$11,0,10*ROW('Sanitation Data'!D63))),'Data Summary'!CR69="Yes"),OFFSET('Sanitation Data'!$D$11,0,10*ROW('Sanitation Data'!D63)),NA())</f>
        <v>#N/A</v>
      </c>
      <c r="AD69" s="103" t="e">
        <f ca="true">+IF(AND(ISNUMBER(OFFSET('Sanitation Data'!$D$12,0,10*ROW('Sanitation Data'!D63))),'Data Summary'!CS69="Yes"),OFFSET('Sanitation Data'!$D$12,0,10*ROW('Sanitation Data'!D63)),NA())</f>
        <v>#N/A</v>
      </c>
      <c r="AE69" s="103" t="e">
        <f ca="true">+IF(AND(ISNUMBER(OFFSET('Sanitation Data'!$D$13,0,10*ROW('Sanitation Data'!D63))),'Data Summary'!CT69="Yes"),OFFSET('Sanitation Data'!$D$13,0,10*ROW('Sanitation Data'!D63)),NA())</f>
        <v>#N/A</v>
      </c>
      <c r="AF69" s="103" t="e">
        <f ca="true">+IF(AND(ISNUMBER(OFFSET('Sanitation Data'!$E$5,0,10*ROW('Sanitation Data'!E63))),'Data Summary'!CU69="Yes"),100-OFFSET('Sanitation Data'!$E$5,0,10*ROW('Sanitation Data'!E63)),NA())</f>
        <v>#N/A</v>
      </c>
      <c r="AG69" s="103" t="e">
        <f ca="true">+IF(AND(ISNUMBER(OFFSET('Sanitation Data'!$E$7,0,10*ROW('Sanitation Data'!E63))),'Data Summary'!CV69="Yes"),OFFSET('Sanitation Data'!$E$7,0,10*ROW('Sanitation Data'!E63)),NA())</f>
        <v>#N/A</v>
      </c>
      <c r="AH69" s="103" t="e">
        <f ca="true">+IF(AND(ISNUMBER(OFFSET('Sanitation Data'!$E$11,0,10*ROW('Sanitation Data'!E63))),'Data Summary'!CW69="Yes"),OFFSET('Sanitation Data'!$E$11,0,10*ROW('Sanitation Data'!E63)),NA())</f>
        <v>#N/A</v>
      </c>
      <c r="AI69" s="103" t="e">
        <f ca="true">+IF(AND(ISNUMBER(OFFSET('Sanitation Data'!$E$12,0,10*ROW('Sanitation Data'!E63))),'Data Summary'!CX69="Yes"),OFFSET('Sanitation Data'!$E$12,0,10*ROW('Sanitation Data'!E63)),NA())</f>
        <v>#N/A</v>
      </c>
      <c r="AJ69" s="103" t="e">
        <f ca="true">+IF(AND(ISNUMBER(OFFSET('Sanitation Data'!$E$13,0,10*ROW('Sanitation Data'!E63))),'Data Summary'!CY69="Yes"),OFFSET('Sanitation Data'!$E$13,0,10*ROW('Sanitation Data'!E63)),NA())</f>
        <v>#N/A</v>
      </c>
      <c r="AK69" s="103" t="e">
        <f ca="true">+IF(AND(ISNUMBER(OFFSET('Sanitation Data'!$F$5,0,10*ROW('Sanitation Data'!F63))),'Data Summary'!CZ69="Yes"),100-OFFSET('Sanitation Data'!$F$5,0,10*ROW('Sanitation Data'!F63)),NA())</f>
        <v>#N/A</v>
      </c>
      <c r="AL69" s="103" t="e">
        <f ca="true">+IF(AND(ISNUMBER(OFFSET('Sanitation Data'!$F$7,0,10*ROW('Sanitation Data'!F63))),'Data Summary'!DA69="Yes"),OFFSET('Sanitation Data'!$F$7,0,10*ROW('Sanitation Data'!F63)),NA())</f>
        <v>#N/A</v>
      </c>
      <c r="AM69" s="103" t="e">
        <f ca="true">+IF(AND(ISNUMBER(OFFSET('Sanitation Data'!$F$11,0,10*ROW('Sanitation Data'!F63))),'Data Summary'!DB69="Yes"),OFFSET('Sanitation Data'!$F$11,0,10*ROW('Sanitation Data'!F63)),NA())</f>
        <v>#N/A</v>
      </c>
      <c r="AN69" s="103" t="e">
        <f ca="true">+IF(AND(ISNUMBER(OFFSET('Sanitation Data'!$F$12,0,10*ROW('Sanitation Data'!F63))),'Data Summary'!DC69="Yes"),OFFSET('Sanitation Data'!$F$12,0,10*ROW('Sanitation Data'!F63)),NA())</f>
        <v>#N/A</v>
      </c>
      <c r="AO69" s="103" t="e">
        <f ca="true">+IF(AND(ISNUMBER(OFFSET('Sanitation Data'!$F$13,0,10*ROW('Sanitation Data'!F63))),'Data Summary'!DD69="Yes"),OFFSET('Sanitation Data'!$F$13,0,10*ROW('Sanitation Data'!F63)),NA())</f>
        <v>#N/A</v>
      </c>
      <c r="AP69" s="103" t="e">
        <f ca="true">+IF(AND(ISNUMBER(OFFSET('Sanitation Data'!$G$5,0,10*ROW('Sanitation Data'!G63))),'Data Summary'!DE69="Yes"),100-OFFSET('Sanitation Data'!$G$5,0,10*ROW('Sanitation Data'!G63)),NA())</f>
        <v>#N/A</v>
      </c>
      <c r="AQ69" s="103" t="e">
        <f ca="true">+IF(AND(ISNUMBER(OFFSET('Sanitation Data'!$G$7,0,10*ROW('Sanitation Data'!G63))),'Data Summary'!DF69="Yes"),OFFSET('Sanitation Data'!$G$7,0,10*ROW('Sanitation Data'!G63)),NA())</f>
        <v>#N/A</v>
      </c>
      <c r="AR69" s="103" t="e">
        <f ca="true">+IF(AND(ISNUMBER(OFFSET('Sanitation Data'!$G$11,0,10*ROW('Sanitation Data'!G63))),'Data Summary'!DG69="Yes"),OFFSET('Sanitation Data'!$G$11,0,10*ROW('Sanitation Data'!G63)),NA())</f>
        <v>#N/A</v>
      </c>
      <c r="AS69" s="103" t="e">
        <f ca="true">+IF(AND(ISNUMBER(OFFSET('Sanitation Data'!$G$12,0,10*ROW('Sanitation Data'!G63))),'Data Summary'!DH69="Yes"),OFFSET('Sanitation Data'!$G$12,0,10*ROW('Sanitation Data'!G63)),NA())</f>
        <v>#N/A</v>
      </c>
      <c r="AT69" s="103" t="e">
        <f ca="true">+IF(AND(ISNUMBER(OFFSET('Sanitation Data'!$G$13,0,10*ROW('Sanitation Data'!G63))),'Data Summary'!DI69="Yes"),OFFSET('Sanitation Data'!$G$13,0,10*ROW('Sanitation Data'!G63)),NA())</f>
        <v>#N/A</v>
      </c>
      <c r="AU69" s="103" t="e">
        <f ca="true">+IF(AND(ISNUMBER(OFFSET('Sanitation Data'!$H$5,0,10*ROW('Sanitation Data'!H63))),'Data Summary'!DJ69="Yes"),100-OFFSET('Sanitation Data'!$H$5,0,10*ROW('Sanitation Data'!H63)),NA())</f>
        <v>#N/A</v>
      </c>
      <c r="AV69" s="103" t="e">
        <f ca="true">+IF(AND(ISNUMBER(OFFSET('Sanitation Data'!$H$7,0,10*ROW('Sanitation Data'!H63))),'Data Summary'!DK69="Yes"),OFFSET('Sanitation Data'!$H$7,0,10*ROW('Sanitation Data'!H63)),NA())</f>
        <v>#N/A</v>
      </c>
      <c r="AW69" s="103" t="e">
        <f ca="true">+IF(AND(ISNUMBER(OFFSET('Sanitation Data'!$H$11,0,10*ROW('Sanitation Data'!H63))),'Data Summary'!DL69="Yes"),OFFSET('Sanitation Data'!$H$11,0,10*ROW('Sanitation Data'!H63)),NA())</f>
        <v>#N/A</v>
      </c>
      <c r="AX69" s="103" t="e">
        <f ca="true">+IF(AND(ISNUMBER(OFFSET('Sanitation Data'!$H$12,0,10*ROW('Sanitation Data'!H63))),'Data Summary'!DM69="Yes"),OFFSET('Sanitation Data'!$H$12,0,10*ROW('Sanitation Data'!H63)),NA())</f>
        <v>#N/A</v>
      </c>
      <c r="AY69" s="103" t="e">
        <f ca="true">+IF(AND(ISNUMBER(OFFSET('Sanitation Data'!$H$13,0,10*ROW('Sanitation Data'!H63))),'Data Summary'!DN69="Yes"),OFFSET('Sanitation Data'!$H$13,0,10*ROW('Sanitation Data'!H63)),NA())</f>
        <v>#N/A</v>
      </c>
      <c r="AZ69" s="108" t="e">
        <f ca="true">+IF(AND(ISNUMBER(OFFSET('Hygiene Data'!$C$6,0,10*ROW('Hygiene Data'!C63))),'Data Summary'!DO69="Yes"),OFFSET('Hygiene Data'!$C$6,0,10*ROW('Hygiene Data'!C63)),NA())</f>
        <v>#N/A</v>
      </c>
      <c r="BA69" s="108" t="e">
        <f ca="true">+IF(AND(ISNUMBER(OFFSET('Hygiene Data'!$C$8,0,10*ROW('Hygiene Data'!C63))),'Data Summary'!DP69="Yes"),OFFSET('Hygiene Data'!$C$8,0,10*ROW('Hygiene Data'!C63)),NA())</f>
        <v>#N/A</v>
      </c>
      <c r="BB69" s="108" t="e">
        <f ca="true">+IF(AND(ISNUMBER(OFFSET('Hygiene Data'!$C$10,0,10*ROW('Hygiene Data'!C63))),'Data Summary'!DQ69="Yes"),OFFSET('Hygiene Data'!$C$10,0,10*ROW('Hygiene Data'!C63)),NA())</f>
        <v>#N/A</v>
      </c>
      <c r="BC69" s="108" t="e">
        <f ca="true">+IF(AND(ISNUMBER(OFFSET('Hygiene Data'!$D$6,0,10*ROW('Hygiene Data'!D63))),'Data Summary'!DR69="Yes"),OFFSET('Hygiene Data'!$D$6,0,10*ROW('Hygiene Data'!D63)),NA())</f>
        <v>#N/A</v>
      </c>
      <c r="BD69" s="108" t="e">
        <f ca="true">+IF(AND(ISNUMBER(OFFSET('Hygiene Data'!$D$8,0,10*ROW('Hygiene Data'!D63))),'Data Summary'!DS69="Yes"),OFFSET('Hygiene Data'!$D$8,0,10*ROW('Hygiene Data'!D63)),NA())</f>
        <v>#N/A</v>
      </c>
      <c r="BE69" s="108" t="e">
        <f ca="true">+IF(AND(ISNUMBER(OFFSET('Hygiene Data'!$D$10,0,10*ROW('Hygiene Data'!D63))),'Data Summary'!DT69="Yes"),OFFSET('Hygiene Data'!$D$10,0,10*ROW('Hygiene Data'!D63)),NA())</f>
        <v>#N/A</v>
      </c>
      <c r="BF69" s="108" t="e">
        <f ca="true">+IF(AND(ISNUMBER(OFFSET('Hygiene Data'!$E$6,0,10*ROW('Hygiene Data'!E63))),'Data Summary'!DU69="Yes"),OFFSET('Hygiene Data'!$E$6,0,10*ROW('Hygiene Data'!E63)),NA())</f>
        <v>#N/A</v>
      </c>
      <c r="BG69" s="108" t="e">
        <f ca="true">+IF(AND(ISNUMBER(OFFSET('Hygiene Data'!$E$8,0,10*ROW('Hygiene Data'!E63))),'Data Summary'!DV69="Yes"),OFFSET('Hygiene Data'!$E$8,0,10*ROW('Hygiene Data'!E63)),NA())</f>
        <v>#N/A</v>
      </c>
      <c r="BH69" s="108" t="e">
        <f ca="true">+IF(AND(ISNUMBER(OFFSET('Hygiene Data'!$E$10,0,10*ROW('Hygiene Data'!E63))),'Data Summary'!DW69="Yes"),OFFSET('Hygiene Data'!$E$10,0,10*ROW('Hygiene Data'!E63)),NA())</f>
        <v>#N/A</v>
      </c>
      <c r="BI69" s="108" t="e">
        <f ca="true">+IF(AND(ISNUMBER(OFFSET('Hygiene Data'!$F$6,0,10*ROW('Hygiene Data'!F63))),'Data Summary'!DX69="Yes"),OFFSET('Hygiene Data'!$F$6,0,10*ROW('Hygiene Data'!F63)),NA())</f>
        <v>#N/A</v>
      </c>
      <c r="BJ69" s="108" t="e">
        <f ca="true">+IF(AND(ISNUMBER(OFFSET('Hygiene Data'!$F$8,0,10*ROW('Hygiene Data'!F63))),'Data Summary'!DY69="Yes"),OFFSET('Hygiene Data'!$F$8,0,10*ROW('Hygiene Data'!F63)),NA())</f>
        <v>#N/A</v>
      </c>
      <c r="BK69" s="108" t="e">
        <f ca="true">+IF(AND(ISNUMBER(OFFSET('Hygiene Data'!$F$10,0,10*ROW('Hygiene Data'!F63))),'Data Summary'!DZ69="Yes"),OFFSET('Hygiene Data'!$F$10,0,10*ROW('Hygiene Data'!F63)),NA())</f>
        <v>#N/A</v>
      </c>
      <c r="BL69" s="108" t="e">
        <f ca="true">+IF(AND(ISNUMBER(OFFSET('Hygiene Data'!$G$6,0,10*ROW('Hygiene Data'!G63))),'Data Summary'!EA69="Yes"),OFFSET('Hygiene Data'!$G$6,0,10*ROW('Hygiene Data'!G63)),NA())</f>
        <v>#N/A</v>
      </c>
      <c r="BM69" s="108" t="e">
        <f ca="true">+IF(AND(ISNUMBER(OFFSET('Hygiene Data'!$G$8,0,10*ROW('Hygiene Data'!G63))),'Data Summary'!EB69="Yes"),OFFSET('Hygiene Data'!$G$8,0,10*ROW('Hygiene Data'!G63)),NA())</f>
        <v>#N/A</v>
      </c>
      <c r="BN69" s="108" t="e">
        <f ca="true">+IF(AND(ISNUMBER(OFFSET('Hygiene Data'!$G$10,0,10*ROW('Hygiene Data'!G63))),'Data Summary'!EC69="Yes"),OFFSET('Hygiene Data'!$G$10,0,10*ROW('Hygiene Data'!G63)),NA())</f>
        <v>#N/A</v>
      </c>
      <c r="BO69" s="108" t="e">
        <f ca="true">+IF(AND(ISNUMBER(OFFSET('Hygiene Data'!$H$6,0,10*ROW('Hygiene Data'!H63))),'Data Summary'!ED69="Yes"),OFFSET('Hygiene Data'!$H$6,0,10*ROW('Hygiene Data'!H63)),NA())</f>
        <v>#N/A</v>
      </c>
      <c r="BP69" s="108" t="e">
        <f ca="true">+IF(AND(ISNUMBER(OFFSET('Hygiene Data'!$H$8,0,10*ROW('Hygiene Data'!H63))),'Data Summary'!EE69="Yes"),OFFSET('Hygiene Data'!$H$8,0,10*ROW('Hygiene Data'!H63)),NA())</f>
        <v>#N/A</v>
      </c>
      <c r="BQ69" s="108" t="e">
        <f ca="true">+IF(AND(ISNUMBER(OFFSET('Hygiene Data'!$H$10,0,10*ROW('Hygiene Data'!H63))),'Data Summary'!EF69="Yes"),OFFSET('Hygiene Data'!$H$10,0,10*ROW('Hygiene Data'!H63)),NA())</f>
        <v>#N/A</v>
      </c>
    </row>
    <row r="70" x14ac:dyDescent="0.2">
      <c r="A70" s="56" t="e">
        <f ca="true">+IF(OFFSET('Water Data'!$B$1,0,10*ROW('Water Data'!B64))="",NA(),OFFSET('Water Data'!$B$1,0,10*ROW('Water Data'!B64)))</f>
        <v>#N/A</v>
      </c>
      <c r="B70" s="56" t="e">
        <f ca="true">+IF(OFFSET('Water Data'!$A$3,0,10*ROW('Water Data'!A67))="",NA(),OFFSET('Water Data'!$A$3,0,10*ROW('Water Data'!A67)))</f>
        <v>#N/A</v>
      </c>
      <c r="C70" s="56" t="e">
        <f ca="true">+IF(OFFSET('Water Data'!$C$3,0,10*ROW('Water Data'!C67))="",NA(),OFFSET('Water Data'!$C$3,0,10*ROW('Water Data'!C67)))</f>
        <v>#N/A</v>
      </c>
      <c r="D70" s="57" t="e">
        <f ca="true">+IF(AND(ISNUMBER(OFFSET('Water Data'!$C$5,0,10*ROW('Water Data'!C64))),'Data Summary'!BS70="Yes"),100-OFFSET('Water Data'!$C$5,0,10*ROW('Water Data'!C64)),NA())</f>
        <v>#N/A</v>
      </c>
      <c r="E70" s="57" t="e">
        <f ca="true">+IF(AND(ISNUMBER(OFFSET('Water Data'!$C$7,0,10*ROW('Water Data'!C64))),'Data Summary'!BT70="Yes"),OFFSET('Water Data'!$C$7,0,10*ROW('Water Data'!C64)),NA())</f>
        <v>#N/A</v>
      </c>
      <c r="F70" s="57" t="e">
        <f ca="true">+IF(AND(ISNUMBER(OFFSET('Water Data'!$C$10,0,10*ROW('Water Data'!C64))),'Data Summary'!BU70="Yes"),OFFSET('Water Data'!$C$10,0,10*ROW('Water Data'!C64)),NA())</f>
        <v>#N/A</v>
      </c>
      <c r="G70" s="57" t="e">
        <f ca="true">+IF(AND(ISNUMBER(OFFSET('Water Data'!$D$5,0,10*ROW('Water Data'!D64))),'Data Summary'!BV70="Yes"),100-OFFSET('Water Data'!$D$5,0,10*ROW('Water Data'!D64)),NA())</f>
        <v>#N/A</v>
      </c>
      <c r="H70" s="57" t="e">
        <f ca="true">+IF(AND(ISNUMBER(OFFSET('Water Data'!$D$7,0,10*ROW('Water Data'!D64))),'Data Summary'!BW70="Yes"),OFFSET('Water Data'!$D$7,0,10*ROW('Water Data'!D64)),NA())</f>
        <v>#N/A</v>
      </c>
      <c r="I70" s="57" t="e">
        <f ca="true">+IF(AND(ISNUMBER(OFFSET('Water Data'!$D$10,0,10*ROW('Water Data'!D64))),'Data Summary'!BX70="Yes"),OFFSET('Water Data'!$D$10,0,10*ROW('Water Data'!D64)),NA())</f>
        <v>#N/A</v>
      </c>
      <c r="J70" s="57" t="e">
        <f ca="true">+IF(AND(ISNUMBER(OFFSET('Water Data'!$E$5,0,10*ROW('Water Data'!E64))),'Data Summary'!BY70="Yes"),100-OFFSET('Water Data'!$E$5,0,10*ROW('Water Data'!E64)),NA())</f>
        <v>#N/A</v>
      </c>
      <c r="K70" s="57" t="e">
        <f ca="true">+IF(AND(ISNUMBER(OFFSET('Water Data'!$E$7,0,10*ROW('Water Data'!E64))),'Data Summary'!BZ70="Yes"),OFFSET('Water Data'!$E$7,0,10*ROW('Water Data'!E64)),NA())</f>
        <v>#N/A</v>
      </c>
      <c r="L70" s="57" t="e">
        <f ca="true">+IF(AND(ISNUMBER(OFFSET('Water Data'!$E$10,0,10*ROW('Water Data'!E64))),'Data Summary'!CA70="Yes"),OFFSET('Water Data'!$E$10,0,10*ROW('Water Data'!E64)),NA())</f>
        <v>#N/A</v>
      </c>
      <c r="M70" s="57" t="e">
        <f ca="true">+IF(AND(ISNUMBER(OFFSET('Water Data'!$F$5,0,10*ROW('Water Data'!F64))),'Data Summary'!CB70="Yes"),100-OFFSET('Water Data'!$F$5,0,10*ROW('Water Data'!F64)),NA())</f>
        <v>#N/A</v>
      </c>
      <c r="N70" s="57" t="e">
        <f ca="true">+IF(AND(ISNUMBER(OFFSET('Water Data'!$F$7,0,10*ROW('Water Data'!F64))),'Data Summary'!CC70="Yes"),OFFSET('Water Data'!$F$7,0,10*ROW('Water Data'!F64)),NA())</f>
        <v>#N/A</v>
      </c>
      <c r="O70" s="57" t="e">
        <f ca="true">+IF(AND(ISNUMBER(OFFSET('Water Data'!$F$10,0,10*ROW('Water Data'!F64))),'Data Summary'!CD70="Yes"),OFFSET('Water Data'!$F$10,0,10*ROW('Water Data'!F64)),NA())</f>
        <v>#N/A</v>
      </c>
      <c r="P70" s="57" t="e">
        <f ca="true">+IF(AND(ISNUMBER(OFFSET('Water Data'!$G$5,0,10*ROW('Water Data'!G64))),'Data Summary'!CE70="Yes"),100-OFFSET('Water Data'!$G$5,0,10*ROW('Water Data'!G64)),NA())</f>
        <v>#N/A</v>
      </c>
      <c r="Q70" s="57" t="e">
        <f ca="true">+IF(AND(ISNUMBER(OFFSET('Water Data'!$G$7,0,10*ROW('Water Data'!G64))),'Data Summary'!CF70="Yes"),OFFSET('Water Data'!$G$7,0,10*ROW('Water Data'!G64)),NA())</f>
        <v>#N/A</v>
      </c>
      <c r="R70" s="57" t="e">
        <f ca="true">+IF(AND(ISNUMBER(OFFSET('Water Data'!$G$10,0,10*ROW('Water Data'!G64))),'Data Summary'!CG70="Yes"),OFFSET('Water Data'!$G$10,0,10*ROW('Water Data'!G64)),NA())</f>
        <v>#N/A</v>
      </c>
      <c r="S70" s="57" t="e">
        <f ca="true">+IF(AND(ISNUMBER(OFFSET('Water Data'!$H$5,0,10*ROW('Water Data'!H64))),'Data Summary'!CH70="Yes"),100-OFFSET('Water Data'!$H$5,0,10*ROW('Water Data'!H64)),NA())</f>
        <v>#N/A</v>
      </c>
      <c r="T70" s="57" t="e">
        <f ca="true">+IF(AND(ISNUMBER(OFFSET('Water Data'!$H$7,0,10*ROW('Water Data'!H64))),'Data Summary'!CI70="Yes"),OFFSET('Water Data'!$H$7,0,10*ROW('Water Data'!H64)),NA())</f>
        <v>#N/A</v>
      </c>
      <c r="U70" s="57" t="e">
        <f ca="true">+IF(AND(ISNUMBER(OFFSET('Water Data'!$H$10,0,10*ROW('Water Data'!H64))),'Data Summary'!CJ70="Yes"),OFFSET('Water Data'!$H$10,0,10*ROW('Water Data'!H64)),NA())</f>
        <v>#N/A</v>
      </c>
      <c r="V70" s="103" t="e">
        <f ca="true">+IF(AND(ISNUMBER(OFFSET('Sanitation Data'!$C$5,0,10*ROW('Sanitation Data'!C64))),'Data Summary'!CK70="Yes"),100-OFFSET('Sanitation Data'!$C$5,0,10*ROW('Sanitation Data'!C64)),NA())</f>
        <v>#N/A</v>
      </c>
      <c r="W70" s="103" t="e">
        <f ca="true">+IF(AND(ISNUMBER(OFFSET('Sanitation Data'!$C$7,0,10*ROW('Sanitation Data'!C64))),'Data Summary'!CL70="Yes"),OFFSET('Sanitation Data'!$C$7,0,10*ROW('Sanitation Data'!C64)),NA())</f>
        <v>#N/A</v>
      </c>
      <c r="X70" s="103" t="e">
        <f ca="true">+IF(AND(ISNUMBER(OFFSET('Sanitation Data'!$C$11,0,10*ROW('Sanitation Data'!C64))),'Data Summary'!CM70="Yes"),OFFSET('Sanitation Data'!$C$11,0,10*ROW('Sanitation Data'!C64)),NA())</f>
        <v>#N/A</v>
      </c>
      <c r="Y70" s="103" t="e">
        <f ca="true">+IF(AND(ISNUMBER(OFFSET('Sanitation Data'!$C$12,0,10*ROW('Sanitation Data'!C64))),'Data Summary'!CN70="Yes"),OFFSET('Sanitation Data'!$C$12,0,10*ROW('Sanitation Data'!C64)),NA())</f>
        <v>#N/A</v>
      </c>
      <c r="Z70" s="103" t="e">
        <f ca="true">+IF(AND(ISNUMBER(OFFSET('Sanitation Data'!$C$13,0,10*ROW('Sanitation Data'!C64))),'Data Summary'!CO70="Yes"),OFFSET('Sanitation Data'!$C$13,0,10*ROW('Sanitation Data'!C64)),NA())</f>
        <v>#N/A</v>
      </c>
      <c r="AA70" s="103" t="e">
        <f ca="true">+IF(AND(ISNUMBER(OFFSET('Sanitation Data'!$D$5,0,10*ROW('Sanitation Data'!D64))),'Data Summary'!CP70="Yes"),100-OFFSET('Sanitation Data'!$D$5,0,10*ROW('Sanitation Data'!D64)),NA())</f>
        <v>#N/A</v>
      </c>
      <c r="AB70" s="103" t="e">
        <f ca="true">+IF(AND(ISNUMBER(OFFSET('Sanitation Data'!$D$7,0,10*ROW('Sanitation Data'!D64))),'Data Summary'!CQ70="Yes"),OFFSET('Sanitation Data'!$D$7,0,10*ROW('Sanitation Data'!D64)),NA())</f>
        <v>#N/A</v>
      </c>
      <c r="AC70" s="103" t="e">
        <f ca="true">+IF(AND(ISNUMBER(OFFSET('Sanitation Data'!$D$11,0,10*ROW('Sanitation Data'!D64))),'Data Summary'!CR70="Yes"),OFFSET('Sanitation Data'!$D$11,0,10*ROW('Sanitation Data'!D64)),NA())</f>
        <v>#N/A</v>
      </c>
      <c r="AD70" s="103" t="e">
        <f ca="true">+IF(AND(ISNUMBER(OFFSET('Sanitation Data'!$D$12,0,10*ROW('Sanitation Data'!D64))),'Data Summary'!CS70="Yes"),OFFSET('Sanitation Data'!$D$12,0,10*ROW('Sanitation Data'!D64)),NA())</f>
        <v>#N/A</v>
      </c>
      <c r="AE70" s="103" t="e">
        <f ca="true">+IF(AND(ISNUMBER(OFFSET('Sanitation Data'!$D$13,0,10*ROW('Sanitation Data'!D64))),'Data Summary'!CT70="Yes"),OFFSET('Sanitation Data'!$D$13,0,10*ROW('Sanitation Data'!D64)),NA())</f>
        <v>#N/A</v>
      </c>
      <c r="AF70" s="103" t="e">
        <f ca="true">+IF(AND(ISNUMBER(OFFSET('Sanitation Data'!$E$5,0,10*ROW('Sanitation Data'!E64))),'Data Summary'!CU70="Yes"),100-OFFSET('Sanitation Data'!$E$5,0,10*ROW('Sanitation Data'!E64)),NA())</f>
        <v>#N/A</v>
      </c>
      <c r="AG70" s="103" t="e">
        <f ca="true">+IF(AND(ISNUMBER(OFFSET('Sanitation Data'!$E$7,0,10*ROW('Sanitation Data'!E64))),'Data Summary'!CV70="Yes"),OFFSET('Sanitation Data'!$E$7,0,10*ROW('Sanitation Data'!E64)),NA())</f>
        <v>#N/A</v>
      </c>
      <c r="AH70" s="103" t="e">
        <f ca="true">+IF(AND(ISNUMBER(OFFSET('Sanitation Data'!$E$11,0,10*ROW('Sanitation Data'!E64))),'Data Summary'!CW70="Yes"),OFFSET('Sanitation Data'!$E$11,0,10*ROW('Sanitation Data'!E64)),NA())</f>
        <v>#N/A</v>
      </c>
      <c r="AI70" s="103" t="e">
        <f ca="true">+IF(AND(ISNUMBER(OFFSET('Sanitation Data'!$E$12,0,10*ROW('Sanitation Data'!E64))),'Data Summary'!CX70="Yes"),OFFSET('Sanitation Data'!$E$12,0,10*ROW('Sanitation Data'!E64)),NA())</f>
        <v>#N/A</v>
      </c>
      <c r="AJ70" s="103" t="e">
        <f ca="true">+IF(AND(ISNUMBER(OFFSET('Sanitation Data'!$E$13,0,10*ROW('Sanitation Data'!E64))),'Data Summary'!CY70="Yes"),OFFSET('Sanitation Data'!$E$13,0,10*ROW('Sanitation Data'!E64)),NA())</f>
        <v>#N/A</v>
      </c>
      <c r="AK70" s="103" t="e">
        <f ca="true">+IF(AND(ISNUMBER(OFFSET('Sanitation Data'!$F$5,0,10*ROW('Sanitation Data'!F64))),'Data Summary'!CZ70="Yes"),100-OFFSET('Sanitation Data'!$F$5,0,10*ROW('Sanitation Data'!F64)),NA())</f>
        <v>#N/A</v>
      </c>
      <c r="AL70" s="103" t="e">
        <f ca="true">+IF(AND(ISNUMBER(OFFSET('Sanitation Data'!$F$7,0,10*ROW('Sanitation Data'!F64))),'Data Summary'!DA70="Yes"),OFFSET('Sanitation Data'!$F$7,0,10*ROW('Sanitation Data'!F64)),NA())</f>
        <v>#N/A</v>
      </c>
      <c r="AM70" s="103" t="e">
        <f ca="true">+IF(AND(ISNUMBER(OFFSET('Sanitation Data'!$F$11,0,10*ROW('Sanitation Data'!F64))),'Data Summary'!DB70="Yes"),OFFSET('Sanitation Data'!$F$11,0,10*ROW('Sanitation Data'!F64)),NA())</f>
        <v>#N/A</v>
      </c>
      <c r="AN70" s="103" t="e">
        <f ca="true">+IF(AND(ISNUMBER(OFFSET('Sanitation Data'!$F$12,0,10*ROW('Sanitation Data'!F64))),'Data Summary'!DC70="Yes"),OFFSET('Sanitation Data'!$F$12,0,10*ROW('Sanitation Data'!F64)),NA())</f>
        <v>#N/A</v>
      </c>
      <c r="AO70" s="103" t="e">
        <f ca="true">+IF(AND(ISNUMBER(OFFSET('Sanitation Data'!$F$13,0,10*ROW('Sanitation Data'!F64))),'Data Summary'!DD70="Yes"),OFFSET('Sanitation Data'!$F$13,0,10*ROW('Sanitation Data'!F64)),NA())</f>
        <v>#N/A</v>
      </c>
      <c r="AP70" s="103" t="e">
        <f ca="true">+IF(AND(ISNUMBER(OFFSET('Sanitation Data'!$G$5,0,10*ROW('Sanitation Data'!G64))),'Data Summary'!DE70="Yes"),100-OFFSET('Sanitation Data'!$G$5,0,10*ROW('Sanitation Data'!G64)),NA())</f>
        <v>#N/A</v>
      </c>
      <c r="AQ70" s="103" t="e">
        <f ca="true">+IF(AND(ISNUMBER(OFFSET('Sanitation Data'!$G$7,0,10*ROW('Sanitation Data'!G64))),'Data Summary'!DF70="Yes"),OFFSET('Sanitation Data'!$G$7,0,10*ROW('Sanitation Data'!G64)),NA())</f>
        <v>#N/A</v>
      </c>
      <c r="AR70" s="103" t="e">
        <f ca="true">+IF(AND(ISNUMBER(OFFSET('Sanitation Data'!$G$11,0,10*ROW('Sanitation Data'!G64))),'Data Summary'!DG70="Yes"),OFFSET('Sanitation Data'!$G$11,0,10*ROW('Sanitation Data'!G64)),NA())</f>
        <v>#N/A</v>
      </c>
      <c r="AS70" s="103" t="e">
        <f ca="true">+IF(AND(ISNUMBER(OFFSET('Sanitation Data'!$G$12,0,10*ROW('Sanitation Data'!G64))),'Data Summary'!DH70="Yes"),OFFSET('Sanitation Data'!$G$12,0,10*ROW('Sanitation Data'!G64)),NA())</f>
        <v>#N/A</v>
      </c>
      <c r="AT70" s="103" t="e">
        <f ca="true">+IF(AND(ISNUMBER(OFFSET('Sanitation Data'!$G$13,0,10*ROW('Sanitation Data'!G64))),'Data Summary'!DI70="Yes"),OFFSET('Sanitation Data'!$G$13,0,10*ROW('Sanitation Data'!G64)),NA())</f>
        <v>#N/A</v>
      </c>
      <c r="AU70" s="103" t="e">
        <f ca="true">+IF(AND(ISNUMBER(OFFSET('Sanitation Data'!$H$5,0,10*ROW('Sanitation Data'!H64))),'Data Summary'!DJ70="Yes"),100-OFFSET('Sanitation Data'!$H$5,0,10*ROW('Sanitation Data'!H64)),NA())</f>
        <v>#N/A</v>
      </c>
      <c r="AV70" s="103" t="e">
        <f ca="true">+IF(AND(ISNUMBER(OFFSET('Sanitation Data'!$H$7,0,10*ROW('Sanitation Data'!H64))),'Data Summary'!DK70="Yes"),OFFSET('Sanitation Data'!$H$7,0,10*ROW('Sanitation Data'!H64)),NA())</f>
        <v>#N/A</v>
      </c>
      <c r="AW70" s="103" t="e">
        <f ca="true">+IF(AND(ISNUMBER(OFFSET('Sanitation Data'!$H$11,0,10*ROW('Sanitation Data'!H64))),'Data Summary'!DL70="Yes"),OFFSET('Sanitation Data'!$H$11,0,10*ROW('Sanitation Data'!H64)),NA())</f>
        <v>#N/A</v>
      </c>
      <c r="AX70" s="103" t="e">
        <f ca="true">+IF(AND(ISNUMBER(OFFSET('Sanitation Data'!$H$12,0,10*ROW('Sanitation Data'!H64))),'Data Summary'!DM70="Yes"),OFFSET('Sanitation Data'!$H$12,0,10*ROW('Sanitation Data'!H64)),NA())</f>
        <v>#N/A</v>
      </c>
      <c r="AY70" s="103" t="e">
        <f ca="true">+IF(AND(ISNUMBER(OFFSET('Sanitation Data'!$H$13,0,10*ROW('Sanitation Data'!H64))),'Data Summary'!DN70="Yes"),OFFSET('Sanitation Data'!$H$13,0,10*ROW('Sanitation Data'!H64)),NA())</f>
        <v>#N/A</v>
      </c>
      <c r="AZ70" s="108" t="e">
        <f ca="true">+IF(AND(ISNUMBER(OFFSET('Hygiene Data'!$C$6,0,10*ROW('Hygiene Data'!C64))),'Data Summary'!DO70="Yes"),OFFSET('Hygiene Data'!$C$6,0,10*ROW('Hygiene Data'!C64)),NA())</f>
        <v>#N/A</v>
      </c>
      <c r="BA70" s="108" t="e">
        <f ca="true">+IF(AND(ISNUMBER(OFFSET('Hygiene Data'!$C$8,0,10*ROW('Hygiene Data'!C64))),'Data Summary'!DP70="Yes"),OFFSET('Hygiene Data'!$C$8,0,10*ROW('Hygiene Data'!C64)),NA())</f>
        <v>#N/A</v>
      </c>
      <c r="BB70" s="108" t="e">
        <f ca="true">+IF(AND(ISNUMBER(OFFSET('Hygiene Data'!$C$10,0,10*ROW('Hygiene Data'!C64))),'Data Summary'!DQ70="Yes"),OFFSET('Hygiene Data'!$C$10,0,10*ROW('Hygiene Data'!C64)),NA())</f>
        <v>#N/A</v>
      </c>
      <c r="BC70" s="108" t="e">
        <f ca="true">+IF(AND(ISNUMBER(OFFSET('Hygiene Data'!$D$6,0,10*ROW('Hygiene Data'!D64))),'Data Summary'!DR70="Yes"),OFFSET('Hygiene Data'!$D$6,0,10*ROW('Hygiene Data'!D64)),NA())</f>
        <v>#N/A</v>
      </c>
      <c r="BD70" s="108" t="e">
        <f ca="true">+IF(AND(ISNUMBER(OFFSET('Hygiene Data'!$D$8,0,10*ROW('Hygiene Data'!D64))),'Data Summary'!DS70="Yes"),OFFSET('Hygiene Data'!$D$8,0,10*ROW('Hygiene Data'!D64)),NA())</f>
        <v>#N/A</v>
      </c>
      <c r="BE70" s="108" t="e">
        <f ca="true">+IF(AND(ISNUMBER(OFFSET('Hygiene Data'!$D$10,0,10*ROW('Hygiene Data'!D64))),'Data Summary'!DT70="Yes"),OFFSET('Hygiene Data'!$D$10,0,10*ROW('Hygiene Data'!D64)),NA())</f>
        <v>#N/A</v>
      </c>
      <c r="BF70" s="108" t="e">
        <f ca="true">+IF(AND(ISNUMBER(OFFSET('Hygiene Data'!$E$6,0,10*ROW('Hygiene Data'!E64))),'Data Summary'!DU70="Yes"),OFFSET('Hygiene Data'!$E$6,0,10*ROW('Hygiene Data'!E64)),NA())</f>
        <v>#N/A</v>
      </c>
      <c r="BG70" s="108" t="e">
        <f ca="true">+IF(AND(ISNUMBER(OFFSET('Hygiene Data'!$E$8,0,10*ROW('Hygiene Data'!E64))),'Data Summary'!DV70="Yes"),OFFSET('Hygiene Data'!$E$8,0,10*ROW('Hygiene Data'!E64)),NA())</f>
        <v>#N/A</v>
      </c>
      <c r="BH70" s="108" t="e">
        <f ca="true">+IF(AND(ISNUMBER(OFFSET('Hygiene Data'!$E$10,0,10*ROW('Hygiene Data'!E64))),'Data Summary'!DW70="Yes"),OFFSET('Hygiene Data'!$E$10,0,10*ROW('Hygiene Data'!E64)),NA())</f>
        <v>#N/A</v>
      </c>
      <c r="BI70" s="108" t="e">
        <f ca="true">+IF(AND(ISNUMBER(OFFSET('Hygiene Data'!$F$6,0,10*ROW('Hygiene Data'!F64))),'Data Summary'!DX70="Yes"),OFFSET('Hygiene Data'!$F$6,0,10*ROW('Hygiene Data'!F64)),NA())</f>
        <v>#N/A</v>
      </c>
      <c r="BJ70" s="108" t="e">
        <f ca="true">+IF(AND(ISNUMBER(OFFSET('Hygiene Data'!$F$8,0,10*ROW('Hygiene Data'!F64))),'Data Summary'!DY70="Yes"),OFFSET('Hygiene Data'!$F$8,0,10*ROW('Hygiene Data'!F64)),NA())</f>
        <v>#N/A</v>
      </c>
      <c r="BK70" s="108" t="e">
        <f ca="true">+IF(AND(ISNUMBER(OFFSET('Hygiene Data'!$F$10,0,10*ROW('Hygiene Data'!F64))),'Data Summary'!DZ70="Yes"),OFFSET('Hygiene Data'!$F$10,0,10*ROW('Hygiene Data'!F64)),NA())</f>
        <v>#N/A</v>
      </c>
      <c r="BL70" s="108" t="e">
        <f ca="true">+IF(AND(ISNUMBER(OFFSET('Hygiene Data'!$G$6,0,10*ROW('Hygiene Data'!G64))),'Data Summary'!EA70="Yes"),OFFSET('Hygiene Data'!$G$6,0,10*ROW('Hygiene Data'!G64)),NA())</f>
        <v>#N/A</v>
      </c>
      <c r="BM70" s="108" t="e">
        <f ca="true">+IF(AND(ISNUMBER(OFFSET('Hygiene Data'!$G$8,0,10*ROW('Hygiene Data'!G64))),'Data Summary'!EB70="Yes"),OFFSET('Hygiene Data'!$G$8,0,10*ROW('Hygiene Data'!G64)),NA())</f>
        <v>#N/A</v>
      </c>
      <c r="BN70" s="108" t="e">
        <f ca="true">+IF(AND(ISNUMBER(OFFSET('Hygiene Data'!$G$10,0,10*ROW('Hygiene Data'!G64))),'Data Summary'!EC70="Yes"),OFFSET('Hygiene Data'!$G$10,0,10*ROW('Hygiene Data'!G64)),NA())</f>
        <v>#N/A</v>
      </c>
      <c r="BO70" s="108" t="e">
        <f ca="true">+IF(AND(ISNUMBER(OFFSET('Hygiene Data'!$H$6,0,10*ROW('Hygiene Data'!H64))),'Data Summary'!ED70="Yes"),OFFSET('Hygiene Data'!$H$6,0,10*ROW('Hygiene Data'!H64)),NA())</f>
        <v>#N/A</v>
      </c>
      <c r="BP70" s="108" t="e">
        <f ca="true">+IF(AND(ISNUMBER(OFFSET('Hygiene Data'!$H$8,0,10*ROW('Hygiene Data'!H64))),'Data Summary'!EE70="Yes"),OFFSET('Hygiene Data'!$H$8,0,10*ROW('Hygiene Data'!H64)),NA())</f>
        <v>#N/A</v>
      </c>
      <c r="BQ70" s="108" t="e">
        <f ca="true">+IF(AND(ISNUMBER(OFFSET('Hygiene Data'!$H$10,0,10*ROW('Hygiene Data'!H64))),'Data Summary'!EF70="Yes"),OFFSET('Hygiene Data'!$H$10,0,10*ROW('Hygiene Data'!H64)),NA())</f>
        <v>#N/A</v>
      </c>
    </row>
    <row r="71" x14ac:dyDescent="0.2">
      <c r="A71" s="56" t="e">
        <f ca="true">+IF(OFFSET('Water Data'!$B$1,0,10*ROW('Water Data'!B65))="",NA(),OFFSET('Water Data'!$B$1,0,10*ROW('Water Data'!B65)))</f>
        <v>#N/A</v>
      </c>
      <c r="B71" s="56" t="e">
        <f ca="true">+IF(OFFSET('Water Data'!$A$3,0,10*ROW('Water Data'!A68))="",NA(),OFFSET('Water Data'!$A$3,0,10*ROW('Water Data'!A68)))</f>
        <v>#N/A</v>
      </c>
      <c r="C71" s="56" t="e">
        <f ca="true">+IF(OFFSET('Water Data'!$C$3,0,10*ROW('Water Data'!C68))="",NA(),OFFSET('Water Data'!$C$3,0,10*ROW('Water Data'!C68)))</f>
        <v>#N/A</v>
      </c>
      <c r="D71" s="57" t="e">
        <f ca="true">+IF(AND(ISNUMBER(OFFSET('Water Data'!$C$5,0,10*ROW('Water Data'!C65))),'Data Summary'!BS71="Yes"),100-OFFSET('Water Data'!$C$5,0,10*ROW('Water Data'!C65)),NA())</f>
        <v>#N/A</v>
      </c>
      <c r="E71" s="57" t="e">
        <f ca="true">+IF(AND(ISNUMBER(OFFSET('Water Data'!$C$7,0,10*ROW('Water Data'!C65))),'Data Summary'!BT71="Yes"),OFFSET('Water Data'!$C$7,0,10*ROW('Water Data'!C65)),NA())</f>
        <v>#N/A</v>
      </c>
      <c r="F71" s="57" t="e">
        <f ca="true">+IF(AND(ISNUMBER(OFFSET('Water Data'!$C$10,0,10*ROW('Water Data'!C65))),'Data Summary'!BU71="Yes"),OFFSET('Water Data'!$C$10,0,10*ROW('Water Data'!C65)),NA())</f>
        <v>#N/A</v>
      </c>
      <c r="G71" s="57" t="e">
        <f ca="true">+IF(AND(ISNUMBER(OFFSET('Water Data'!$D$5,0,10*ROW('Water Data'!D65))),'Data Summary'!BV71="Yes"),100-OFFSET('Water Data'!$D$5,0,10*ROW('Water Data'!D65)),NA())</f>
        <v>#N/A</v>
      </c>
      <c r="H71" s="57" t="e">
        <f ca="true">+IF(AND(ISNUMBER(OFFSET('Water Data'!$D$7,0,10*ROW('Water Data'!D65))),'Data Summary'!BW71="Yes"),OFFSET('Water Data'!$D$7,0,10*ROW('Water Data'!D65)),NA())</f>
        <v>#N/A</v>
      </c>
      <c r="I71" s="57" t="e">
        <f ca="true">+IF(AND(ISNUMBER(OFFSET('Water Data'!$D$10,0,10*ROW('Water Data'!D65))),'Data Summary'!BX71="Yes"),OFFSET('Water Data'!$D$10,0,10*ROW('Water Data'!D65)),NA())</f>
        <v>#N/A</v>
      </c>
      <c r="J71" s="57" t="e">
        <f ca="true">+IF(AND(ISNUMBER(OFFSET('Water Data'!$E$5,0,10*ROW('Water Data'!E65))),'Data Summary'!BY71="Yes"),100-OFFSET('Water Data'!$E$5,0,10*ROW('Water Data'!E65)),NA())</f>
        <v>#N/A</v>
      </c>
      <c r="K71" s="57" t="e">
        <f ca="true">+IF(AND(ISNUMBER(OFFSET('Water Data'!$E$7,0,10*ROW('Water Data'!E65))),'Data Summary'!BZ71="Yes"),OFFSET('Water Data'!$E$7,0,10*ROW('Water Data'!E65)),NA())</f>
        <v>#N/A</v>
      </c>
      <c r="L71" s="57" t="e">
        <f ca="true">+IF(AND(ISNUMBER(OFFSET('Water Data'!$E$10,0,10*ROW('Water Data'!E65))),'Data Summary'!CA71="Yes"),OFFSET('Water Data'!$E$10,0,10*ROW('Water Data'!E65)),NA())</f>
        <v>#N/A</v>
      </c>
      <c r="M71" s="57" t="e">
        <f ca="true">+IF(AND(ISNUMBER(OFFSET('Water Data'!$F$5,0,10*ROW('Water Data'!F65))),'Data Summary'!CB71="Yes"),100-OFFSET('Water Data'!$F$5,0,10*ROW('Water Data'!F65)),NA())</f>
        <v>#N/A</v>
      </c>
      <c r="N71" s="57" t="e">
        <f ca="true">+IF(AND(ISNUMBER(OFFSET('Water Data'!$F$7,0,10*ROW('Water Data'!F65))),'Data Summary'!CC71="Yes"),OFFSET('Water Data'!$F$7,0,10*ROW('Water Data'!F65)),NA())</f>
        <v>#N/A</v>
      </c>
      <c r="O71" s="57" t="e">
        <f ca="true">+IF(AND(ISNUMBER(OFFSET('Water Data'!$F$10,0,10*ROW('Water Data'!F65))),'Data Summary'!CD71="Yes"),OFFSET('Water Data'!$F$10,0,10*ROW('Water Data'!F65)),NA())</f>
        <v>#N/A</v>
      </c>
      <c r="P71" s="57" t="e">
        <f ca="true">+IF(AND(ISNUMBER(OFFSET('Water Data'!$G$5,0,10*ROW('Water Data'!G65))),'Data Summary'!CE71="Yes"),100-OFFSET('Water Data'!$G$5,0,10*ROW('Water Data'!G65)),NA())</f>
        <v>#N/A</v>
      </c>
      <c r="Q71" s="57" t="e">
        <f ca="true">+IF(AND(ISNUMBER(OFFSET('Water Data'!$G$7,0,10*ROW('Water Data'!G65))),'Data Summary'!CF71="Yes"),OFFSET('Water Data'!$G$7,0,10*ROW('Water Data'!G65)),NA())</f>
        <v>#N/A</v>
      </c>
      <c r="R71" s="57" t="e">
        <f ca="true">+IF(AND(ISNUMBER(OFFSET('Water Data'!$G$10,0,10*ROW('Water Data'!G65))),'Data Summary'!CG71="Yes"),OFFSET('Water Data'!$G$10,0,10*ROW('Water Data'!G65)),NA())</f>
        <v>#N/A</v>
      </c>
      <c r="S71" s="57" t="e">
        <f ca="true">+IF(AND(ISNUMBER(OFFSET('Water Data'!$H$5,0,10*ROW('Water Data'!H65))),'Data Summary'!CH71="Yes"),100-OFFSET('Water Data'!$H$5,0,10*ROW('Water Data'!H65)),NA())</f>
        <v>#N/A</v>
      </c>
      <c r="T71" s="57" t="e">
        <f ca="true">+IF(AND(ISNUMBER(OFFSET('Water Data'!$H$7,0,10*ROW('Water Data'!H65))),'Data Summary'!CI71="Yes"),OFFSET('Water Data'!$H$7,0,10*ROW('Water Data'!H65)),NA())</f>
        <v>#N/A</v>
      </c>
      <c r="U71" s="57" t="e">
        <f ca="true">+IF(AND(ISNUMBER(OFFSET('Water Data'!$H$10,0,10*ROW('Water Data'!H65))),'Data Summary'!CJ71="Yes"),OFFSET('Water Data'!$H$10,0,10*ROW('Water Data'!H65)),NA())</f>
        <v>#N/A</v>
      </c>
      <c r="V71" s="103" t="e">
        <f ca="true">+IF(AND(ISNUMBER(OFFSET('Sanitation Data'!$C$5,0,10*ROW('Sanitation Data'!C65))),'Data Summary'!CK71="Yes"),100-OFFSET('Sanitation Data'!$C$5,0,10*ROW('Sanitation Data'!C65)),NA())</f>
        <v>#N/A</v>
      </c>
      <c r="W71" s="103" t="e">
        <f ca="true">+IF(AND(ISNUMBER(OFFSET('Sanitation Data'!$C$7,0,10*ROW('Sanitation Data'!C65))),'Data Summary'!CL71="Yes"),OFFSET('Sanitation Data'!$C$7,0,10*ROW('Sanitation Data'!C65)),NA())</f>
        <v>#N/A</v>
      </c>
      <c r="X71" s="103" t="e">
        <f ca="true">+IF(AND(ISNUMBER(OFFSET('Sanitation Data'!$C$11,0,10*ROW('Sanitation Data'!C65))),'Data Summary'!CM71="Yes"),OFFSET('Sanitation Data'!$C$11,0,10*ROW('Sanitation Data'!C65)),NA())</f>
        <v>#N/A</v>
      </c>
      <c r="Y71" s="103" t="e">
        <f ca="true">+IF(AND(ISNUMBER(OFFSET('Sanitation Data'!$C$12,0,10*ROW('Sanitation Data'!C65))),'Data Summary'!CN71="Yes"),OFFSET('Sanitation Data'!$C$12,0,10*ROW('Sanitation Data'!C65)),NA())</f>
        <v>#N/A</v>
      </c>
      <c r="Z71" s="103" t="e">
        <f ca="true">+IF(AND(ISNUMBER(OFFSET('Sanitation Data'!$C$13,0,10*ROW('Sanitation Data'!C65))),'Data Summary'!CO71="Yes"),OFFSET('Sanitation Data'!$C$13,0,10*ROW('Sanitation Data'!C65)),NA())</f>
        <v>#N/A</v>
      </c>
      <c r="AA71" s="103" t="e">
        <f ca="true">+IF(AND(ISNUMBER(OFFSET('Sanitation Data'!$D$5,0,10*ROW('Sanitation Data'!D65))),'Data Summary'!CP71="Yes"),100-OFFSET('Sanitation Data'!$D$5,0,10*ROW('Sanitation Data'!D65)),NA())</f>
        <v>#N/A</v>
      </c>
      <c r="AB71" s="103" t="e">
        <f ca="true">+IF(AND(ISNUMBER(OFFSET('Sanitation Data'!$D$7,0,10*ROW('Sanitation Data'!D65))),'Data Summary'!CQ71="Yes"),OFFSET('Sanitation Data'!$D$7,0,10*ROW('Sanitation Data'!D65)),NA())</f>
        <v>#N/A</v>
      </c>
      <c r="AC71" s="103" t="e">
        <f ca="true">+IF(AND(ISNUMBER(OFFSET('Sanitation Data'!$D$11,0,10*ROW('Sanitation Data'!D65))),'Data Summary'!CR71="Yes"),OFFSET('Sanitation Data'!$D$11,0,10*ROW('Sanitation Data'!D65)),NA())</f>
        <v>#N/A</v>
      </c>
      <c r="AD71" s="103" t="e">
        <f ca="true">+IF(AND(ISNUMBER(OFFSET('Sanitation Data'!$D$12,0,10*ROW('Sanitation Data'!D65))),'Data Summary'!CS71="Yes"),OFFSET('Sanitation Data'!$D$12,0,10*ROW('Sanitation Data'!D65)),NA())</f>
        <v>#N/A</v>
      </c>
      <c r="AE71" s="103" t="e">
        <f ca="true">+IF(AND(ISNUMBER(OFFSET('Sanitation Data'!$D$13,0,10*ROW('Sanitation Data'!D65))),'Data Summary'!CT71="Yes"),OFFSET('Sanitation Data'!$D$13,0,10*ROW('Sanitation Data'!D65)),NA())</f>
        <v>#N/A</v>
      </c>
      <c r="AF71" s="103" t="e">
        <f ca="true">+IF(AND(ISNUMBER(OFFSET('Sanitation Data'!$E$5,0,10*ROW('Sanitation Data'!E65))),'Data Summary'!CU71="Yes"),100-OFFSET('Sanitation Data'!$E$5,0,10*ROW('Sanitation Data'!E65)),NA())</f>
        <v>#N/A</v>
      </c>
      <c r="AG71" s="103" t="e">
        <f ca="true">+IF(AND(ISNUMBER(OFFSET('Sanitation Data'!$E$7,0,10*ROW('Sanitation Data'!E65))),'Data Summary'!CV71="Yes"),OFFSET('Sanitation Data'!$E$7,0,10*ROW('Sanitation Data'!E65)),NA())</f>
        <v>#N/A</v>
      </c>
      <c r="AH71" s="103" t="e">
        <f ca="true">+IF(AND(ISNUMBER(OFFSET('Sanitation Data'!$E$11,0,10*ROW('Sanitation Data'!E65))),'Data Summary'!CW71="Yes"),OFFSET('Sanitation Data'!$E$11,0,10*ROW('Sanitation Data'!E65)),NA())</f>
        <v>#N/A</v>
      </c>
      <c r="AI71" s="103" t="e">
        <f ca="true">+IF(AND(ISNUMBER(OFFSET('Sanitation Data'!$E$12,0,10*ROW('Sanitation Data'!E65))),'Data Summary'!CX71="Yes"),OFFSET('Sanitation Data'!$E$12,0,10*ROW('Sanitation Data'!E65)),NA())</f>
        <v>#N/A</v>
      </c>
      <c r="AJ71" s="103" t="e">
        <f ca="true">+IF(AND(ISNUMBER(OFFSET('Sanitation Data'!$E$13,0,10*ROW('Sanitation Data'!E65))),'Data Summary'!CY71="Yes"),OFFSET('Sanitation Data'!$E$13,0,10*ROW('Sanitation Data'!E65)),NA())</f>
        <v>#N/A</v>
      </c>
      <c r="AK71" s="103" t="e">
        <f ca="true">+IF(AND(ISNUMBER(OFFSET('Sanitation Data'!$F$5,0,10*ROW('Sanitation Data'!F65))),'Data Summary'!CZ71="Yes"),100-OFFSET('Sanitation Data'!$F$5,0,10*ROW('Sanitation Data'!F65)),NA())</f>
        <v>#N/A</v>
      </c>
      <c r="AL71" s="103" t="e">
        <f ca="true">+IF(AND(ISNUMBER(OFFSET('Sanitation Data'!$F$7,0,10*ROW('Sanitation Data'!F65))),'Data Summary'!DA71="Yes"),OFFSET('Sanitation Data'!$F$7,0,10*ROW('Sanitation Data'!F65)),NA())</f>
        <v>#N/A</v>
      </c>
      <c r="AM71" s="103" t="e">
        <f ca="true">+IF(AND(ISNUMBER(OFFSET('Sanitation Data'!$F$11,0,10*ROW('Sanitation Data'!F65))),'Data Summary'!DB71="Yes"),OFFSET('Sanitation Data'!$F$11,0,10*ROW('Sanitation Data'!F65)),NA())</f>
        <v>#N/A</v>
      </c>
      <c r="AN71" s="103" t="e">
        <f ca="true">+IF(AND(ISNUMBER(OFFSET('Sanitation Data'!$F$12,0,10*ROW('Sanitation Data'!F65))),'Data Summary'!DC71="Yes"),OFFSET('Sanitation Data'!$F$12,0,10*ROW('Sanitation Data'!F65)),NA())</f>
        <v>#N/A</v>
      </c>
      <c r="AO71" s="103" t="e">
        <f ca="true">+IF(AND(ISNUMBER(OFFSET('Sanitation Data'!$F$13,0,10*ROW('Sanitation Data'!F65))),'Data Summary'!DD71="Yes"),OFFSET('Sanitation Data'!$F$13,0,10*ROW('Sanitation Data'!F65)),NA())</f>
        <v>#N/A</v>
      </c>
      <c r="AP71" s="103" t="e">
        <f ca="true">+IF(AND(ISNUMBER(OFFSET('Sanitation Data'!$G$5,0,10*ROW('Sanitation Data'!G65))),'Data Summary'!DE71="Yes"),100-OFFSET('Sanitation Data'!$G$5,0,10*ROW('Sanitation Data'!G65)),NA())</f>
        <v>#N/A</v>
      </c>
      <c r="AQ71" s="103" t="e">
        <f ca="true">+IF(AND(ISNUMBER(OFFSET('Sanitation Data'!$G$7,0,10*ROW('Sanitation Data'!G65))),'Data Summary'!DF71="Yes"),OFFSET('Sanitation Data'!$G$7,0,10*ROW('Sanitation Data'!G65)),NA())</f>
        <v>#N/A</v>
      </c>
      <c r="AR71" s="103" t="e">
        <f ca="true">+IF(AND(ISNUMBER(OFFSET('Sanitation Data'!$G$11,0,10*ROW('Sanitation Data'!G65))),'Data Summary'!DG71="Yes"),OFFSET('Sanitation Data'!$G$11,0,10*ROW('Sanitation Data'!G65)),NA())</f>
        <v>#N/A</v>
      </c>
      <c r="AS71" s="103" t="e">
        <f ca="true">+IF(AND(ISNUMBER(OFFSET('Sanitation Data'!$G$12,0,10*ROW('Sanitation Data'!G65))),'Data Summary'!DH71="Yes"),OFFSET('Sanitation Data'!$G$12,0,10*ROW('Sanitation Data'!G65)),NA())</f>
        <v>#N/A</v>
      </c>
      <c r="AT71" s="103" t="e">
        <f ca="true">+IF(AND(ISNUMBER(OFFSET('Sanitation Data'!$G$13,0,10*ROW('Sanitation Data'!G65))),'Data Summary'!DI71="Yes"),OFFSET('Sanitation Data'!$G$13,0,10*ROW('Sanitation Data'!G65)),NA())</f>
        <v>#N/A</v>
      </c>
      <c r="AU71" s="103" t="e">
        <f ca="true">+IF(AND(ISNUMBER(OFFSET('Sanitation Data'!$H$5,0,10*ROW('Sanitation Data'!H65))),'Data Summary'!DJ71="Yes"),100-OFFSET('Sanitation Data'!$H$5,0,10*ROW('Sanitation Data'!H65)),NA())</f>
        <v>#N/A</v>
      </c>
      <c r="AV71" s="103" t="e">
        <f ca="true">+IF(AND(ISNUMBER(OFFSET('Sanitation Data'!$H$7,0,10*ROW('Sanitation Data'!H65))),'Data Summary'!DK71="Yes"),OFFSET('Sanitation Data'!$H$7,0,10*ROW('Sanitation Data'!H65)),NA())</f>
        <v>#N/A</v>
      </c>
      <c r="AW71" s="103" t="e">
        <f ca="true">+IF(AND(ISNUMBER(OFFSET('Sanitation Data'!$H$11,0,10*ROW('Sanitation Data'!H65))),'Data Summary'!DL71="Yes"),OFFSET('Sanitation Data'!$H$11,0,10*ROW('Sanitation Data'!H65)),NA())</f>
        <v>#N/A</v>
      </c>
      <c r="AX71" s="103" t="e">
        <f ca="true">+IF(AND(ISNUMBER(OFFSET('Sanitation Data'!$H$12,0,10*ROW('Sanitation Data'!H65))),'Data Summary'!DM71="Yes"),OFFSET('Sanitation Data'!$H$12,0,10*ROW('Sanitation Data'!H65)),NA())</f>
        <v>#N/A</v>
      </c>
      <c r="AY71" s="103" t="e">
        <f ca="true">+IF(AND(ISNUMBER(OFFSET('Sanitation Data'!$H$13,0,10*ROW('Sanitation Data'!H65))),'Data Summary'!DN71="Yes"),OFFSET('Sanitation Data'!$H$13,0,10*ROW('Sanitation Data'!H65)),NA())</f>
        <v>#N/A</v>
      </c>
      <c r="AZ71" s="108" t="e">
        <f ca="true">+IF(AND(ISNUMBER(OFFSET('Hygiene Data'!$C$6,0,10*ROW('Hygiene Data'!C65))),'Data Summary'!DO71="Yes"),OFFSET('Hygiene Data'!$C$6,0,10*ROW('Hygiene Data'!C65)),NA())</f>
        <v>#N/A</v>
      </c>
      <c r="BA71" s="108" t="e">
        <f ca="true">+IF(AND(ISNUMBER(OFFSET('Hygiene Data'!$C$8,0,10*ROW('Hygiene Data'!C65))),'Data Summary'!DP71="Yes"),OFFSET('Hygiene Data'!$C$8,0,10*ROW('Hygiene Data'!C65)),NA())</f>
        <v>#N/A</v>
      </c>
      <c r="BB71" s="108" t="e">
        <f ca="true">+IF(AND(ISNUMBER(OFFSET('Hygiene Data'!$C$10,0,10*ROW('Hygiene Data'!C65))),'Data Summary'!DQ71="Yes"),OFFSET('Hygiene Data'!$C$10,0,10*ROW('Hygiene Data'!C65)),NA())</f>
        <v>#N/A</v>
      </c>
      <c r="BC71" s="108" t="e">
        <f ca="true">+IF(AND(ISNUMBER(OFFSET('Hygiene Data'!$D$6,0,10*ROW('Hygiene Data'!D65))),'Data Summary'!DR71="Yes"),OFFSET('Hygiene Data'!$D$6,0,10*ROW('Hygiene Data'!D65)),NA())</f>
        <v>#N/A</v>
      </c>
      <c r="BD71" s="108" t="e">
        <f ca="true">+IF(AND(ISNUMBER(OFFSET('Hygiene Data'!$D$8,0,10*ROW('Hygiene Data'!D65))),'Data Summary'!DS71="Yes"),OFFSET('Hygiene Data'!$D$8,0,10*ROW('Hygiene Data'!D65)),NA())</f>
        <v>#N/A</v>
      </c>
      <c r="BE71" s="108" t="e">
        <f ca="true">+IF(AND(ISNUMBER(OFFSET('Hygiene Data'!$D$10,0,10*ROW('Hygiene Data'!D65))),'Data Summary'!DT71="Yes"),OFFSET('Hygiene Data'!$D$10,0,10*ROW('Hygiene Data'!D65)),NA())</f>
        <v>#N/A</v>
      </c>
      <c r="BF71" s="108" t="e">
        <f ca="true">+IF(AND(ISNUMBER(OFFSET('Hygiene Data'!$E$6,0,10*ROW('Hygiene Data'!E65))),'Data Summary'!DU71="Yes"),OFFSET('Hygiene Data'!$E$6,0,10*ROW('Hygiene Data'!E65)),NA())</f>
        <v>#N/A</v>
      </c>
      <c r="BG71" s="108" t="e">
        <f ca="true">+IF(AND(ISNUMBER(OFFSET('Hygiene Data'!$E$8,0,10*ROW('Hygiene Data'!E65))),'Data Summary'!DV71="Yes"),OFFSET('Hygiene Data'!$E$8,0,10*ROW('Hygiene Data'!E65)),NA())</f>
        <v>#N/A</v>
      </c>
      <c r="BH71" s="108" t="e">
        <f ca="true">+IF(AND(ISNUMBER(OFFSET('Hygiene Data'!$E$10,0,10*ROW('Hygiene Data'!E65))),'Data Summary'!DW71="Yes"),OFFSET('Hygiene Data'!$E$10,0,10*ROW('Hygiene Data'!E65)),NA())</f>
        <v>#N/A</v>
      </c>
      <c r="BI71" s="108" t="e">
        <f ca="true">+IF(AND(ISNUMBER(OFFSET('Hygiene Data'!$F$6,0,10*ROW('Hygiene Data'!F65))),'Data Summary'!DX71="Yes"),OFFSET('Hygiene Data'!$F$6,0,10*ROW('Hygiene Data'!F65)),NA())</f>
        <v>#N/A</v>
      </c>
      <c r="BJ71" s="108" t="e">
        <f ca="true">+IF(AND(ISNUMBER(OFFSET('Hygiene Data'!$F$8,0,10*ROW('Hygiene Data'!F65))),'Data Summary'!DY71="Yes"),OFFSET('Hygiene Data'!$F$8,0,10*ROW('Hygiene Data'!F65)),NA())</f>
        <v>#N/A</v>
      </c>
      <c r="BK71" s="108" t="e">
        <f ca="true">+IF(AND(ISNUMBER(OFFSET('Hygiene Data'!$F$10,0,10*ROW('Hygiene Data'!F65))),'Data Summary'!DZ71="Yes"),OFFSET('Hygiene Data'!$F$10,0,10*ROW('Hygiene Data'!F65)),NA())</f>
        <v>#N/A</v>
      </c>
      <c r="BL71" s="108" t="e">
        <f ca="true">+IF(AND(ISNUMBER(OFFSET('Hygiene Data'!$G$6,0,10*ROW('Hygiene Data'!G65))),'Data Summary'!EA71="Yes"),OFFSET('Hygiene Data'!$G$6,0,10*ROW('Hygiene Data'!G65)),NA())</f>
        <v>#N/A</v>
      </c>
      <c r="BM71" s="108" t="e">
        <f ca="true">+IF(AND(ISNUMBER(OFFSET('Hygiene Data'!$G$8,0,10*ROW('Hygiene Data'!G65))),'Data Summary'!EB71="Yes"),OFFSET('Hygiene Data'!$G$8,0,10*ROW('Hygiene Data'!G65)),NA())</f>
        <v>#N/A</v>
      </c>
      <c r="BN71" s="108" t="e">
        <f ca="true">+IF(AND(ISNUMBER(OFFSET('Hygiene Data'!$G$10,0,10*ROW('Hygiene Data'!G65))),'Data Summary'!EC71="Yes"),OFFSET('Hygiene Data'!$G$10,0,10*ROW('Hygiene Data'!G65)),NA())</f>
        <v>#N/A</v>
      </c>
      <c r="BO71" s="108" t="e">
        <f ca="true">+IF(AND(ISNUMBER(OFFSET('Hygiene Data'!$H$6,0,10*ROW('Hygiene Data'!H65))),'Data Summary'!ED71="Yes"),OFFSET('Hygiene Data'!$H$6,0,10*ROW('Hygiene Data'!H65)),NA())</f>
        <v>#N/A</v>
      </c>
      <c r="BP71" s="108" t="e">
        <f ca="true">+IF(AND(ISNUMBER(OFFSET('Hygiene Data'!$H$8,0,10*ROW('Hygiene Data'!H65))),'Data Summary'!EE71="Yes"),OFFSET('Hygiene Data'!$H$8,0,10*ROW('Hygiene Data'!H65)),NA())</f>
        <v>#N/A</v>
      </c>
      <c r="BQ71" s="108" t="e">
        <f ca="true">+IF(AND(ISNUMBER(OFFSET('Hygiene Data'!$H$10,0,10*ROW('Hygiene Data'!H65))),'Data Summary'!EF71="Yes"),OFFSET('Hygiene Data'!$H$10,0,10*ROW('Hygiene Data'!H65)),NA())</f>
        <v>#N/A</v>
      </c>
    </row>
    <row r="72" x14ac:dyDescent="0.2">
      <c r="A72" s="56" t="e">
        <f ca="true">+IF(OFFSET('Water Data'!$B$1,0,10*ROW('Water Data'!B66))="",NA(),OFFSET('Water Data'!$B$1,0,10*ROW('Water Data'!B66)))</f>
        <v>#N/A</v>
      </c>
      <c r="B72" s="56" t="e">
        <f ca="true">+IF(OFFSET('Water Data'!$A$3,0,10*ROW('Water Data'!A69))="",NA(),OFFSET('Water Data'!$A$3,0,10*ROW('Water Data'!A69)))</f>
        <v>#N/A</v>
      </c>
      <c r="C72" s="56" t="e">
        <f ca="true">+IF(OFFSET('Water Data'!$C$3,0,10*ROW('Water Data'!C69))="",NA(),OFFSET('Water Data'!$C$3,0,10*ROW('Water Data'!C69)))</f>
        <v>#N/A</v>
      </c>
      <c r="D72" s="57" t="e">
        <f ca="true">+IF(AND(ISNUMBER(OFFSET('Water Data'!$C$5,0,10*ROW('Water Data'!C66))),'Data Summary'!BS72="Yes"),100-OFFSET('Water Data'!$C$5,0,10*ROW('Water Data'!C66)),NA())</f>
        <v>#N/A</v>
      </c>
      <c r="E72" s="57" t="e">
        <f ca="true">+IF(AND(ISNUMBER(OFFSET('Water Data'!$C$7,0,10*ROW('Water Data'!C66))),'Data Summary'!BT72="Yes"),OFFSET('Water Data'!$C$7,0,10*ROW('Water Data'!C66)),NA())</f>
        <v>#N/A</v>
      </c>
      <c r="F72" s="57" t="e">
        <f ca="true">+IF(AND(ISNUMBER(OFFSET('Water Data'!$C$10,0,10*ROW('Water Data'!C66))),'Data Summary'!BU72="Yes"),OFFSET('Water Data'!$C$10,0,10*ROW('Water Data'!C66)),NA())</f>
        <v>#N/A</v>
      </c>
      <c r="G72" s="57" t="e">
        <f ca="true">+IF(AND(ISNUMBER(OFFSET('Water Data'!$D$5,0,10*ROW('Water Data'!D66))),'Data Summary'!BV72="Yes"),100-OFFSET('Water Data'!$D$5,0,10*ROW('Water Data'!D66)),NA())</f>
        <v>#N/A</v>
      </c>
      <c r="H72" s="57" t="e">
        <f ca="true">+IF(AND(ISNUMBER(OFFSET('Water Data'!$D$7,0,10*ROW('Water Data'!D66))),'Data Summary'!BW72="Yes"),OFFSET('Water Data'!$D$7,0,10*ROW('Water Data'!D66)),NA())</f>
        <v>#N/A</v>
      </c>
      <c r="I72" s="57" t="e">
        <f ca="true">+IF(AND(ISNUMBER(OFFSET('Water Data'!$D$10,0,10*ROW('Water Data'!D66))),'Data Summary'!BX72="Yes"),OFFSET('Water Data'!$D$10,0,10*ROW('Water Data'!D66)),NA())</f>
        <v>#N/A</v>
      </c>
      <c r="J72" s="57" t="e">
        <f ca="true">+IF(AND(ISNUMBER(OFFSET('Water Data'!$E$5,0,10*ROW('Water Data'!E66))),'Data Summary'!BY72="Yes"),100-OFFSET('Water Data'!$E$5,0,10*ROW('Water Data'!E66)),NA())</f>
        <v>#N/A</v>
      </c>
      <c r="K72" s="57" t="e">
        <f ca="true">+IF(AND(ISNUMBER(OFFSET('Water Data'!$E$7,0,10*ROW('Water Data'!E66))),'Data Summary'!BZ72="Yes"),OFFSET('Water Data'!$E$7,0,10*ROW('Water Data'!E66)),NA())</f>
        <v>#N/A</v>
      </c>
      <c r="L72" s="57" t="e">
        <f ca="true">+IF(AND(ISNUMBER(OFFSET('Water Data'!$E$10,0,10*ROW('Water Data'!E66))),'Data Summary'!CA72="Yes"),OFFSET('Water Data'!$E$10,0,10*ROW('Water Data'!E66)),NA())</f>
        <v>#N/A</v>
      </c>
      <c r="M72" s="57" t="e">
        <f ca="true">+IF(AND(ISNUMBER(OFFSET('Water Data'!$F$5,0,10*ROW('Water Data'!F66))),'Data Summary'!CB72="Yes"),100-OFFSET('Water Data'!$F$5,0,10*ROW('Water Data'!F66)),NA())</f>
        <v>#N/A</v>
      </c>
      <c r="N72" s="57" t="e">
        <f ca="true">+IF(AND(ISNUMBER(OFFSET('Water Data'!$F$7,0,10*ROW('Water Data'!F66))),'Data Summary'!CC72="Yes"),OFFSET('Water Data'!$F$7,0,10*ROW('Water Data'!F66)),NA())</f>
        <v>#N/A</v>
      </c>
      <c r="O72" s="57" t="e">
        <f ca="true">+IF(AND(ISNUMBER(OFFSET('Water Data'!$F$10,0,10*ROW('Water Data'!F66))),'Data Summary'!CD72="Yes"),OFFSET('Water Data'!$F$10,0,10*ROW('Water Data'!F66)),NA())</f>
        <v>#N/A</v>
      </c>
      <c r="P72" s="57" t="e">
        <f ca="true">+IF(AND(ISNUMBER(OFFSET('Water Data'!$G$5,0,10*ROW('Water Data'!G66))),'Data Summary'!CE72="Yes"),100-OFFSET('Water Data'!$G$5,0,10*ROW('Water Data'!G66)),NA())</f>
        <v>#N/A</v>
      </c>
      <c r="Q72" s="57" t="e">
        <f ca="true">+IF(AND(ISNUMBER(OFFSET('Water Data'!$G$7,0,10*ROW('Water Data'!G66))),'Data Summary'!CF72="Yes"),OFFSET('Water Data'!$G$7,0,10*ROW('Water Data'!G66)),NA())</f>
        <v>#N/A</v>
      </c>
      <c r="R72" s="57" t="e">
        <f ca="true">+IF(AND(ISNUMBER(OFFSET('Water Data'!$G$10,0,10*ROW('Water Data'!G66))),'Data Summary'!CG72="Yes"),OFFSET('Water Data'!$G$10,0,10*ROW('Water Data'!G66)),NA())</f>
        <v>#N/A</v>
      </c>
      <c r="S72" s="57" t="e">
        <f ca="true">+IF(AND(ISNUMBER(OFFSET('Water Data'!$H$5,0,10*ROW('Water Data'!H66))),'Data Summary'!CH72="Yes"),100-OFFSET('Water Data'!$H$5,0,10*ROW('Water Data'!H66)),NA())</f>
        <v>#N/A</v>
      </c>
      <c r="T72" s="57" t="e">
        <f ca="true">+IF(AND(ISNUMBER(OFFSET('Water Data'!$H$7,0,10*ROW('Water Data'!H66))),'Data Summary'!CI72="Yes"),OFFSET('Water Data'!$H$7,0,10*ROW('Water Data'!H66)),NA())</f>
        <v>#N/A</v>
      </c>
      <c r="U72" s="57" t="e">
        <f ca="true">+IF(AND(ISNUMBER(OFFSET('Water Data'!$H$10,0,10*ROW('Water Data'!H66))),'Data Summary'!CJ72="Yes"),OFFSET('Water Data'!$H$10,0,10*ROW('Water Data'!H66)),NA())</f>
        <v>#N/A</v>
      </c>
      <c r="V72" s="103" t="e">
        <f ca="true">+IF(AND(ISNUMBER(OFFSET('Sanitation Data'!$C$5,0,10*ROW('Sanitation Data'!C66))),'Data Summary'!CK72="Yes"),100-OFFSET('Sanitation Data'!$C$5,0,10*ROW('Sanitation Data'!C66)),NA())</f>
        <v>#N/A</v>
      </c>
      <c r="W72" s="103" t="e">
        <f ca="true">+IF(AND(ISNUMBER(OFFSET('Sanitation Data'!$C$7,0,10*ROW('Sanitation Data'!C66))),'Data Summary'!CL72="Yes"),OFFSET('Sanitation Data'!$C$7,0,10*ROW('Sanitation Data'!C66)),NA())</f>
        <v>#N/A</v>
      </c>
      <c r="X72" s="103" t="e">
        <f ca="true">+IF(AND(ISNUMBER(OFFSET('Sanitation Data'!$C$11,0,10*ROW('Sanitation Data'!C66))),'Data Summary'!CM72="Yes"),OFFSET('Sanitation Data'!$C$11,0,10*ROW('Sanitation Data'!C66)),NA())</f>
        <v>#N/A</v>
      </c>
      <c r="Y72" s="103" t="e">
        <f ca="true">+IF(AND(ISNUMBER(OFFSET('Sanitation Data'!$C$12,0,10*ROW('Sanitation Data'!C66))),'Data Summary'!CN72="Yes"),OFFSET('Sanitation Data'!$C$12,0,10*ROW('Sanitation Data'!C66)),NA())</f>
        <v>#N/A</v>
      </c>
      <c r="Z72" s="103" t="e">
        <f ca="true">+IF(AND(ISNUMBER(OFFSET('Sanitation Data'!$C$13,0,10*ROW('Sanitation Data'!C66))),'Data Summary'!CO72="Yes"),OFFSET('Sanitation Data'!$C$13,0,10*ROW('Sanitation Data'!C66)),NA())</f>
        <v>#N/A</v>
      </c>
      <c r="AA72" s="103" t="e">
        <f ca="true">+IF(AND(ISNUMBER(OFFSET('Sanitation Data'!$D$5,0,10*ROW('Sanitation Data'!D66))),'Data Summary'!CP72="Yes"),100-OFFSET('Sanitation Data'!$D$5,0,10*ROW('Sanitation Data'!D66)),NA())</f>
        <v>#N/A</v>
      </c>
      <c r="AB72" s="103" t="e">
        <f ca="true">+IF(AND(ISNUMBER(OFFSET('Sanitation Data'!$D$7,0,10*ROW('Sanitation Data'!D66))),'Data Summary'!CQ72="Yes"),OFFSET('Sanitation Data'!$D$7,0,10*ROW('Sanitation Data'!D66)),NA())</f>
        <v>#N/A</v>
      </c>
      <c r="AC72" s="103" t="e">
        <f ca="true">+IF(AND(ISNUMBER(OFFSET('Sanitation Data'!$D$11,0,10*ROW('Sanitation Data'!D66))),'Data Summary'!CR72="Yes"),OFFSET('Sanitation Data'!$D$11,0,10*ROW('Sanitation Data'!D66)),NA())</f>
        <v>#N/A</v>
      </c>
      <c r="AD72" s="103" t="e">
        <f ca="true">+IF(AND(ISNUMBER(OFFSET('Sanitation Data'!$D$12,0,10*ROW('Sanitation Data'!D66))),'Data Summary'!CS72="Yes"),OFFSET('Sanitation Data'!$D$12,0,10*ROW('Sanitation Data'!D66)),NA())</f>
        <v>#N/A</v>
      </c>
      <c r="AE72" s="103" t="e">
        <f ca="true">+IF(AND(ISNUMBER(OFFSET('Sanitation Data'!$D$13,0,10*ROW('Sanitation Data'!D66))),'Data Summary'!CT72="Yes"),OFFSET('Sanitation Data'!$D$13,0,10*ROW('Sanitation Data'!D66)),NA())</f>
        <v>#N/A</v>
      </c>
      <c r="AF72" s="103" t="e">
        <f ca="true">+IF(AND(ISNUMBER(OFFSET('Sanitation Data'!$E$5,0,10*ROW('Sanitation Data'!E66))),'Data Summary'!CU72="Yes"),100-OFFSET('Sanitation Data'!$E$5,0,10*ROW('Sanitation Data'!E66)),NA())</f>
        <v>#N/A</v>
      </c>
      <c r="AG72" s="103" t="e">
        <f ca="true">+IF(AND(ISNUMBER(OFFSET('Sanitation Data'!$E$7,0,10*ROW('Sanitation Data'!E66))),'Data Summary'!CV72="Yes"),OFFSET('Sanitation Data'!$E$7,0,10*ROW('Sanitation Data'!E66)),NA())</f>
        <v>#N/A</v>
      </c>
      <c r="AH72" s="103" t="e">
        <f ca="true">+IF(AND(ISNUMBER(OFFSET('Sanitation Data'!$E$11,0,10*ROW('Sanitation Data'!E66))),'Data Summary'!CW72="Yes"),OFFSET('Sanitation Data'!$E$11,0,10*ROW('Sanitation Data'!E66)),NA())</f>
        <v>#N/A</v>
      </c>
      <c r="AI72" s="103" t="e">
        <f ca="true">+IF(AND(ISNUMBER(OFFSET('Sanitation Data'!$E$12,0,10*ROW('Sanitation Data'!E66))),'Data Summary'!CX72="Yes"),OFFSET('Sanitation Data'!$E$12,0,10*ROW('Sanitation Data'!E66)),NA())</f>
        <v>#N/A</v>
      </c>
      <c r="AJ72" s="103" t="e">
        <f ca="true">+IF(AND(ISNUMBER(OFFSET('Sanitation Data'!$E$13,0,10*ROW('Sanitation Data'!E66))),'Data Summary'!CY72="Yes"),OFFSET('Sanitation Data'!$E$13,0,10*ROW('Sanitation Data'!E66)),NA())</f>
        <v>#N/A</v>
      </c>
      <c r="AK72" s="103" t="e">
        <f ca="true">+IF(AND(ISNUMBER(OFFSET('Sanitation Data'!$F$5,0,10*ROW('Sanitation Data'!F66))),'Data Summary'!CZ72="Yes"),100-OFFSET('Sanitation Data'!$F$5,0,10*ROW('Sanitation Data'!F66)),NA())</f>
        <v>#N/A</v>
      </c>
      <c r="AL72" s="103" t="e">
        <f ca="true">+IF(AND(ISNUMBER(OFFSET('Sanitation Data'!$F$7,0,10*ROW('Sanitation Data'!F66))),'Data Summary'!DA72="Yes"),OFFSET('Sanitation Data'!$F$7,0,10*ROW('Sanitation Data'!F66)),NA())</f>
        <v>#N/A</v>
      </c>
      <c r="AM72" s="103" t="e">
        <f ca="true">+IF(AND(ISNUMBER(OFFSET('Sanitation Data'!$F$11,0,10*ROW('Sanitation Data'!F66))),'Data Summary'!DB72="Yes"),OFFSET('Sanitation Data'!$F$11,0,10*ROW('Sanitation Data'!F66)),NA())</f>
        <v>#N/A</v>
      </c>
      <c r="AN72" s="103" t="e">
        <f ca="true">+IF(AND(ISNUMBER(OFFSET('Sanitation Data'!$F$12,0,10*ROW('Sanitation Data'!F66))),'Data Summary'!DC72="Yes"),OFFSET('Sanitation Data'!$F$12,0,10*ROW('Sanitation Data'!F66)),NA())</f>
        <v>#N/A</v>
      </c>
      <c r="AO72" s="103" t="e">
        <f ca="true">+IF(AND(ISNUMBER(OFFSET('Sanitation Data'!$F$13,0,10*ROW('Sanitation Data'!F66))),'Data Summary'!DD72="Yes"),OFFSET('Sanitation Data'!$F$13,0,10*ROW('Sanitation Data'!F66)),NA())</f>
        <v>#N/A</v>
      </c>
      <c r="AP72" s="103" t="e">
        <f ca="true">+IF(AND(ISNUMBER(OFFSET('Sanitation Data'!$G$5,0,10*ROW('Sanitation Data'!G66))),'Data Summary'!DE72="Yes"),100-OFFSET('Sanitation Data'!$G$5,0,10*ROW('Sanitation Data'!G66)),NA())</f>
        <v>#N/A</v>
      </c>
      <c r="AQ72" s="103" t="e">
        <f ca="true">+IF(AND(ISNUMBER(OFFSET('Sanitation Data'!$G$7,0,10*ROW('Sanitation Data'!G66))),'Data Summary'!DF72="Yes"),OFFSET('Sanitation Data'!$G$7,0,10*ROW('Sanitation Data'!G66)),NA())</f>
        <v>#N/A</v>
      </c>
      <c r="AR72" s="103" t="e">
        <f ca="true">+IF(AND(ISNUMBER(OFFSET('Sanitation Data'!$G$11,0,10*ROW('Sanitation Data'!G66))),'Data Summary'!DG72="Yes"),OFFSET('Sanitation Data'!$G$11,0,10*ROW('Sanitation Data'!G66)),NA())</f>
        <v>#N/A</v>
      </c>
      <c r="AS72" s="103" t="e">
        <f ca="true">+IF(AND(ISNUMBER(OFFSET('Sanitation Data'!$G$12,0,10*ROW('Sanitation Data'!G66))),'Data Summary'!DH72="Yes"),OFFSET('Sanitation Data'!$G$12,0,10*ROW('Sanitation Data'!G66)),NA())</f>
        <v>#N/A</v>
      </c>
      <c r="AT72" s="103" t="e">
        <f ca="true">+IF(AND(ISNUMBER(OFFSET('Sanitation Data'!$G$13,0,10*ROW('Sanitation Data'!G66))),'Data Summary'!DI72="Yes"),OFFSET('Sanitation Data'!$G$13,0,10*ROW('Sanitation Data'!G66)),NA())</f>
        <v>#N/A</v>
      </c>
      <c r="AU72" s="103" t="e">
        <f ca="true">+IF(AND(ISNUMBER(OFFSET('Sanitation Data'!$H$5,0,10*ROW('Sanitation Data'!H66))),'Data Summary'!DJ72="Yes"),100-OFFSET('Sanitation Data'!$H$5,0,10*ROW('Sanitation Data'!H66)),NA())</f>
        <v>#N/A</v>
      </c>
      <c r="AV72" s="103" t="e">
        <f ca="true">+IF(AND(ISNUMBER(OFFSET('Sanitation Data'!$H$7,0,10*ROW('Sanitation Data'!H66))),'Data Summary'!DK72="Yes"),OFFSET('Sanitation Data'!$H$7,0,10*ROW('Sanitation Data'!H66)),NA())</f>
        <v>#N/A</v>
      </c>
      <c r="AW72" s="103" t="e">
        <f ca="true">+IF(AND(ISNUMBER(OFFSET('Sanitation Data'!$H$11,0,10*ROW('Sanitation Data'!H66))),'Data Summary'!DL72="Yes"),OFFSET('Sanitation Data'!$H$11,0,10*ROW('Sanitation Data'!H66)),NA())</f>
        <v>#N/A</v>
      </c>
      <c r="AX72" s="103" t="e">
        <f ca="true">+IF(AND(ISNUMBER(OFFSET('Sanitation Data'!$H$12,0,10*ROW('Sanitation Data'!H66))),'Data Summary'!DM72="Yes"),OFFSET('Sanitation Data'!$H$12,0,10*ROW('Sanitation Data'!H66)),NA())</f>
        <v>#N/A</v>
      </c>
      <c r="AY72" s="103" t="e">
        <f ca="true">+IF(AND(ISNUMBER(OFFSET('Sanitation Data'!$H$13,0,10*ROW('Sanitation Data'!H66))),'Data Summary'!DN72="Yes"),OFFSET('Sanitation Data'!$H$13,0,10*ROW('Sanitation Data'!H66)),NA())</f>
        <v>#N/A</v>
      </c>
      <c r="AZ72" s="108" t="e">
        <f ca="true">+IF(AND(ISNUMBER(OFFSET('Hygiene Data'!$C$6,0,10*ROW('Hygiene Data'!C66))),'Data Summary'!DO72="Yes"),OFFSET('Hygiene Data'!$C$6,0,10*ROW('Hygiene Data'!C66)),NA())</f>
        <v>#N/A</v>
      </c>
      <c r="BA72" s="108" t="e">
        <f ca="true">+IF(AND(ISNUMBER(OFFSET('Hygiene Data'!$C$8,0,10*ROW('Hygiene Data'!C66))),'Data Summary'!DP72="Yes"),OFFSET('Hygiene Data'!$C$8,0,10*ROW('Hygiene Data'!C66)),NA())</f>
        <v>#N/A</v>
      </c>
      <c r="BB72" s="108" t="e">
        <f ca="true">+IF(AND(ISNUMBER(OFFSET('Hygiene Data'!$C$10,0,10*ROW('Hygiene Data'!C66))),'Data Summary'!DQ72="Yes"),OFFSET('Hygiene Data'!$C$10,0,10*ROW('Hygiene Data'!C66)),NA())</f>
        <v>#N/A</v>
      </c>
      <c r="BC72" s="108" t="e">
        <f ca="true">+IF(AND(ISNUMBER(OFFSET('Hygiene Data'!$D$6,0,10*ROW('Hygiene Data'!D66))),'Data Summary'!DR72="Yes"),OFFSET('Hygiene Data'!$D$6,0,10*ROW('Hygiene Data'!D66)),NA())</f>
        <v>#N/A</v>
      </c>
      <c r="BD72" s="108" t="e">
        <f ca="true">+IF(AND(ISNUMBER(OFFSET('Hygiene Data'!$D$8,0,10*ROW('Hygiene Data'!D66))),'Data Summary'!DS72="Yes"),OFFSET('Hygiene Data'!$D$8,0,10*ROW('Hygiene Data'!D66)),NA())</f>
        <v>#N/A</v>
      </c>
      <c r="BE72" s="108" t="e">
        <f ca="true">+IF(AND(ISNUMBER(OFFSET('Hygiene Data'!$D$10,0,10*ROW('Hygiene Data'!D66))),'Data Summary'!DT72="Yes"),OFFSET('Hygiene Data'!$D$10,0,10*ROW('Hygiene Data'!D66)),NA())</f>
        <v>#N/A</v>
      </c>
      <c r="BF72" s="108" t="e">
        <f ca="true">+IF(AND(ISNUMBER(OFFSET('Hygiene Data'!$E$6,0,10*ROW('Hygiene Data'!E66))),'Data Summary'!DU72="Yes"),OFFSET('Hygiene Data'!$E$6,0,10*ROW('Hygiene Data'!E66)),NA())</f>
        <v>#N/A</v>
      </c>
      <c r="BG72" s="108" t="e">
        <f ca="true">+IF(AND(ISNUMBER(OFFSET('Hygiene Data'!$E$8,0,10*ROW('Hygiene Data'!E66))),'Data Summary'!DV72="Yes"),OFFSET('Hygiene Data'!$E$8,0,10*ROW('Hygiene Data'!E66)),NA())</f>
        <v>#N/A</v>
      </c>
      <c r="BH72" s="108" t="e">
        <f ca="true">+IF(AND(ISNUMBER(OFFSET('Hygiene Data'!$E$10,0,10*ROW('Hygiene Data'!E66))),'Data Summary'!DW72="Yes"),OFFSET('Hygiene Data'!$E$10,0,10*ROW('Hygiene Data'!E66)),NA())</f>
        <v>#N/A</v>
      </c>
      <c r="BI72" s="108" t="e">
        <f ca="true">+IF(AND(ISNUMBER(OFFSET('Hygiene Data'!$F$6,0,10*ROW('Hygiene Data'!F66))),'Data Summary'!DX72="Yes"),OFFSET('Hygiene Data'!$F$6,0,10*ROW('Hygiene Data'!F66)),NA())</f>
        <v>#N/A</v>
      </c>
      <c r="BJ72" s="108" t="e">
        <f ca="true">+IF(AND(ISNUMBER(OFFSET('Hygiene Data'!$F$8,0,10*ROW('Hygiene Data'!F66))),'Data Summary'!DY72="Yes"),OFFSET('Hygiene Data'!$F$8,0,10*ROW('Hygiene Data'!F66)),NA())</f>
        <v>#N/A</v>
      </c>
      <c r="BK72" s="108" t="e">
        <f ca="true">+IF(AND(ISNUMBER(OFFSET('Hygiene Data'!$F$10,0,10*ROW('Hygiene Data'!F66))),'Data Summary'!DZ72="Yes"),OFFSET('Hygiene Data'!$F$10,0,10*ROW('Hygiene Data'!F66)),NA())</f>
        <v>#N/A</v>
      </c>
      <c r="BL72" s="108" t="e">
        <f ca="true">+IF(AND(ISNUMBER(OFFSET('Hygiene Data'!$G$6,0,10*ROW('Hygiene Data'!G66))),'Data Summary'!EA72="Yes"),OFFSET('Hygiene Data'!$G$6,0,10*ROW('Hygiene Data'!G66)),NA())</f>
        <v>#N/A</v>
      </c>
      <c r="BM72" s="108" t="e">
        <f ca="true">+IF(AND(ISNUMBER(OFFSET('Hygiene Data'!$G$8,0,10*ROW('Hygiene Data'!G66))),'Data Summary'!EB72="Yes"),OFFSET('Hygiene Data'!$G$8,0,10*ROW('Hygiene Data'!G66)),NA())</f>
        <v>#N/A</v>
      </c>
      <c r="BN72" s="108" t="e">
        <f ca="true">+IF(AND(ISNUMBER(OFFSET('Hygiene Data'!$G$10,0,10*ROW('Hygiene Data'!G66))),'Data Summary'!EC72="Yes"),OFFSET('Hygiene Data'!$G$10,0,10*ROW('Hygiene Data'!G66)),NA())</f>
        <v>#N/A</v>
      </c>
      <c r="BO72" s="108" t="e">
        <f ca="true">+IF(AND(ISNUMBER(OFFSET('Hygiene Data'!$H$6,0,10*ROW('Hygiene Data'!H66))),'Data Summary'!ED72="Yes"),OFFSET('Hygiene Data'!$H$6,0,10*ROW('Hygiene Data'!H66)),NA())</f>
        <v>#N/A</v>
      </c>
      <c r="BP72" s="108" t="e">
        <f ca="true">+IF(AND(ISNUMBER(OFFSET('Hygiene Data'!$H$8,0,10*ROW('Hygiene Data'!H66))),'Data Summary'!EE72="Yes"),OFFSET('Hygiene Data'!$H$8,0,10*ROW('Hygiene Data'!H66)),NA())</f>
        <v>#N/A</v>
      </c>
      <c r="BQ72" s="108" t="e">
        <f ca="true">+IF(AND(ISNUMBER(OFFSET('Hygiene Data'!$H$10,0,10*ROW('Hygiene Data'!H66))),'Data Summary'!EF72="Yes"),OFFSET('Hygiene Data'!$H$10,0,10*ROW('Hygiene Data'!H66)),NA())</f>
        <v>#N/A</v>
      </c>
    </row>
    <row r="73" x14ac:dyDescent="0.2">
      <c r="A73" s="56" t="e">
        <f ca="true">+IF(OFFSET('Water Data'!$B$1,0,10*ROW('Water Data'!B67))="",NA(),OFFSET('Water Data'!$B$1,0,10*ROW('Water Data'!B67)))</f>
        <v>#N/A</v>
      </c>
      <c r="B73" s="56" t="e">
        <f ca="true">+IF(OFFSET('Water Data'!$A$3,0,10*ROW('Water Data'!A70))="",NA(),OFFSET('Water Data'!$A$3,0,10*ROW('Water Data'!A70)))</f>
        <v>#N/A</v>
      </c>
      <c r="C73" s="56" t="e">
        <f ca="true">+IF(OFFSET('Water Data'!$C$3,0,10*ROW('Water Data'!C70))="",NA(),OFFSET('Water Data'!$C$3,0,10*ROW('Water Data'!C70)))</f>
        <v>#N/A</v>
      </c>
      <c r="D73" s="57" t="e">
        <f ca="true">+IF(AND(ISNUMBER(OFFSET('Water Data'!$C$5,0,10*ROW('Water Data'!C67))),'Data Summary'!BS73="Yes"),100-OFFSET('Water Data'!$C$5,0,10*ROW('Water Data'!C67)),NA())</f>
        <v>#N/A</v>
      </c>
      <c r="E73" s="57" t="e">
        <f ca="true">+IF(AND(ISNUMBER(OFFSET('Water Data'!$C$7,0,10*ROW('Water Data'!C67))),'Data Summary'!BT73="Yes"),OFFSET('Water Data'!$C$7,0,10*ROW('Water Data'!C67)),NA())</f>
        <v>#N/A</v>
      </c>
      <c r="F73" s="57" t="e">
        <f ca="true">+IF(AND(ISNUMBER(OFFSET('Water Data'!$C$10,0,10*ROW('Water Data'!C67))),'Data Summary'!BU73="Yes"),OFFSET('Water Data'!$C$10,0,10*ROW('Water Data'!C67)),NA())</f>
        <v>#N/A</v>
      </c>
      <c r="G73" s="57" t="e">
        <f ca="true">+IF(AND(ISNUMBER(OFFSET('Water Data'!$D$5,0,10*ROW('Water Data'!D67))),'Data Summary'!BV73="Yes"),100-OFFSET('Water Data'!$D$5,0,10*ROW('Water Data'!D67)),NA())</f>
        <v>#N/A</v>
      </c>
      <c r="H73" s="57" t="e">
        <f ca="true">+IF(AND(ISNUMBER(OFFSET('Water Data'!$D$7,0,10*ROW('Water Data'!D67))),'Data Summary'!BW73="Yes"),OFFSET('Water Data'!$D$7,0,10*ROW('Water Data'!D67)),NA())</f>
        <v>#N/A</v>
      </c>
      <c r="I73" s="57" t="e">
        <f ca="true">+IF(AND(ISNUMBER(OFFSET('Water Data'!$D$10,0,10*ROW('Water Data'!D67))),'Data Summary'!BX73="Yes"),OFFSET('Water Data'!$D$10,0,10*ROW('Water Data'!D67)),NA())</f>
        <v>#N/A</v>
      </c>
      <c r="J73" s="57" t="e">
        <f ca="true">+IF(AND(ISNUMBER(OFFSET('Water Data'!$E$5,0,10*ROW('Water Data'!E67))),'Data Summary'!BY73="Yes"),100-OFFSET('Water Data'!$E$5,0,10*ROW('Water Data'!E67)),NA())</f>
        <v>#N/A</v>
      </c>
      <c r="K73" s="57" t="e">
        <f ca="true">+IF(AND(ISNUMBER(OFFSET('Water Data'!$E$7,0,10*ROW('Water Data'!E67))),'Data Summary'!BZ73="Yes"),OFFSET('Water Data'!$E$7,0,10*ROW('Water Data'!E67)),NA())</f>
        <v>#N/A</v>
      </c>
      <c r="L73" s="57" t="e">
        <f ca="true">+IF(AND(ISNUMBER(OFFSET('Water Data'!$E$10,0,10*ROW('Water Data'!E67))),'Data Summary'!CA73="Yes"),OFFSET('Water Data'!$E$10,0,10*ROW('Water Data'!E67)),NA())</f>
        <v>#N/A</v>
      </c>
      <c r="M73" s="57" t="e">
        <f ca="true">+IF(AND(ISNUMBER(OFFSET('Water Data'!$F$5,0,10*ROW('Water Data'!F67))),'Data Summary'!CB73="Yes"),100-OFFSET('Water Data'!$F$5,0,10*ROW('Water Data'!F67)),NA())</f>
        <v>#N/A</v>
      </c>
      <c r="N73" s="57" t="e">
        <f ca="true">+IF(AND(ISNUMBER(OFFSET('Water Data'!$F$7,0,10*ROW('Water Data'!F67))),'Data Summary'!CC73="Yes"),OFFSET('Water Data'!$F$7,0,10*ROW('Water Data'!F67)),NA())</f>
        <v>#N/A</v>
      </c>
      <c r="O73" s="57" t="e">
        <f ca="true">+IF(AND(ISNUMBER(OFFSET('Water Data'!$F$10,0,10*ROW('Water Data'!F67))),'Data Summary'!CD73="Yes"),OFFSET('Water Data'!$F$10,0,10*ROW('Water Data'!F67)),NA())</f>
        <v>#N/A</v>
      </c>
      <c r="P73" s="57" t="e">
        <f ca="true">+IF(AND(ISNUMBER(OFFSET('Water Data'!$G$5,0,10*ROW('Water Data'!G67))),'Data Summary'!CE73="Yes"),100-OFFSET('Water Data'!$G$5,0,10*ROW('Water Data'!G67)),NA())</f>
        <v>#N/A</v>
      </c>
      <c r="Q73" s="57" t="e">
        <f ca="true">+IF(AND(ISNUMBER(OFFSET('Water Data'!$G$7,0,10*ROW('Water Data'!G67))),'Data Summary'!CF73="Yes"),OFFSET('Water Data'!$G$7,0,10*ROW('Water Data'!G67)),NA())</f>
        <v>#N/A</v>
      </c>
      <c r="R73" s="57" t="e">
        <f ca="true">+IF(AND(ISNUMBER(OFFSET('Water Data'!$G$10,0,10*ROW('Water Data'!G67))),'Data Summary'!CG73="Yes"),OFFSET('Water Data'!$G$10,0,10*ROW('Water Data'!G67)),NA())</f>
        <v>#N/A</v>
      </c>
      <c r="S73" s="57" t="e">
        <f ca="true">+IF(AND(ISNUMBER(OFFSET('Water Data'!$H$5,0,10*ROW('Water Data'!H67))),'Data Summary'!CH73="Yes"),100-OFFSET('Water Data'!$H$5,0,10*ROW('Water Data'!H67)),NA())</f>
        <v>#N/A</v>
      </c>
      <c r="T73" s="57" t="e">
        <f ca="true">+IF(AND(ISNUMBER(OFFSET('Water Data'!$H$7,0,10*ROW('Water Data'!H67))),'Data Summary'!CI73="Yes"),OFFSET('Water Data'!$H$7,0,10*ROW('Water Data'!H67)),NA())</f>
        <v>#N/A</v>
      </c>
      <c r="U73" s="57" t="e">
        <f ca="true">+IF(AND(ISNUMBER(OFFSET('Water Data'!$H$10,0,10*ROW('Water Data'!H67))),'Data Summary'!CJ73="Yes"),OFFSET('Water Data'!$H$10,0,10*ROW('Water Data'!H67)),NA())</f>
        <v>#N/A</v>
      </c>
      <c r="V73" s="103" t="e">
        <f ca="true">+IF(AND(ISNUMBER(OFFSET('Sanitation Data'!$C$5,0,10*ROW('Sanitation Data'!C67))),'Data Summary'!CK73="Yes"),100-OFFSET('Sanitation Data'!$C$5,0,10*ROW('Sanitation Data'!C67)),NA())</f>
        <v>#N/A</v>
      </c>
      <c r="W73" s="103" t="e">
        <f ca="true">+IF(AND(ISNUMBER(OFFSET('Sanitation Data'!$C$7,0,10*ROW('Sanitation Data'!C67))),'Data Summary'!CL73="Yes"),OFFSET('Sanitation Data'!$C$7,0,10*ROW('Sanitation Data'!C67)),NA())</f>
        <v>#N/A</v>
      </c>
      <c r="X73" s="103" t="e">
        <f ca="true">+IF(AND(ISNUMBER(OFFSET('Sanitation Data'!$C$11,0,10*ROW('Sanitation Data'!C67))),'Data Summary'!CM73="Yes"),OFFSET('Sanitation Data'!$C$11,0,10*ROW('Sanitation Data'!C67)),NA())</f>
        <v>#N/A</v>
      </c>
      <c r="Y73" s="103" t="e">
        <f ca="true">+IF(AND(ISNUMBER(OFFSET('Sanitation Data'!$C$12,0,10*ROW('Sanitation Data'!C67))),'Data Summary'!CN73="Yes"),OFFSET('Sanitation Data'!$C$12,0,10*ROW('Sanitation Data'!C67)),NA())</f>
        <v>#N/A</v>
      </c>
      <c r="Z73" s="103" t="e">
        <f ca="true">+IF(AND(ISNUMBER(OFFSET('Sanitation Data'!$C$13,0,10*ROW('Sanitation Data'!C67))),'Data Summary'!CO73="Yes"),OFFSET('Sanitation Data'!$C$13,0,10*ROW('Sanitation Data'!C67)),NA())</f>
        <v>#N/A</v>
      </c>
      <c r="AA73" s="103" t="e">
        <f ca="true">+IF(AND(ISNUMBER(OFFSET('Sanitation Data'!$D$5,0,10*ROW('Sanitation Data'!D67))),'Data Summary'!CP73="Yes"),100-OFFSET('Sanitation Data'!$D$5,0,10*ROW('Sanitation Data'!D67)),NA())</f>
        <v>#N/A</v>
      </c>
      <c r="AB73" s="103" t="e">
        <f ca="true">+IF(AND(ISNUMBER(OFFSET('Sanitation Data'!$D$7,0,10*ROW('Sanitation Data'!D67))),'Data Summary'!CQ73="Yes"),OFFSET('Sanitation Data'!$D$7,0,10*ROW('Sanitation Data'!D67)),NA())</f>
        <v>#N/A</v>
      </c>
      <c r="AC73" s="103" t="e">
        <f ca="true">+IF(AND(ISNUMBER(OFFSET('Sanitation Data'!$D$11,0,10*ROW('Sanitation Data'!D67))),'Data Summary'!CR73="Yes"),OFFSET('Sanitation Data'!$D$11,0,10*ROW('Sanitation Data'!D67)),NA())</f>
        <v>#N/A</v>
      </c>
      <c r="AD73" s="103" t="e">
        <f ca="true">+IF(AND(ISNUMBER(OFFSET('Sanitation Data'!$D$12,0,10*ROW('Sanitation Data'!D67))),'Data Summary'!CS73="Yes"),OFFSET('Sanitation Data'!$D$12,0,10*ROW('Sanitation Data'!D67)),NA())</f>
        <v>#N/A</v>
      </c>
      <c r="AE73" s="103" t="e">
        <f ca="true">+IF(AND(ISNUMBER(OFFSET('Sanitation Data'!$D$13,0,10*ROW('Sanitation Data'!D67))),'Data Summary'!CT73="Yes"),OFFSET('Sanitation Data'!$D$13,0,10*ROW('Sanitation Data'!D67)),NA())</f>
        <v>#N/A</v>
      </c>
      <c r="AF73" s="103" t="e">
        <f ca="true">+IF(AND(ISNUMBER(OFFSET('Sanitation Data'!$E$5,0,10*ROW('Sanitation Data'!E67))),'Data Summary'!CU73="Yes"),100-OFFSET('Sanitation Data'!$E$5,0,10*ROW('Sanitation Data'!E67)),NA())</f>
        <v>#N/A</v>
      </c>
      <c r="AG73" s="103" t="e">
        <f ca="true">+IF(AND(ISNUMBER(OFFSET('Sanitation Data'!$E$7,0,10*ROW('Sanitation Data'!E67))),'Data Summary'!CV73="Yes"),OFFSET('Sanitation Data'!$E$7,0,10*ROW('Sanitation Data'!E67)),NA())</f>
        <v>#N/A</v>
      </c>
      <c r="AH73" s="103" t="e">
        <f ca="true">+IF(AND(ISNUMBER(OFFSET('Sanitation Data'!$E$11,0,10*ROW('Sanitation Data'!E67))),'Data Summary'!CW73="Yes"),OFFSET('Sanitation Data'!$E$11,0,10*ROW('Sanitation Data'!E67)),NA())</f>
        <v>#N/A</v>
      </c>
      <c r="AI73" s="103" t="e">
        <f ca="true">+IF(AND(ISNUMBER(OFFSET('Sanitation Data'!$E$12,0,10*ROW('Sanitation Data'!E67))),'Data Summary'!CX73="Yes"),OFFSET('Sanitation Data'!$E$12,0,10*ROW('Sanitation Data'!E67)),NA())</f>
        <v>#N/A</v>
      </c>
      <c r="AJ73" s="103" t="e">
        <f ca="true">+IF(AND(ISNUMBER(OFFSET('Sanitation Data'!$E$13,0,10*ROW('Sanitation Data'!E67))),'Data Summary'!CY73="Yes"),OFFSET('Sanitation Data'!$E$13,0,10*ROW('Sanitation Data'!E67)),NA())</f>
        <v>#N/A</v>
      </c>
      <c r="AK73" s="103" t="e">
        <f ca="true">+IF(AND(ISNUMBER(OFFSET('Sanitation Data'!$F$5,0,10*ROW('Sanitation Data'!F67))),'Data Summary'!CZ73="Yes"),100-OFFSET('Sanitation Data'!$F$5,0,10*ROW('Sanitation Data'!F67)),NA())</f>
        <v>#N/A</v>
      </c>
      <c r="AL73" s="103" t="e">
        <f ca="true">+IF(AND(ISNUMBER(OFFSET('Sanitation Data'!$F$7,0,10*ROW('Sanitation Data'!F67))),'Data Summary'!DA73="Yes"),OFFSET('Sanitation Data'!$F$7,0,10*ROW('Sanitation Data'!F67)),NA())</f>
        <v>#N/A</v>
      </c>
      <c r="AM73" s="103" t="e">
        <f ca="true">+IF(AND(ISNUMBER(OFFSET('Sanitation Data'!$F$11,0,10*ROW('Sanitation Data'!F67))),'Data Summary'!DB73="Yes"),OFFSET('Sanitation Data'!$F$11,0,10*ROW('Sanitation Data'!F67)),NA())</f>
        <v>#N/A</v>
      </c>
      <c r="AN73" s="103" t="e">
        <f ca="true">+IF(AND(ISNUMBER(OFFSET('Sanitation Data'!$F$12,0,10*ROW('Sanitation Data'!F67))),'Data Summary'!DC73="Yes"),OFFSET('Sanitation Data'!$F$12,0,10*ROW('Sanitation Data'!F67)),NA())</f>
        <v>#N/A</v>
      </c>
      <c r="AO73" s="103" t="e">
        <f ca="true">+IF(AND(ISNUMBER(OFFSET('Sanitation Data'!$F$13,0,10*ROW('Sanitation Data'!F67))),'Data Summary'!DD73="Yes"),OFFSET('Sanitation Data'!$F$13,0,10*ROW('Sanitation Data'!F67)),NA())</f>
        <v>#N/A</v>
      </c>
      <c r="AP73" s="103" t="e">
        <f ca="true">+IF(AND(ISNUMBER(OFFSET('Sanitation Data'!$G$5,0,10*ROW('Sanitation Data'!G67))),'Data Summary'!DE73="Yes"),100-OFFSET('Sanitation Data'!$G$5,0,10*ROW('Sanitation Data'!G67)),NA())</f>
        <v>#N/A</v>
      </c>
      <c r="AQ73" s="103" t="e">
        <f ca="true">+IF(AND(ISNUMBER(OFFSET('Sanitation Data'!$G$7,0,10*ROW('Sanitation Data'!G67))),'Data Summary'!DF73="Yes"),OFFSET('Sanitation Data'!$G$7,0,10*ROW('Sanitation Data'!G67)),NA())</f>
        <v>#N/A</v>
      </c>
      <c r="AR73" s="103" t="e">
        <f ca="true">+IF(AND(ISNUMBER(OFFSET('Sanitation Data'!$G$11,0,10*ROW('Sanitation Data'!G67))),'Data Summary'!DG73="Yes"),OFFSET('Sanitation Data'!$G$11,0,10*ROW('Sanitation Data'!G67)),NA())</f>
        <v>#N/A</v>
      </c>
      <c r="AS73" s="103" t="e">
        <f ca="true">+IF(AND(ISNUMBER(OFFSET('Sanitation Data'!$G$12,0,10*ROW('Sanitation Data'!G67))),'Data Summary'!DH73="Yes"),OFFSET('Sanitation Data'!$G$12,0,10*ROW('Sanitation Data'!G67)),NA())</f>
        <v>#N/A</v>
      </c>
      <c r="AT73" s="103" t="e">
        <f ca="true">+IF(AND(ISNUMBER(OFFSET('Sanitation Data'!$G$13,0,10*ROW('Sanitation Data'!G67))),'Data Summary'!DI73="Yes"),OFFSET('Sanitation Data'!$G$13,0,10*ROW('Sanitation Data'!G67)),NA())</f>
        <v>#N/A</v>
      </c>
      <c r="AU73" s="103" t="e">
        <f ca="true">+IF(AND(ISNUMBER(OFFSET('Sanitation Data'!$H$5,0,10*ROW('Sanitation Data'!H67))),'Data Summary'!DJ73="Yes"),100-OFFSET('Sanitation Data'!$H$5,0,10*ROW('Sanitation Data'!H67)),NA())</f>
        <v>#N/A</v>
      </c>
      <c r="AV73" s="103" t="e">
        <f ca="true">+IF(AND(ISNUMBER(OFFSET('Sanitation Data'!$H$7,0,10*ROW('Sanitation Data'!H67))),'Data Summary'!DK73="Yes"),OFFSET('Sanitation Data'!$H$7,0,10*ROW('Sanitation Data'!H67)),NA())</f>
        <v>#N/A</v>
      </c>
      <c r="AW73" s="103" t="e">
        <f ca="true">+IF(AND(ISNUMBER(OFFSET('Sanitation Data'!$H$11,0,10*ROW('Sanitation Data'!H67))),'Data Summary'!DL73="Yes"),OFFSET('Sanitation Data'!$H$11,0,10*ROW('Sanitation Data'!H67)),NA())</f>
        <v>#N/A</v>
      </c>
      <c r="AX73" s="103" t="e">
        <f ca="true">+IF(AND(ISNUMBER(OFFSET('Sanitation Data'!$H$12,0,10*ROW('Sanitation Data'!H67))),'Data Summary'!DM73="Yes"),OFFSET('Sanitation Data'!$H$12,0,10*ROW('Sanitation Data'!H67)),NA())</f>
        <v>#N/A</v>
      </c>
      <c r="AY73" s="103" t="e">
        <f ca="true">+IF(AND(ISNUMBER(OFFSET('Sanitation Data'!$H$13,0,10*ROW('Sanitation Data'!H67))),'Data Summary'!DN73="Yes"),OFFSET('Sanitation Data'!$H$13,0,10*ROW('Sanitation Data'!H67)),NA())</f>
        <v>#N/A</v>
      </c>
      <c r="AZ73" s="108" t="e">
        <f ca="true">+IF(AND(ISNUMBER(OFFSET('Hygiene Data'!$C$6,0,10*ROW('Hygiene Data'!C67))),'Data Summary'!DO73="Yes"),OFFSET('Hygiene Data'!$C$6,0,10*ROW('Hygiene Data'!C67)),NA())</f>
        <v>#N/A</v>
      </c>
      <c r="BA73" s="108" t="e">
        <f ca="true">+IF(AND(ISNUMBER(OFFSET('Hygiene Data'!$C$8,0,10*ROW('Hygiene Data'!C67))),'Data Summary'!DP73="Yes"),OFFSET('Hygiene Data'!$C$8,0,10*ROW('Hygiene Data'!C67)),NA())</f>
        <v>#N/A</v>
      </c>
      <c r="BB73" s="108" t="e">
        <f ca="true">+IF(AND(ISNUMBER(OFFSET('Hygiene Data'!$C$10,0,10*ROW('Hygiene Data'!C67))),'Data Summary'!DQ73="Yes"),OFFSET('Hygiene Data'!$C$10,0,10*ROW('Hygiene Data'!C67)),NA())</f>
        <v>#N/A</v>
      </c>
      <c r="BC73" s="108" t="e">
        <f ca="true">+IF(AND(ISNUMBER(OFFSET('Hygiene Data'!$D$6,0,10*ROW('Hygiene Data'!D67))),'Data Summary'!DR73="Yes"),OFFSET('Hygiene Data'!$D$6,0,10*ROW('Hygiene Data'!D67)),NA())</f>
        <v>#N/A</v>
      </c>
      <c r="BD73" s="108" t="e">
        <f ca="true">+IF(AND(ISNUMBER(OFFSET('Hygiene Data'!$D$8,0,10*ROW('Hygiene Data'!D67))),'Data Summary'!DS73="Yes"),OFFSET('Hygiene Data'!$D$8,0,10*ROW('Hygiene Data'!D67)),NA())</f>
        <v>#N/A</v>
      </c>
      <c r="BE73" s="108" t="e">
        <f ca="true">+IF(AND(ISNUMBER(OFFSET('Hygiene Data'!$D$10,0,10*ROW('Hygiene Data'!D67))),'Data Summary'!DT73="Yes"),OFFSET('Hygiene Data'!$D$10,0,10*ROW('Hygiene Data'!D67)),NA())</f>
        <v>#N/A</v>
      </c>
      <c r="BF73" s="108" t="e">
        <f ca="true">+IF(AND(ISNUMBER(OFFSET('Hygiene Data'!$E$6,0,10*ROW('Hygiene Data'!E67))),'Data Summary'!DU73="Yes"),OFFSET('Hygiene Data'!$E$6,0,10*ROW('Hygiene Data'!E67)),NA())</f>
        <v>#N/A</v>
      </c>
      <c r="BG73" s="108" t="e">
        <f ca="true">+IF(AND(ISNUMBER(OFFSET('Hygiene Data'!$E$8,0,10*ROW('Hygiene Data'!E67))),'Data Summary'!DV73="Yes"),OFFSET('Hygiene Data'!$E$8,0,10*ROW('Hygiene Data'!E67)),NA())</f>
        <v>#N/A</v>
      </c>
      <c r="BH73" s="108" t="e">
        <f ca="true">+IF(AND(ISNUMBER(OFFSET('Hygiene Data'!$E$10,0,10*ROW('Hygiene Data'!E67))),'Data Summary'!DW73="Yes"),OFFSET('Hygiene Data'!$E$10,0,10*ROW('Hygiene Data'!E67)),NA())</f>
        <v>#N/A</v>
      </c>
      <c r="BI73" s="108" t="e">
        <f ca="true">+IF(AND(ISNUMBER(OFFSET('Hygiene Data'!$F$6,0,10*ROW('Hygiene Data'!F67))),'Data Summary'!DX73="Yes"),OFFSET('Hygiene Data'!$F$6,0,10*ROW('Hygiene Data'!F67)),NA())</f>
        <v>#N/A</v>
      </c>
      <c r="BJ73" s="108" t="e">
        <f ca="true">+IF(AND(ISNUMBER(OFFSET('Hygiene Data'!$F$8,0,10*ROW('Hygiene Data'!F67))),'Data Summary'!DY73="Yes"),OFFSET('Hygiene Data'!$F$8,0,10*ROW('Hygiene Data'!F67)),NA())</f>
        <v>#N/A</v>
      </c>
      <c r="BK73" s="108" t="e">
        <f ca="true">+IF(AND(ISNUMBER(OFFSET('Hygiene Data'!$F$10,0,10*ROW('Hygiene Data'!F67))),'Data Summary'!DZ73="Yes"),OFFSET('Hygiene Data'!$F$10,0,10*ROW('Hygiene Data'!F67)),NA())</f>
        <v>#N/A</v>
      </c>
      <c r="BL73" s="108" t="e">
        <f ca="true">+IF(AND(ISNUMBER(OFFSET('Hygiene Data'!$G$6,0,10*ROW('Hygiene Data'!G67))),'Data Summary'!EA73="Yes"),OFFSET('Hygiene Data'!$G$6,0,10*ROW('Hygiene Data'!G67)),NA())</f>
        <v>#N/A</v>
      </c>
      <c r="BM73" s="108" t="e">
        <f ca="true">+IF(AND(ISNUMBER(OFFSET('Hygiene Data'!$G$8,0,10*ROW('Hygiene Data'!G67))),'Data Summary'!EB73="Yes"),OFFSET('Hygiene Data'!$G$8,0,10*ROW('Hygiene Data'!G67)),NA())</f>
        <v>#N/A</v>
      </c>
      <c r="BN73" s="108" t="e">
        <f ca="true">+IF(AND(ISNUMBER(OFFSET('Hygiene Data'!$G$10,0,10*ROW('Hygiene Data'!G67))),'Data Summary'!EC73="Yes"),OFFSET('Hygiene Data'!$G$10,0,10*ROW('Hygiene Data'!G67)),NA())</f>
        <v>#N/A</v>
      </c>
      <c r="BO73" s="108" t="e">
        <f ca="true">+IF(AND(ISNUMBER(OFFSET('Hygiene Data'!$H$6,0,10*ROW('Hygiene Data'!H67))),'Data Summary'!ED73="Yes"),OFFSET('Hygiene Data'!$H$6,0,10*ROW('Hygiene Data'!H67)),NA())</f>
        <v>#N/A</v>
      </c>
      <c r="BP73" s="108" t="e">
        <f ca="true">+IF(AND(ISNUMBER(OFFSET('Hygiene Data'!$H$8,0,10*ROW('Hygiene Data'!H67))),'Data Summary'!EE73="Yes"),OFFSET('Hygiene Data'!$H$8,0,10*ROW('Hygiene Data'!H67)),NA())</f>
        <v>#N/A</v>
      </c>
      <c r="BQ73" s="108" t="e">
        <f ca="true">+IF(AND(ISNUMBER(OFFSET('Hygiene Data'!$H$10,0,10*ROW('Hygiene Data'!H67))),'Data Summary'!EF73="Yes"),OFFSET('Hygiene Data'!$H$10,0,10*ROW('Hygiene Data'!H67)),NA())</f>
        <v>#N/A</v>
      </c>
    </row>
    <row r="74" x14ac:dyDescent="0.2">
      <c r="A74" s="56" t="e">
        <f ca="true">+IF(OFFSET('Water Data'!$B$1,0,10*ROW('Water Data'!B68))="",NA(),OFFSET('Water Data'!$B$1,0,10*ROW('Water Data'!B68)))</f>
        <v>#N/A</v>
      </c>
      <c r="B74" s="56" t="e">
        <f ca="true">+IF(OFFSET('Water Data'!$A$3,0,10*ROW('Water Data'!A71))="",NA(),OFFSET('Water Data'!$A$3,0,10*ROW('Water Data'!A71)))</f>
        <v>#N/A</v>
      </c>
      <c r="C74" s="56" t="e">
        <f ca="true">+IF(OFFSET('Water Data'!$C$3,0,10*ROW('Water Data'!C71))="",NA(),OFFSET('Water Data'!$C$3,0,10*ROW('Water Data'!C71)))</f>
        <v>#N/A</v>
      </c>
      <c r="D74" s="57" t="e">
        <f ca="true">+IF(AND(ISNUMBER(OFFSET('Water Data'!$C$5,0,10*ROW('Water Data'!C68))),'Data Summary'!BS74="Yes"),100-OFFSET('Water Data'!$C$5,0,10*ROW('Water Data'!C68)),NA())</f>
        <v>#N/A</v>
      </c>
      <c r="E74" s="57" t="e">
        <f ca="true">+IF(AND(ISNUMBER(OFFSET('Water Data'!$C$7,0,10*ROW('Water Data'!C68))),'Data Summary'!BT74="Yes"),OFFSET('Water Data'!$C$7,0,10*ROW('Water Data'!C68)),NA())</f>
        <v>#N/A</v>
      </c>
      <c r="F74" s="57" t="e">
        <f ca="true">+IF(AND(ISNUMBER(OFFSET('Water Data'!$C$10,0,10*ROW('Water Data'!C68))),'Data Summary'!BU74="Yes"),OFFSET('Water Data'!$C$10,0,10*ROW('Water Data'!C68)),NA())</f>
        <v>#N/A</v>
      </c>
      <c r="G74" s="57" t="e">
        <f ca="true">+IF(AND(ISNUMBER(OFFSET('Water Data'!$D$5,0,10*ROW('Water Data'!D68))),'Data Summary'!BV74="Yes"),100-OFFSET('Water Data'!$D$5,0,10*ROW('Water Data'!D68)),NA())</f>
        <v>#N/A</v>
      </c>
      <c r="H74" s="57" t="e">
        <f ca="true">+IF(AND(ISNUMBER(OFFSET('Water Data'!$D$7,0,10*ROW('Water Data'!D68))),'Data Summary'!BW74="Yes"),OFFSET('Water Data'!$D$7,0,10*ROW('Water Data'!D68)),NA())</f>
        <v>#N/A</v>
      </c>
      <c r="I74" s="57" t="e">
        <f ca="true">+IF(AND(ISNUMBER(OFFSET('Water Data'!$D$10,0,10*ROW('Water Data'!D68))),'Data Summary'!BX74="Yes"),OFFSET('Water Data'!$D$10,0,10*ROW('Water Data'!D68)),NA())</f>
        <v>#N/A</v>
      </c>
      <c r="J74" s="57" t="e">
        <f ca="true">+IF(AND(ISNUMBER(OFFSET('Water Data'!$E$5,0,10*ROW('Water Data'!E68))),'Data Summary'!BY74="Yes"),100-OFFSET('Water Data'!$E$5,0,10*ROW('Water Data'!E68)),NA())</f>
        <v>#N/A</v>
      </c>
      <c r="K74" s="57" t="e">
        <f ca="true">+IF(AND(ISNUMBER(OFFSET('Water Data'!$E$7,0,10*ROW('Water Data'!E68))),'Data Summary'!BZ74="Yes"),OFFSET('Water Data'!$E$7,0,10*ROW('Water Data'!E68)),NA())</f>
        <v>#N/A</v>
      </c>
      <c r="L74" s="57" t="e">
        <f ca="true">+IF(AND(ISNUMBER(OFFSET('Water Data'!$E$10,0,10*ROW('Water Data'!E68))),'Data Summary'!CA74="Yes"),OFFSET('Water Data'!$E$10,0,10*ROW('Water Data'!E68)),NA())</f>
        <v>#N/A</v>
      </c>
      <c r="M74" s="57" t="e">
        <f ca="true">+IF(AND(ISNUMBER(OFFSET('Water Data'!$F$5,0,10*ROW('Water Data'!F68))),'Data Summary'!CB74="Yes"),100-OFFSET('Water Data'!$F$5,0,10*ROW('Water Data'!F68)),NA())</f>
        <v>#N/A</v>
      </c>
      <c r="N74" s="57" t="e">
        <f ca="true">+IF(AND(ISNUMBER(OFFSET('Water Data'!$F$7,0,10*ROW('Water Data'!F68))),'Data Summary'!CC74="Yes"),OFFSET('Water Data'!$F$7,0,10*ROW('Water Data'!F68)),NA())</f>
        <v>#N/A</v>
      </c>
      <c r="O74" s="57" t="e">
        <f ca="true">+IF(AND(ISNUMBER(OFFSET('Water Data'!$F$10,0,10*ROW('Water Data'!F68))),'Data Summary'!CD74="Yes"),OFFSET('Water Data'!$F$10,0,10*ROW('Water Data'!F68)),NA())</f>
        <v>#N/A</v>
      </c>
      <c r="P74" s="57" t="e">
        <f ca="true">+IF(AND(ISNUMBER(OFFSET('Water Data'!$G$5,0,10*ROW('Water Data'!G68))),'Data Summary'!CE74="Yes"),100-OFFSET('Water Data'!$G$5,0,10*ROW('Water Data'!G68)),NA())</f>
        <v>#N/A</v>
      </c>
      <c r="Q74" s="57" t="e">
        <f ca="true">+IF(AND(ISNUMBER(OFFSET('Water Data'!$G$7,0,10*ROW('Water Data'!G68))),'Data Summary'!CF74="Yes"),OFFSET('Water Data'!$G$7,0,10*ROW('Water Data'!G68)),NA())</f>
        <v>#N/A</v>
      </c>
      <c r="R74" s="57" t="e">
        <f ca="true">+IF(AND(ISNUMBER(OFFSET('Water Data'!$G$10,0,10*ROW('Water Data'!G68))),'Data Summary'!CG74="Yes"),OFFSET('Water Data'!$G$10,0,10*ROW('Water Data'!G68)),NA())</f>
        <v>#N/A</v>
      </c>
      <c r="S74" s="57" t="e">
        <f ca="true">+IF(AND(ISNUMBER(OFFSET('Water Data'!$H$5,0,10*ROW('Water Data'!H68))),'Data Summary'!CH74="Yes"),100-OFFSET('Water Data'!$H$5,0,10*ROW('Water Data'!H68)),NA())</f>
        <v>#N/A</v>
      </c>
      <c r="T74" s="57" t="e">
        <f ca="true">+IF(AND(ISNUMBER(OFFSET('Water Data'!$H$7,0,10*ROW('Water Data'!H68))),'Data Summary'!CI74="Yes"),OFFSET('Water Data'!$H$7,0,10*ROW('Water Data'!H68)),NA())</f>
        <v>#N/A</v>
      </c>
      <c r="U74" s="57" t="e">
        <f ca="true">+IF(AND(ISNUMBER(OFFSET('Water Data'!$H$10,0,10*ROW('Water Data'!H68))),'Data Summary'!CJ74="Yes"),OFFSET('Water Data'!$H$10,0,10*ROW('Water Data'!H68)),NA())</f>
        <v>#N/A</v>
      </c>
      <c r="V74" s="103" t="e">
        <f ca="true">+IF(AND(ISNUMBER(OFFSET('Sanitation Data'!$C$5,0,10*ROW('Sanitation Data'!C68))),'Data Summary'!CK74="Yes"),100-OFFSET('Sanitation Data'!$C$5,0,10*ROW('Sanitation Data'!C68)),NA())</f>
        <v>#N/A</v>
      </c>
      <c r="W74" s="103" t="e">
        <f ca="true">+IF(AND(ISNUMBER(OFFSET('Sanitation Data'!$C$7,0,10*ROW('Sanitation Data'!C68))),'Data Summary'!CL74="Yes"),OFFSET('Sanitation Data'!$C$7,0,10*ROW('Sanitation Data'!C68)),NA())</f>
        <v>#N/A</v>
      </c>
      <c r="X74" s="103" t="e">
        <f ca="true">+IF(AND(ISNUMBER(OFFSET('Sanitation Data'!$C$11,0,10*ROW('Sanitation Data'!C68))),'Data Summary'!CM74="Yes"),OFFSET('Sanitation Data'!$C$11,0,10*ROW('Sanitation Data'!C68)),NA())</f>
        <v>#N/A</v>
      </c>
      <c r="Y74" s="103" t="e">
        <f ca="true">+IF(AND(ISNUMBER(OFFSET('Sanitation Data'!$C$12,0,10*ROW('Sanitation Data'!C68))),'Data Summary'!CN74="Yes"),OFFSET('Sanitation Data'!$C$12,0,10*ROW('Sanitation Data'!C68)),NA())</f>
        <v>#N/A</v>
      </c>
      <c r="Z74" s="103" t="e">
        <f ca="true">+IF(AND(ISNUMBER(OFFSET('Sanitation Data'!$C$13,0,10*ROW('Sanitation Data'!C68))),'Data Summary'!CO74="Yes"),OFFSET('Sanitation Data'!$C$13,0,10*ROW('Sanitation Data'!C68)),NA())</f>
        <v>#N/A</v>
      </c>
      <c r="AA74" s="103" t="e">
        <f ca="true">+IF(AND(ISNUMBER(OFFSET('Sanitation Data'!$D$5,0,10*ROW('Sanitation Data'!D68))),'Data Summary'!CP74="Yes"),100-OFFSET('Sanitation Data'!$D$5,0,10*ROW('Sanitation Data'!D68)),NA())</f>
        <v>#N/A</v>
      </c>
      <c r="AB74" s="103" t="e">
        <f ca="true">+IF(AND(ISNUMBER(OFFSET('Sanitation Data'!$D$7,0,10*ROW('Sanitation Data'!D68))),'Data Summary'!CQ74="Yes"),OFFSET('Sanitation Data'!$D$7,0,10*ROW('Sanitation Data'!D68)),NA())</f>
        <v>#N/A</v>
      </c>
      <c r="AC74" s="103" t="e">
        <f ca="true">+IF(AND(ISNUMBER(OFFSET('Sanitation Data'!$D$11,0,10*ROW('Sanitation Data'!D68))),'Data Summary'!CR74="Yes"),OFFSET('Sanitation Data'!$D$11,0,10*ROW('Sanitation Data'!D68)),NA())</f>
        <v>#N/A</v>
      </c>
      <c r="AD74" s="103" t="e">
        <f ca="true">+IF(AND(ISNUMBER(OFFSET('Sanitation Data'!$D$12,0,10*ROW('Sanitation Data'!D68))),'Data Summary'!CS74="Yes"),OFFSET('Sanitation Data'!$D$12,0,10*ROW('Sanitation Data'!D68)),NA())</f>
        <v>#N/A</v>
      </c>
      <c r="AE74" s="103" t="e">
        <f ca="true">+IF(AND(ISNUMBER(OFFSET('Sanitation Data'!$D$13,0,10*ROW('Sanitation Data'!D68))),'Data Summary'!CT74="Yes"),OFFSET('Sanitation Data'!$D$13,0,10*ROW('Sanitation Data'!D68)),NA())</f>
        <v>#N/A</v>
      </c>
      <c r="AF74" s="103" t="e">
        <f ca="true">+IF(AND(ISNUMBER(OFFSET('Sanitation Data'!$E$5,0,10*ROW('Sanitation Data'!E68))),'Data Summary'!CU74="Yes"),100-OFFSET('Sanitation Data'!$E$5,0,10*ROW('Sanitation Data'!E68)),NA())</f>
        <v>#N/A</v>
      </c>
      <c r="AG74" s="103" t="e">
        <f ca="true">+IF(AND(ISNUMBER(OFFSET('Sanitation Data'!$E$7,0,10*ROW('Sanitation Data'!E68))),'Data Summary'!CV74="Yes"),OFFSET('Sanitation Data'!$E$7,0,10*ROW('Sanitation Data'!E68)),NA())</f>
        <v>#N/A</v>
      </c>
      <c r="AH74" s="103" t="e">
        <f ca="true">+IF(AND(ISNUMBER(OFFSET('Sanitation Data'!$E$11,0,10*ROW('Sanitation Data'!E68))),'Data Summary'!CW74="Yes"),OFFSET('Sanitation Data'!$E$11,0,10*ROW('Sanitation Data'!E68)),NA())</f>
        <v>#N/A</v>
      </c>
      <c r="AI74" s="103" t="e">
        <f ca="true">+IF(AND(ISNUMBER(OFFSET('Sanitation Data'!$E$12,0,10*ROW('Sanitation Data'!E68))),'Data Summary'!CX74="Yes"),OFFSET('Sanitation Data'!$E$12,0,10*ROW('Sanitation Data'!E68)),NA())</f>
        <v>#N/A</v>
      </c>
      <c r="AJ74" s="103" t="e">
        <f ca="true">+IF(AND(ISNUMBER(OFFSET('Sanitation Data'!$E$13,0,10*ROW('Sanitation Data'!E68))),'Data Summary'!CY74="Yes"),OFFSET('Sanitation Data'!$E$13,0,10*ROW('Sanitation Data'!E68)),NA())</f>
        <v>#N/A</v>
      </c>
      <c r="AK74" s="103" t="e">
        <f ca="true">+IF(AND(ISNUMBER(OFFSET('Sanitation Data'!$F$5,0,10*ROW('Sanitation Data'!F68))),'Data Summary'!CZ74="Yes"),100-OFFSET('Sanitation Data'!$F$5,0,10*ROW('Sanitation Data'!F68)),NA())</f>
        <v>#N/A</v>
      </c>
      <c r="AL74" s="103" t="e">
        <f ca="true">+IF(AND(ISNUMBER(OFFSET('Sanitation Data'!$F$7,0,10*ROW('Sanitation Data'!F68))),'Data Summary'!DA74="Yes"),OFFSET('Sanitation Data'!$F$7,0,10*ROW('Sanitation Data'!F68)),NA())</f>
        <v>#N/A</v>
      </c>
      <c r="AM74" s="103" t="e">
        <f ca="true">+IF(AND(ISNUMBER(OFFSET('Sanitation Data'!$F$11,0,10*ROW('Sanitation Data'!F68))),'Data Summary'!DB74="Yes"),OFFSET('Sanitation Data'!$F$11,0,10*ROW('Sanitation Data'!F68)),NA())</f>
        <v>#N/A</v>
      </c>
      <c r="AN74" s="103" t="e">
        <f ca="true">+IF(AND(ISNUMBER(OFFSET('Sanitation Data'!$F$12,0,10*ROW('Sanitation Data'!F68))),'Data Summary'!DC74="Yes"),OFFSET('Sanitation Data'!$F$12,0,10*ROW('Sanitation Data'!F68)),NA())</f>
        <v>#N/A</v>
      </c>
      <c r="AO74" s="103" t="e">
        <f ca="true">+IF(AND(ISNUMBER(OFFSET('Sanitation Data'!$F$13,0,10*ROW('Sanitation Data'!F68))),'Data Summary'!DD74="Yes"),OFFSET('Sanitation Data'!$F$13,0,10*ROW('Sanitation Data'!F68)),NA())</f>
        <v>#N/A</v>
      </c>
      <c r="AP74" s="103" t="e">
        <f ca="true">+IF(AND(ISNUMBER(OFFSET('Sanitation Data'!$G$5,0,10*ROW('Sanitation Data'!G68))),'Data Summary'!DE74="Yes"),100-OFFSET('Sanitation Data'!$G$5,0,10*ROW('Sanitation Data'!G68)),NA())</f>
        <v>#N/A</v>
      </c>
      <c r="AQ74" s="103" t="e">
        <f ca="true">+IF(AND(ISNUMBER(OFFSET('Sanitation Data'!$G$7,0,10*ROW('Sanitation Data'!G68))),'Data Summary'!DF74="Yes"),OFFSET('Sanitation Data'!$G$7,0,10*ROW('Sanitation Data'!G68)),NA())</f>
        <v>#N/A</v>
      </c>
      <c r="AR74" s="103" t="e">
        <f ca="true">+IF(AND(ISNUMBER(OFFSET('Sanitation Data'!$G$11,0,10*ROW('Sanitation Data'!G68))),'Data Summary'!DG74="Yes"),OFFSET('Sanitation Data'!$G$11,0,10*ROW('Sanitation Data'!G68)),NA())</f>
        <v>#N/A</v>
      </c>
      <c r="AS74" s="103" t="e">
        <f ca="true">+IF(AND(ISNUMBER(OFFSET('Sanitation Data'!$G$12,0,10*ROW('Sanitation Data'!G68))),'Data Summary'!DH74="Yes"),OFFSET('Sanitation Data'!$G$12,0,10*ROW('Sanitation Data'!G68)),NA())</f>
        <v>#N/A</v>
      </c>
      <c r="AT74" s="103" t="e">
        <f ca="true">+IF(AND(ISNUMBER(OFFSET('Sanitation Data'!$G$13,0,10*ROW('Sanitation Data'!G68))),'Data Summary'!DI74="Yes"),OFFSET('Sanitation Data'!$G$13,0,10*ROW('Sanitation Data'!G68)),NA())</f>
        <v>#N/A</v>
      </c>
      <c r="AU74" s="103" t="e">
        <f ca="true">+IF(AND(ISNUMBER(OFFSET('Sanitation Data'!$H$5,0,10*ROW('Sanitation Data'!H68))),'Data Summary'!DJ74="Yes"),100-OFFSET('Sanitation Data'!$H$5,0,10*ROW('Sanitation Data'!H68)),NA())</f>
        <v>#N/A</v>
      </c>
      <c r="AV74" s="103" t="e">
        <f ca="true">+IF(AND(ISNUMBER(OFFSET('Sanitation Data'!$H$7,0,10*ROW('Sanitation Data'!H68))),'Data Summary'!DK74="Yes"),OFFSET('Sanitation Data'!$H$7,0,10*ROW('Sanitation Data'!H68)),NA())</f>
        <v>#N/A</v>
      </c>
      <c r="AW74" s="103" t="e">
        <f ca="true">+IF(AND(ISNUMBER(OFFSET('Sanitation Data'!$H$11,0,10*ROW('Sanitation Data'!H68))),'Data Summary'!DL74="Yes"),OFFSET('Sanitation Data'!$H$11,0,10*ROW('Sanitation Data'!H68)),NA())</f>
        <v>#N/A</v>
      </c>
      <c r="AX74" s="103" t="e">
        <f ca="true">+IF(AND(ISNUMBER(OFFSET('Sanitation Data'!$H$12,0,10*ROW('Sanitation Data'!H68))),'Data Summary'!DM74="Yes"),OFFSET('Sanitation Data'!$H$12,0,10*ROW('Sanitation Data'!H68)),NA())</f>
        <v>#N/A</v>
      </c>
      <c r="AY74" s="103" t="e">
        <f ca="true">+IF(AND(ISNUMBER(OFFSET('Sanitation Data'!$H$13,0,10*ROW('Sanitation Data'!H68))),'Data Summary'!DN74="Yes"),OFFSET('Sanitation Data'!$H$13,0,10*ROW('Sanitation Data'!H68)),NA())</f>
        <v>#N/A</v>
      </c>
      <c r="AZ74" s="108" t="e">
        <f ca="true">+IF(AND(ISNUMBER(OFFSET('Hygiene Data'!$C$6,0,10*ROW('Hygiene Data'!C68))),'Data Summary'!DO74="Yes"),OFFSET('Hygiene Data'!$C$6,0,10*ROW('Hygiene Data'!C68)),NA())</f>
        <v>#N/A</v>
      </c>
      <c r="BA74" s="108" t="e">
        <f ca="true">+IF(AND(ISNUMBER(OFFSET('Hygiene Data'!$C$8,0,10*ROW('Hygiene Data'!C68))),'Data Summary'!DP74="Yes"),OFFSET('Hygiene Data'!$C$8,0,10*ROW('Hygiene Data'!C68)),NA())</f>
        <v>#N/A</v>
      </c>
      <c r="BB74" s="108" t="e">
        <f ca="true">+IF(AND(ISNUMBER(OFFSET('Hygiene Data'!$C$10,0,10*ROW('Hygiene Data'!C68))),'Data Summary'!DQ74="Yes"),OFFSET('Hygiene Data'!$C$10,0,10*ROW('Hygiene Data'!C68)),NA())</f>
        <v>#N/A</v>
      </c>
      <c r="BC74" s="108" t="e">
        <f ca="true">+IF(AND(ISNUMBER(OFFSET('Hygiene Data'!$D$6,0,10*ROW('Hygiene Data'!D68))),'Data Summary'!DR74="Yes"),OFFSET('Hygiene Data'!$D$6,0,10*ROW('Hygiene Data'!D68)),NA())</f>
        <v>#N/A</v>
      </c>
      <c r="BD74" s="108" t="e">
        <f ca="true">+IF(AND(ISNUMBER(OFFSET('Hygiene Data'!$D$8,0,10*ROW('Hygiene Data'!D68))),'Data Summary'!DS74="Yes"),OFFSET('Hygiene Data'!$D$8,0,10*ROW('Hygiene Data'!D68)),NA())</f>
        <v>#N/A</v>
      </c>
      <c r="BE74" s="108" t="e">
        <f ca="true">+IF(AND(ISNUMBER(OFFSET('Hygiene Data'!$D$10,0,10*ROW('Hygiene Data'!D68))),'Data Summary'!DT74="Yes"),OFFSET('Hygiene Data'!$D$10,0,10*ROW('Hygiene Data'!D68)),NA())</f>
        <v>#N/A</v>
      </c>
      <c r="BF74" s="108" t="e">
        <f ca="true">+IF(AND(ISNUMBER(OFFSET('Hygiene Data'!$E$6,0,10*ROW('Hygiene Data'!E68))),'Data Summary'!DU74="Yes"),OFFSET('Hygiene Data'!$E$6,0,10*ROW('Hygiene Data'!E68)),NA())</f>
        <v>#N/A</v>
      </c>
      <c r="BG74" s="108" t="e">
        <f ca="true">+IF(AND(ISNUMBER(OFFSET('Hygiene Data'!$E$8,0,10*ROW('Hygiene Data'!E68))),'Data Summary'!DV74="Yes"),OFFSET('Hygiene Data'!$E$8,0,10*ROW('Hygiene Data'!E68)),NA())</f>
        <v>#N/A</v>
      </c>
      <c r="BH74" s="108" t="e">
        <f ca="true">+IF(AND(ISNUMBER(OFFSET('Hygiene Data'!$E$10,0,10*ROW('Hygiene Data'!E68))),'Data Summary'!DW74="Yes"),OFFSET('Hygiene Data'!$E$10,0,10*ROW('Hygiene Data'!E68)),NA())</f>
        <v>#N/A</v>
      </c>
      <c r="BI74" s="108" t="e">
        <f ca="true">+IF(AND(ISNUMBER(OFFSET('Hygiene Data'!$F$6,0,10*ROW('Hygiene Data'!F68))),'Data Summary'!DX74="Yes"),OFFSET('Hygiene Data'!$F$6,0,10*ROW('Hygiene Data'!F68)),NA())</f>
        <v>#N/A</v>
      </c>
      <c r="BJ74" s="108" t="e">
        <f ca="true">+IF(AND(ISNUMBER(OFFSET('Hygiene Data'!$F$8,0,10*ROW('Hygiene Data'!F68))),'Data Summary'!DY74="Yes"),OFFSET('Hygiene Data'!$F$8,0,10*ROW('Hygiene Data'!F68)),NA())</f>
        <v>#N/A</v>
      </c>
      <c r="BK74" s="108" t="e">
        <f ca="true">+IF(AND(ISNUMBER(OFFSET('Hygiene Data'!$F$10,0,10*ROW('Hygiene Data'!F68))),'Data Summary'!DZ74="Yes"),OFFSET('Hygiene Data'!$F$10,0,10*ROW('Hygiene Data'!F68)),NA())</f>
        <v>#N/A</v>
      </c>
      <c r="BL74" s="108" t="e">
        <f ca="true">+IF(AND(ISNUMBER(OFFSET('Hygiene Data'!$G$6,0,10*ROW('Hygiene Data'!G68))),'Data Summary'!EA74="Yes"),OFFSET('Hygiene Data'!$G$6,0,10*ROW('Hygiene Data'!G68)),NA())</f>
        <v>#N/A</v>
      </c>
      <c r="BM74" s="108" t="e">
        <f ca="true">+IF(AND(ISNUMBER(OFFSET('Hygiene Data'!$G$8,0,10*ROW('Hygiene Data'!G68))),'Data Summary'!EB74="Yes"),OFFSET('Hygiene Data'!$G$8,0,10*ROW('Hygiene Data'!G68)),NA())</f>
        <v>#N/A</v>
      </c>
      <c r="BN74" s="108" t="e">
        <f ca="true">+IF(AND(ISNUMBER(OFFSET('Hygiene Data'!$G$10,0,10*ROW('Hygiene Data'!G68))),'Data Summary'!EC74="Yes"),OFFSET('Hygiene Data'!$G$10,0,10*ROW('Hygiene Data'!G68)),NA())</f>
        <v>#N/A</v>
      </c>
      <c r="BO74" s="108" t="e">
        <f ca="true">+IF(AND(ISNUMBER(OFFSET('Hygiene Data'!$H$6,0,10*ROW('Hygiene Data'!H68))),'Data Summary'!ED74="Yes"),OFFSET('Hygiene Data'!$H$6,0,10*ROW('Hygiene Data'!H68)),NA())</f>
        <v>#N/A</v>
      </c>
      <c r="BP74" s="108" t="e">
        <f ca="true">+IF(AND(ISNUMBER(OFFSET('Hygiene Data'!$H$8,0,10*ROW('Hygiene Data'!H68))),'Data Summary'!EE74="Yes"),OFFSET('Hygiene Data'!$H$8,0,10*ROW('Hygiene Data'!H68)),NA())</f>
        <v>#N/A</v>
      </c>
      <c r="BQ74" s="108" t="e">
        <f ca="true">+IF(AND(ISNUMBER(OFFSET('Hygiene Data'!$H$10,0,10*ROW('Hygiene Data'!H68))),'Data Summary'!EF74="Yes"),OFFSET('Hygiene Data'!$H$10,0,10*ROW('Hygiene Data'!H68)),NA())</f>
        <v>#N/A</v>
      </c>
    </row>
    <row r="75" x14ac:dyDescent="0.2">
      <c r="A75" s="56" t="e">
        <f ca="true">+IF(OFFSET('Water Data'!$B$1,0,10*ROW('Water Data'!B69))="",NA(),OFFSET('Water Data'!$B$1,0,10*ROW('Water Data'!B69)))</f>
        <v>#N/A</v>
      </c>
      <c r="B75" s="56" t="e">
        <f ca="true">+IF(OFFSET('Water Data'!$A$3,0,10*ROW('Water Data'!A72))="",NA(),OFFSET('Water Data'!$A$3,0,10*ROW('Water Data'!A72)))</f>
        <v>#N/A</v>
      </c>
      <c r="C75" s="56" t="e">
        <f ca="true">+IF(OFFSET('Water Data'!$C$3,0,10*ROW('Water Data'!C72))="",NA(),OFFSET('Water Data'!$C$3,0,10*ROW('Water Data'!C72)))</f>
        <v>#N/A</v>
      </c>
      <c r="D75" s="57" t="e">
        <f ca="true">+IF(AND(ISNUMBER(OFFSET('Water Data'!$C$5,0,10*ROW('Water Data'!C69))),'Data Summary'!BS75="Yes"),100-OFFSET('Water Data'!$C$5,0,10*ROW('Water Data'!C69)),NA())</f>
        <v>#N/A</v>
      </c>
      <c r="E75" s="57" t="e">
        <f ca="true">+IF(AND(ISNUMBER(OFFSET('Water Data'!$C$7,0,10*ROW('Water Data'!C69))),'Data Summary'!BT75="Yes"),OFFSET('Water Data'!$C$7,0,10*ROW('Water Data'!C69)),NA())</f>
        <v>#N/A</v>
      </c>
      <c r="F75" s="57" t="e">
        <f ca="true">+IF(AND(ISNUMBER(OFFSET('Water Data'!$C$10,0,10*ROW('Water Data'!C69))),'Data Summary'!BU75="Yes"),OFFSET('Water Data'!$C$10,0,10*ROW('Water Data'!C69)),NA())</f>
        <v>#N/A</v>
      </c>
      <c r="G75" s="57" t="e">
        <f ca="true">+IF(AND(ISNUMBER(OFFSET('Water Data'!$D$5,0,10*ROW('Water Data'!D69))),'Data Summary'!BV75="Yes"),100-OFFSET('Water Data'!$D$5,0,10*ROW('Water Data'!D69)),NA())</f>
        <v>#N/A</v>
      </c>
      <c r="H75" s="57" t="e">
        <f ca="true">+IF(AND(ISNUMBER(OFFSET('Water Data'!$D$7,0,10*ROW('Water Data'!D69))),'Data Summary'!BW75="Yes"),OFFSET('Water Data'!$D$7,0,10*ROW('Water Data'!D69)),NA())</f>
        <v>#N/A</v>
      </c>
      <c r="I75" s="57" t="e">
        <f ca="true">+IF(AND(ISNUMBER(OFFSET('Water Data'!$D$10,0,10*ROW('Water Data'!D69))),'Data Summary'!BX75="Yes"),OFFSET('Water Data'!$D$10,0,10*ROW('Water Data'!D69)),NA())</f>
        <v>#N/A</v>
      </c>
      <c r="J75" s="57" t="e">
        <f ca="true">+IF(AND(ISNUMBER(OFFSET('Water Data'!$E$5,0,10*ROW('Water Data'!E69))),'Data Summary'!BY75="Yes"),100-OFFSET('Water Data'!$E$5,0,10*ROW('Water Data'!E69)),NA())</f>
        <v>#N/A</v>
      </c>
      <c r="K75" s="57" t="e">
        <f ca="true">+IF(AND(ISNUMBER(OFFSET('Water Data'!$E$7,0,10*ROW('Water Data'!E69))),'Data Summary'!BZ75="Yes"),OFFSET('Water Data'!$E$7,0,10*ROW('Water Data'!E69)),NA())</f>
        <v>#N/A</v>
      </c>
      <c r="L75" s="57" t="e">
        <f ca="true">+IF(AND(ISNUMBER(OFFSET('Water Data'!$E$10,0,10*ROW('Water Data'!E69))),'Data Summary'!CA75="Yes"),OFFSET('Water Data'!$E$10,0,10*ROW('Water Data'!E69)),NA())</f>
        <v>#N/A</v>
      </c>
      <c r="M75" s="57" t="e">
        <f ca="true">+IF(AND(ISNUMBER(OFFSET('Water Data'!$F$5,0,10*ROW('Water Data'!F69))),'Data Summary'!CB75="Yes"),100-OFFSET('Water Data'!$F$5,0,10*ROW('Water Data'!F69)),NA())</f>
        <v>#N/A</v>
      </c>
      <c r="N75" s="57" t="e">
        <f ca="true">+IF(AND(ISNUMBER(OFFSET('Water Data'!$F$7,0,10*ROW('Water Data'!F69))),'Data Summary'!CC75="Yes"),OFFSET('Water Data'!$F$7,0,10*ROW('Water Data'!F69)),NA())</f>
        <v>#N/A</v>
      </c>
      <c r="O75" s="57" t="e">
        <f ca="true">+IF(AND(ISNUMBER(OFFSET('Water Data'!$F$10,0,10*ROW('Water Data'!F69))),'Data Summary'!CD75="Yes"),OFFSET('Water Data'!$F$10,0,10*ROW('Water Data'!F69)),NA())</f>
        <v>#N/A</v>
      </c>
      <c r="P75" s="57" t="e">
        <f ca="true">+IF(AND(ISNUMBER(OFFSET('Water Data'!$G$5,0,10*ROW('Water Data'!G69))),'Data Summary'!CE75="Yes"),100-OFFSET('Water Data'!$G$5,0,10*ROW('Water Data'!G69)),NA())</f>
        <v>#N/A</v>
      </c>
      <c r="Q75" s="57" t="e">
        <f ca="true">+IF(AND(ISNUMBER(OFFSET('Water Data'!$G$7,0,10*ROW('Water Data'!G69))),'Data Summary'!CF75="Yes"),OFFSET('Water Data'!$G$7,0,10*ROW('Water Data'!G69)),NA())</f>
        <v>#N/A</v>
      </c>
      <c r="R75" s="57" t="e">
        <f ca="true">+IF(AND(ISNUMBER(OFFSET('Water Data'!$G$10,0,10*ROW('Water Data'!G69))),'Data Summary'!CG75="Yes"),OFFSET('Water Data'!$G$10,0,10*ROW('Water Data'!G69)),NA())</f>
        <v>#N/A</v>
      </c>
      <c r="S75" s="57" t="e">
        <f ca="true">+IF(AND(ISNUMBER(OFFSET('Water Data'!$H$5,0,10*ROW('Water Data'!H69))),'Data Summary'!CH75="Yes"),100-OFFSET('Water Data'!$H$5,0,10*ROW('Water Data'!H69)),NA())</f>
        <v>#N/A</v>
      </c>
      <c r="T75" s="57" t="e">
        <f ca="true">+IF(AND(ISNUMBER(OFFSET('Water Data'!$H$7,0,10*ROW('Water Data'!H69))),'Data Summary'!CI75="Yes"),OFFSET('Water Data'!$H$7,0,10*ROW('Water Data'!H69)),NA())</f>
        <v>#N/A</v>
      </c>
      <c r="U75" s="57" t="e">
        <f ca="true">+IF(AND(ISNUMBER(OFFSET('Water Data'!$H$10,0,10*ROW('Water Data'!H69))),'Data Summary'!CJ75="Yes"),OFFSET('Water Data'!$H$10,0,10*ROW('Water Data'!H69)),NA())</f>
        <v>#N/A</v>
      </c>
      <c r="V75" s="103" t="e">
        <f ca="true">+IF(AND(ISNUMBER(OFFSET('Sanitation Data'!$C$5,0,10*ROW('Sanitation Data'!C69))),'Data Summary'!CK75="Yes"),100-OFFSET('Sanitation Data'!$C$5,0,10*ROW('Sanitation Data'!C69)),NA())</f>
        <v>#N/A</v>
      </c>
      <c r="W75" s="103" t="e">
        <f ca="true">+IF(AND(ISNUMBER(OFFSET('Sanitation Data'!$C$7,0,10*ROW('Sanitation Data'!C69))),'Data Summary'!CL75="Yes"),OFFSET('Sanitation Data'!$C$7,0,10*ROW('Sanitation Data'!C69)),NA())</f>
        <v>#N/A</v>
      </c>
      <c r="X75" s="103" t="e">
        <f ca="true">+IF(AND(ISNUMBER(OFFSET('Sanitation Data'!$C$11,0,10*ROW('Sanitation Data'!C69))),'Data Summary'!CM75="Yes"),OFFSET('Sanitation Data'!$C$11,0,10*ROW('Sanitation Data'!C69)),NA())</f>
        <v>#N/A</v>
      </c>
      <c r="Y75" s="103" t="e">
        <f ca="true">+IF(AND(ISNUMBER(OFFSET('Sanitation Data'!$C$12,0,10*ROW('Sanitation Data'!C69))),'Data Summary'!CN75="Yes"),OFFSET('Sanitation Data'!$C$12,0,10*ROW('Sanitation Data'!C69)),NA())</f>
        <v>#N/A</v>
      </c>
      <c r="Z75" s="103" t="e">
        <f ca="true">+IF(AND(ISNUMBER(OFFSET('Sanitation Data'!$C$13,0,10*ROW('Sanitation Data'!C69))),'Data Summary'!CO75="Yes"),OFFSET('Sanitation Data'!$C$13,0,10*ROW('Sanitation Data'!C69)),NA())</f>
        <v>#N/A</v>
      </c>
      <c r="AA75" s="103" t="e">
        <f ca="true">+IF(AND(ISNUMBER(OFFSET('Sanitation Data'!$D$5,0,10*ROW('Sanitation Data'!D69))),'Data Summary'!CP75="Yes"),100-OFFSET('Sanitation Data'!$D$5,0,10*ROW('Sanitation Data'!D69)),NA())</f>
        <v>#N/A</v>
      </c>
      <c r="AB75" s="103" t="e">
        <f ca="true">+IF(AND(ISNUMBER(OFFSET('Sanitation Data'!$D$7,0,10*ROW('Sanitation Data'!D69))),'Data Summary'!CQ75="Yes"),OFFSET('Sanitation Data'!$D$7,0,10*ROW('Sanitation Data'!D69)),NA())</f>
        <v>#N/A</v>
      </c>
      <c r="AC75" s="103" t="e">
        <f ca="true">+IF(AND(ISNUMBER(OFFSET('Sanitation Data'!$D$11,0,10*ROW('Sanitation Data'!D69))),'Data Summary'!CR75="Yes"),OFFSET('Sanitation Data'!$D$11,0,10*ROW('Sanitation Data'!D69)),NA())</f>
        <v>#N/A</v>
      </c>
      <c r="AD75" s="103" t="e">
        <f ca="true">+IF(AND(ISNUMBER(OFFSET('Sanitation Data'!$D$12,0,10*ROW('Sanitation Data'!D69))),'Data Summary'!CS75="Yes"),OFFSET('Sanitation Data'!$D$12,0,10*ROW('Sanitation Data'!D69)),NA())</f>
        <v>#N/A</v>
      </c>
      <c r="AE75" s="103" t="e">
        <f ca="true">+IF(AND(ISNUMBER(OFFSET('Sanitation Data'!$D$13,0,10*ROW('Sanitation Data'!D69))),'Data Summary'!CT75="Yes"),OFFSET('Sanitation Data'!$D$13,0,10*ROW('Sanitation Data'!D69)),NA())</f>
        <v>#N/A</v>
      </c>
      <c r="AF75" s="103" t="e">
        <f ca="true">+IF(AND(ISNUMBER(OFFSET('Sanitation Data'!$E$5,0,10*ROW('Sanitation Data'!E69))),'Data Summary'!CU75="Yes"),100-OFFSET('Sanitation Data'!$E$5,0,10*ROW('Sanitation Data'!E69)),NA())</f>
        <v>#N/A</v>
      </c>
      <c r="AG75" s="103" t="e">
        <f ca="true">+IF(AND(ISNUMBER(OFFSET('Sanitation Data'!$E$7,0,10*ROW('Sanitation Data'!E69))),'Data Summary'!CV75="Yes"),OFFSET('Sanitation Data'!$E$7,0,10*ROW('Sanitation Data'!E69)),NA())</f>
        <v>#N/A</v>
      </c>
      <c r="AH75" s="103" t="e">
        <f ca="true">+IF(AND(ISNUMBER(OFFSET('Sanitation Data'!$E$11,0,10*ROW('Sanitation Data'!E69))),'Data Summary'!CW75="Yes"),OFFSET('Sanitation Data'!$E$11,0,10*ROW('Sanitation Data'!E69)),NA())</f>
        <v>#N/A</v>
      </c>
      <c r="AI75" s="103" t="e">
        <f ca="true">+IF(AND(ISNUMBER(OFFSET('Sanitation Data'!$E$12,0,10*ROW('Sanitation Data'!E69))),'Data Summary'!CX75="Yes"),OFFSET('Sanitation Data'!$E$12,0,10*ROW('Sanitation Data'!E69)),NA())</f>
        <v>#N/A</v>
      </c>
      <c r="AJ75" s="103" t="e">
        <f ca="true">+IF(AND(ISNUMBER(OFFSET('Sanitation Data'!$E$13,0,10*ROW('Sanitation Data'!E69))),'Data Summary'!CY75="Yes"),OFFSET('Sanitation Data'!$E$13,0,10*ROW('Sanitation Data'!E69)),NA())</f>
        <v>#N/A</v>
      </c>
      <c r="AK75" s="103" t="e">
        <f ca="true">+IF(AND(ISNUMBER(OFFSET('Sanitation Data'!$F$5,0,10*ROW('Sanitation Data'!F69))),'Data Summary'!CZ75="Yes"),100-OFFSET('Sanitation Data'!$F$5,0,10*ROW('Sanitation Data'!F69)),NA())</f>
        <v>#N/A</v>
      </c>
      <c r="AL75" s="103" t="e">
        <f ca="true">+IF(AND(ISNUMBER(OFFSET('Sanitation Data'!$F$7,0,10*ROW('Sanitation Data'!F69))),'Data Summary'!DA75="Yes"),OFFSET('Sanitation Data'!$F$7,0,10*ROW('Sanitation Data'!F69)),NA())</f>
        <v>#N/A</v>
      </c>
      <c r="AM75" s="103" t="e">
        <f ca="true">+IF(AND(ISNUMBER(OFFSET('Sanitation Data'!$F$11,0,10*ROW('Sanitation Data'!F69))),'Data Summary'!DB75="Yes"),OFFSET('Sanitation Data'!$F$11,0,10*ROW('Sanitation Data'!F69)),NA())</f>
        <v>#N/A</v>
      </c>
      <c r="AN75" s="103" t="e">
        <f ca="true">+IF(AND(ISNUMBER(OFFSET('Sanitation Data'!$F$12,0,10*ROW('Sanitation Data'!F69))),'Data Summary'!DC75="Yes"),OFFSET('Sanitation Data'!$F$12,0,10*ROW('Sanitation Data'!F69)),NA())</f>
        <v>#N/A</v>
      </c>
      <c r="AO75" s="103" t="e">
        <f ca="true">+IF(AND(ISNUMBER(OFFSET('Sanitation Data'!$F$13,0,10*ROW('Sanitation Data'!F69))),'Data Summary'!DD75="Yes"),OFFSET('Sanitation Data'!$F$13,0,10*ROW('Sanitation Data'!F69)),NA())</f>
        <v>#N/A</v>
      </c>
      <c r="AP75" s="103" t="e">
        <f ca="true">+IF(AND(ISNUMBER(OFFSET('Sanitation Data'!$G$5,0,10*ROW('Sanitation Data'!G69))),'Data Summary'!DE75="Yes"),100-OFFSET('Sanitation Data'!$G$5,0,10*ROW('Sanitation Data'!G69)),NA())</f>
        <v>#N/A</v>
      </c>
      <c r="AQ75" s="103" t="e">
        <f ca="true">+IF(AND(ISNUMBER(OFFSET('Sanitation Data'!$G$7,0,10*ROW('Sanitation Data'!G69))),'Data Summary'!DF75="Yes"),OFFSET('Sanitation Data'!$G$7,0,10*ROW('Sanitation Data'!G69)),NA())</f>
        <v>#N/A</v>
      </c>
      <c r="AR75" s="103" t="e">
        <f ca="true">+IF(AND(ISNUMBER(OFFSET('Sanitation Data'!$G$11,0,10*ROW('Sanitation Data'!G69))),'Data Summary'!DG75="Yes"),OFFSET('Sanitation Data'!$G$11,0,10*ROW('Sanitation Data'!G69)),NA())</f>
        <v>#N/A</v>
      </c>
      <c r="AS75" s="103" t="e">
        <f ca="true">+IF(AND(ISNUMBER(OFFSET('Sanitation Data'!$G$12,0,10*ROW('Sanitation Data'!G69))),'Data Summary'!DH75="Yes"),OFFSET('Sanitation Data'!$G$12,0,10*ROW('Sanitation Data'!G69)),NA())</f>
        <v>#N/A</v>
      </c>
      <c r="AT75" s="103" t="e">
        <f ca="true">+IF(AND(ISNUMBER(OFFSET('Sanitation Data'!$G$13,0,10*ROW('Sanitation Data'!G69))),'Data Summary'!DI75="Yes"),OFFSET('Sanitation Data'!$G$13,0,10*ROW('Sanitation Data'!G69)),NA())</f>
        <v>#N/A</v>
      </c>
      <c r="AU75" s="103" t="e">
        <f ca="true">+IF(AND(ISNUMBER(OFFSET('Sanitation Data'!$H$5,0,10*ROW('Sanitation Data'!H69))),'Data Summary'!DJ75="Yes"),100-OFFSET('Sanitation Data'!$H$5,0,10*ROW('Sanitation Data'!H69)),NA())</f>
        <v>#N/A</v>
      </c>
      <c r="AV75" s="103" t="e">
        <f ca="true">+IF(AND(ISNUMBER(OFFSET('Sanitation Data'!$H$7,0,10*ROW('Sanitation Data'!H69))),'Data Summary'!DK75="Yes"),OFFSET('Sanitation Data'!$H$7,0,10*ROW('Sanitation Data'!H69)),NA())</f>
        <v>#N/A</v>
      </c>
      <c r="AW75" s="103" t="e">
        <f ca="true">+IF(AND(ISNUMBER(OFFSET('Sanitation Data'!$H$11,0,10*ROW('Sanitation Data'!H69))),'Data Summary'!DL75="Yes"),OFFSET('Sanitation Data'!$H$11,0,10*ROW('Sanitation Data'!H69)),NA())</f>
        <v>#N/A</v>
      </c>
      <c r="AX75" s="103" t="e">
        <f ca="true">+IF(AND(ISNUMBER(OFFSET('Sanitation Data'!$H$12,0,10*ROW('Sanitation Data'!H69))),'Data Summary'!DM75="Yes"),OFFSET('Sanitation Data'!$H$12,0,10*ROW('Sanitation Data'!H69)),NA())</f>
        <v>#N/A</v>
      </c>
      <c r="AY75" s="103" t="e">
        <f ca="true">+IF(AND(ISNUMBER(OFFSET('Sanitation Data'!$H$13,0,10*ROW('Sanitation Data'!H69))),'Data Summary'!DN75="Yes"),OFFSET('Sanitation Data'!$H$13,0,10*ROW('Sanitation Data'!H69)),NA())</f>
        <v>#N/A</v>
      </c>
      <c r="AZ75" s="108" t="e">
        <f ca="true">+IF(AND(ISNUMBER(OFFSET('Hygiene Data'!$C$6,0,10*ROW('Hygiene Data'!C69))),'Data Summary'!DO75="Yes"),OFFSET('Hygiene Data'!$C$6,0,10*ROW('Hygiene Data'!C69)),NA())</f>
        <v>#N/A</v>
      </c>
      <c r="BA75" s="108" t="e">
        <f ca="true">+IF(AND(ISNUMBER(OFFSET('Hygiene Data'!$C$8,0,10*ROW('Hygiene Data'!C69))),'Data Summary'!DP75="Yes"),OFFSET('Hygiene Data'!$C$8,0,10*ROW('Hygiene Data'!C69)),NA())</f>
        <v>#N/A</v>
      </c>
      <c r="BB75" s="108" t="e">
        <f ca="true">+IF(AND(ISNUMBER(OFFSET('Hygiene Data'!$C$10,0,10*ROW('Hygiene Data'!C69))),'Data Summary'!DQ75="Yes"),OFFSET('Hygiene Data'!$C$10,0,10*ROW('Hygiene Data'!C69)),NA())</f>
        <v>#N/A</v>
      </c>
      <c r="BC75" s="108" t="e">
        <f ca="true">+IF(AND(ISNUMBER(OFFSET('Hygiene Data'!$D$6,0,10*ROW('Hygiene Data'!D69))),'Data Summary'!DR75="Yes"),OFFSET('Hygiene Data'!$D$6,0,10*ROW('Hygiene Data'!D69)),NA())</f>
        <v>#N/A</v>
      </c>
      <c r="BD75" s="108" t="e">
        <f ca="true">+IF(AND(ISNUMBER(OFFSET('Hygiene Data'!$D$8,0,10*ROW('Hygiene Data'!D69))),'Data Summary'!DS75="Yes"),OFFSET('Hygiene Data'!$D$8,0,10*ROW('Hygiene Data'!D69)),NA())</f>
        <v>#N/A</v>
      </c>
      <c r="BE75" s="108" t="e">
        <f ca="true">+IF(AND(ISNUMBER(OFFSET('Hygiene Data'!$D$10,0,10*ROW('Hygiene Data'!D69))),'Data Summary'!DT75="Yes"),OFFSET('Hygiene Data'!$D$10,0,10*ROW('Hygiene Data'!D69)),NA())</f>
        <v>#N/A</v>
      </c>
      <c r="BF75" s="108" t="e">
        <f ca="true">+IF(AND(ISNUMBER(OFFSET('Hygiene Data'!$E$6,0,10*ROW('Hygiene Data'!E69))),'Data Summary'!DU75="Yes"),OFFSET('Hygiene Data'!$E$6,0,10*ROW('Hygiene Data'!E69)),NA())</f>
        <v>#N/A</v>
      </c>
      <c r="BG75" s="108" t="e">
        <f ca="true">+IF(AND(ISNUMBER(OFFSET('Hygiene Data'!$E$8,0,10*ROW('Hygiene Data'!E69))),'Data Summary'!DV75="Yes"),OFFSET('Hygiene Data'!$E$8,0,10*ROW('Hygiene Data'!E69)),NA())</f>
        <v>#N/A</v>
      </c>
      <c r="BH75" s="108" t="e">
        <f ca="true">+IF(AND(ISNUMBER(OFFSET('Hygiene Data'!$E$10,0,10*ROW('Hygiene Data'!E69))),'Data Summary'!DW75="Yes"),OFFSET('Hygiene Data'!$E$10,0,10*ROW('Hygiene Data'!E69)),NA())</f>
        <v>#N/A</v>
      </c>
      <c r="BI75" s="108" t="e">
        <f ca="true">+IF(AND(ISNUMBER(OFFSET('Hygiene Data'!$F$6,0,10*ROW('Hygiene Data'!F69))),'Data Summary'!DX75="Yes"),OFFSET('Hygiene Data'!$F$6,0,10*ROW('Hygiene Data'!F69)),NA())</f>
        <v>#N/A</v>
      </c>
      <c r="BJ75" s="108" t="e">
        <f ca="true">+IF(AND(ISNUMBER(OFFSET('Hygiene Data'!$F$8,0,10*ROW('Hygiene Data'!F69))),'Data Summary'!DY75="Yes"),OFFSET('Hygiene Data'!$F$8,0,10*ROW('Hygiene Data'!F69)),NA())</f>
        <v>#N/A</v>
      </c>
      <c r="BK75" s="108" t="e">
        <f ca="true">+IF(AND(ISNUMBER(OFFSET('Hygiene Data'!$F$10,0,10*ROW('Hygiene Data'!F69))),'Data Summary'!DZ75="Yes"),OFFSET('Hygiene Data'!$F$10,0,10*ROW('Hygiene Data'!F69)),NA())</f>
        <v>#N/A</v>
      </c>
      <c r="BL75" s="108" t="e">
        <f ca="true">+IF(AND(ISNUMBER(OFFSET('Hygiene Data'!$G$6,0,10*ROW('Hygiene Data'!G69))),'Data Summary'!EA75="Yes"),OFFSET('Hygiene Data'!$G$6,0,10*ROW('Hygiene Data'!G69)),NA())</f>
        <v>#N/A</v>
      </c>
      <c r="BM75" s="108" t="e">
        <f ca="true">+IF(AND(ISNUMBER(OFFSET('Hygiene Data'!$G$8,0,10*ROW('Hygiene Data'!G69))),'Data Summary'!EB75="Yes"),OFFSET('Hygiene Data'!$G$8,0,10*ROW('Hygiene Data'!G69)),NA())</f>
        <v>#N/A</v>
      </c>
      <c r="BN75" s="108" t="e">
        <f ca="true">+IF(AND(ISNUMBER(OFFSET('Hygiene Data'!$G$10,0,10*ROW('Hygiene Data'!G69))),'Data Summary'!EC75="Yes"),OFFSET('Hygiene Data'!$G$10,0,10*ROW('Hygiene Data'!G69)),NA())</f>
        <v>#N/A</v>
      </c>
      <c r="BO75" s="108" t="e">
        <f ca="true">+IF(AND(ISNUMBER(OFFSET('Hygiene Data'!$H$6,0,10*ROW('Hygiene Data'!H69))),'Data Summary'!ED75="Yes"),OFFSET('Hygiene Data'!$H$6,0,10*ROW('Hygiene Data'!H69)),NA())</f>
        <v>#N/A</v>
      </c>
      <c r="BP75" s="108" t="e">
        <f ca="true">+IF(AND(ISNUMBER(OFFSET('Hygiene Data'!$H$8,0,10*ROW('Hygiene Data'!H69))),'Data Summary'!EE75="Yes"),OFFSET('Hygiene Data'!$H$8,0,10*ROW('Hygiene Data'!H69)),NA())</f>
        <v>#N/A</v>
      </c>
      <c r="BQ75" s="108" t="e">
        <f ca="true">+IF(AND(ISNUMBER(OFFSET('Hygiene Data'!$H$10,0,10*ROW('Hygiene Data'!H69))),'Data Summary'!EF75="Yes"),OFFSET('Hygiene Data'!$H$10,0,10*ROW('Hygiene Data'!H69)),NA())</f>
        <v>#N/A</v>
      </c>
    </row>
    <row r="76" x14ac:dyDescent="0.2">
      <c r="A76" s="56" t="e">
        <f ca="true">+IF(OFFSET('Water Data'!$B$1,0,10*ROW('Water Data'!B70))="",NA(),OFFSET('Water Data'!$B$1,0,10*ROW('Water Data'!B70)))</f>
        <v>#N/A</v>
      </c>
      <c r="B76" s="56" t="e">
        <f ca="true">+IF(OFFSET('Water Data'!$A$3,0,10*ROW('Water Data'!A73))="",NA(),OFFSET('Water Data'!$A$3,0,10*ROW('Water Data'!A73)))</f>
        <v>#N/A</v>
      </c>
      <c r="C76" s="56" t="e">
        <f ca="true">+IF(OFFSET('Water Data'!$C$3,0,10*ROW('Water Data'!C73))="",NA(),OFFSET('Water Data'!$C$3,0,10*ROW('Water Data'!C73)))</f>
        <v>#N/A</v>
      </c>
      <c r="D76" s="57" t="e">
        <f ca="true">+IF(AND(ISNUMBER(OFFSET('Water Data'!$C$5,0,10*ROW('Water Data'!C70))),'Data Summary'!BS76="Yes"),100-OFFSET('Water Data'!$C$5,0,10*ROW('Water Data'!C70)),NA())</f>
        <v>#N/A</v>
      </c>
      <c r="E76" s="57" t="e">
        <f ca="true">+IF(AND(ISNUMBER(OFFSET('Water Data'!$C$7,0,10*ROW('Water Data'!C70))),'Data Summary'!BT76="Yes"),OFFSET('Water Data'!$C$7,0,10*ROW('Water Data'!C70)),NA())</f>
        <v>#N/A</v>
      </c>
      <c r="F76" s="57" t="e">
        <f ca="true">+IF(AND(ISNUMBER(OFFSET('Water Data'!$C$10,0,10*ROW('Water Data'!C70))),'Data Summary'!BU76="Yes"),OFFSET('Water Data'!$C$10,0,10*ROW('Water Data'!C70)),NA())</f>
        <v>#N/A</v>
      </c>
      <c r="G76" s="57" t="e">
        <f ca="true">+IF(AND(ISNUMBER(OFFSET('Water Data'!$D$5,0,10*ROW('Water Data'!D70))),'Data Summary'!BV76="Yes"),100-OFFSET('Water Data'!$D$5,0,10*ROW('Water Data'!D70)),NA())</f>
        <v>#N/A</v>
      </c>
      <c r="H76" s="57" t="e">
        <f ca="true">+IF(AND(ISNUMBER(OFFSET('Water Data'!$D$7,0,10*ROW('Water Data'!D70))),'Data Summary'!BW76="Yes"),OFFSET('Water Data'!$D$7,0,10*ROW('Water Data'!D70)),NA())</f>
        <v>#N/A</v>
      </c>
      <c r="I76" s="57" t="e">
        <f ca="true">+IF(AND(ISNUMBER(OFFSET('Water Data'!$D$10,0,10*ROW('Water Data'!D70))),'Data Summary'!BX76="Yes"),OFFSET('Water Data'!$D$10,0,10*ROW('Water Data'!D70)),NA())</f>
        <v>#N/A</v>
      </c>
      <c r="J76" s="57" t="e">
        <f ca="true">+IF(AND(ISNUMBER(OFFSET('Water Data'!$E$5,0,10*ROW('Water Data'!E70))),'Data Summary'!BY76="Yes"),100-OFFSET('Water Data'!$E$5,0,10*ROW('Water Data'!E70)),NA())</f>
        <v>#N/A</v>
      </c>
      <c r="K76" s="57" t="e">
        <f ca="true">+IF(AND(ISNUMBER(OFFSET('Water Data'!$E$7,0,10*ROW('Water Data'!E70))),'Data Summary'!BZ76="Yes"),OFFSET('Water Data'!$E$7,0,10*ROW('Water Data'!E70)),NA())</f>
        <v>#N/A</v>
      </c>
      <c r="L76" s="57" t="e">
        <f ca="true">+IF(AND(ISNUMBER(OFFSET('Water Data'!$E$10,0,10*ROW('Water Data'!E70))),'Data Summary'!CA76="Yes"),OFFSET('Water Data'!$E$10,0,10*ROW('Water Data'!E70)),NA())</f>
        <v>#N/A</v>
      </c>
      <c r="M76" s="57" t="e">
        <f ca="true">+IF(AND(ISNUMBER(OFFSET('Water Data'!$F$5,0,10*ROW('Water Data'!F70))),'Data Summary'!CB76="Yes"),100-OFFSET('Water Data'!$F$5,0,10*ROW('Water Data'!F70)),NA())</f>
        <v>#N/A</v>
      </c>
      <c r="N76" s="57" t="e">
        <f ca="true">+IF(AND(ISNUMBER(OFFSET('Water Data'!$F$7,0,10*ROW('Water Data'!F70))),'Data Summary'!CC76="Yes"),OFFSET('Water Data'!$F$7,0,10*ROW('Water Data'!F70)),NA())</f>
        <v>#N/A</v>
      </c>
      <c r="O76" s="57" t="e">
        <f ca="true">+IF(AND(ISNUMBER(OFFSET('Water Data'!$F$10,0,10*ROW('Water Data'!F70))),'Data Summary'!CD76="Yes"),OFFSET('Water Data'!$F$10,0,10*ROW('Water Data'!F70)),NA())</f>
        <v>#N/A</v>
      </c>
      <c r="P76" s="57" t="e">
        <f ca="true">+IF(AND(ISNUMBER(OFFSET('Water Data'!$G$5,0,10*ROW('Water Data'!G70))),'Data Summary'!CE76="Yes"),100-OFFSET('Water Data'!$G$5,0,10*ROW('Water Data'!G70)),NA())</f>
        <v>#N/A</v>
      </c>
      <c r="Q76" s="57" t="e">
        <f ca="true">+IF(AND(ISNUMBER(OFFSET('Water Data'!$G$7,0,10*ROW('Water Data'!G70))),'Data Summary'!CF76="Yes"),OFFSET('Water Data'!$G$7,0,10*ROW('Water Data'!G70)),NA())</f>
        <v>#N/A</v>
      </c>
      <c r="R76" s="57" t="e">
        <f ca="true">+IF(AND(ISNUMBER(OFFSET('Water Data'!$G$10,0,10*ROW('Water Data'!G70))),'Data Summary'!CG76="Yes"),OFFSET('Water Data'!$G$10,0,10*ROW('Water Data'!G70)),NA())</f>
        <v>#N/A</v>
      </c>
      <c r="S76" s="57" t="e">
        <f ca="true">+IF(AND(ISNUMBER(OFFSET('Water Data'!$H$5,0,10*ROW('Water Data'!H70))),'Data Summary'!CH76="Yes"),100-OFFSET('Water Data'!$H$5,0,10*ROW('Water Data'!H70)),NA())</f>
        <v>#N/A</v>
      </c>
      <c r="T76" s="57" t="e">
        <f ca="true">+IF(AND(ISNUMBER(OFFSET('Water Data'!$H$7,0,10*ROW('Water Data'!H70))),'Data Summary'!CI76="Yes"),OFFSET('Water Data'!$H$7,0,10*ROW('Water Data'!H70)),NA())</f>
        <v>#N/A</v>
      </c>
      <c r="U76" s="57" t="e">
        <f ca="true">+IF(AND(ISNUMBER(OFFSET('Water Data'!$H$10,0,10*ROW('Water Data'!H70))),'Data Summary'!CJ76="Yes"),OFFSET('Water Data'!$H$10,0,10*ROW('Water Data'!H70)),NA())</f>
        <v>#N/A</v>
      </c>
      <c r="V76" s="103" t="e">
        <f ca="true">+IF(AND(ISNUMBER(OFFSET('Sanitation Data'!$C$5,0,10*ROW('Sanitation Data'!C70))),'Data Summary'!CK76="Yes"),100-OFFSET('Sanitation Data'!$C$5,0,10*ROW('Sanitation Data'!C70)),NA())</f>
        <v>#N/A</v>
      </c>
      <c r="W76" s="103" t="e">
        <f ca="true">+IF(AND(ISNUMBER(OFFSET('Sanitation Data'!$C$7,0,10*ROW('Sanitation Data'!C70))),'Data Summary'!CL76="Yes"),OFFSET('Sanitation Data'!$C$7,0,10*ROW('Sanitation Data'!C70)),NA())</f>
        <v>#N/A</v>
      </c>
      <c r="X76" s="103" t="e">
        <f ca="true">+IF(AND(ISNUMBER(OFFSET('Sanitation Data'!$C$11,0,10*ROW('Sanitation Data'!C70))),'Data Summary'!CM76="Yes"),OFFSET('Sanitation Data'!$C$11,0,10*ROW('Sanitation Data'!C70)),NA())</f>
        <v>#N/A</v>
      </c>
      <c r="Y76" s="103" t="e">
        <f ca="true">+IF(AND(ISNUMBER(OFFSET('Sanitation Data'!$C$12,0,10*ROW('Sanitation Data'!C70))),'Data Summary'!CN76="Yes"),OFFSET('Sanitation Data'!$C$12,0,10*ROW('Sanitation Data'!C70)),NA())</f>
        <v>#N/A</v>
      </c>
      <c r="Z76" s="103" t="e">
        <f ca="true">+IF(AND(ISNUMBER(OFFSET('Sanitation Data'!$C$13,0,10*ROW('Sanitation Data'!C70))),'Data Summary'!CO76="Yes"),OFFSET('Sanitation Data'!$C$13,0,10*ROW('Sanitation Data'!C70)),NA())</f>
        <v>#N/A</v>
      </c>
      <c r="AA76" s="103" t="e">
        <f ca="true">+IF(AND(ISNUMBER(OFFSET('Sanitation Data'!$D$5,0,10*ROW('Sanitation Data'!D70))),'Data Summary'!CP76="Yes"),100-OFFSET('Sanitation Data'!$D$5,0,10*ROW('Sanitation Data'!D70)),NA())</f>
        <v>#N/A</v>
      </c>
      <c r="AB76" s="103" t="e">
        <f ca="true">+IF(AND(ISNUMBER(OFFSET('Sanitation Data'!$D$7,0,10*ROW('Sanitation Data'!D70))),'Data Summary'!CQ76="Yes"),OFFSET('Sanitation Data'!$D$7,0,10*ROW('Sanitation Data'!D70)),NA())</f>
        <v>#N/A</v>
      </c>
      <c r="AC76" s="103" t="e">
        <f ca="true">+IF(AND(ISNUMBER(OFFSET('Sanitation Data'!$D$11,0,10*ROW('Sanitation Data'!D70))),'Data Summary'!CR76="Yes"),OFFSET('Sanitation Data'!$D$11,0,10*ROW('Sanitation Data'!D70)),NA())</f>
        <v>#N/A</v>
      </c>
      <c r="AD76" s="103" t="e">
        <f ca="true">+IF(AND(ISNUMBER(OFFSET('Sanitation Data'!$D$12,0,10*ROW('Sanitation Data'!D70))),'Data Summary'!CS76="Yes"),OFFSET('Sanitation Data'!$D$12,0,10*ROW('Sanitation Data'!D70)),NA())</f>
        <v>#N/A</v>
      </c>
      <c r="AE76" s="103" t="e">
        <f ca="true">+IF(AND(ISNUMBER(OFFSET('Sanitation Data'!$D$13,0,10*ROW('Sanitation Data'!D70))),'Data Summary'!CT76="Yes"),OFFSET('Sanitation Data'!$D$13,0,10*ROW('Sanitation Data'!D70)),NA())</f>
        <v>#N/A</v>
      </c>
      <c r="AF76" s="103" t="e">
        <f ca="true">+IF(AND(ISNUMBER(OFFSET('Sanitation Data'!$E$5,0,10*ROW('Sanitation Data'!E70))),'Data Summary'!CU76="Yes"),100-OFFSET('Sanitation Data'!$E$5,0,10*ROW('Sanitation Data'!E70)),NA())</f>
        <v>#N/A</v>
      </c>
      <c r="AG76" s="103" t="e">
        <f ca="true">+IF(AND(ISNUMBER(OFFSET('Sanitation Data'!$E$7,0,10*ROW('Sanitation Data'!E70))),'Data Summary'!CV76="Yes"),OFFSET('Sanitation Data'!$E$7,0,10*ROW('Sanitation Data'!E70)),NA())</f>
        <v>#N/A</v>
      </c>
      <c r="AH76" s="103" t="e">
        <f ca="true">+IF(AND(ISNUMBER(OFFSET('Sanitation Data'!$E$11,0,10*ROW('Sanitation Data'!E70))),'Data Summary'!CW76="Yes"),OFFSET('Sanitation Data'!$E$11,0,10*ROW('Sanitation Data'!E70)),NA())</f>
        <v>#N/A</v>
      </c>
      <c r="AI76" s="103" t="e">
        <f ca="true">+IF(AND(ISNUMBER(OFFSET('Sanitation Data'!$E$12,0,10*ROW('Sanitation Data'!E70))),'Data Summary'!CX76="Yes"),OFFSET('Sanitation Data'!$E$12,0,10*ROW('Sanitation Data'!E70)),NA())</f>
        <v>#N/A</v>
      </c>
      <c r="AJ76" s="103" t="e">
        <f ca="true">+IF(AND(ISNUMBER(OFFSET('Sanitation Data'!$E$13,0,10*ROW('Sanitation Data'!E70))),'Data Summary'!CY76="Yes"),OFFSET('Sanitation Data'!$E$13,0,10*ROW('Sanitation Data'!E70)),NA())</f>
        <v>#N/A</v>
      </c>
      <c r="AK76" s="103" t="e">
        <f ca="true">+IF(AND(ISNUMBER(OFFSET('Sanitation Data'!$F$5,0,10*ROW('Sanitation Data'!F70))),'Data Summary'!CZ76="Yes"),100-OFFSET('Sanitation Data'!$F$5,0,10*ROW('Sanitation Data'!F70)),NA())</f>
        <v>#N/A</v>
      </c>
      <c r="AL76" s="103" t="e">
        <f ca="true">+IF(AND(ISNUMBER(OFFSET('Sanitation Data'!$F$7,0,10*ROW('Sanitation Data'!F70))),'Data Summary'!DA76="Yes"),OFFSET('Sanitation Data'!$F$7,0,10*ROW('Sanitation Data'!F70)),NA())</f>
        <v>#N/A</v>
      </c>
      <c r="AM76" s="103" t="e">
        <f ca="true">+IF(AND(ISNUMBER(OFFSET('Sanitation Data'!$F$11,0,10*ROW('Sanitation Data'!F70))),'Data Summary'!DB76="Yes"),OFFSET('Sanitation Data'!$F$11,0,10*ROW('Sanitation Data'!F70)),NA())</f>
        <v>#N/A</v>
      </c>
      <c r="AN76" s="103" t="e">
        <f ca="true">+IF(AND(ISNUMBER(OFFSET('Sanitation Data'!$F$12,0,10*ROW('Sanitation Data'!F70))),'Data Summary'!DC76="Yes"),OFFSET('Sanitation Data'!$F$12,0,10*ROW('Sanitation Data'!F70)),NA())</f>
        <v>#N/A</v>
      </c>
      <c r="AO76" s="103" t="e">
        <f ca="true">+IF(AND(ISNUMBER(OFFSET('Sanitation Data'!$F$13,0,10*ROW('Sanitation Data'!F70))),'Data Summary'!DD76="Yes"),OFFSET('Sanitation Data'!$F$13,0,10*ROW('Sanitation Data'!F70)),NA())</f>
        <v>#N/A</v>
      </c>
      <c r="AP76" s="103" t="e">
        <f ca="true">+IF(AND(ISNUMBER(OFFSET('Sanitation Data'!$G$5,0,10*ROW('Sanitation Data'!G70))),'Data Summary'!DE76="Yes"),100-OFFSET('Sanitation Data'!$G$5,0,10*ROW('Sanitation Data'!G70)),NA())</f>
        <v>#N/A</v>
      </c>
      <c r="AQ76" s="103" t="e">
        <f ca="true">+IF(AND(ISNUMBER(OFFSET('Sanitation Data'!$G$7,0,10*ROW('Sanitation Data'!G70))),'Data Summary'!DF76="Yes"),OFFSET('Sanitation Data'!$G$7,0,10*ROW('Sanitation Data'!G70)),NA())</f>
        <v>#N/A</v>
      </c>
      <c r="AR76" s="103" t="e">
        <f ca="true">+IF(AND(ISNUMBER(OFFSET('Sanitation Data'!$G$11,0,10*ROW('Sanitation Data'!G70))),'Data Summary'!DG76="Yes"),OFFSET('Sanitation Data'!$G$11,0,10*ROW('Sanitation Data'!G70)),NA())</f>
        <v>#N/A</v>
      </c>
      <c r="AS76" s="103" t="e">
        <f ca="true">+IF(AND(ISNUMBER(OFFSET('Sanitation Data'!$G$12,0,10*ROW('Sanitation Data'!G70))),'Data Summary'!DH76="Yes"),OFFSET('Sanitation Data'!$G$12,0,10*ROW('Sanitation Data'!G70)),NA())</f>
        <v>#N/A</v>
      </c>
      <c r="AT76" s="103" t="e">
        <f ca="true">+IF(AND(ISNUMBER(OFFSET('Sanitation Data'!$G$13,0,10*ROW('Sanitation Data'!G70))),'Data Summary'!DI76="Yes"),OFFSET('Sanitation Data'!$G$13,0,10*ROW('Sanitation Data'!G70)),NA())</f>
        <v>#N/A</v>
      </c>
      <c r="AU76" s="103" t="e">
        <f ca="true">+IF(AND(ISNUMBER(OFFSET('Sanitation Data'!$H$5,0,10*ROW('Sanitation Data'!H70))),'Data Summary'!DJ76="Yes"),100-OFFSET('Sanitation Data'!$H$5,0,10*ROW('Sanitation Data'!H70)),NA())</f>
        <v>#N/A</v>
      </c>
      <c r="AV76" s="103" t="e">
        <f ca="true">+IF(AND(ISNUMBER(OFFSET('Sanitation Data'!$H$7,0,10*ROW('Sanitation Data'!H70))),'Data Summary'!DK76="Yes"),OFFSET('Sanitation Data'!$H$7,0,10*ROW('Sanitation Data'!H70)),NA())</f>
        <v>#N/A</v>
      </c>
      <c r="AW76" s="103" t="e">
        <f ca="true">+IF(AND(ISNUMBER(OFFSET('Sanitation Data'!$H$11,0,10*ROW('Sanitation Data'!H70))),'Data Summary'!DL76="Yes"),OFFSET('Sanitation Data'!$H$11,0,10*ROW('Sanitation Data'!H70)),NA())</f>
        <v>#N/A</v>
      </c>
      <c r="AX76" s="103" t="e">
        <f ca="true">+IF(AND(ISNUMBER(OFFSET('Sanitation Data'!$H$12,0,10*ROW('Sanitation Data'!H70))),'Data Summary'!DM76="Yes"),OFFSET('Sanitation Data'!$H$12,0,10*ROW('Sanitation Data'!H70)),NA())</f>
        <v>#N/A</v>
      </c>
      <c r="AY76" s="103" t="e">
        <f ca="true">+IF(AND(ISNUMBER(OFFSET('Sanitation Data'!$H$13,0,10*ROW('Sanitation Data'!H70))),'Data Summary'!DN76="Yes"),OFFSET('Sanitation Data'!$H$13,0,10*ROW('Sanitation Data'!H70)),NA())</f>
        <v>#N/A</v>
      </c>
      <c r="AZ76" s="108" t="e">
        <f ca="true">+IF(AND(ISNUMBER(OFFSET('Hygiene Data'!$C$6,0,10*ROW('Hygiene Data'!C70))),'Data Summary'!DO76="Yes"),OFFSET('Hygiene Data'!$C$6,0,10*ROW('Hygiene Data'!C70)),NA())</f>
        <v>#N/A</v>
      </c>
      <c r="BA76" s="108" t="e">
        <f ca="true">+IF(AND(ISNUMBER(OFFSET('Hygiene Data'!$C$8,0,10*ROW('Hygiene Data'!C70))),'Data Summary'!DP76="Yes"),OFFSET('Hygiene Data'!$C$8,0,10*ROW('Hygiene Data'!C70)),NA())</f>
        <v>#N/A</v>
      </c>
      <c r="BB76" s="108" t="e">
        <f ca="true">+IF(AND(ISNUMBER(OFFSET('Hygiene Data'!$C$10,0,10*ROW('Hygiene Data'!C70))),'Data Summary'!DQ76="Yes"),OFFSET('Hygiene Data'!$C$10,0,10*ROW('Hygiene Data'!C70)),NA())</f>
        <v>#N/A</v>
      </c>
      <c r="BC76" s="108" t="e">
        <f ca="true">+IF(AND(ISNUMBER(OFFSET('Hygiene Data'!$D$6,0,10*ROW('Hygiene Data'!D70))),'Data Summary'!DR76="Yes"),OFFSET('Hygiene Data'!$D$6,0,10*ROW('Hygiene Data'!D70)),NA())</f>
        <v>#N/A</v>
      </c>
      <c r="BD76" s="108" t="e">
        <f ca="true">+IF(AND(ISNUMBER(OFFSET('Hygiene Data'!$D$8,0,10*ROW('Hygiene Data'!D70))),'Data Summary'!DS76="Yes"),OFFSET('Hygiene Data'!$D$8,0,10*ROW('Hygiene Data'!D70)),NA())</f>
        <v>#N/A</v>
      </c>
      <c r="BE76" s="108" t="e">
        <f ca="true">+IF(AND(ISNUMBER(OFFSET('Hygiene Data'!$D$10,0,10*ROW('Hygiene Data'!D70))),'Data Summary'!DT76="Yes"),OFFSET('Hygiene Data'!$D$10,0,10*ROW('Hygiene Data'!D70)),NA())</f>
        <v>#N/A</v>
      </c>
      <c r="BF76" s="108" t="e">
        <f ca="true">+IF(AND(ISNUMBER(OFFSET('Hygiene Data'!$E$6,0,10*ROW('Hygiene Data'!E70))),'Data Summary'!DU76="Yes"),OFFSET('Hygiene Data'!$E$6,0,10*ROW('Hygiene Data'!E70)),NA())</f>
        <v>#N/A</v>
      </c>
      <c r="BG76" s="108" t="e">
        <f ca="true">+IF(AND(ISNUMBER(OFFSET('Hygiene Data'!$E$8,0,10*ROW('Hygiene Data'!E70))),'Data Summary'!DV76="Yes"),OFFSET('Hygiene Data'!$E$8,0,10*ROW('Hygiene Data'!E70)),NA())</f>
        <v>#N/A</v>
      </c>
      <c r="BH76" s="108" t="e">
        <f ca="true">+IF(AND(ISNUMBER(OFFSET('Hygiene Data'!$E$10,0,10*ROW('Hygiene Data'!E70))),'Data Summary'!DW76="Yes"),OFFSET('Hygiene Data'!$E$10,0,10*ROW('Hygiene Data'!E70)),NA())</f>
        <v>#N/A</v>
      </c>
      <c r="BI76" s="108" t="e">
        <f ca="true">+IF(AND(ISNUMBER(OFFSET('Hygiene Data'!$F$6,0,10*ROW('Hygiene Data'!F70))),'Data Summary'!DX76="Yes"),OFFSET('Hygiene Data'!$F$6,0,10*ROW('Hygiene Data'!F70)),NA())</f>
        <v>#N/A</v>
      </c>
      <c r="BJ76" s="108" t="e">
        <f ca="true">+IF(AND(ISNUMBER(OFFSET('Hygiene Data'!$F$8,0,10*ROW('Hygiene Data'!F70))),'Data Summary'!DY76="Yes"),OFFSET('Hygiene Data'!$F$8,0,10*ROW('Hygiene Data'!F70)),NA())</f>
        <v>#N/A</v>
      </c>
      <c r="BK76" s="108" t="e">
        <f ca="true">+IF(AND(ISNUMBER(OFFSET('Hygiene Data'!$F$10,0,10*ROW('Hygiene Data'!F70))),'Data Summary'!DZ76="Yes"),OFFSET('Hygiene Data'!$F$10,0,10*ROW('Hygiene Data'!F70)),NA())</f>
        <v>#N/A</v>
      </c>
      <c r="BL76" s="108" t="e">
        <f ca="true">+IF(AND(ISNUMBER(OFFSET('Hygiene Data'!$G$6,0,10*ROW('Hygiene Data'!G70))),'Data Summary'!EA76="Yes"),OFFSET('Hygiene Data'!$G$6,0,10*ROW('Hygiene Data'!G70)),NA())</f>
        <v>#N/A</v>
      </c>
      <c r="BM76" s="108" t="e">
        <f ca="true">+IF(AND(ISNUMBER(OFFSET('Hygiene Data'!$G$8,0,10*ROW('Hygiene Data'!G70))),'Data Summary'!EB76="Yes"),OFFSET('Hygiene Data'!$G$8,0,10*ROW('Hygiene Data'!G70)),NA())</f>
        <v>#N/A</v>
      </c>
      <c r="BN76" s="108" t="e">
        <f ca="true">+IF(AND(ISNUMBER(OFFSET('Hygiene Data'!$G$10,0,10*ROW('Hygiene Data'!G70))),'Data Summary'!EC76="Yes"),OFFSET('Hygiene Data'!$G$10,0,10*ROW('Hygiene Data'!G70)),NA())</f>
        <v>#N/A</v>
      </c>
      <c r="BO76" s="108" t="e">
        <f ca="true">+IF(AND(ISNUMBER(OFFSET('Hygiene Data'!$H$6,0,10*ROW('Hygiene Data'!H70))),'Data Summary'!ED76="Yes"),OFFSET('Hygiene Data'!$H$6,0,10*ROW('Hygiene Data'!H70)),NA())</f>
        <v>#N/A</v>
      </c>
      <c r="BP76" s="108" t="e">
        <f ca="true">+IF(AND(ISNUMBER(OFFSET('Hygiene Data'!$H$8,0,10*ROW('Hygiene Data'!H70))),'Data Summary'!EE76="Yes"),OFFSET('Hygiene Data'!$H$8,0,10*ROW('Hygiene Data'!H70)),NA())</f>
        <v>#N/A</v>
      </c>
      <c r="BQ76" s="108" t="e">
        <f ca="true">+IF(AND(ISNUMBER(OFFSET('Hygiene Data'!$H$10,0,10*ROW('Hygiene Data'!H70))),'Data Summary'!EF76="Yes"),OFFSET('Hygiene Data'!$H$10,0,10*ROW('Hygiene Data'!H70)),NA())</f>
        <v>#N/A</v>
      </c>
    </row>
    <row r="77" x14ac:dyDescent="0.2">
      <c r="A77" s="56" t="e">
        <f ca="true">+IF(OFFSET('Water Data'!$B$1,0,10*ROW('Water Data'!B71))="",NA(),OFFSET('Water Data'!$B$1,0,10*ROW('Water Data'!B71)))</f>
        <v>#N/A</v>
      </c>
      <c r="B77" s="56" t="e">
        <f ca="true">+IF(OFFSET('Water Data'!$A$3,0,10*ROW('Water Data'!A74))="",NA(),OFFSET('Water Data'!$A$3,0,10*ROW('Water Data'!A74)))</f>
        <v>#N/A</v>
      </c>
      <c r="C77" s="56" t="e">
        <f ca="true">+IF(OFFSET('Water Data'!$C$3,0,10*ROW('Water Data'!C74))="",NA(),OFFSET('Water Data'!$C$3,0,10*ROW('Water Data'!C74)))</f>
        <v>#N/A</v>
      </c>
      <c r="D77" s="57" t="e">
        <f ca="true">+IF(AND(ISNUMBER(OFFSET('Water Data'!$C$5,0,10*ROW('Water Data'!C71))),'Data Summary'!BS77="Yes"),100-OFFSET('Water Data'!$C$5,0,10*ROW('Water Data'!C71)),NA())</f>
        <v>#N/A</v>
      </c>
      <c r="E77" s="57" t="e">
        <f ca="true">+IF(AND(ISNUMBER(OFFSET('Water Data'!$C$7,0,10*ROW('Water Data'!C71))),'Data Summary'!BT77="Yes"),OFFSET('Water Data'!$C$7,0,10*ROW('Water Data'!C71)),NA())</f>
        <v>#N/A</v>
      </c>
      <c r="F77" s="57" t="e">
        <f ca="true">+IF(AND(ISNUMBER(OFFSET('Water Data'!$C$10,0,10*ROW('Water Data'!C71))),'Data Summary'!BU77="Yes"),OFFSET('Water Data'!$C$10,0,10*ROW('Water Data'!C71)),NA())</f>
        <v>#N/A</v>
      </c>
      <c r="G77" s="57" t="e">
        <f ca="true">+IF(AND(ISNUMBER(OFFSET('Water Data'!$D$5,0,10*ROW('Water Data'!D71))),'Data Summary'!BV77="Yes"),100-OFFSET('Water Data'!$D$5,0,10*ROW('Water Data'!D71)),NA())</f>
        <v>#N/A</v>
      </c>
      <c r="H77" s="57" t="e">
        <f ca="true">+IF(AND(ISNUMBER(OFFSET('Water Data'!$D$7,0,10*ROW('Water Data'!D71))),'Data Summary'!BW77="Yes"),OFFSET('Water Data'!$D$7,0,10*ROW('Water Data'!D71)),NA())</f>
        <v>#N/A</v>
      </c>
      <c r="I77" s="57" t="e">
        <f ca="true">+IF(AND(ISNUMBER(OFFSET('Water Data'!$D$10,0,10*ROW('Water Data'!D71))),'Data Summary'!BX77="Yes"),OFFSET('Water Data'!$D$10,0,10*ROW('Water Data'!D71)),NA())</f>
        <v>#N/A</v>
      </c>
      <c r="J77" s="57" t="e">
        <f ca="true">+IF(AND(ISNUMBER(OFFSET('Water Data'!$E$5,0,10*ROW('Water Data'!E71))),'Data Summary'!BY77="Yes"),100-OFFSET('Water Data'!$E$5,0,10*ROW('Water Data'!E71)),NA())</f>
        <v>#N/A</v>
      </c>
      <c r="K77" s="57" t="e">
        <f ca="true">+IF(AND(ISNUMBER(OFFSET('Water Data'!$E$7,0,10*ROW('Water Data'!E71))),'Data Summary'!BZ77="Yes"),OFFSET('Water Data'!$E$7,0,10*ROW('Water Data'!E71)),NA())</f>
        <v>#N/A</v>
      </c>
      <c r="L77" s="57" t="e">
        <f ca="true">+IF(AND(ISNUMBER(OFFSET('Water Data'!$E$10,0,10*ROW('Water Data'!E71))),'Data Summary'!CA77="Yes"),OFFSET('Water Data'!$E$10,0,10*ROW('Water Data'!E71)),NA())</f>
        <v>#N/A</v>
      </c>
      <c r="M77" s="57" t="e">
        <f ca="true">+IF(AND(ISNUMBER(OFFSET('Water Data'!$F$5,0,10*ROW('Water Data'!F71))),'Data Summary'!CB77="Yes"),100-OFFSET('Water Data'!$F$5,0,10*ROW('Water Data'!F71)),NA())</f>
        <v>#N/A</v>
      </c>
      <c r="N77" s="57" t="e">
        <f ca="true">+IF(AND(ISNUMBER(OFFSET('Water Data'!$F$7,0,10*ROW('Water Data'!F71))),'Data Summary'!CC77="Yes"),OFFSET('Water Data'!$F$7,0,10*ROW('Water Data'!F71)),NA())</f>
        <v>#N/A</v>
      </c>
      <c r="O77" s="57" t="e">
        <f ca="true">+IF(AND(ISNUMBER(OFFSET('Water Data'!$F$10,0,10*ROW('Water Data'!F71))),'Data Summary'!CD77="Yes"),OFFSET('Water Data'!$F$10,0,10*ROW('Water Data'!F71)),NA())</f>
        <v>#N/A</v>
      </c>
      <c r="P77" s="57" t="e">
        <f ca="true">+IF(AND(ISNUMBER(OFFSET('Water Data'!$G$5,0,10*ROW('Water Data'!G71))),'Data Summary'!CE77="Yes"),100-OFFSET('Water Data'!$G$5,0,10*ROW('Water Data'!G71)),NA())</f>
        <v>#N/A</v>
      </c>
      <c r="Q77" s="57" t="e">
        <f ca="true">+IF(AND(ISNUMBER(OFFSET('Water Data'!$G$7,0,10*ROW('Water Data'!G71))),'Data Summary'!CF77="Yes"),OFFSET('Water Data'!$G$7,0,10*ROW('Water Data'!G71)),NA())</f>
        <v>#N/A</v>
      </c>
      <c r="R77" s="57" t="e">
        <f ca="true">+IF(AND(ISNUMBER(OFFSET('Water Data'!$G$10,0,10*ROW('Water Data'!G71))),'Data Summary'!CG77="Yes"),OFFSET('Water Data'!$G$10,0,10*ROW('Water Data'!G71)),NA())</f>
        <v>#N/A</v>
      </c>
      <c r="S77" s="57" t="e">
        <f ca="true">+IF(AND(ISNUMBER(OFFSET('Water Data'!$H$5,0,10*ROW('Water Data'!H71))),'Data Summary'!CH77="Yes"),100-OFFSET('Water Data'!$H$5,0,10*ROW('Water Data'!H71)),NA())</f>
        <v>#N/A</v>
      </c>
      <c r="T77" s="57" t="e">
        <f ca="true">+IF(AND(ISNUMBER(OFFSET('Water Data'!$H$7,0,10*ROW('Water Data'!H71))),'Data Summary'!CI77="Yes"),OFFSET('Water Data'!$H$7,0,10*ROW('Water Data'!H71)),NA())</f>
        <v>#N/A</v>
      </c>
      <c r="U77" s="57" t="e">
        <f ca="true">+IF(AND(ISNUMBER(OFFSET('Water Data'!$H$10,0,10*ROW('Water Data'!H71))),'Data Summary'!CJ77="Yes"),OFFSET('Water Data'!$H$10,0,10*ROW('Water Data'!H71)),NA())</f>
        <v>#N/A</v>
      </c>
      <c r="V77" s="103" t="e">
        <f ca="true">+IF(AND(ISNUMBER(OFFSET('Sanitation Data'!$C$5,0,10*ROW('Sanitation Data'!C71))),'Data Summary'!CK77="Yes"),100-OFFSET('Sanitation Data'!$C$5,0,10*ROW('Sanitation Data'!C71)),NA())</f>
        <v>#N/A</v>
      </c>
      <c r="W77" s="103" t="e">
        <f ca="true">+IF(AND(ISNUMBER(OFFSET('Sanitation Data'!$C$7,0,10*ROW('Sanitation Data'!C71))),'Data Summary'!CL77="Yes"),OFFSET('Sanitation Data'!$C$7,0,10*ROW('Sanitation Data'!C71)),NA())</f>
        <v>#N/A</v>
      </c>
      <c r="X77" s="103" t="e">
        <f ca="true">+IF(AND(ISNUMBER(OFFSET('Sanitation Data'!$C$11,0,10*ROW('Sanitation Data'!C71))),'Data Summary'!CM77="Yes"),OFFSET('Sanitation Data'!$C$11,0,10*ROW('Sanitation Data'!C71)),NA())</f>
        <v>#N/A</v>
      </c>
      <c r="Y77" s="103" t="e">
        <f ca="true">+IF(AND(ISNUMBER(OFFSET('Sanitation Data'!$C$12,0,10*ROW('Sanitation Data'!C71))),'Data Summary'!CN77="Yes"),OFFSET('Sanitation Data'!$C$12,0,10*ROW('Sanitation Data'!C71)),NA())</f>
        <v>#N/A</v>
      </c>
      <c r="Z77" s="103" t="e">
        <f ca="true">+IF(AND(ISNUMBER(OFFSET('Sanitation Data'!$C$13,0,10*ROW('Sanitation Data'!C71))),'Data Summary'!CO77="Yes"),OFFSET('Sanitation Data'!$C$13,0,10*ROW('Sanitation Data'!C71)),NA())</f>
        <v>#N/A</v>
      </c>
      <c r="AA77" s="103" t="e">
        <f ca="true">+IF(AND(ISNUMBER(OFFSET('Sanitation Data'!$D$5,0,10*ROW('Sanitation Data'!D71))),'Data Summary'!CP77="Yes"),100-OFFSET('Sanitation Data'!$D$5,0,10*ROW('Sanitation Data'!D71)),NA())</f>
        <v>#N/A</v>
      </c>
      <c r="AB77" s="103" t="e">
        <f ca="true">+IF(AND(ISNUMBER(OFFSET('Sanitation Data'!$D$7,0,10*ROW('Sanitation Data'!D71))),'Data Summary'!CQ77="Yes"),OFFSET('Sanitation Data'!$D$7,0,10*ROW('Sanitation Data'!D71)),NA())</f>
        <v>#N/A</v>
      </c>
      <c r="AC77" s="103" t="e">
        <f ca="true">+IF(AND(ISNUMBER(OFFSET('Sanitation Data'!$D$11,0,10*ROW('Sanitation Data'!D71))),'Data Summary'!CR77="Yes"),OFFSET('Sanitation Data'!$D$11,0,10*ROW('Sanitation Data'!D71)),NA())</f>
        <v>#N/A</v>
      </c>
      <c r="AD77" s="103" t="e">
        <f ca="true">+IF(AND(ISNUMBER(OFFSET('Sanitation Data'!$D$12,0,10*ROW('Sanitation Data'!D71))),'Data Summary'!CS77="Yes"),OFFSET('Sanitation Data'!$D$12,0,10*ROW('Sanitation Data'!D71)),NA())</f>
        <v>#N/A</v>
      </c>
      <c r="AE77" s="103" t="e">
        <f ca="true">+IF(AND(ISNUMBER(OFFSET('Sanitation Data'!$D$13,0,10*ROW('Sanitation Data'!D71))),'Data Summary'!CT77="Yes"),OFFSET('Sanitation Data'!$D$13,0,10*ROW('Sanitation Data'!D71)),NA())</f>
        <v>#N/A</v>
      </c>
      <c r="AF77" s="103" t="e">
        <f ca="true">+IF(AND(ISNUMBER(OFFSET('Sanitation Data'!$E$5,0,10*ROW('Sanitation Data'!E71))),'Data Summary'!CU77="Yes"),100-OFFSET('Sanitation Data'!$E$5,0,10*ROW('Sanitation Data'!E71)),NA())</f>
        <v>#N/A</v>
      </c>
      <c r="AG77" s="103" t="e">
        <f ca="true">+IF(AND(ISNUMBER(OFFSET('Sanitation Data'!$E$7,0,10*ROW('Sanitation Data'!E71))),'Data Summary'!CV77="Yes"),OFFSET('Sanitation Data'!$E$7,0,10*ROW('Sanitation Data'!E71)),NA())</f>
        <v>#N/A</v>
      </c>
      <c r="AH77" s="103" t="e">
        <f ca="true">+IF(AND(ISNUMBER(OFFSET('Sanitation Data'!$E$11,0,10*ROW('Sanitation Data'!E71))),'Data Summary'!CW77="Yes"),OFFSET('Sanitation Data'!$E$11,0,10*ROW('Sanitation Data'!E71)),NA())</f>
        <v>#N/A</v>
      </c>
      <c r="AI77" s="103" t="e">
        <f ca="true">+IF(AND(ISNUMBER(OFFSET('Sanitation Data'!$E$12,0,10*ROW('Sanitation Data'!E71))),'Data Summary'!CX77="Yes"),OFFSET('Sanitation Data'!$E$12,0,10*ROW('Sanitation Data'!E71)),NA())</f>
        <v>#N/A</v>
      </c>
      <c r="AJ77" s="103" t="e">
        <f ca="true">+IF(AND(ISNUMBER(OFFSET('Sanitation Data'!$E$13,0,10*ROW('Sanitation Data'!E71))),'Data Summary'!CY77="Yes"),OFFSET('Sanitation Data'!$E$13,0,10*ROW('Sanitation Data'!E71)),NA())</f>
        <v>#N/A</v>
      </c>
      <c r="AK77" s="103" t="e">
        <f ca="true">+IF(AND(ISNUMBER(OFFSET('Sanitation Data'!$F$5,0,10*ROW('Sanitation Data'!F71))),'Data Summary'!CZ77="Yes"),100-OFFSET('Sanitation Data'!$F$5,0,10*ROW('Sanitation Data'!F71)),NA())</f>
        <v>#N/A</v>
      </c>
      <c r="AL77" s="103" t="e">
        <f ca="true">+IF(AND(ISNUMBER(OFFSET('Sanitation Data'!$F$7,0,10*ROW('Sanitation Data'!F71))),'Data Summary'!DA77="Yes"),OFFSET('Sanitation Data'!$F$7,0,10*ROW('Sanitation Data'!F71)),NA())</f>
        <v>#N/A</v>
      </c>
      <c r="AM77" s="103" t="e">
        <f ca="true">+IF(AND(ISNUMBER(OFFSET('Sanitation Data'!$F$11,0,10*ROW('Sanitation Data'!F71))),'Data Summary'!DB77="Yes"),OFFSET('Sanitation Data'!$F$11,0,10*ROW('Sanitation Data'!F71)),NA())</f>
        <v>#N/A</v>
      </c>
      <c r="AN77" s="103" t="e">
        <f ca="true">+IF(AND(ISNUMBER(OFFSET('Sanitation Data'!$F$12,0,10*ROW('Sanitation Data'!F71))),'Data Summary'!DC77="Yes"),OFFSET('Sanitation Data'!$F$12,0,10*ROW('Sanitation Data'!F71)),NA())</f>
        <v>#N/A</v>
      </c>
      <c r="AO77" s="103" t="e">
        <f ca="true">+IF(AND(ISNUMBER(OFFSET('Sanitation Data'!$F$13,0,10*ROW('Sanitation Data'!F71))),'Data Summary'!DD77="Yes"),OFFSET('Sanitation Data'!$F$13,0,10*ROW('Sanitation Data'!F71)),NA())</f>
        <v>#N/A</v>
      </c>
      <c r="AP77" s="103" t="e">
        <f ca="true">+IF(AND(ISNUMBER(OFFSET('Sanitation Data'!$G$5,0,10*ROW('Sanitation Data'!G71))),'Data Summary'!DE77="Yes"),100-OFFSET('Sanitation Data'!$G$5,0,10*ROW('Sanitation Data'!G71)),NA())</f>
        <v>#N/A</v>
      </c>
      <c r="AQ77" s="103" t="e">
        <f ca="true">+IF(AND(ISNUMBER(OFFSET('Sanitation Data'!$G$7,0,10*ROW('Sanitation Data'!G71))),'Data Summary'!DF77="Yes"),OFFSET('Sanitation Data'!$G$7,0,10*ROW('Sanitation Data'!G71)),NA())</f>
        <v>#N/A</v>
      </c>
      <c r="AR77" s="103" t="e">
        <f ca="true">+IF(AND(ISNUMBER(OFFSET('Sanitation Data'!$G$11,0,10*ROW('Sanitation Data'!G71))),'Data Summary'!DG77="Yes"),OFFSET('Sanitation Data'!$G$11,0,10*ROW('Sanitation Data'!G71)),NA())</f>
        <v>#N/A</v>
      </c>
      <c r="AS77" s="103" t="e">
        <f ca="true">+IF(AND(ISNUMBER(OFFSET('Sanitation Data'!$G$12,0,10*ROW('Sanitation Data'!G71))),'Data Summary'!DH77="Yes"),OFFSET('Sanitation Data'!$G$12,0,10*ROW('Sanitation Data'!G71)),NA())</f>
        <v>#N/A</v>
      </c>
      <c r="AT77" s="103" t="e">
        <f ca="true">+IF(AND(ISNUMBER(OFFSET('Sanitation Data'!$G$13,0,10*ROW('Sanitation Data'!G71))),'Data Summary'!DI77="Yes"),OFFSET('Sanitation Data'!$G$13,0,10*ROW('Sanitation Data'!G71)),NA())</f>
        <v>#N/A</v>
      </c>
      <c r="AU77" s="103" t="e">
        <f ca="true">+IF(AND(ISNUMBER(OFFSET('Sanitation Data'!$H$5,0,10*ROW('Sanitation Data'!H71))),'Data Summary'!DJ77="Yes"),100-OFFSET('Sanitation Data'!$H$5,0,10*ROW('Sanitation Data'!H71)),NA())</f>
        <v>#N/A</v>
      </c>
      <c r="AV77" s="103" t="e">
        <f ca="true">+IF(AND(ISNUMBER(OFFSET('Sanitation Data'!$H$7,0,10*ROW('Sanitation Data'!H71))),'Data Summary'!DK77="Yes"),OFFSET('Sanitation Data'!$H$7,0,10*ROW('Sanitation Data'!H71)),NA())</f>
        <v>#N/A</v>
      </c>
      <c r="AW77" s="103" t="e">
        <f ca="true">+IF(AND(ISNUMBER(OFFSET('Sanitation Data'!$H$11,0,10*ROW('Sanitation Data'!H71))),'Data Summary'!DL77="Yes"),OFFSET('Sanitation Data'!$H$11,0,10*ROW('Sanitation Data'!H71)),NA())</f>
        <v>#N/A</v>
      </c>
      <c r="AX77" s="103" t="e">
        <f ca="true">+IF(AND(ISNUMBER(OFFSET('Sanitation Data'!$H$12,0,10*ROW('Sanitation Data'!H71))),'Data Summary'!DM77="Yes"),OFFSET('Sanitation Data'!$H$12,0,10*ROW('Sanitation Data'!H71)),NA())</f>
        <v>#N/A</v>
      </c>
      <c r="AY77" s="103" t="e">
        <f ca="true">+IF(AND(ISNUMBER(OFFSET('Sanitation Data'!$H$13,0,10*ROW('Sanitation Data'!H71))),'Data Summary'!DN77="Yes"),OFFSET('Sanitation Data'!$H$13,0,10*ROW('Sanitation Data'!H71)),NA())</f>
        <v>#N/A</v>
      </c>
      <c r="AZ77" s="108" t="e">
        <f ca="true">+IF(AND(ISNUMBER(OFFSET('Hygiene Data'!$C$6,0,10*ROW('Hygiene Data'!C71))),'Data Summary'!DO77="Yes"),OFFSET('Hygiene Data'!$C$6,0,10*ROW('Hygiene Data'!C71)),NA())</f>
        <v>#N/A</v>
      </c>
      <c r="BA77" s="108" t="e">
        <f ca="true">+IF(AND(ISNUMBER(OFFSET('Hygiene Data'!$C$8,0,10*ROW('Hygiene Data'!C71))),'Data Summary'!DP77="Yes"),OFFSET('Hygiene Data'!$C$8,0,10*ROW('Hygiene Data'!C71)),NA())</f>
        <v>#N/A</v>
      </c>
      <c r="BB77" s="108" t="e">
        <f ca="true">+IF(AND(ISNUMBER(OFFSET('Hygiene Data'!$C$10,0,10*ROW('Hygiene Data'!C71))),'Data Summary'!DQ77="Yes"),OFFSET('Hygiene Data'!$C$10,0,10*ROW('Hygiene Data'!C71)),NA())</f>
        <v>#N/A</v>
      </c>
      <c r="BC77" s="108" t="e">
        <f ca="true">+IF(AND(ISNUMBER(OFFSET('Hygiene Data'!$D$6,0,10*ROW('Hygiene Data'!D71))),'Data Summary'!DR77="Yes"),OFFSET('Hygiene Data'!$D$6,0,10*ROW('Hygiene Data'!D71)),NA())</f>
        <v>#N/A</v>
      </c>
      <c r="BD77" s="108" t="e">
        <f ca="true">+IF(AND(ISNUMBER(OFFSET('Hygiene Data'!$D$8,0,10*ROW('Hygiene Data'!D71))),'Data Summary'!DS77="Yes"),OFFSET('Hygiene Data'!$D$8,0,10*ROW('Hygiene Data'!D71)),NA())</f>
        <v>#N/A</v>
      </c>
      <c r="BE77" s="108" t="e">
        <f ca="true">+IF(AND(ISNUMBER(OFFSET('Hygiene Data'!$D$10,0,10*ROW('Hygiene Data'!D71))),'Data Summary'!DT77="Yes"),OFFSET('Hygiene Data'!$D$10,0,10*ROW('Hygiene Data'!D71)),NA())</f>
        <v>#N/A</v>
      </c>
      <c r="BF77" s="108" t="e">
        <f ca="true">+IF(AND(ISNUMBER(OFFSET('Hygiene Data'!$E$6,0,10*ROW('Hygiene Data'!E71))),'Data Summary'!DU77="Yes"),OFFSET('Hygiene Data'!$E$6,0,10*ROW('Hygiene Data'!E71)),NA())</f>
        <v>#N/A</v>
      </c>
      <c r="BG77" s="108" t="e">
        <f ca="true">+IF(AND(ISNUMBER(OFFSET('Hygiene Data'!$E$8,0,10*ROW('Hygiene Data'!E71))),'Data Summary'!DV77="Yes"),OFFSET('Hygiene Data'!$E$8,0,10*ROW('Hygiene Data'!E71)),NA())</f>
        <v>#N/A</v>
      </c>
      <c r="BH77" s="108" t="e">
        <f ca="true">+IF(AND(ISNUMBER(OFFSET('Hygiene Data'!$E$10,0,10*ROW('Hygiene Data'!E71))),'Data Summary'!DW77="Yes"),OFFSET('Hygiene Data'!$E$10,0,10*ROW('Hygiene Data'!E71)),NA())</f>
        <v>#N/A</v>
      </c>
      <c r="BI77" s="108" t="e">
        <f ca="true">+IF(AND(ISNUMBER(OFFSET('Hygiene Data'!$F$6,0,10*ROW('Hygiene Data'!F71))),'Data Summary'!DX77="Yes"),OFFSET('Hygiene Data'!$F$6,0,10*ROW('Hygiene Data'!F71)),NA())</f>
        <v>#N/A</v>
      </c>
      <c r="BJ77" s="108" t="e">
        <f ca="true">+IF(AND(ISNUMBER(OFFSET('Hygiene Data'!$F$8,0,10*ROW('Hygiene Data'!F71))),'Data Summary'!DY77="Yes"),OFFSET('Hygiene Data'!$F$8,0,10*ROW('Hygiene Data'!F71)),NA())</f>
        <v>#N/A</v>
      </c>
      <c r="BK77" s="108" t="e">
        <f ca="true">+IF(AND(ISNUMBER(OFFSET('Hygiene Data'!$F$10,0,10*ROW('Hygiene Data'!F71))),'Data Summary'!DZ77="Yes"),OFFSET('Hygiene Data'!$F$10,0,10*ROW('Hygiene Data'!F71)),NA())</f>
        <v>#N/A</v>
      </c>
      <c r="BL77" s="108" t="e">
        <f ca="true">+IF(AND(ISNUMBER(OFFSET('Hygiene Data'!$G$6,0,10*ROW('Hygiene Data'!G71))),'Data Summary'!EA77="Yes"),OFFSET('Hygiene Data'!$G$6,0,10*ROW('Hygiene Data'!G71)),NA())</f>
        <v>#N/A</v>
      </c>
      <c r="BM77" s="108" t="e">
        <f ca="true">+IF(AND(ISNUMBER(OFFSET('Hygiene Data'!$G$8,0,10*ROW('Hygiene Data'!G71))),'Data Summary'!EB77="Yes"),OFFSET('Hygiene Data'!$G$8,0,10*ROW('Hygiene Data'!G71)),NA())</f>
        <v>#N/A</v>
      </c>
      <c r="BN77" s="108" t="e">
        <f ca="true">+IF(AND(ISNUMBER(OFFSET('Hygiene Data'!$G$10,0,10*ROW('Hygiene Data'!G71))),'Data Summary'!EC77="Yes"),OFFSET('Hygiene Data'!$G$10,0,10*ROW('Hygiene Data'!G71)),NA())</f>
        <v>#N/A</v>
      </c>
      <c r="BO77" s="108" t="e">
        <f ca="true">+IF(AND(ISNUMBER(OFFSET('Hygiene Data'!$H$6,0,10*ROW('Hygiene Data'!H71))),'Data Summary'!ED77="Yes"),OFFSET('Hygiene Data'!$H$6,0,10*ROW('Hygiene Data'!H71)),NA())</f>
        <v>#N/A</v>
      </c>
      <c r="BP77" s="108" t="e">
        <f ca="true">+IF(AND(ISNUMBER(OFFSET('Hygiene Data'!$H$8,0,10*ROW('Hygiene Data'!H71))),'Data Summary'!EE77="Yes"),OFFSET('Hygiene Data'!$H$8,0,10*ROW('Hygiene Data'!H71)),NA())</f>
        <v>#N/A</v>
      </c>
      <c r="BQ77" s="108" t="e">
        <f ca="true">+IF(AND(ISNUMBER(OFFSET('Hygiene Data'!$H$10,0,10*ROW('Hygiene Data'!H71))),'Data Summary'!EF77="Yes"),OFFSET('Hygiene Data'!$H$10,0,10*ROW('Hygiene Data'!H71)),NA())</f>
        <v>#N/A</v>
      </c>
    </row>
    <row r="78" x14ac:dyDescent="0.2">
      <c r="A78" s="56" t="e">
        <f ca="true">+IF(OFFSET('Water Data'!$B$1,0,10*ROW('Water Data'!B72))="",NA(),OFFSET('Water Data'!$B$1,0,10*ROW('Water Data'!B72)))</f>
        <v>#N/A</v>
      </c>
      <c r="B78" s="56" t="e">
        <f ca="true">+IF(OFFSET('Water Data'!$A$3,0,10*ROW('Water Data'!A75))="",NA(),OFFSET('Water Data'!$A$3,0,10*ROW('Water Data'!A75)))</f>
        <v>#N/A</v>
      </c>
      <c r="C78" s="56" t="e">
        <f ca="true">+IF(OFFSET('Water Data'!$C$3,0,10*ROW('Water Data'!C75))="",NA(),OFFSET('Water Data'!$C$3,0,10*ROW('Water Data'!C75)))</f>
        <v>#N/A</v>
      </c>
      <c r="D78" s="57" t="e">
        <f ca="true">+IF(AND(ISNUMBER(OFFSET('Water Data'!$C$5,0,10*ROW('Water Data'!C72))),'Data Summary'!BS78="Yes"),100-OFFSET('Water Data'!$C$5,0,10*ROW('Water Data'!C72)),NA())</f>
        <v>#N/A</v>
      </c>
      <c r="E78" s="57" t="e">
        <f ca="true">+IF(AND(ISNUMBER(OFFSET('Water Data'!$C$7,0,10*ROW('Water Data'!C72))),'Data Summary'!BT78="Yes"),OFFSET('Water Data'!$C$7,0,10*ROW('Water Data'!C72)),NA())</f>
        <v>#N/A</v>
      </c>
      <c r="F78" s="57" t="e">
        <f ca="true">+IF(AND(ISNUMBER(OFFSET('Water Data'!$C$10,0,10*ROW('Water Data'!C72))),'Data Summary'!BU78="Yes"),OFFSET('Water Data'!$C$10,0,10*ROW('Water Data'!C72)),NA())</f>
        <v>#N/A</v>
      </c>
      <c r="G78" s="57" t="e">
        <f ca="true">+IF(AND(ISNUMBER(OFFSET('Water Data'!$D$5,0,10*ROW('Water Data'!D72))),'Data Summary'!BV78="Yes"),100-OFFSET('Water Data'!$D$5,0,10*ROW('Water Data'!D72)),NA())</f>
        <v>#N/A</v>
      </c>
      <c r="H78" s="57" t="e">
        <f ca="true">+IF(AND(ISNUMBER(OFFSET('Water Data'!$D$7,0,10*ROW('Water Data'!D72))),'Data Summary'!BW78="Yes"),OFFSET('Water Data'!$D$7,0,10*ROW('Water Data'!D72)),NA())</f>
        <v>#N/A</v>
      </c>
      <c r="I78" s="57" t="e">
        <f ca="true">+IF(AND(ISNUMBER(OFFSET('Water Data'!$D$10,0,10*ROW('Water Data'!D72))),'Data Summary'!BX78="Yes"),OFFSET('Water Data'!$D$10,0,10*ROW('Water Data'!D72)),NA())</f>
        <v>#N/A</v>
      </c>
      <c r="J78" s="57" t="e">
        <f ca="true">+IF(AND(ISNUMBER(OFFSET('Water Data'!$E$5,0,10*ROW('Water Data'!E72))),'Data Summary'!BY78="Yes"),100-OFFSET('Water Data'!$E$5,0,10*ROW('Water Data'!E72)),NA())</f>
        <v>#N/A</v>
      </c>
      <c r="K78" s="57" t="e">
        <f ca="true">+IF(AND(ISNUMBER(OFFSET('Water Data'!$E$7,0,10*ROW('Water Data'!E72))),'Data Summary'!BZ78="Yes"),OFFSET('Water Data'!$E$7,0,10*ROW('Water Data'!E72)),NA())</f>
        <v>#N/A</v>
      </c>
      <c r="L78" s="57" t="e">
        <f ca="true">+IF(AND(ISNUMBER(OFFSET('Water Data'!$E$10,0,10*ROW('Water Data'!E72))),'Data Summary'!CA78="Yes"),OFFSET('Water Data'!$E$10,0,10*ROW('Water Data'!E72)),NA())</f>
        <v>#N/A</v>
      </c>
      <c r="M78" s="57" t="e">
        <f ca="true">+IF(AND(ISNUMBER(OFFSET('Water Data'!$F$5,0,10*ROW('Water Data'!F72))),'Data Summary'!CB78="Yes"),100-OFFSET('Water Data'!$F$5,0,10*ROW('Water Data'!F72)),NA())</f>
        <v>#N/A</v>
      </c>
      <c r="N78" s="57" t="e">
        <f ca="true">+IF(AND(ISNUMBER(OFFSET('Water Data'!$F$7,0,10*ROW('Water Data'!F72))),'Data Summary'!CC78="Yes"),OFFSET('Water Data'!$F$7,0,10*ROW('Water Data'!F72)),NA())</f>
        <v>#N/A</v>
      </c>
      <c r="O78" s="57" t="e">
        <f ca="true">+IF(AND(ISNUMBER(OFFSET('Water Data'!$F$10,0,10*ROW('Water Data'!F72))),'Data Summary'!CD78="Yes"),OFFSET('Water Data'!$F$10,0,10*ROW('Water Data'!F72)),NA())</f>
        <v>#N/A</v>
      </c>
      <c r="P78" s="57" t="e">
        <f ca="true">+IF(AND(ISNUMBER(OFFSET('Water Data'!$G$5,0,10*ROW('Water Data'!G72))),'Data Summary'!CE78="Yes"),100-OFFSET('Water Data'!$G$5,0,10*ROW('Water Data'!G72)),NA())</f>
        <v>#N/A</v>
      </c>
      <c r="Q78" s="57" t="e">
        <f ca="true">+IF(AND(ISNUMBER(OFFSET('Water Data'!$G$7,0,10*ROW('Water Data'!G72))),'Data Summary'!CF78="Yes"),OFFSET('Water Data'!$G$7,0,10*ROW('Water Data'!G72)),NA())</f>
        <v>#N/A</v>
      </c>
      <c r="R78" s="57" t="e">
        <f ca="true">+IF(AND(ISNUMBER(OFFSET('Water Data'!$G$10,0,10*ROW('Water Data'!G72))),'Data Summary'!CG78="Yes"),OFFSET('Water Data'!$G$10,0,10*ROW('Water Data'!G72)),NA())</f>
        <v>#N/A</v>
      </c>
      <c r="S78" s="57" t="e">
        <f ca="true">+IF(AND(ISNUMBER(OFFSET('Water Data'!$H$5,0,10*ROW('Water Data'!H72))),'Data Summary'!CH78="Yes"),100-OFFSET('Water Data'!$H$5,0,10*ROW('Water Data'!H72)),NA())</f>
        <v>#N/A</v>
      </c>
      <c r="T78" s="57" t="e">
        <f ca="true">+IF(AND(ISNUMBER(OFFSET('Water Data'!$H$7,0,10*ROW('Water Data'!H72))),'Data Summary'!CI78="Yes"),OFFSET('Water Data'!$H$7,0,10*ROW('Water Data'!H72)),NA())</f>
        <v>#N/A</v>
      </c>
      <c r="U78" s="57" t="e">
        <f ca="true">+IF(AND(ISNUMBER(OFFSET('Water Data'!$H$10,0,10*ROW('Water Data'!H72))),'Data Summary'!CJ78="Yes"),OFFSET('Water Data'!$H$10,0,10*ROW('Water Data'!H72)),NA())</f>
        <v>#N/A</v>
      </c>
      <c r="V78" s="103" t="e">
        <f ca="true">+IF(AND(ISNUMBER(OFFSET('Sanitation Data'!$C$5,0,10*ROW('Sanitation Data'!C72))),'Data Summary'!CK78="Yes"),100-OFFSET('Sanitation Data'!$C$5,0,10*ROW('Sanitation Data'!C72)),NA())</f>
        <v>#N/A</v>
      </c>
      <c r="W78" s="103" t="e">
        <f ca="true">+IF(AND(ISNUMBER(OFFSET('Sanitation Data'!$C$7,0,10*ROW('Sanitation Data'!C72))),'Data Summary'!CL78="Yes"),OFFSET('Sanitation Data'!$C$7,0,10*ROW('Sanitation Data'!C72)),NA())</f>
        <v>#N/A</v>
      </c>
      <c r="X78" s="103" t="e">
        <f ca="true">+IF(AND(ISNUMBER(OFFSET('Sanitation Data'!$C$11,0,10*ROW('Sanitation Data'!C72))),'Data Summary'!CM78="Yes"),OFFSET('Sanitation Data'!$C$11,0,10*ROW('Sanitation Data'!C72)),NA())</f>
        <v>#N/A</v>
      </c>
      <c r="Y78" s="103" t="e">
        <f ca="true">+IF(AND(ISNUMBER(OFFSET('Sanitation Data'!$C$12,0,10*ROW('Sanitation Data'!C72))),'Data Summary'!CN78="Yes"),OFFSET('Sanitation Data'!$C$12,0,10*ROW('Sanitation Data'!C72)),NA())</f>
        <v>#N/A</v>
      </c>
      <c r="Z78" s="103" t="e">
        <f ca="true">+IF(AND(ISNUMBER(OFFSET('Sanitation Data'!$C$13,0,10*ROW('Sanitation Data'!C72))),'Data Summary'!CO78="Yes"),OFFSET('Sanitation Data'!$C$13,0,10*ROW('Sanitation Data'!C72)),NA())</f>
        <v>#N/A</v>
      </c>
      <c r="AA78" s="103" t="e">
        <f ca="true">+IF(AND(ISNUMBER(OFFSET('Sanitation Data'!$D$5,0,10*ROW('Sanitation Data'!D72))),'Data Summary'!CP78="Yes"),100-OFFSET('Sanitation Data'!$D$5,0,10*ROW('Sanitation Data'!D72)),NA())</f>
        <v>#N/A</v>
      </c>
      <c r="AB78" s="103" t="e">
        <f ca="true">+IF(AND(ISNUMBER(OFFSET('Sanitation Data'!$D$7,0,10*ROW('Sanitation Data'!D72))),'Data Summary'!CQ78="Yes"),OFFSET('Sanitation Data'!$D$7,0,10*ROW('Sanitation Data'!D72)),NA())</f>
        <v>#N/A</v>
      </c>
      <c r="AC78" s="103" t="e">
        <f ca="true">+IF(AND(ISNUMBER(OFFSET('Sanitation Data'!$D$11,0,10*ROW('Sanitation Data'!D72))),'Data Summary'!CR78="Yes"),OFFSET('Sanitation Data'!$D$11,0,10*ROW('Sanitation Data'!D72)),NA())</f>
        <v>#N/A</v>
      </c>
      <c r="AD78" s="103" t="e">
        <f ca="true">+IF(AND(ISNUMBER(OFFSET('Sanitation Data'!$D$12,0,10*ROW('Sanitation Data'!D72))),'Data Summary'!CS78="Yes"),OFFSET('Sanitation Data'!$D$12,0,10*ROW('Sanitation Data'!D72)),NA())</f>
        <v>#N/A</v>
      </c>
      <c r="AE78" s="103" t="e">
        <f ca="true">+IF(AND(ISNUMBER(OFFSET('Sanitation Data'!$D$13,0,10*ROW('Sanitation Data'!D72))),'Data Summary'!CT78="Yes"),OFFSET('Sanitation Data'!$D$13,0,10*ROW('Sanitation Data'!D72)),NA())</f>
        <v>#N/A</v>
      </c>
      <c r="AF78" s="103" t="e">
        <f ca="true">+IF(AND(ISNUMBER(OFFSET('Sanitation Data'!$E$5,0,10*ROW('Sanitation Data'!E72))),'Data Summary'!CU78="Yes"),100-OFFSET('Sanitation Data'!$E$5,0,10*ROW('Sanitation Data'!E72)),NA())</f>
        <v>#N/A</v>
      </c>
      <c r="AG78" s="103" t="e">
        <f ca="true">+IF(AND(ISNUMBER(OFFSET('Sanitation Data'!$E$7,0,10*ROW('Sanitation Data'!E72))),'Data Summary'!CV78="Yes"),OFFSET('Sanitation Data'!$E$7,0,10*ROW('Sanitation Data'!E72)),NA())</f>
        <v>#N/A</v>
      </c>
      <c r="AH78" s="103" t="e">
        <f ca="true">+IF(AND(ISNUMBER(OFFSET('Sanitation Data'!$E$11,0,10*ROW('Sanitation Data'!E72))),'Data Summary'!CW78="Yes"),OFFSET('Sanitation Data'!$E$11,0,10*ROW('Sanitation Data'!E72)),NA())</f>
        <v>#N/A</v>
      </c>
      <c r="AI78" s="103" t="e">
        <f ca="true">+IF(AND(ISNUMBER(OFFSET('Sanitation Data'!$E$12,0,10*ROW('Sanitation Data'!E72))),'Data Summary'!CX78="Yes"),OFFSET('Sanitation Data'!$E$12,0,10*ROW('Sanitation Data'!E72)),NA())</f>
        <v>#N/A</v>
      </c>
      <c r="AJ78" s="103" t="e">
        <f ca="true">+IF(AND(ISNUMBER(OFFSET('Sanitation Data'!$E$13,0,10*ROW('Sanitation Data'!E72))),'Data Summary'!CY78="Yes"),OFFSET('Sanitation Data'!$E$13,0,10*ROW('Sanitation Data'!E72)),NA())</f>
        <v>#N/A</v>
      </c>
      <c r="AK78" s="103" t="e">
        <f ca="true">+IF(AND(ISNUMBER(OFFSET('Sanitation Data'!$F$5,0,10*ROW('Sanitation Data'!F72))),'Data Summary'!CZ78="Yes"),100-OFFSET('Sanitation Data'!$F$5,0,10*ROW('Sanitation Data'!F72)),NA())</f>
        <v>#N/A</v>
      </c>
      <c r="AL78" s="103" t="e">
        <f ca="true">+IF(AND(ISNUMBER(OFFSET('Sanitation Data'!$F$7,0,10*ROW('Sanitation Data'!F72))),'Data Summary'!DA78="Yes"),OFFSET('Sanitation Data'!$F$7,0,10*ROW('Sanitation Data'!F72)),NA())</f>
        <v>#N/A</v>
      </c>
      <c r="AM78" s="103" t="e">
        <f ca="true">+IF(AND(ISNUMBER(OFFSET('Sanitation Data'!$F$11,0,10*ROW('Sanitation Data'!F72))),'Data Summary'!DB78="Yes"),OFFSET('Sanitation Data'!$F$11,0,10*ROW('Sanitation Data'!F72)),NA())</f>
        <v>#N/A</v>
      </c>
      <c r="AN78" s="103" t="e">
        <f ca="true">+IF(AND(ISNUMBER(OFFSET('Sanitation Data'!$F$12,0,10*ROW('Sanitation Data'!F72))),'Data Summary'!DC78="Yes"),OFFSET('Sanitation Data'!$F$12,0,10*ROW('Sanitation Data'!F72)),NA())</f>
        <v>#N/A</v>
      </c>
      <c r="AO78" s="103" t="e">
        <f ca="true">+IF(AND(ISNUMBER(OFFSET('Sanitation Data'!$F$13,0,10*ROW('Sanitation Data'!F72))),'Data Summary'!DD78="Yes"),OFFSET('Sanitation Data'!$F$13,0,10*ROW('Sanitation Data'!F72)),NA())</f>
        <v>#N/A</v>
      </c>
      <c r="AP78" s="103" t="e">
        <f ca="true">+IF(AND(ISNUMBER(OFFSET('Sanitation Data'!$G$5,0,10*ROW('Sanitation Data'!G72))),'Data Summary'!DE78="Yes"),100-OFFSET('Sanitation Data'!$G$5,0,10*ROW('Sanitation Data'!G72)),NA())</f>
        <v>#N/A</v>
      </c>
      <c r="AQ78" s="103" t="e">
        <f ca="true">+IF(AND(ISNUMBER(OFFSET('Sanitation Data'!$G$7,0,10*ROW('Sanitation Data'!G72))),'Data Summary'!DF78="Yes"),OFFSET('Sanitation Data'!$G$7,0,10*ROW('Sanitation Data'!G72)),NA())</f>
        <v>#N/A</v>
      </c>
      <c r="AR78" s="103" t="e">
        <f ca="true">+IF(AND(ISNUMBER(OFFSET('Sanitation Data'!$G$11,0,10*ROW('Sanitation Data'!G72))),'Data Summary'!DG78="Yes"),OFFSET('Sanitation Data'!$G$11,0,10*ROW('Sanitation Data'!G72)),NA())</f>
        <v>#N/A</v>
      </c>
      <c r="AS78" s="103" t="e">
        <f ca="true">+IF(AND(ISNUMBER(OFFSET('Sanitation Data'!$G$12,0,10*ROW('Sanitation Data'!G72))),'Data Summary'!DH78="Yes"),OFFSET('Sanitation Data'!$G$12,0,10*ROW('Sanitation Data'!G72)),NA())</f>
        <v>#N/A</v>
      </c>
      <c r="AT78" s="103" t="e">
        <f ca="true">+IF(AND(ISNUMBER(OFFSET('Sanitation Data'!$G$13,0,10*ROW('Sanitation Data'!G72))),'Data Summary'!DI78="Yes"),OFFSET('Sanitation Data'!$G$13,0,10*ROW('Sanitation Data'!G72)),NA())</f>
        <v>#N/A</v>
      </c>
      <c r="AU78" s="103" t="e">
        <f ca="true">+IF(AND(ISNUMBER(OFFSET('Sanitation Data'!$H$5,0,10*ROW('Sanitation Data'!H72))),'Data Summary'!DJ78="Yes"),100-OFFSET('Sanitation Data'!$H$5,0,10*ROW('Sanitation Data'!H72)),NA())</f>
        <v>#N/A</v>
      </c>
      <c r="AV78" s="103" t="e">
        <f ca="true">+IF(AND(ISNUMBER(OFFSET('Sanitation Data'!$H$7,0,10*ROW('Sanitation Data'!H72))),'Data Summary'!DK78="Yes"),OFFSET('Sanitation Data'!$H$7,0,10*ROW('Sanitation Data'!H72)),NA())</f>
        <v>#N/A</v>
      </c>
      <c r="AW78" s="103" t="e">
        <f ca="true">+IF(AND(ISNUMBER(OFFSET('Sanitation Data'!$H$11,0,10*ROW('Sanitation Data'!H72))),'Data Summary'!DL78="Yes"),OFFSET('Sanitation Data'!$H$11,0,10*ROW('Sanitation Data'!H72)),NA())</f>
        <v>#N/A</v>
      </c>
      <c r="AX78" s="103" t="e">
        <f ca="true">+IF(AND(ISNUMBER(OFFSET('Sanitation Data'!$H$12,0,10*ROW('Sanitation Data'!H72))),'Data Summary'!DM78="Yes"),OFFSET('Sanitation Data'!$H$12,0,10*ROW('Sanitation Data'!H72)),NA())</f>
        <v>#N/A</v>
      </c>
      <c r="AY78" s="103" t="e">
        <f ca="true">+IF(AND(ISNUMBER(OFFSET('Sanitation Data'!$H$13,0,10*ROW('Sanitation Data'!H72))),'Data Summary'!DN78="Yes"),OFFSET('Sanitation Data'!$H$13,0,10*ROW('Sanitation Data'!H72)),NA())</f>
        <v>#N/A</v>
      </c>
      <c r="AZ78" s="108" t="e">
        <f ca="true">+IF(AND(ISNUMBER(OFFSET('Hygiene Data'!$C$6,0,10*ROW('Hygiene Data'!C72))),'Data Summary'!DO78="Yes"),OFFSET('Hygiene Data'!$C$6,0,10*ROW('Hygiene Data'!C72)),NA())</f>
        <v>#N/A</v>
      </c>
      <c r="BA78" s="108" t="e">
        <f ca="true">+IF(AND(ISNUMBER(OFFSET('Hygiene Data'!$C$8,0,10*ROW('Hygiene Data'!C72))),'Data Summary'!DP78="Yes"),OFFSET('Hygiene Data'!$C$8,0,10*ROW('Hygiene Data'!C72)),NA())</f>
        <v>#N/A</v>
      </c>
      <c r="BB78" s="108" t="e">
        <f ca="true">+IF(AND(ISNUMBER(OFFSET('Hygiene Data'!$C$10,0,10*ROW('Hygiene Data'!C72))),'Data Summary'!DQ78="Yes"),OFFSET('Hygiene Data'!$C$10,0,10*ROW('Hygiene Data'!C72)),NA())</f>
        <v>#N/A</v>
      </c>
      <c r="BC78" s="108" t="e">
        <f ca="true">+IF(AND(ISNUMBER(OFFSET('Hygiene Data'!$D$6,0,10*ROW('Hygiene Data'!D72))),'Data Summary'!DR78="Yes"),OFFSET('Hygiene Data'!$D$6,0,10*ROW('Hygiene Data'!D72)),NA())</f>
        <v>#N/A</v>
      </c>
      <c r="BD78" s="108" t="e">
        <f ca="true">+IF(AND(ISNUMBER(OFFSET('Hygiene Data'!$D$8,0,10*ROW('Hygiene Data'!D72))),'Data Summary'!DS78="Yes"),OFFSET('Hygiene Data'!$D$8,0,10*ROW('Hygiene Data'!D72)),NA())</f>
        <v>#N/A</v>
      </c>
      <c r="BE78" s="108" t="e">
        <f ca="true">+IF(AND(ISNUMBER(OFFSET('Hygiene Data'!$D$10,0,10*ROW('Hygiene Data'!D72))),'Data Summary'!DT78="Yes"),OFFSET('Hygiene Data'!$D$10,0,10*ROW('Hygiene Data'!D72)),NA())</f>
        <v>#N/A</v>
      </c>
      <c r="BF78" s="108" t="e">
        <f ca="true">+IF(AND(ISNUMBER(OFFSET('Hygiene Data'!$E$6,0,10*ROW('Hygiene Data'!E72))),'Data Summary'!DU78="Yes"),OFFSET('Hygiene Data'!$E$6,0,10*ROW('Hygiene Data'!E72)),NA())</f>
        <v>#N/A</v>
      </c>
      <c r="BG78" s="108" t="e">
        <f ca="true">+IF(AND(ISNUMBER(OFFSET('Hygiene Data'!$E$8,0,10*ROW('Hygiene Data'!E72))),'Data Summary'!DV78="Yes"),OFFSET('Hygiene Data'!$E$8,0,10*ROW('Hygiene Data'!E72)),NA())</f>
        <v>#N/A</v>
      </c>
      <c r="BH78" s="108" t="e">
        <f ca="true">+IF(AND(ISNUMBER(OFFSET('Hygiene Data'!$E$10,0,10*ROW('Hygiene Data'!E72))),'Data Summary'!DW78="Yes"),OFFSET('Hygiene Data'!$E$10,0,10*ROW('Hygiene Data'!E72)),NA())</f>
        <v>#N/A</v>
      </c>
      <c r="BI78" s="108" t="e">
        <f ca="true">+IF(AND(ISNUMBER(OFFSET('Hygiene Data'!$F$6,0,10*ROW('Hygiene Data'!F72))),'Data Summary'!DX78="Yes"),OFFSET('Hygiene Data'!$F$6,0,10*ROW('Hygiene Data'!F72)),NA())</f>
        <v>#N/A</v>
      </c>
      <c r="BJ78" s="108" t="e">
        <f ca="true">+IF(AND(ISNUMBER(OFFSET('Hygiene Data'!$F$8,0,10*ROW('Hygiene Data'!F72))),'Data Summary'!DY78="Yes"),OFFSET('Hygiene Data'!$F$8,0,10*ROW('Hygiene Data'!F72)),NA())</f>
        <v>#N/A</v>
      </c>
      <c r="BK78" s="108" t="e">
        <f ca="true">+IF(AND(ISNUMBER(OFFSET('Hygiene Data'!$F$10,0,10*ROW('Hygiene Data'!F72))),'Data Summary'!DZ78="Yes"),OFFSET('Hygiene Data'!$F$10,0,10*ROW('Hygiene Data'!F72)),NA())</f>
        <v>#N/A</v>
      </c>
      <c r="BL78" s="108" t="e">
        <f ca="true">+IF(AND(ISNUMBER(OFFSET('Hygiene Data'!$G$6,0,10*ROW('Hygiene Data'!G72))),'Data Summary'!EA78="Yes"),OFFSET('Hygiene Data'!$G$6,0,10*ROW('Hygiene Data'!G72)),NA())</f>
        <v>#N/A</v>
      </c>
      <c r="BM78" s="108" t="e">
        <f ca="true">+IF(AND(ISNUMBER(OFFSET('Hygiene Data'!$G$8,0,10*ROW('Hygiene Data'!G72))),'Data Summary'!EB78="Yes"),OFFSET('Hygiene Data'!$G$8,0,10*ROW('Hygiene Data'!G72)),NA())</f>
        <v>#N/A</v>
      </c>
      <c r="BN78" s="108" t="e">
        <f ca="true">+IF(AND(ISNUMBER(OFFSET('Hygiene Data'!$G$10,0,10*ROW('Hygiene Data'!G72))),'Data Summary'!EC78="Yes"),OFFSET('Hygiene Data'!$G$10,0,10*ROW('Hygiene Data'!G72)),NA())</f>
        <v>#N/A</v>
      </c>
      <c r="BO78" s="108" t="e">
        <f ca="true">+IF(AND(ISNUMBER(OFFSET('Hygiene Data'!$H$6,0,10*ROW('Hygiene Data'!H72))),'Data Summary'!ED78="Yes"),OFFSET('Hygiene Data'!$H$6,0,10*ROW('Hygiene Data'!H72)),NA())</f>
        <v>#N/A</v>
      </c>
      <c r="BP78" s="108" t="e">
        <f ca="true">+IF(AND(ISNUMBER(OFFSET('Hygiene Data'!$H$8,0,10*ROW('Hygiene Data'!H72))),'Data Summary'!EE78="Yes"),OFFSET('Hygiene Data'!$H$8,0,10*ROW('Hygiene Data'!H72)),NA())</f>
        <v>#N/A</v>
      </c>
      <c r="BQ78" s="108" t="e">
        <f ca="true">+IF(AND(ISNUMBER(OFFSET('Hygiene Data'!$H$10,0,10*ROW('Hygiene Data'!H72))),'Data Summary'!EF78="Yes"),OFFSET('Hygiene Data'!$H$10,0,10*ROW('Hygiene Data'!H72)),NA())</f>
        <v>#N/A</v>
      </c>
    </row>
    <row r="79" x14ac:dyDescent="0.2">
      <c r="A79" s="56" t="e">
        <f ca="true">+IF(OFFSET('Water Data'!$B$1,0,10*ROW('Water Data'!B73))="",NA(),OFFSET('Water Data'!$B$1,0,10*ROW('Water Data'!B73)))</f>
        <v>#N/A</v>
      </c>
      <c r="B79" s="56" t="e">
        <f ca="true">+IF(OFFSET('Water Data'!$A$3,0,10*ROW('Water Data'!A76))="",NA(),OFFSET('Water Data'!$A$3,0,10*ROW('Water Data'!A76)))</f>
        <v>#N/A</v>
      </c>
      <c r="C79" s="56" t="e">
        <f ca="true">+IF(OFFSET('Water Data'!$C$3,0,10*ROW('Water Data'!C76))="",NA(),OFFSET('Water Data'!$C$3,0,10*ROW('Water Data'!C76)))</f>
        <v>#N/A</v>
      </c>
      <c r="D79" s="57" t="e">
        <f ca="true">+IF(AND(ISNUMBER(OFFSET('Water Data'!$C$5,0,10*ROW('Water Data'!C73))),'Data Summary'!BS79="Yes"),100-OFFSET('Water Data'!$C$5,0,10*ROW('Water Data'!C73)),NA())</f>
        <v>#N/A</v>
      </c>
      <c r="E79" s="57" t="e">
        <f ca="true">+IF(AND(ISNUMBER(OFFSET('Water Data'!$C$7,0,10*ROW('Water Data'!C73))),'Data Summary'!BT79="Yes"),OFFSET('Water Data'!$C$7,0,10*ROW('Water Data'!C73)),NA())</f>
        <v>#N/A</v>
      </c>
      <c r="F79" s="57" t="e">
        <f ca="true">+IF(AND(ISNUMBER(OFFSET('Water Data'!$C$10,0,10*ROW('Water Data'!C73))),'Data Summary'!BU79="Yes"),OFFSET('Water Data'!$C$10,0,10*ROW('Water Data'!C73)),NA())</f>
        <v>#N/A</v>
      </c>
      <c r="G79" s="57" t="e">
        <f ca="true">+IF(AND(ISNUMBER(OFFSET('Water Data'!$D$5,0,10*ROW('Water Data'!D73))),'Data Summary'!BV79="Yes"),100-OFFSET('Water Data'!$D$5,0,10*ROW('Water Data'!D73)),NA())</f>
        <v>#N/A</v>
      </c>
      <c r="H79" s="57" t="e">
        <f ca="true">+IF(AND(ISNUMBER(OFFSET('Water Data'!$D$7,0,10*ROW('Water Data'!D73))),'Data Summary'!BW79="Yes"),OFFSET('Water Data'!$D$7,0,10*ROW('Water Data'!D73)),NA())</f>
        <v>#N/A</v>
      </c>
      <c r="I79" s="57" t="e">
        <f ca="true">+IF(AND(ISNUMBER(OFFSET('Water Data'!$D$10,0,10*ROW('Water Data'!D73))),'Data Summary'!BX79="Yes"),OFFSET('Water Data'!$D$10,0,10*ROW('Water Data'!D73)),NA())</f>
        <v>#N/A</v>
      </c>
      <c r="J79" s="57" t="e">
        <f ca="true">+IF(AND(ISNUMBER(OFFSET('Water Data'!$E$5,0,10*ROW('Water Data'!E73))),'Data Summary'!BY79="Yes"),100-OFFSET('Water Data'!$E$5,0,10*ROW('Water Data'!E73)),NA())</f>
        <v>#N/A</v>
      </c>
      <c r="K79" s="57" t="e">
        <f ca="true">+IF(AND(ISNUMBER(OFFSET('Water Data'!$E$7,0,10*ROW('Water Data'!E73))),'Data Summary'!BZ79="Yes"),OFFSET('Water Data'!$E$7,0,10*ROW('Water Data'!E73)),NA())</f>
        <v>#N/A</v>
      </c>
      <c r="L79" s="57" t="e">
        <f ca="true">+IF(AND(ISNUMBER(OFFSET('Water Data'!$E$10,0,10*ROW('Water Data'!E73))),'Data Summary'!CA79="Yes"),OFFSET('Water Data'!$E$10,0,10*ROW('Water Data'!E73)),NA())</f>
        <v>#N/A</v>
      </c>
      <c r="M79" s="57" t="e">
        <f ca="true">+IF(AND(ISNUMBER(OFFSET('Water Data'!$F$5,0,10*ROW('Water Data'!F73))),'Data Summary'!CB79="Yes"),100-OFFSET('Water Data'!$F$5,0,10*ROW('Water Data'!F73)),NA())</f>
        <v>#N/A</v>
      </c>
      <c r="N79" s="57" t="e">
        <f ca="true">+IF(AND(ISNUMBER(OFFSET('Water Data'!$F$7,0,10*ROW('Water Data'!F73))),'Data Summary'!CC79="Yes"),OFFSET('Water Data'!$F$7,0,10*ROW('Water Data'!F73)),NA())</f>
        <v>#N/A</v>
      </c>
      <c r="O79" s="57" t="e">
        <f ca="true">+IF(AND(ISNUMBER(OFFSET('Water Data'!$F$10,0,10*ROW('Water Data'!F73))),'Data Summary'!CD79="Yes"),OFFSET('Water Data'!$F$10,0,10*ROW('Water Data'!F73)),NA())</f>
        <v>#N/A</v>
      </c>
      <c r="P79" s="57" t="e">
        <f ca="true">+IF(AND(ISNUMBER(OFFSET('Water Data'!$G$5,0,10*ROW('Water Data'!G73))),'Data Summary'!CE79="Yes"),100-OFFSET('Water Data'!$G$5,0,10*ROW('Water Data'!G73)),NA())</f>
        <v>#N/A</v>
      </c>
      <c r="Q79" s="57" t="e">
        <f ca="true">+IF(AND(ISNUMBER(OFFSET('Water Data'!$G$7,0,10*ROW('Water Data'!G73))),'Data Summary'!CF79="Yes"),OFFSET('Water Data'!$G$7,0,10*ROW('Water Data'!G73)),NA())</f>
        <v>#N/A</v>
      </c>
      <c r="R79" s="57" t="e">
        <f ca="true">+IF(AND(ISNUMBER(OFFSET('Water Data'!$G$10,0,10*ROW('Water Data'!G73))),'Data Summary'!CG79="Yes"),OFFSET('Water Data'!$G$10,0,10*ROW('Water Data'!G73)),NA())</f>
        <v>#N/A</v>
      </c>
      <c r="S79" s="57" t="e">
        <f ca="true">+IF(AND(ISNUMBER(OFFSET('Water Data'!$H$5,0,10*ROW('Water Data'!H73))),'Data Summary'!CH79="Yes"),100-OFFSET('Water Data'!$H$5,0,10*ROW('Water Data'!H73)),NA())</f>
        <v>#N/A</v>
      </c>
      <c r="T79" s="57" t="e">
        <f ca="true">+IF(AND(ISNUMBER(OFFSET('Water Data'!$H$7,0,10*ROW('Water Data'!H73))),'Data Summary'!CI79="Yes"),OFFSET('Water Data'!$H$7,0,10*ROW('Water Data'!H73)),NA())</f>
        <v>#N/A</v>
      </c>
      <c r="U79" s="57" t="e">
        <f ca="true">+IF(AND(ISNUMBER(OFFSET('Water Data'!$H$10,0,10*ROW('Water Data'!H73))),'Data Summary'!CJ79="Yes"),OFFSET('Water Data'!$H$10,0,10*ROW('Water Data'!H73)),NA())</f>
        <v>#N/A</v>
      </c>
      <c r="V79" s="103" t="e">
        <f ca="true">+IF(AND(ISNUMBER(OFFSET('Sanitation Data'!$C$5,0,10*ROW('Sanitation Data'!C73))),'Data Summary'!CK79="Yes"),100-OFFSET('Sanitation Data'!$C$5,0,10*ROW('Sanitation Data'!C73)),NA())</f>
        <v>#N/A</v>
      </c>
      <c r="W79" s="103" t="e">
        <f ca="true">+IF(AND(ISNUMBER(OFFSET('Sanitation Data'!$C$7,0,10*ROW('Sanitation Data'!C73))),'Data Summary'!CL79="Yes"),OFFSET('Sanitation Data'!$C$7,0,10*ROW('Sanitation Data'!C73)),NA())</f>
        <v>#N/A</v>
      </c>
      <c r="X79" s="103" t="e">
        <f ca="true">+IF(AND(ISNUMBER(OFFSET('Sanitation Data'!$C$11,0,10*ROW('Sanitation Data'!C73))),'Data Summary'!CM79="Yes"),OFFSET('Sanitation Data'!$C$11,0,10*ROW('Sanitation Data'!C73)),NA())</f>
        <v>#N/A</v>
      </c>
      <c r="Y79" s="103" t="e">
        <f ca="true">+IF(AND(ISNUMBER(OFFSET('Sanitation Data'!$C$12,0,10*ROW('Sanitation Data'!C73))),'Data Summary'!CN79="Yes"),OFFSET('Sanitation Data'!$C$12,0,10*ROW('Sanitation Data'!C73)),NA())</f>
        <v>#N/A</v>
      </c>
      <c r="Z79" s="103" t="e">
        <f ca="true">+IF(AND(ISNUMBER(OFFSET('Sanitation Data'!$C$13,0,10*ROW('Sanitation Data'!C73))),'Data Summary'!CO79="Yes"),OFFSET('Sanitation Data'!$C$13,0,10*ROW('Sanitation Data'!C73)),NA())</f>
        <v>#N/A</v>
      </c>
      <c r="AA79" s="103" t="e">
        <f ca="true">+IF(AND(ISNUMBER(OFFSET('Sanitation Data'!$D$5,0,10*ROW('Sanitation Data'!D73))),'Data Summary'!CP79="Yes"),100-OFFSET('Sanitation Data'!$D$5,0,10*ROW('Sanitation Data'!D73)),NA())</f>
        <v>#N/A</v>
      </c>
      <c r="AB79" s="103" t="e">
        <f ca="true">+IF(AND(ISNUMBER(OFFSET('Sanitation Data'!$D$7,0,10*ROW('Sanitation Data'!D73))),'Data Summary'!CQ79="Yes"),OFFSET('Sanitation Data'!$D$7,0,10*ROW('Sanitation Data'!D73)),NA())</f>
        <v>#N/A</v>
      </c>
      <c r="AC79" s="103" t="e">
        <f ca="true">+IF(AND(ISNUMBER(OFFSET('Sanitation Data'!$D$11,0,10*ROW('Sanitation Data'!D73))),'Data Summary'!CR79="Yes"),OFFSET('Sanitation Data'!$D$11,0,10*ROW('Sanitation Data'!D73)),NA())</f>
        <v>#N/A</v>
      </c>
      <c r="AD79" s="103" t="e">
        <f ca="true">+IF(AND(ISNUMBER(OFFSET('Sanitation Data'!$D$12,0,10*ROW('Sanitation Data'!D73))),'Data Summary'!CS79="Yes"),OFFSET('Sanitation Data'!$D$12,0,10*ROW('Sanitation Data'!D73)),NA())</f>
        <v>#N/A</v>
      </c>
      <c r="AE79" s="103" t="e">
        <f ca="true">+IF(AND(ISNUMBER(OFFSET('Sanitation Data'!$D$13,0,10*ROW('Sanitation Data'!D73))),'Data Summary'!CT79="Yes"),OFFSET('Sanitation Data'!$D$13,0,10*ROW('Sanitation Data'!D73)),NA())</f>
        <v>#N/A</v>
      </c>
      <c r="AF79" s="103" t="e">
        <f ca="true">+IF(AND(ISNUMBER(OFFSET('Sanitation Data'!$E$5,0,10*ROW('Sanitation Data'!E73))),'Data Summary'!CU79="Yes"),100-OFFSET('Sanitation Data'!$E$5,0,10*ROW('Sanitation Data'!E73)),NA())</f>
        <v>#N/A</v>
      </c>
      <c r="AG79" s="103" t="e">
        <f ca="true">+IF(AND(ISNUMBER(OFFSET('Sanitation Data'!$E$7,0,10*ROW('Sanitation Data'!E73))),'Data Summary'!CV79="Yes"),OFFSET('Sanitation Data'!$E$7,0,10*ROW('Sanitation Data'!E73)),NA())</f>
        <v>#N/A</v>
      </c>
      <c r="AH79" s="103" t="e">
        <f ca="true">+IF(AND(ISNUMBER(OFFSET('Sanitation Data'!$E$11,0,10*ROW('Sanitation Data'!E73))),'Data Summary'!CW79="Yes"),OFFSET('Sanitation Data'!$E$11,0,10*ROW('Sanitation Data'!E73)),NA())</f>
        <v>#N/A</v>
      </c>
      <c r="AI79" s="103" t="e">
        <f ca="true">+IF(AND(ISNUMBER(OFFSET('Sanitation Data'!$E$12,0,10*ROW('Sanitation Data'!E73))),'Data Summary'!CX79="Yes"),OFFSET('Sanitation Data'!$E$12,0,10*ROW('Sanitation Data'!E73)),NA())</f>
        <v>#N/A</v>
      </c>
      <c r="AJ79" s="103" t="e">
        <f ca="true">+IF(AND(ISNUMBER(OFFSET('Sanitation Data'!$E$13,0,10*ROW('Sanitation Data'!E73))),'Data Summary'!CY79="Yes"),OFFSET('Sanitation Data'!$E$13,0,10*ROW('Sanitation Data'!E73)),NA())</f>
        <v>#N/A</v>
      </c>
      <c r="AK79" s="103" t="e">
        <f ca="true">+IF(AND(ISNUMBER(OFFSET('Sanitation Data'!$F$5,0,10*ROW('Sanitation Data'!F73))),'Data Summary'!CZ79="Yes"),100-OFFSET('Sanitation Data'!$F$5,0,10*ROW('Sanitation Data'!F73)),NA())</f>
        <v>#N/A</v>
      </c>
      <c r="AL79" s="103" t="e">
        <f ca="true">+IF(AND(ISNUMBER(OFFSET('Sanitation Data'!$F$7,0,10*ROW('Sanitation Data'!F73))),'Data Summary'!DA79="Yes"),OFFSET('Sanitation Data'!$F$7,0,10*ROW('Sanitation Data'!F73)),NA())</f>
        <v>#N/A</v>
      </c>
      <c r="AM79" s="103" t="e">
        <f ca="true">+IF(AND(ISNUMBER(OFFSET('Sanitation Data'!$F$11,0,10*ROW('Sanitation Data'!F73))),'Data Summary'!DB79="Yes"),OFFSET('Sanitation Data'!$F$11,0,10*ROW('Sanitation Data'!F73)),NA())</f>
        <v>#N/A</v>
      </c>
      <c r="AN79" s="103" t="e">
        <f ca="true">+IF(AND(ISNUMBER(OFFSET('Sanitation Data'!$F$12,0,10*ROW('Sanitation Data'!F73))),'Data Summary'!DC79="Yes"),OFFSET('Sanitation Data'!$F$12,0,10*ROW('Sanitation Data'!F73)),NA())</f>
        <v>#N/A</v>
      </c>
      <c r="AO79" s="103" t="e">
        <f ca="true">+IF(AND(ISNUMBER(OFFSET('Sanitation Data'!$F$13,0,10*ROW('Sanitation Data'!F73))),'Data Summary'!DD79="Yes"),OFFSET('Sanitation Data'!$F$13,0,10*ROW('Sanitation Data'!F73)),NA())</f>
        <v>#N/A</v>
      </c>
      <c r="AP79" s="103" t="e">
        <f ca="true">+IF(AND(ISNUMBER(OFFSET('Sanitation Data'!$G$5,0,10*ROW('Sanitation Data'!G73))),'Data Summary'!DE79="Yes"),100-OFFSET('Sanitation Data'!$G$5,0,10*ROW('Sanitation Data'!G73)),NA())</f>
        <v>#N/A</v>
      </c>
      <c r="AQ79" s="103" t="e">
        <f ca="true">+IF(AND(ISNUMBER(OFFSET('Sanitation Data'!$G$7,0,10*ROW('Sanitation Data'!G73))),'Data Summary'!DF79="Yes"),OFFSET('Sanitation Data'!$G$7,0,10*ROW('Sanitation Data'!G73)),NA())</f>
        <v>#N/A</v>
      </c>
      <c r="AR79" s="103" t="e">
        <f ca="true">+IF(AND(ISNUMBER(OFFSET('Sanitation Data'!$G$11,0,10*ROW('Sanitation Data'!G73))),'Data Summary'!DG79="Yes"),OFFSET('Sanitation Data'!$G$11,0,10*ROW('Sanitation Data'!G73)),NA())</f>
        <v>#N/A</v>
      </c>
      <c r="AS79" s="103" t="e">
        <f ca="true">+IF(AND(ISNUMBER(OFFSET('Sanitation Data'!$G$12,0,10*ROW('Sanitation Data'!G73))),'Data Summary'!DH79="Yes"),OFFSET('Sanitation Data'!$G$12,0,10*ROW('Sanitation Data'!G73)),NA())</f>
        <v>#N/A</v>
      </c>
      <c r="AT79" s="103" t="e">
        <f ca="true">+IF(AND(ISNUMBER(OFFSET('Sanitation Data'!$G$13,0,10*ROW('Sanitation Data'!G73))),'Data Summary'!DI79="Yes"),OFFSET('Sanitation Data'!$G$13,0,10*ROW('Sanitation Data'!G73)),NA())</f>
        <v>#N/A</v>
      </c>
      <c r="AU79" s="103" t="e">
        <f ca="true">+IF(AND(ISNUMBER(OFFSET('Sanitation Data'!$H$5,0,10*ROW('Sanitation Data'!H73))),'Data Summary'!DJ79="Yes"),100-OFFSET('Sanitation Data'!$H$5,0,10*ROW('Sanitation Data'!H73)),NA())</f>
        <v>#N/A</v>
      </c>
      <c r="AV79" s="103" t="e">
        <f ca="true">+IF(AND(ISNUMBER(OFFSET('Sanitation Data'!$H$7,0,10*ROW('Sanitation Data'!H73))),'Data Summary'!DK79="Yes"),OFFSET('Sanitation Data'!$H$7,0,10*ROW('Sanitation Data'!H73)),NA())</f>
        <v>#N/A</v>
      </c>
      <c r="AW79" s="103" t="e">
        <f ca="true">+IF(AND(ISNUMBER(OFFSET('Sanitation Data'!$H$11,0,10*ROW('Sanitation Data'!H73))),'Data Summary'!DL79="Yes"),OFFSET('Sanitation Data'!$H$11,0,10*ROW('Sanitation Data'!H73)),NA())</f>
        <v>#N/A</v>
      </c>
      <c r="AX79" s="103" t="e">
        <f ca="true">+IF(AND(ISNUMBER(OFFSET('Sanitation Data'!$H$12,0,10*ROW('Sanitation Data'!H73))),'Data Summary'!DM79="Yes"),OFFSET('Sanitation Data'!$H$12,0,10*ROW('Sanitation Data'!H73)),NA())</f>
        <v>#N/A</v>
      </c>
      <c r="AY79" s="103" t="e">
        <f ca="true">+IF(AND(ISNUMBER(OFFSET('Sanitation Data'!$H$13,0,10*ROW('Sanitation Data'!H73))),'Data Summary'!DN79="Yes"),OFFSET('Sanitation Data'!$H$13,0,10*ROW('Sanitation Data'!H73)),NA())</f>
        <v>#N/A</v>
      </c>
      <c r="AZ79" s="108" t="e">
        <f ca="true">+IF(AND(ISNUMBER(OFFSET('Hygiene Data'!$C$6,0,10*ROW('Hygiene Data'!C73))),'Data Summary'!DO79="Yes"),OFFSET('Hygiene Data'!$C$6,0,10*ROW('Hygiene Data'!C73)),NA())</f>
        <v>#N/A</v>
      </c>
      <c r="BA79" s="108" t="e">
        <f ca="true">+IF(AND(ISNUMBER(OFFSET('Hygiene Data'!$C$8,0,10*ROW('Hygiene Data'!C73))),'Data Summary'!DP79="Yes"),OFFSET('Hygiene Data'!$C$8,0,10*ROW('Hygiene Data'!C73)),NA())</f>
        <v>#N/A</v>
      </c>
      <c r="BB79" s="108" t="e">
        <f ca="true">+IF(AND(ISNUMBER(OFFSET('Hygiene Data'!$C$10,0,10*ROW('Hygiene Data'!C73))),'Data Summary'!DQ79="Yes"),OFFSET('Hygiene Data'!$C$10,0,10*ROW('Hygiene Data'!C73)),NA())</f>
        <v>#N/A</v>
      </c>
      <c r="BC79" s="108" t="e">
        <f ca="true">+IF(AND(ISNUMBER(OFFSET('Hygiene Data'!$D$6,0,10*ROW('Hygiene Data'!D73))),'Data Summary'!DR79="Yes"),OFFSET('Hygiene Data'!$D$6,0,10*ROW('Hygiene Data'!D73)),NA())</f>
        <v>#N/A</v>
      </c>
      <c r="BD79" s="108" t="e">
        <f ca="true">+IF(AND(ISNUMBER(OFFSET('Hygiene Data'!$D$8,0,10*ROW('Hygiene Data'!D73))),'Data Summary'!DS79="Yes"),OFFSET('Hygiene Data'!$D$8,0,10*ROW('Hygiene Data'!D73)),NA())</f>
        <v>#N/A</v>
      </c>
      <c r="BE79" s="108" t="e">
        <f ca="true">+IF(AND(ISNUMBER(OFFSET('Hygiene Data'!$D$10,0,10*ROW('Hygiene Data'!D73))),'Data Summary'!DT79="Yes"),OFFSET('Hygiene Data'!$D$10,0,10*ROW('Hygiene Data'!D73)),NA())</f>
        <v>#N/A</v>
      </c>
      <c r="BF79" s="108" t="e">
        <f ca="true">+IF(AND(ISNUMBER(OFFSET('Hygiene Data'!$E$6,0,10*ROW('Hygiene Data'!E73))),'Data Summary'!DU79="Yes"),OFFSET('Hygiene Data'!$E$6,0,10*ROW('Hygiene Data'!E73)),NA())</f>
        <v>#N/A</v>
      </c>
      <c r="BG79" s="108" t="e">
        <f ca="true">+IF(AND(ISNUMBER(OFFSET('Hygiene Data'!$E$8,0,10*ROW('Hygiene Data'!E73))),'Data Summary'!DV79="Yes"),OFFSET('Hygiene Data'!$E$8,0,10*ROW('Hygiene Data'!E73)),NA())</f>
        <v>#N/A</v>
      </c>
      <c r="BH79" s="108" t="e">
        <f ca="true">+IF(AND(ISNUMBER(OFFSET('Hygiene Data'!$E$10,0,10*ROW('Hygiene Data'!E73))),'Data Summary'!DW79="Yes"),OFFSET('Hygiene Data'!$E$10,0,10*ROW('Hygiene Data'!E73)),NA())</f>
        <v>#N/A</v>
      </c>
      <c r="BI79" s="108" t="e">
        <f ca="true">+IF(AND(ISNUMBER(OFFSET('Hygiene Data'!$F$6,0,10*ROW('Hygiene Data'!F73))),'Data Summary'!DX79="Yes"),OFFSET('Hygiene Data'!$F$6,0,10*ROW('Hygiene Data'!F73)),NA())</f>
        <v>#N/A</v>
      </c>
      <c r="BJ79" s="108" t="e">
        <f ca="true">+IF(AND(ISNUMBER(OFFSET('Hygiene Data'!$F$8,0,10*ROW('Hygiene Data'!F73))),'Data Summary'!DY79="Yes"),OFFSET('Hygiene Data'!$F$8,0,10*ROW('Hygiene Data'!F73)),NA())</f>
        <v>#N/A</v>
      </c>
      <c r="BK79" s="108" t="e">
        <f ca="true">+IF(AND(ISNUMBER(OFFSET('Hygiene Data'!$F$10,0,10*ROW('Hygiene Data'!F73))),'Data Summary'!DZ79="Yes"),OFFSET('Hygiene Data'!$F$10,0,10*ROW('Hygiene Data'!F73)),NA())</f>
        <v>#N/A</v>
      </c>
      <c r="BL79" s="108" t="e">
        <f ca="true">+IF(AND(ISNUMBER(OFFSET('Hygiene Data'!$G$6,0,10*ROW('Hygiene Data'!G73))),'Data Summary'!EA79="Yes"),OFFSET('Hygiene Data'!$G$6,0,10*ROW('Hygiene Data'!G73)),NA())</f>
        <v>#N/A</v>
      </c>
      <c r="BM79" s="108" t="e">
        <f ca="true">+IF(AND(ISNUMBER(OFFSET('Hygiene Data'!$G$8,0,10*ROW('Hygiene Data'!G73))),'Data Summary'!EB79="Yes"),OFFSET('Hygiene Data'!$G$8,0,10*ROW('Hygiene Data'!G73)),NA())</f>
        <v>#N/A</v>
      </c>
      <c r="BN79" s="108" t="e">
        <f ca="true">+IF(AND(ISNUMBER(OFFSET('Hygiene Data'!$G$10,0,10*ROW('Hygiene Data'!G73))),'Data Summary'!EC79="Yes"),OFFSET('Hygiene Data'!$G$10,0,10*ROW('Hygiene Data'!G73)),NA())</f>
        <v>#N/A</v>
      </c>
      <c r="BO79" s="108" t="e">
        <f ca="true">+IF(AND(ISNUMBER(OFFSET('Hygiene Data'!$H$6,0,10*ROW('Hygiene Data'!H73))),'Data Summary'!ED79="Yes"),OFFSET('Hygiene Data'!$H$6,0,10*ROW('Hygiene Data'!H73)),NA())</f>
        <v>#N/A</v>
      </c>
      <c r="BP79" s="108" t="e">
        <f ca="true">+IF(AND(ISNUMBER(OFFSET('Hygiene Data'!$H$8,0,10*ROW('Hygiene Data'!H73))),'Data Summary'!EE79="Yes"),OFFSET('Hygiene Data'!$H$8,0,10*ROW('Hygiene Data'!H73)),NA())</f>
        <v>#N/A</v>
      </c>
      <c r="BQ79" s="108" t="e">
        <f ca="true">+IF(AND(ISNUMBER(OFFSET('Hygiene Data'!$H$10,0,10*ROW('Hygiene Data'!H73))),'Data Summary'!EF79="Yes"),OFFSET('Hygiene Data'!$H$10,0,10*ROW('Hygiene Data'!H73)),NA())</f>
        <v>#N/A</v>
      </c>
    </row>
    <row r="80" x14ac:dyDescent="0.2">
      <c r="A80" s="56" t="e">
        <f ca="true">+IF(OFFSET('Water Data'!$B$1,0,10*ROW('Water Data'!B74))="",NA(),OFFSET('Water Data'!$B$1,0,10*ROW('Water Data'!B74)))</f>
        <v>#N/A</v>
      </c>
      <c r="B80" s="56" t="e">
        <f ca="true">+IF(OFFSET('Water Data'!$A$3,0,10*ROW('Water Data'!A77))="",NA(),OFFSET('Water Data'!$A$3,0,10*ROW('Water Data'!A77)))</f>
        <v>#N/A</v>
      </c>
      <c r="C80" s="56" t="e">
        <f ca="true">+IF(OFFSET('Water Data'!$C$3,0,10*ROW('Water Data'!C77))="",NA(),OFFSET('Water Data'!$C$3,0,10*ROW('Water Data'!C77)))</f>
        <v>#N/A</v>
      </c>
      <c r="D80" s="57" t="e">
        <f ca="true">+IF(AND(ISNUMBER(OFFSET('Water Data'!$C$5,0,10*ROW('Water Data'!C74))),'Data Summary'!BS80="Yes"),100-OFFSET('Water Data'!$C$5,0,10*ROW('Water Data'!C74)),NA())</f>
        <v>#N/A</v>
      </c>
      <c r="E80" s="57" t="e">
        <f ca="true">+IF(AND(ISNUMBER(OFFSET('Water Data'!$C$7,0,10*ROW('Water Data'!C74))),'Data Summary'!BT80="Yes"),OFFSET('Water Data'!$C$7,0,10*ROW('Water Data'!C74)),NA())</f>
        <v>#N/A</v>
      </c>
      <c r="F80" s="57" t="e">
        <f ca="true">+IF(AND(ISNUMBER(OFFSET('Water Data'!$C$10,0,10*ROW('Water Data'!C74))),'Data Summary'!BU80="Yes"),OFFSET('Water Data'!$C$10,0,10*ROW('Water Data'!C74)),NA())</f>
        <v>#N/A</v>
      </c>
      <c r="G80" s="57" t="e">
        <f ca="true">+IF(AND(ISNUMBER(OFFSET('Water Data'!$D$5,0,10*ROW('Water Data'!D74))),'Data Summary'!BV80="Yes"),100-OFFSET('Water Data'!$D$5,0,10*ROW('Water Data'!D74)),NA())</f>
        <v>#N/A</v>
      </c>
      <c r="H80" s="57" t="e">
        <f ca="true">+IF(AND(ISNUMBER(OFFSET('Water Data'!$D$7,0,10*ROW('Water Data'!D74))),'Data Summary'!BW80="Yes"),OFFSET('Water Data'!$D$7,0,10*ROW('Water Data'!D74)),NA())</f>
        <v>#N/A</v>
      </c>
      <c r="I80" s="57" t="e">
        <f ca="true">+IF(AND(ISNUMBER(OFFSET('Water Data'!$D$10,0,10*ROW('Water Data'!D74))),'Data Summary'!BX80="Yes"),OFFSET('Water Data'!$D$10,0,10*ROW('Water Data'!D74)),NA())</f>
        <v>#N/A</v>
      </c>
      <c r="J80" s="57" t="e">
        <f ca="true">+IF(AND(ISNUMBER(OFFSET('Water Data'!$E$5,0,10*ROW('Water Data'!E74))),'Data Summary'!BY80="Yes"),100-OFFSET('Water Data'!$E$5,0,10*ROW('Water Data'!E74)),NA())</f>
        <v>#N/A</v>
      </c>
      <c r="K80" s="57" t="e">
        <f ca="true">+IF(AND(ISNUMBER(OFFSET('Water Data'!$E$7,0,10*ROW('Water Data'!E74))),'Data Summary'!BZ80="Yes"),OFFSET('Water Data'!$E$7,0,10*ROW('Water Data'!E74)),NA())</f>
        <v>#N/A</v>
      </c>
      <c r="L80" s="57" t="e">
        <f ca="true">+IF(AND(ISNUMBER(OFFSET('Water Data'!$E$10,0,10*ROW('Water Data'!E74))),'Data Summary'!CA80="Yes"),OFFSET('Water Data'!$E$10,0,10*ROW('Water Data'!E74)),NA())</f>
        <v>#N/A</v>
      </c>
      <c r="M80" s="57" t="e">
        <f ca="true">+IF(AND(ISNUMBER(OFFSET('Water Data'!$F$5,0,10*ROW('Water Data'!F74))),'Data Summary'!CB80="Yes"),100-OFFSET('Water Data'!$F$5,0,10*ROW('Water Data'!F74)),NA())</f>
        <v>#N/A</v>
      </c>
      <c r="N80" s="57" t="e">
        <f ca="true">+IF(AND(ISNUMBER(OFFSET('Water Data'!$F$7,0,10*ROW('Water Data'!F74))),'Data Summary'!CC80="Yes"),OFFSET('Water Data'!$F$7,0,10*ROW('Water Data'!F74)),NA())</f>
        <v>#N/A</v>
      </c>
      <c r="O80" s="57" t="e">
        <f ca="true">+IF(AND(ISNUMBER(OFFSET('Water Data'!$F$10,0,10*ROW('Water Data'!F74))),'Data Summary'!CD80="Yes"),OFFSET('Water Data'!$F$10,0,10*ROW('Water Data'!F74)),NA())</f>
        <v>#N/A</v>
      </c>
      <c r="P80" s="57" t="e">
        <f ca="true">+IF(AND(ISNUMBER(OFFSET('Water Data'!$G$5,0,10*ROW('Water Data'!G74))),'Data Summary'!CE80="Yes"),100-OFFSET('Water Data'!$G$5,0,10*ROW('Water Data'!G74)),NA())</f>
        <v>#N/A</v>
      </c>
      <c r="Q80" s="57" t="e">
        <f ca="true">+IF(AND(ISNUMBER(OFFSET('Water Data'!$G$7,0,10*ROW('Water Data'!G74))),'Data Summary'!CF80="Yes"),OFFSET('Water Data'!$G$7,0,10*ROW('Water Data'!G74)),NA())</f>
        <v>#N/A</v>
      </c>
      <c r="R80" s="57" t="e">
        <f ca="true">+IF(AND(ISNUMBER(OFFSET('Water Data'!$G$10,0,10*ROW('Water Data'!G74))),'Data Summary'!CG80="Yes"),OFFSET('Water Data'!$G$10,0,10*ROW('Water Data'!G74)),NA())</f>
        <v>#N/A</v>
      </c>
      <c r="S80" s="57" t="e">
        <f ca="true">+IF(AND(ISNUMBER(OFFSET('Water Data'!$H$5,0,10*ROW('Water Data'!H74))),'Data Summary'!CH80="Yes"),100-OFFSET('Water Data'!$H$5,0,10*ROW('Water Data'!H74)),NA())</f>
        <v>#N/A</v>
      </c>
      <c r="T80" s="57" t="e">
        <f ca="true">+IF(AND(ISNUMBER(OFFSET('Water Data'!$H$7,0,10*ROW('Water Data'!H74))),'Data Summary'!CI80="Yes"),OFFSET('Water Data'!$H$7,0,10*ROW('Water Data'!H74)),NA())</f>
        <v>#N/A</v>
      </c>
      <c r="U80" s="57" t="e">
        <f ca="true">+IF(AND(ISNUMBER(OFFSET('Water Data'!$H$10,0,10*ROW('Water Data'!H74))),'Data Summary'!CJ80="Yes"),OFFSET('Water Data'!$H$10,0,10*ROW('Water Data'!H74)),NA())</f>
        <v>#N/A</v>
      </c>
      <c r="V80" s="103" t="e">
        <f ca="true">+IF(AND(ISNUMBER(OFFSET('Sanitation Data'!$C$5,0,10*ROW('Sanitation Data'!C74))),'Data Summary'!CK80="Yes"),100-OFFSET('Sanitation Data'!$C$5,0,10*ROW('Sanitation Data'!C74)),NA())</f>
        <v>#N/A</v>
      </c>
      <c r="W80" s="103" t="e">
        <f ca="true">+IF(AND(ISNUMBER(OFFSET('Sanitation Data'!$C$7,0,10*ROW('Sanitation Data'!C74))),'Data Summary'!CL80="Yes"),OFFSET('Sanitation Data'!$C$7,0,10*ROW('Sanitation Data'!C74)),NA())</f>
        <v>#N/A</v>
      </c>
      <c r="X80" s="103" t="e">
        <f ca="true">+IF(AND(ISNUMBER(OFFSET('Sanitation Data'!$C$11,0,10*ROW('Sanitation Data'!C74))),'Data Summary'!CM80="Yes"),OFFSET('Sanitation Data'!$C$11,0,10*ROW('Sanitation Data'!C74)),NA())</f>
        <v>#N/A</v>
      </c>
      <c r="Y80" s="103" t="e">
        <f ca="true">+IF(AND(ISNUMBER(OFFSET('Sanitation Data'!$C$12,0,10*ROW('Sanitation Data'!C74))),'Data Summary'!CN80="Yes"),OFFSET('Sanitation Data'!$C$12,0,10*ROW('Sanitation Data'!C74)),NA())</f>
        <v>#N/A</v>
      </c>
      <c r="Z80" s="103" t="e">
        <f ca="true">+IF(AND(ISNUMBER(OFFSET('Sanitation Data'!$C$13,0,10*ROW('Sanitation Data'!C74))),'Data Summary'!CO80="Yes"),OFFSET('Sanitation Data'!$C$13,0,10*ROW('Sanitation Data'!C74)),NA())</f>
        <v>#N/A</v>
      </c>
      <c r="AA80" s="103" t="e">
        <f ca="true">+IF(AND(ISNUMBER(OFFSET('Sanitation Data'!$D$5,0,10*ROW('Sanitation Data'!D74))),'Data Summary'!CP80="Yes"),100-OFFSET('Sanitation Data'!$D$5,0,10*ROW('Sanitation Data'!D74)),NA())</f>
        <v>#N/A</v>
      </c>
      <c r="AB80" s="103" t="e">
        <f ca="true">+IF(AND(ISNUMBER(OFFSET('Sanitation Data'!$D$7,0,10*ROW('Sanitation Data'!D74))),'Data Summary'!CQ80="Yes"),OFFSET('Sanitation Data'!$D$7,0,10*ROW('Sanitation Data'!D74)),NA())</f>
        <v>#N/A</v>
      </c>
      <c r="AC80" s="103" t="e">
        <f ca="true">+IF(AND(ISNUMBER(OFFSET('Sanitation Data'!$D$11,0,10*ROW('Sanitation Data'!D74))),'Data Summary'!CR80="Yes"),OFFSET('Sanitation Data'!$D$11,0,10*ROW('Sanitation Data'!D74)),NA())</f>
        <v>#N/A</v>
      </c>
      <c r="AD80" s="103" t="e">
        <f ca="true">+IF(AND(ISNUMBER(OFFSET('Sanitation Data'!$D$12,0,10*ROW('Sanitation Data'!D74))),'Data Summary'!CS80="Yes"),OFFSET('Sanitation Data'!$D$12,0,10*ROW('Sanitation Data'!D74)),NA())</f>
        <v>#N/A</v>
      </c>
      <c r="AE80" s="103" t="e">
        <f ca="true">+IF(AND(ISNUMBER(OFFSET('Sanitation Data'!$D$13,0,10*ROW('Sanitation Data'!D74))),'Data Summary'!CT80="Yes"),OFFSET('Sanitation Data'!$D$13,0,10*ROW('Sanitation Data'!D74)),NA())</f>
        <v>#N/A</v>
      </c>
      <c r="AF80" s="103" t="e">
        <f ca="true">+IF(AND(ISNUMBER(OFFSET('Sanitation Data'!$E$5,0,10*ROW('Sanitation Data'!E74))),'Data Summary'!CU80="Yes"),100-OFFSET('Sanitation Data'!$E$5,0,10*ROW('Sanitation Data'!E74)),NA())</f>
        <v>#N/A</v>
      </c>
      <c r="AG80" s="103" t="e">
        <f ca="true">+IF(AND(ISNUMBER(OFFSET('Sanitation Data'!$E$7,0,10*ROW('Sanitation Data'!E74))),'Data Summary'!CV80="Yes"),OFFSET('Sanitation Data'!$E$7,0,10*ROW('Sanitation Data'!E74)),NA())</f>
        <v>#N/A</v>
      </c>
      <c r="AH80" s="103" t="e">
        <f ca="true">+IF(AND(ISNUMBER(OFFSET('Sanitation Data'!$E$11,0,10*ROW('Sanitation Data'!E74))),'Data Summary'!CW80="Yes"),OFFSET('Sanitation Data'!$E$11,0,10*ROW('Sanitation Data'!E74)),NA())</f>
        <v>#N/A</v>
      </c>
      <c r="AI80" s="103" t="e">
        <f ca="true">+IF(AND(ISNUMBER(OFFSET('Sanitation Data'!$E$12,0,10*ROW('Sanitation Data'!E74))),'Data Summary'!CX80="Yes"),OFFSET('Sanitation Data'!$E$12,0,10*ROW('Sanitation Data'!E74)),NA())</f>
        <v>#N/A</v>
      </c>
      <c r="AJ80" s="103" t="e">
        <f ca="true">+IF(AND(ISNUMBER(OFFSET('Sanitation Data'!$E$13,0,10*ROW('Sanitation Data'!E74))),'Data Summary'!CY80="Yes"),OFFSET('Sanitation Data'!$E$13,0,10*ROW('Sanitation Data'!E74)),NA())</f>
        <v>#N/A</v>
      </c>
      <c r="AK80" s="103" t="e">
        <f ca="true">+IF(AND(ISNUMBER(OFFSET('Sanitation Data'!$F$5,0,10*ROW('Sanitation Data'!F74))),'Data Summary'!CZ80="Yes"),100-OFFSET('Sanitation Data'!$F$5,0,10*ROW('Sanitation Data'!F74)),NA())</f>
        <v>#N/A</v>
      </c>
      <c r="AL80" s="103" t="e">
        <f ca="true">+IF(AND(ISNUMBER(OFFSET('Sanitation Data'!$F$7,0,10*ROW('Sanitation Data'!F74))),'Data Summary'!DA80="Yes"),OFFSET('Sanitation Data'!$F$7,0,10*ROW('Sanitation Data'!F74)),NA())</f>
        <v>#N/A</v>
      </c>
      <c r="AM80" s="103" t="e">
        <f ca="true">+IF(AND(ISNUMBER(OFFSET('Sanitation Data'!$F$11,0,10*ROW('Sanitation Data'!F74))),'Data Summary'!DB80="Yes"),OFFSET('Sanitation Data'!$F$11,0,10*ROW('Sanitation Data'!F74)),NA())</f>
        <v>#N/A</v>
      </c>
      <c r="AN80" s="103" t="e">
        <f ca="true">+IF(AND(ISNUMBER(OFFSET('Sanitation Data'!$F$12,0,10*ROW('Sanitation Data'!F74))),'Data Summary'!DC80="Yes"),OFFSET('Sanitation Data'!$F$12,0,10*ROW('Sanitation Data'!F74)),NA())</f>
        <v>#N/A</v>
      </c>
      <c r="AO80" s="103" t="e">
        <f ca="true">+IF(AND(ISNUMBER(OFFSET('Sanitation Data'!$F$13,0,10*ROW('Sanitation Data'!F74))),'Data Summary'!DD80="Yes"),OFFSET('Sanitation Data'!$F$13,0,10*ROW('Sanitation Data'!F74)),NA())</f>
        <v>#N/A</v>
      </c>
      <c r="AP80" s="103" t="e">
        <f ca="true">+IF(AND(ISNUMBER(OFFSET('Sanitation Data'!$G$5,0,10*ROW('Sanitation Data'!G74))),'Data Summary'!DE80="Yes"),100-OFFSET('Sanitation Data'!$G$5,0,10*ROW('Sanitation Data'!G74)),NA())</f>
        <v>#N/A</v>
      </c>
      <c r="AQ80" s="103" t="e">
        <f ca="true">+IF(AND(ISNUMBER(OFFSET('Sanitation Data'!$G$7,0,10*ROW('Sanitation Data'!G74))),'Data Summary'!DF80="Yes"),OFFSET('Sanitation Data'!$G$7,0,10*ROW('Sanitation Data'!G74)),NA())</f>
        <v>#N/A</v>
      </c>
      <c r="AR80" s="103" t="e">
        <f ca="true">+IF(AND(ISNUMBER(OFFSET('Sanitation Data'!$G$11,0,10*ROW('Sanitation Data'!G74))),'Data Summary'!DG80="Yes"),OFFSET('Sanitation Data'!$G$11,0,10*ROW('Sanitation Data'!G74)),NA())</f>
        <v>#N/A</v>
      </c>
      <c r="AS80" s="103" t="e">
        <f ca="true">+IF(AND(ISNUMBER(OFFSET('Sanitation Data'!$G$12,0,10*ROW('Sanitation Data'!G74))),'Data Summary'!DH80="Yes"),OFFSET('Sanitation Data'!$G$12,0,10*ROW('Sanitation Data'!G74)),NA())</f>
        <v>#N/A</v>
      </c>
      <c r="AT80" s="103" t="e">
        <f ca="true">+IF(AND(ISNUMBER(OFFSET('Sanitation Data'!$G$13,0,10*ROW('Sanitation Data'!G74))),'Data Summary'!DI80="Yes"),OFFSET('Sanitation Data'!$G$13,0,10*ROW('Sanitation Data'!G74)),NA())</f>
        <v>#N/A</v>
      </c>
      <c r="AU80" s="103" t="e">
        <f ca="true">+IF(AND(ISNUMBER(OFFSET('Sanitation Data'!$H$5,0,10*ROW('Sanitation Data'!H74))),'Data Summary'!DJ80="Yes"),100-OFFSET('Sanitation Data'!$H$5,0,10*ROW('Sanitation Data'!H74)),NA())</f>
        <v>#N/A</v>
      </c>
      <c r="AV80" s="103" t="e">
        <f ca="true">+IF(AND(ISNUMBER(OFFSET('Sanitation Data'!$H$7,0,10*ROW('Sanitation Data'!H74))),'Data Summary'!DK80="Yes"),OFFSET('Sanitation Data'!$H$7,0,10*ROW('Sanitation Data'!H74)),NA())</f>
        <v>#N/A</v>
      </c>
      <c r="AW80" s="103" t="e">
        <f ca="true">+IF(AND(ISNUMBER(OFFSET('Sanitation Data'!$H$11,0,10*ROW('Sanitation Data'!H74))),'Data Summary'!DL80="Yes"),OFFSET('Sanitation Data'!$H$11,0,10*ROW('Sanitation Data'!H74)),NA())</f>
        <v>#N/A</v>
      </c>
      <c r="AX80" s="103" t="e">
        <f ca="true">+IF(AND(ISNUMBER(OFFSET('Sanitation Data'!$H$12,0,10*ROW('Sanitation Data'!H74))),'Data Summary'!DM80="Yes"),OFFSET('Sanitation Data'!$H$12,0,10*ROW('Sanitation Data'!H74)),NA())</f>
        <v>#N/A</v>
      </c>
      <c r="AY80" s="103" t="e">
        <f ca="true">+IF(AND(ISNUMBER(OFFSET('Sanitation Data'!$H$13,0,10*ROW('Sanitation Data'!H74))),'Data Summary'!DN80="Yes"),OFFSET('Sanitation Data'!$H$13,0,10*ROW('Sanitation Data'!H74)),NA())</f>
        <v>#N/A</v>
      </c>
      <c r="AZ80" s="108" t="e">
        <f ca="true">+IF(AND(ISNUMBER(OFFSET('Hygiene Data'!$C$6,0,10*ROW('Hygiene Data'!C74))),'Data Summary'!DO80="Yes"),OFFSET('Hygiene Data'!$C$6,0,10*ROW('Hygiene Data'!C74)),NA())</f>
        <v>#N/A</v>
      </c>
      <c r="BA80" s="108" t="e">
        <f ca="true">+IF(AND(ISNUMBER(OFFSET('Hygiene Data'!$C$8,0,10*ROW('Hygiene Data'!C74))),'Data Summary'!DP80="Yes"),OFFSET('Hygiene Data'!$C$8,0,10*ROW('Hygiene Data'!C74)),NA())</f>
        <v>#N/A</v>
      </c>
      <c r="BB80" s="108" t="e">
        <f ca="true">+IF(AND(ISNUMBER(OFFSET('Hygiene Data'!$C$10,0,10*ROW('Hygiene Data'!C74))),'Data Summary'!DQ80="Yes"),OFFSET('Hygiene Data'!$C$10,0,10*ROW('Hygiene Data'!C74)),NA())</f>
        <v>#N/A</v>
      </c>
      <c r="BC80" s="108" t="e">
        <f ca="true">+IF(AND(ISNUMBER(OFFSET('Hygiene Data'!$D$6,0,10*ROW('Hygiene Data'!D74))),'Data Summary'!DR80="Yes"),OFFSET('Hygiene Data'!$D$6,0,10*ROW('Hygiene Data'!D74)),NA())</f>
        <v>#N/A</v>
      </c>
      <c r="BD80" s="108" t="e">
        <f ca="true">+IF(AND(ISNUMBER(OFFSET('Hygiene Data'!$D$8,0,10*ROW('Hygiene Data'!D74))),'Data Summary'!DS80="Yes"),OFFSET('Hygiene Data'!$D$8,0,10*ROW('Hygiene Data'!D74)),NA())</f>
        <v>#N/A</v>
      </c>
      <c r="BE80" s="108" t="e">
        <f ca="true">+IF(AND(ISNUMBER(OFFSET('Hygiene Data'!$D$10,0,10*ROW('Hygiene Data'!D74))),'Data Summary'!DT80="Yes"),OFFSET('Hygiene Data'!$D$10,0,10*ROW('Hygiene Data'!D74)),NA())</f>
        <v>#N/A</v>
      </c>
      <c r="BF80" s="108" t="e">
        <f ca="true">+IF(AND(ISNUMBER(OFFSET('Hygiene Data'!$E$6,0,10*ROW('Hygiene Data'!E74))),'Data Summary'!DU80="Yes"),OFFSET('Hygiene Data'!$E$6,0,10*ROW('Hygiene Data'!E74)),NA())</f>
        <v>#N/A</v>
      </c>
      <c r="BG80" s="108" t="e">
        <f ca="true">+IF(AND(ISNUMBER(OFFSET('Hygiene Data'!$E$8,0,10*ROW('Hygiene Data'!E74))),'Data Summary'!DV80="Yes"),OFFSET('Hygiene Data'!$E$8,0,10*ROW('Hygiene Data'!E74)),NA())</f>
        <v>#N/A</v>
      </c>
      <c r="BH80" s="108" t="e">
        <f ca="true">+IF(AND(ISNUMBER(OFFSET('Hygiene Data'!$E$10,0,10*ROW('Hygiene Data'!E74))),'Data Summary'!DW80="Yes"),OFFSET('Hygiene Data'!$E$10,0,10*ROW('Hygiene Data'!E74)),NA())</f>
        <v>#N/A</v>
      </c>
      <c r="BI80" s="108" t="e">
        <f ca="true">+IF(AND(ISNUMBER(OFFSET('Hygiene Data'!$F$6,0,10*ROW('Hygiene Data'!F74))),'Data Summary'!DX80="Yes"),OFFSET('Hygiene Data'!$F$6,0,10*ROW('Hygiene Data'!F74)),NA())</f>
        <v>#N/A</v>
      </c>
      <c r="BJ80" s="108" t="e">
        <f ca="true">+IF(AND(ISNUMBER(OFFSET('Hygiene Data'!$F$8,0,10*ROW('Hygiene Data'!F74))),'Data Summary'!DY80="Yes"),OFFSET('Hygiene Data'!$F$8,0,10*ROW('Hygiene Data'!F74)),NA())</f>
        <v>#N/A</v>
      </c>
      <c r="BK80" s="108" t="e">
        <f ca="true">+IF(AND(ISNUMBER(OFFSET('Hygiene Data'!$F$10,0,10*ROW('Hygiene Data'!F74))),'Data Summary'!DZ80="Yes"),OFFSET('Hygiene Data'!$F$10,0,10*ROW('Hygiene Data'!F74)),NA())</f>
        <v>#N/A</v>
      </c>
      <c r="BL80" s="108" t="e">
        <f ca="true">+IF(AND(ISNUMBER(OFFSET('Hygiene Data'!$G$6,0,10*ROW('Hygiene Data'!G74))),'Data Summary'!EA80="Yes"),OFFSET('Hygiene Data'!$G$6,0,10*ROW('Hygiene Data'!G74)),NA())</f>
        <v>#N/A</v>
      </c>
      <c r="BM80" s="108" t="e">
        <f ca="true">+IF(AND(ISNUMBER(OFFSET('Hygiene Data'!$G$8,0,10*ROW('Hygiene Data'!G74))),'Data Summary'!EB80="Yes"),OFFSET('Hygiene Data'!$G$8,0,10*ROW('Hygiene Data'!G74)),NA())</f>
        <v>#N/A</v>
      </c>
      <c r="BN80" s="108" t="e">
        <f ca="true">+IF(AND(ISNUMBER(OFFSET('Hygiene Data'!$G$10,0,10*ROW('Hygiene Data'!G74))),'Data Summary'!EC80="Yes"),OFFSET('Hygiene Data'!$G$10,0,10*ROW('Hygiene Data'!G74)),NA())</f>
        <v>#N/A</v>
      </c>
      <c r="BO80" s="108" t="e">
        <f ca="true">+IF(AND(ISNUMBER(OFFSET('Hygiene Data'!$H$6,0,10*ROW('Hygiene Data'!H74))),'Data Summary'!ED80="Yes"),OFFSET('Hygiene Data'!$H$6,0,10*ROW('Hygiene Data'!H74)),NA())</f>
        <v>#N/A</v>
      </c>
      <c r="BP80" s="108" t="e">
        <f ca="true">+IF(AND(ISNUMBER(OFFSET('Hygiene Data'!$H$8,0,10*ROW('Hygiene Data'!H74))),'Data Summary'!EE80="Yes"),OFFSET('Hygiene Data'!$H$8,0,10*ROW('Hygiene Data'!H74)),NA())</f>
        <v>#N/A</v>
      </c>
      <c r="BQ80" s="108" t="e">
        <f ca="true">+IF(AND(ISNUMBER(OFFSET('Hygiene Data'!$H$10,0,10*ROW('Hygiene Data'!H74))),'Data Summary'!EF80="Yes"),OFFSET('Hygiene Data'!$H$10,0,10*ROW('Hygiene Data'!H74)),NA())</f>
        <v>#N/A</v>
      </c>
    </row>
    <row r="81" x14ac:dyDescent="0.2">
      <c r="A81" s="56" t="e">
        <f ca="true">+IF(OFFSET('Water Data'!$B$1,0,10*ROW('Water Data'!B75))="",NA(),OFFSET('Water Data'!$B$1,0,10*ROW('Water Data'!B75)))</f>
        <v>#N/A</v>
      </c>
      <c r="B81" s="56" t="e">
        <f ca="true">+IF(OFFSET('Water Data'!$A$3,0,10*ROW('Water Data'!A78))="",NA(),OFFSET('Water Data'!$A$3,0,10*ROW('Water Data'!A78)))</f>
        <v>#N/A</v>
      </c>
      <c r="C81" s="56" t="e">
        <f ca="true">+IF(OFFSET('Water Data'!$C$3,0,10*ROW('Water Data'!C78))="",NA(),OFFSET('Water Data'!$C$3,0,10*ROW('Water Data'!C78)))</f>
        <v>#N/A</v>
      </c>
      <c r="D81" s="57" t="e">
        <f ca="true">+IF(AND(ISNUMBER(OFFSET('Water Data'!$C$5,0,10*ROW('Water Data'!C75))),'Data Summary'!BS81="Yes"),100-OFFSET('Water Data'!$C$5,0,10*ROW('Water Data'!C75)),NA())</f>
        <v>#N/A</v>
      </c>
      <c r="E81" s="57" t="e">
        <f ca="true">+IF(AND(ISNUMBER(OFFSET('Water Data'!$C$7,0,10*ROW('Water Data'!C75))),'Data Summary'!BT81="Yes"),OFFSET('Water Data'!$C$7,0,10*ROW('Water Data'!C75)),NA())</f>
        <v>#N/A</v>
      </c>
      <c r="F81" s="57" t="e">
        <f ca="true">+IF(AND(ISNUMBER(OFFSET('Water Data'!$C$10,0,10*ROW('Water Data'!C75))),'Data Summary'!BU81="Yes"),OFFSET('Water Data'!$C$10,0,10*ROW('Water Data'!C75)),NA())</f>
        <v>#N/A</v>
      </c>
      <c r="G81" s="57" t="e">
        <f ca="true">+IF(AND(ISNUMBER(OFFSET('Water Data'!$D$5,0,10*ROW('Water Data'!D75))),'Data Summary'!BV81="Yes"),100-OFFSET('Water Data'!$D$5,0,10*ROW('Water Data'!D75)),NA())</f>
        <v>#N/A</v>
      </c>
      <c r="H81" s="57" t="e">
        <f ca="true">+IF(AND(ISNUMBER(OFFSET('Water Data'!$D$7,0,10*ROW('Water Data'!D75))),'Data Summary'!BW81="Yes"),OFFSET('Water Data'!$D$7,0,10*ROW('Water Data'!D75)),NA())</f>
        <v>#N/A</v>
      </c>
      <c r="I81" s="57" t="e">
        <f ca="true">+IF(AND(ISNUMBER(OFFSET('Water Data'!$D$10,0,10*ROW('Water Data'!D75))),'Data Summary'!BX81="Yes"),OFFSET('Water Data'!$D$10,0,10*ROW('Water Data'!D75)),NA())</f>
        <v>#N/A</v>
      </c>
      <c r="J81" s="57" t="e">
        <f ca="true">+IF(AND(ISNUMBER(OFFSET('Water Data'!$E$5,0,10*ROW('Water Data'!E75))),'Data Summary'!BY81="Yes"),100-OFFSET('Water Data'!$E$5,0,10*ROW('Water Data'!E75)),NA())</f>
        <v>#N/A</v>
      </c>
      <c r="K81" s="57" t="e">
        <f ca="true">+IF(AND(ISNUMBER(OFFSET('Water Data'!$E$7,0,10*ROW('Water Data'!E75))),'Data Summary'!BZ81="Yes"),OFFSET('Water Data'!$E$7,0,10*ROW('Water Data'!E75)),NA())</f>
        <v>#N/A</v>
      </c>
      <c r="L81" s="57" t="e">
        <f ca="true">+IF(AND(ISNUMBER(OFFSET('Water Data'!$E$10,0,10*ROW('Water Data'!E75))),'Data Summary'!CA81="Yes"),OFFSET('Water Data'!$E$10,0,10*ROW('Water Data'!E75)),NA())</f>
        <v>#N/A</v>
      </c>
      <c r="M81" s="57" t="e">
        <f ca="true">+IF(AND(ISNUMBER(OFFSET('Water Data'!$F$5,0,10*ROW('Water Data'!F75))),'Data Summary'!CB81="Yes"),100-OFFSET('Water Data'!$F$5,0,10*ROW('Water Data'!F75)),NA())</f>
        <v>#N/A</v>
      </c>
      <c r="N81" s="57" t="e">
        <f ca="true">+IF(AND(ISNUMBER(OFFSET('Water Data'!$F$7,0,10*ROW('Water Data'!F75))),'Data Summary'!CC81="Yes"),OFFSET('Water Data'!$F$7,0,10*ROW('Water Data'!F75)),NA())</f>
        <v>#N/A</v>
      </c>
      <c r="O81" s="57" t="e">
        <f ca="true">+IF(AND(ISNUMBER(OFFSET('Water Data'!$F$10,0,10*ROW('Water Data'!F75))),'Data Summary'!CD81="Yes"),OFFSET('Water Data'!$F$10,0,10*ROW('Water Data'!F75)),NA())</f>
        <v>#N/A</v>
      </c>
      <c r="P81" s="57" t="e">
        <f ca="true">+IF(AND(ISNUMBER(OFFSET('Water Data'!$G$5,0,10*ROW('Water Data'!G75))),'Data Summary'!CE81="Yes"),100-OFFSET('Water Data'!$G$5,0,10*ROW('Water Data'!G75)),NA())</f>
        <v>#N/A</v>
      </c>
      <c r="Q81" s="57" t="e">
        <f ca="true">+IF(AND(ISNUMBER(OFFSET('Water Data'!$G$7,0,10*ROW('Water Data'!G75))),'Data Summary'!CF81="Yes"),OFFSET('Water Data'!$G$7,0,10*ROW('Water Data'!G75)),NA())</f>
        <v>#N/A</v>
      </c>
      <c r="R81" s="57" t="e">
        <f ca="true">+IF(AND(ISNUMBER(OFFSET('Water Data'!$G$10,0,10*ROW('Water Data'!G75))),'Data Summary'!CG81="Yes"),OFFSET('Water Data'!$G$10,0,10*ROW('Water Data'!G75)),NA())</f>
        <v>#N/A</v>
      </c>
      <c r="S81" s="57" t="e">
        <f ca="true">+IF(AND(ISNUMBER(OFFSET('Water Data'!$H$5,0,10*ROW('Water Data'!H75))),'Data Summary'!CH81="Yes"),100-OFFSET('Water Data'!$H$5,0,10*ROW('Water Data'!H75)),NA())</f>
        <v>#N/A</v>
      </c>
      <c r="T81" s="57" t="e">
        <f ca="true">+IF(AND(ISNUMBER(OFFSET('Water Data'!$H$7,0,10*ROW('Water Data'!H75))),'Data Summary'!CI81="Yes"),OFFSET('Water Data'!$H$7,0,10*ROW('Water Data'!H75)),NA())</f>
        <v>#N/A</v>
      </c>
      <c r="U81" s="57" t="e">
        <f ca="true">+IF(AND(ISNUMBER(OFFSET('Water Data'!$H$10,0,10*ROW('Water Data'!H75))),'Data Summary'!CJ81="Yes"),OFFSET('Water Data'!$H$10,0,10*ROW('Water Data'!H75)),NA())</f>
        <v>#N/A</v>
      </c>
      <c r="V81" s="103" t="e">
        <f ca="true">+IF(AND(ISNUMBER(OFFSET('Sanitation Data'!$C$5,0,10*ROW('Sanitation Data'!C75))),'Data Summary'!CK81="Yes"),100-OFFSET('Sanitation Data'!$C$5,0,10*ROW('Sanitation Data'!C75)),NA())</f>
        <v>#N/A</v>
      </c>
      <c r="W81" s="103" t="e">
        <f ca="true">+IF(AND(ISNUMBER(OFFSET('Sanitation Data'!$C$7,0,10*ROW('Sanitation Data'!C75))),'Data Summary'!CL81="Yes"),OFFSET('Sanitation Data'!$C$7,0,10*ROW('Sanitation Data'!C75)),NA())</f>
        <v>#N/A</v>
      </c>
      <c r="X81" s="103" t="e">
        <f ca="true">+IF(AND(ISNUMBER(OFFSET('Sanitation Data'!$C$11,0,10*ROW('Sanitation Data'!C75))),'Data Summary'!CM81="Yes"),OFFSET('Sanitation Data'!$C$11,0,10*ROW('Sanitation Data'!C75)),NA())</f>
        <v>#N/A</v>
      </c>
      <c r="Y81" s="103" t="e">
        <f ca="true">+IF(AND(ISNUMBER(OFFSET('Sanitation Data'!$C$12,0,10*ROW('Sanitation Data'!C75))),'Data Summary'!CN81="Yes"),OFFSET('Sanitation Data'!$C$12,0,10*ROW('Sanitation Data'!C75)),NA())</f>
        <v>#N/A</v>
      </c>
      <c r="Z81" s="103" t="e">
        <f ca="true">+IF(AND(ISNUMBER(OFFSET('Sanitation Data'!$C$13,0,10*ROW('Sanitation Data'!C75))),'Data Summary'!CO81="Yes"),OFFSET('Sanitation Data'!$C$13,0,10*ROW('Sanitation Data'!C75)),NA())</f>
        <v>#N/A</v>
      </c>
      <c r="AA81" s="103" t="e">
        <f ca="true">+IF(AND(ISNUMBER(OFFSET('Sanitation Data'!$D$5,0,10*ROW('Sanitation Data'!D75))),'Data Summary'!CP81="Yes"),100-OFFSET('Sanitation Data'!$D$5,0,10*ROW('Sanitation Data'!D75)),NA())</f>
        <v>#N/A</v>
      </c>
      <c r="AB81" s="103" t="e">
        <f ca="true">+IF(AND(ISNUMBER(OFFSET('Sanitation Data'!$D$7,0,10*ROW('Sanitation Data'!D75))),'Data Summary'!CQ81="Yes"),OFFSET('Sanitation Data'!$D$7,0,10*ROW('Sanitation Data'!D75)),NA())</f>
        <v>#N/A</v>
      </c>
      <c r="AC81" s="103" t="e">
        <f ca="true">+IF(AND(ISNUMBER(OFFSET('Sanitation Data'!$D$11,0,10*ROW('Sanitation Data'!D75))),'Data Summary'!CR81="Yes"),OFFSET('Sanitation Data'!$D$11,0,10*ROW('Sanitation Data'!D75)),NA())</f>
        <v>#N/A</v>
      </c>
      <c r="AD81" s="103" t="e">
        <f ca="true">+IF(AND(ISNUMBER(OFFSET('Sanitation Data'!$D$12,0,10*ROW('Sanitation Data'!D75))),'Data Summary'!CS81="Yes"),OFFSET('Sanitation Data'!$D$12,0,10*ROW('Sanitation Data'!D75)),NA())</f>
        <v>#N/A</v>
      </c>
      <c r="AE81" s="103" t="e">
        <f ca="true">+IF(AND(ISNUMBER(OFFSET('Sanitation Data'!$D$13,0,10*ROW('Sanitation Data'!D75))),'Data Summary'!CT81="Yes"),OFFSET('Sanitation Data'!$D$13,0,10*ROW('Sanitation Data'!D75)),NA())</f>
        <v>#N/A</v>
      </c>
      <c r="AF81" s="103" t="e">
        <f ca="true">+IF(AND(ISNUMBER(OFFSET('Sanitation Data'!$E$5,0,10*ROW('Sanitation Data'!E75))),'Data Summary'!CU81="Yes"),100-OFFSET('Sanitation Data'!$E$5,0,10*ROW('Sanitation Data'!E75)),NA())</f>
        <v>#N/A</v>
      </c>
      <c r="AG81" s="103" t="e">
        <f ca="true">+IF(AND(ISNUMBER(OFFSET('Sanitation Data'!$E$7,0,10*ROW('Sanitation Data'!E75))),'Data Summary'!CV81="Yes"),OFFSET('Sanitation Data'!$E$7,0,10*ROW('Sanitation Data'!E75)),NA())</f>
        <v>#N/A</v>
      </c>
      <c r="AH81" s="103" t="e">
        <f ca="true">+IF(AND(ISNUMBER(OFFSET('Sanitation Data'!$E$11,0,10*ROW('Sanitation Data'!E75))),'Data Summary'!CW81="Yes"),OFFSET('Sanitation Data'!$E$11,0,10*ROW('Sanitation Data'!E75)),NA())</f>
        <v>#N/A</v>
      </c>
      <c r="AI81" s="103" t="e">
        <f ca="true">+IF(AND(ISNUMBER(OFFSET('Sanitation Data'!$E$12,0,10*ROW('Sanitation Data'!E75))),'Data Summary'!CX81="Yes"),OFFSET('Sanitation Data'!$E$12,0,10*ROW('Sanitation Data'!E75)),NA())</f>
        <v>#N/A</v>
      </c>
      <c r="AJ81" s="103" t="e">
        <f ca="true">+IF(AND(ISNUMBER(OFFSET('Sanitation Data'!$E$13,0,10*ROW('Sanitation Data'!E75))),'Data Summary'!CY81="Yes"),OFFSET('Sanitation Data'!$E$13,0,10*ROW('Sanitation Data'!E75)),NA())</f>
        <v>#N/A</v>
      </c>
      <c r="AK81" s="103" t="e">
        <f ca="true">+IF(AND(ISNUMBER(OFFSET('Sanitation Data'!$F$5,0,10*ROW('Sanitation Data'!F75))),'Data Summary'!CZ81="Yes"),100-OFFSET('Sanitation Data'!$F$5,0,10*ROW('Sanitation Data'!F75)),NA())</f>
        <v>#N/A</v>
      </c>
      <c r="AL81" s="103" t="e">
        <f ca="true">+IF(AND(ISNUMBER(OFFSET('Sanitation Data'!$F$7,0,10*ROW('Sanitation Data'!F75))),'Data Summary'!DA81="Yes"),OFFSET('Sanitation Data'!$F$7,0,10*ROW('Sanitation Data'!F75)),NA())</f>
        <v>#N/A</v>
      </c>
      <c r="AM81" s="103" t="e">
        <f ca="true">+IF(AND(ISNUMBER(OFFSET('Sanitation Data'!$F$11,0,10*ROW('Sanitation Data'!F75))),'Data Summary'!DB81="Yes"),OFFSET('Sanitation Data'!$F$11,0,10*ROW('Sanitation Data'!F75)),NA())</f>
        <v>#N/A</v>
      </c>
      <c r="AN81" s="103" t="e">
        <f ca="true">+IF(AND(ISNUMBER(OFFSET('Sanitation Data'!$F$12,0,10*ROW('Sanitation Data'!F75))),'Data Summary'!DC81="Yes"),OFFSET('Sanitation Data'!$F$12,0,10*ROW('Sanitation Data'!F75)),NA())</f>
        <v>#N/A</v>
      </c>
      <c r="AO81" s="103" t="e">
        <f ca="true">+IF(AND(ISNUMBER(OFFSET('Sanitation Data'!$F$13,0,10*ROW('Sanitation Data'!F75))),'Data Summary'!DD81="Yes"),OFFSET('Sanitation Data'!$F$13,0,10*ROW('Sanitation Data'!F75)),NA())</f>
        <v>#N/A</v>
      </c>
      <c r="AP81" s="103" t="e">
        <f ca="true">+IF(AND(ISNUMBER(OFFSET('Sanitation Data'!$G$5,0,10*ROW('Sanitation Data'!G75))),'Data Summary'!DE81="Yes"),100-OFFSET('Sanitation Data'!$G$5,0,10*ROW('Sanitation Data'!G75)),NA())</f>
        <v>#N/A</v>
      </c>
      <c r="AQ81" s="103" t="e">
        <f ca="true">+IF(AND(ISNUMBER(OFFSET('Sanitation Data'!$G$7,0,10*ROW('Sanitation Data'!G75))),'Data Summary'!DF81="Yes"),OFFSET('Sanitation Data'!$G$7,0,10*ROW('Sanitation Data'!G75)),NA())</f>
        <v>#N/A</v>
      </c>
      <c r="AR81" s="103" t="e">
        <f ca="true">+IF(AND(ISNUMBER(OFFSET('Sanitation Data'!$G$11,0,10*ROW('Sanitation Data'!G75))),'Data Summary'!DG81="Yes"),OFFSET('Sanitation Data'!$G$11,0,10*ROW('Sanitation Data'!G75)),NA())</f>
        <v>#N/A</v>
      </c>
      <c r="AS81" s="103" t="e">
        <f ca="true">+IF(AND(ISNUMBER(OFFSET('Sanitation Data'!$G$12,0,10*ROW('Sanitation Data'!G75))),'Data Summary'!DH81="Yes"),OFFSET('Sanitation Data'!$G$12,0,10*ROW('Sanitation Data'!G75)),NA())</f>
        <v>#N/A</v>
      </c>
      <c r="AT81" s="103" t="e">
        <f ca="true">+IF(AND(ISNUMBER(OFFSET('Sanitation Data'!$G$13,0,10*ROW('Sanitation Data'!G75))),'Data Summary'!DI81="Yes"),OFFSET('Sanitation Data'!$G$13,0,10*ROW('Sanitation Data'!G75)),NA())</f>
        <v>#N/A</v>
      </c>
      <c r="AU81" s="103" t="e">
        <f ca="true">+IF(AND(ISNUMBER(OFFSET('Sanitation Data'!$H$5,0,10*ROW('Sanitation Data'!H75))),'Data Summary'!DJ81="Yes"),100-OFFSET('Sanitation Data'!$H$5,0,10*ROW('Sanitation Data'!H75)),NA())</f>
        <v>#N/A</v>
      </c>
      <c r="AV81" s="103" t="e">
        <f ca="true">+IF(AND(ISNUMBER(OFFSET('Sanitation Data'!$H$7,0,10*ROW('Sanitation Data'!H75))),'Data Summary'!DK81="Yes"),OFFSET('Sanitation Data'!$H$7,0,10*ROW('Sanitation Data'!H75)),NA())</f>
        <v>#N/A</v>
      </c>
      <c r="AW81" s="103" t="e">
        <f ca="true">+IF(AND(ISNUMBER(OFFSET('Sanitation Data'!$H$11,0,10*ROW('Sanitation Data'!H75))),'Data Summary'!DL81="Yes"),OFFSET('Sanitation Data'!$H$11,0,10*ROW('Sanitation Data'!H75)),NA())</f>
        <v>#N/A</v>
      </c>
      <c r="AX81" s="103" t="e">
        <f ca="true">+IF(AND(ISNUMBER(OFFSET('Sanitation Data'!$H$12,0,10*ROW('Sanitation Data'!H75))),'Data Summary'!DM81="Yes"),OFFSET('Sanitation Data'!$H$12,0,10*ROW('Sanitation Data'!H75)),NA())</f>
        <v>#N/A</v>
      </c>
      <c r="AY81" s="103" t="e">
        <f ca="true">+IF(AND(ISNUMBER(OFFSET('Sanitation Data'!$H$13,0,10*ROW('Sanitation Data'!H75))),'Data Summary'!DN81="Yes"),OFFSET('Sanitation Data'!$H$13,0,10*ROW('Sanitation Data'!H75)),NA())</f>
        <v>#N/A</v>
      </c>
      <c r="AZ81" s="108" t="e">
        <f ca="true">+IF(AND(ISNUMBER(OFFSET('Hygiene Data'!$C$6,0,10*ROW('Hygiene Data'!C75))),'Data Summary'!DO81="Yes"),OFFSET('Hygiene Data'!$C$6,0,10*ROW('Hygiene Data'!C75)),NA())</f>
        <v>#N/A</v>
      </c>
      <c r="BA81" s="108" t="e">
        <f ca="true">+IF(AND(ISNUMBER(OFFSET('Hygiene Data'!$C$8,0,10*ROW('Hygiene Data'!C75))),'Data Summary'!DP81="Yes"),OFFSET('Hygiene Data'!$C$8,0,10*ROW('Hygiene Data'!C75)),NA())</f>
        <v>#N/A</v>
      </c>
      <c r="BB81" s="108" t="e">
        <f ca="true">+IF(AND(ISNUMBER(OFFSET('Hygiene Data'!$C$10,0,10*ROW('Hygiene Data'!C75))),'Data Summary'!DQ81="Yes"),OFFSET('Hygiene Data'!$C$10,0,10*ROW('Hygiene Data'!C75)),NA())</f>
        <v>#N/A</v>
      </c>
      <c r="BC81" s="108" t="e">
        <f ca="true">+IF(AND(ISNUMBER(OFFSET('Hygiene Data'!$D$6,0,10*ROW('Hygiene Data'!D75))),'Data Summary'!DR81="Yes"),OFFSET('Hygiene Data'!$D$6,0,10*ROW('Hygiene Data'!D75)),NA())</f>
        <v>#N/A</v>
      </c>
      <c r="BD81" s="108" t="e">
        <f ca="true">+IF(AND(ISNUMBER(OFFSET('Hygiene Data'!$D$8,0,10*ROW('Hygiene Data'!D75))),'Data Summary'!DS81="Yes"),OFFSET('Hygiene Data'!$D$8,0,10*ROW('Hygiene Data'!D75)),NA())</f>
        <v>#N/A</v>
      </c>
      <c r="BE81" s="108" t="e">
        <f ca="true">+IF(AND(ISNUMBER(OFFSET('Hygiene Data'!$D$10,0,10*ROW('Hygiene Data'!D75))),'Data Summary'!DT81="Yes"),OFFSET('Hygiene Data'!$D$10,0,10*ROW('Hygiene Data'!D75)),NA())</f>
        <v>#N/A</v>
      </c>
      <c r="BF81" s="108" t="e">
        <f ca="true">+IF(AND(ISNUMBER(OFFSET('Hygiene Data'!$E$6,0,10*ROW('Hygiene Data'!E75))),'Data Summary'!DU81="Yes"),OFFSET('Hygiene Data'!$E$6,0,10*ROW('Hygiene Data'!E75)),NA())</f>
        <v>#N/A</v>
      </c>
      <c r="BG81" s="108" t="e">
        <f ca="true">+IF(AND(ISNUMBER(OFFSET('Hygiene Data'!$E$8,0,10*ROW('Hygiene Data'!E75))),'Data Summary'!DV81="Yes"),OFFSET('Hygiene Data'!$E$8,0,10*ROW('Hygiene Data'!E75)),NA())</f>
        <v>#N/A</v>
      </c>
      <c r="BH81" s="108" t="e">
        <f ca="true">+IF(AND(ISNUMBER(OFFSET('Hygiene Data'!$E$10,0,10*ROW('Hygiene Data'!E75))),'Data Summary'!DW81="Yes"),OFFSET('Hygiene Data'!$E$10,0,10*ROW('Hygiene Data'!E75)),NA())</f>
        <v>#N/A</v>
      </c>
      <c r="BI81" s="108" t="e">
        <f ca="true">+IF(AND(ISNUMBER(OFFSET('Hygiene Data'!$F$6,0,10*ROW('Hygiene Data'!F75))),'Data Summary'!DX81="Yes"),OFFSET('Hygiene Data'!$F$6,0,10*ROW('Hygiene Data'!F75)),NA())</f>
        <v>#N/A</v>
      </c>
      <c r="BJ81" s="108" t="e">
        <f ca="true">+IF(AND(ISNUMBER(OFFSET('Hygiene Data'!$F$8,0,10*ROW('Hygiene Data'!F75))),'Data Summary'!DY81="Yes"),OFFSET('Hygiene Data'!$F$8,0,10*ROW('Hygiene Data'!F75)),NA())</f>
        <v>#N/A</v>
      </c>
      <c r="BK81" s="108" t="e">
        <f ca="true">+IF(AND(ISNUMBER(OFFSET('Hygiene Data'!$F$10,0,10*ROW('Hygiene Data'!F75))),'Data Summary'!DZ81="Yes"),OFFSET('Hygiene Data'!$F$10,0,10*ROW('Hygiene Data'!F75)),NA())</f>
        <v>#N/A</v>
      </c>
      <c r="BL81" s="108" t="e">
        <f ca="true">+IF(AND(ISNUMBER(OFFSET('Hygiene Data'!$G$6,0,10*ROW('Hygiene Data'!G75))),'Data Summary'!EA81="Yes"),OFFSET('Hygiene Data'!$G$6,0,10*ROW('Hygiene Data'!G75)),NA())</f>
        <v>#N/A</v>
      </c>
      <c r="BM81" s="108" t="e">
        <f ca="true">+IF(AND(ISNUMBER(OFFSET('Hygiene Data'!$G$8,0,10*ROW('Hygiene Data'!G75))),'Data Summary'!EB81="Yes"),OFFSET('Hygiene Data'!$G$8,0,10*ROW('Hygiene Data'!G75)),NA())</f>
        <v>#N/A</v>
      </c>
      <c r="BN81" s="108" t="e">
        <f ca="true">+IF(AND(ISNUMBER(OFFSET('Hygiene Data'!$G$10,0,10*ROW('Hygiene Data'!G75))),'Data Summary'!EC81="Yes"),OFFSET('Hygiene Data'!$G$10,0,10*ROW('Hygiene Data'!G75)),NA())</f>
        <v>#N/A</v>
      </c>
      <c r="BO81" s="108" t="e">
        <f ca="true">+IF(AND(ISNUMBER(OFFSET('Hygiene Data'!$H$6,0,10*ROW('Hygiene Data'!H75))),'Data Summary'!ED81="Yes"),OFFSET('Hygiene Data'!$H$6,0,10*ROW('Hygiene Data'!H75)),NA())</f>
        <v>#N/A</v>
      </c>
      <c r="BP81" s="108" t="e">
        <f ca="true">+IF(AND(ISNUMBER(OFFSET('Hygiene Data'!$H$8,0,10*ROW('Hygiene Data'!H75))),'Data Summary'!EE81="Yes"),OFFSET('Hygiene Data'!$H$8,0,10*ROW('Hygiene Data'!H75)),NA())</f>
        <v>#N/A</v>
      </c>
      <c r="BQ81" s="108" t="e">
        <f ca="true">+IF(AND(ISNUMBER(OFFSET('Hygiene Data'!$H$10,0,10*ROW('Hygiene Data'!H75))),'Data Summary'!EF81="Yes"),OFFSET('Hygiene Data'!$H$10,0,10*ROW('Hygiene Data'!H75)),NA())</f>
        <v>#N/A</v>
      </c>
    </row>
    <row r="82" x14ac:dyDescent="0.2">
      <c r="A82" s="56" t="e">
        <f ca="true">+IF(OFFSET('Water Data'!$B$1,0,10*ROW('Water Data'!B76))="",NA(),OFFSET('Water Data'!$B$1,0,10*ROW('Water Data'!B76)))</f>
        <v>#N/A</v>
      </c>
      <c r="B82" s="56" t="e">
        <f ca="true">+IF(OFFSET('Water Data'!$A$3,0,10*ROW('Water Data'!A79))="",NA(),OFFSET('Water Data'!$A$3,0,10*ROW('Water Data'!A79)))</f>
        <v>#N/A</v>
      </c>
      <c r="C82" s="56" t="e">
        <f ca="true">+IF(OFFSET('Water Data'!$C$3,0,10*ROW('Water Data'!C79))="",NA(),OFFSET('Water Data'!$C$3,0,10*ROW('Water Data'!C79)))</f>
        <v>#N/A</v>
      </c>
      <c r="D82" s="57" t="e">
        <f ca="true">+IF(AND(ISNUMBER(OFFSET('Water Data'!$C$5,0,10*ROW('Water Data'!C76))),'Data Summary'!BS82="Yes"),100-OFFSET('Water Data'!$C$5,0,10*ROW('Water Data'!C76)),NA())</f>
        <v>#N/A</v>
      </c>
      <c r="E82" s="57" t="e">
        <f ca="true">+IF(AND(ISNUMBER(OFFSET('Water Data'!$C$7,0,10*ROW('Water Data'!C76))),'Data Summary'!BT82="Yes"),OFFSET('Water Data'!$C$7,0,10*ROW('Water Data'!C76)),NA())</f>
        <v>#N/A</v>
      </c>
      <c r="F82" s="57" t="e">
        <f ca="true">+IF(AND(ISNUMBER(OFFSET('Water Data'!$C$10,0,10*ROW('Water Data'!C76))),'Data Summary'!BU82="Yes"),OFFSET('Water Data'!$C$10,0,10*ROW('Water Data'!C76)),NA())</f>
        <v>#N/A</v>
      </c>
      <c r="G82" s="57" t="e">
        <f ca="true">+IF(AND(ISNUMBER(OFFSET('Water Data'!$D$5,0,10*ROW('Water Data'!D76))),'Data Summary'!BV82="Yes"),100-OFFSET('Water Data'!$D$5,0,10*ROW('Water Data'!D76)),NA())</f>
        <v>#N/A</v>
      </c>
      <c r="H82" s="57" t="e">
        <f ca="true">+IF(AND(ISNUMBER(OFFSET('Water Data'!$D$7,0,10*ROW('Water Data'!D76))),'Data Summary'!BW82="Yes"),OFFSET('Water Data'!$D$7,0,10*ROW('Water Data'!D76)),NA())</f>
        <v>#N/A</v>
      </c>
      <c r="I82" s="57" t="e">
        <f ca="true">+IF(AND(ISNUMBER(OFFSET('Water Data'!$D$10,0,10*ROW('Water Data'!D76))),'Data Summary'!BX82="Yes"),OFFSET('Water Data'!$D$10,0,10*ROW('Water Data'!D76)),NA())</f>
        <v>#N/A</v>
      </c>
      <c r="J82" s="57" t="e">
        <f ca="true">+IF(AND(ISNUMBER(OFFSET('Water Data'!$E$5,0,10*ROW('Water Data'!E76))),'Data Summary'!BY82="Yes"),100-OFFSET('Water Data'!$E$5,0,10*ROW('Water Data'!E76)),NA())</f>
        <v>#N/A</v>
      </c>
      <c r="K82" s="57" t="e">
        <f ca="true">+IF(AND(ISNUMBER(OFFSET('Water Data'!$E$7,0,10*ROW('Water Data'!E76))),'Data Summary'!BZ82="Yes"),OFFSET('Water Data'!$E$7,0,10*ROW('Water Data'!E76)),NA())</f>
        <v>#N/A</v>
      </c>
      <c r="L82" s="57" t="e">
        <f ca="true">+IF(AND(ISNUMBER(OFFSET('Water Data'!$E$10,0,10*ROW('Water Data'!E76))),'Data Summary'!CA82="Yes"),OFFSET('Water Data'!$E$10,0,10*ROW('Water Data'!E76)),NA())</f>
        <v>#N/A</v>
      </c>
      <c r="M82" s="57" t="e">
        <f ca="true">+IF(AND(ISNUMBER(OFFSET('Water Data'!$F$5,0,10*ROW('Water Data'!F76))),'Data Summary'!CB82="Yes"),100-OFFSET('Water Data'!$F$5,0,10*ROW('Water Data'!F76)),NA())</f>
        <v>#N/A</v>
      </c>
      <c r="N82" s="57" t="e">
        <f ca="true">+IF(AND(ISNUMBER(OFFSET('Water Data'!$F$7,0,10*ROW('Water Data'!F76))),'Data Summary'!CC82="Yes"),OFFSET('Water Data'!$F$7,0,10*ROW('Water Data'!F76)),NA())</f>
        <v>#N/A</v>
      </c>
      <c r="O82" s="57" t="e">
        <f ca="true">+IF(AND(ISNUMBER(OFFSET('Water Data'!$F$10,0,10*ROW('Water Data'!F76))),'Data Summary'!CD82="Yes"),OFFSET('Water Data'!$F$10,0,10*ROW('Water Data'!F76)),NA())</f>
        <v>#N/A</v>
      </c>
      <c r="P82" s="57" t="e">
        <f ca="true">+IF(AND(ISNUMBER(OFFSET('Water Data'!$G$5,0,10*ROW('Water Data'!G76))),'Data Summary'!CE82="Yes"),100-OFFSET('Water Data'!$G$5,0,10*ROW('Water Data'!G76)),NA())</f>
        <v>#N/A</v>
      </c>
      <c r="Q82" s="57" t="e">
        <f ca="true">+IF(AND(ISNUMBER(OFFSET('Water Data'!$G$7,0,10*ROW('Water Data'!G76))),'Data Summary'!CF82="Yes"),OFFSET('Water Data'!$G$7,0,10*ROW('Water Data'!G76)),NA())</f>
        <v>#N/A</v>
      </c>
      <c r="R82" s="57" t="e">
        <f ca="true">+IF(AND(ISNUMBER(OFFSET('Water Data'!$G$10,0,10*ROW('Water Data'!G76))),'Data Summary'!CG82="Yes"),OFFSET('Water Data'!$G$10,0,10*ROW('Water Data'!G76)),NA())</f>
        <v>#N/A</v>
      </c>
      <c r="S82" s="57" t="e">
        <f ca="true">+IF(AND(ISNUMBER(OFFSET('Water Data'!$H$5,0,10*ROW('Water Data'!H76))),'Data Summary'!CH82="Yes"),100-OFFSET('Water Data'!$H$5,0,10*ROW('Water Data'!H76)),NA())</f>
        <v>#N/A</v>
      </c>
      <c r="T82" s="57" t="e">
        <f ca="true">+IF(AND(ISNUMBER(OFFSET('Water Data'!$H$7,0,10*ROW('Water Data'!H76))),'Data Summary'!CI82="Yes"),OFFSET('Water Data'!$H$7,0,10*ROW('Water Data'!H76)),NA())</f>
        <v>#N/A</v>
      </c>
      <c r="U82" s="57" t="e">
        <f ca="true">+IF(AND(ISNUMBER(OFFSET('Water Data'!$H$10,0,10*ROW('Water Data'!H76))),'Data Summary'!CJ82="Yes"),OFFSET('Water Data'!$H$10,0,10*ROW('Water Data'!H76)),NA())</f>
        <v>#N/A</v>
      </c>
      <c r="V82" s="103" t="e">
        <f ca="true">+IF(AND(ISNUMBER(OFFSET('Sanitation Data'!$C$5,0,10*ROW('Sanitation Data'!C76))),'Data Summary'!CK82="Yes"),100-OFFSET('Sanitation Data'!$C$5,0,10*ROW('Sanitation Data'!C76)),NA())</f>
        <v>#N/A</v>
      </c>
      <c r="W82" s="103" t="e">
        <f ca="true">+IF(AND(ISNUMBER(OFFSET('Sanitation Data'!$C$7,0,10*ROW('Sanitation Data'!C76))),'Data Summary'!CL82="Yes"),OFFSET('Sanitation Data'!$C$7,0,10*ROW('Sanitation Data'!C76)),NA())</f>
        <v>#N/A</v>
      </c>
      <c r="X82" s="103" t="e">
        <f ca="true">+IF(AND(ISNUMBER(OFFSET('Sanitation Data'!$C$11,0,10*ROW('Sanitation Data'!C76))),'Data Summary'!CM82="Yes"),OFFSET('Sanitation Data'!$C$11,0,10*ROW('Sanitation Data'!C76)),NA())</f>
        <v>#N/A</v>
      </c>
      <c r="Y82" s="103" t="e">
        <f ca="true">+IF(AND(ISNUMBER(OFFSET('Sanitation Data'!$C$12,0,10*ROW('Sanitation Data'!C76))),'Data Summary'!CN82="Yes"),OFFSET('Sanitation Data'!$C$12,0,10*ROW('Sanitation Data'!C76)),NA())</f>
        <v>#N/A</v>
      </c>
      <c r="Z82" s="103" t="e">
        <f ca="true">+IF(AND(ISNUMBER(OFFSET('Sanitation Data'!$C$13,0,10*ROW('Sanitation Data'!C76))),'Data Summary'!CO82="Yes"),OFFSET('Sanitation Data'!$C$13,0,10*ROW('Sanitation Data'!C76)),NA())</f>
        <v>#N/A</v>
      </c>
      <c r="AA82" s="103" t="e">
        <f ca="true">+IF(AND(ISNUMBER(OFFSET('Sanitation Data'!$D$5,0,10*ROW('Sanitation Data'!D76))),'Data Summary'!CP82="Yes"),100-OFFSET('Sanitation Data'!$D$5,0,10*ROW('Sanitation Data'!D76)),NA())</f>
        <v>#N/A</v>
      </c>
      <c r="AB82" s="103" t="e">
        <f ca="true">+IF(AND(ISNUMBER(OFFSET('Sanitation Data'!$D$7,0,10*ROW('Sanitation Data'!D76))),'Data Summary'!CQ82="Yes"),OFFSET('Sanitation Data'!$D$7,0,10*ROW('Sanitation Data'!D76)),NA())</f>
        <v>#N/A</v>
      </c>
      <c r="AC82" s="103" t="e">
        <f ca="true">+IF(AND(ISNUMBER(OFFSET('Sanitation Data'!$D$11,0,10*ROW('Sanitation Data'!D76))),'Data Summary'!CR82="Yes"),OFFSET('Sanitation Data'!$D$11,0,10*ROW('Sanitation Data'!D76)),NA())</f>
        <v>#N/A</v>
      </c>
      <c r="AD82" s="103" t="e">
        <f ca="true">+IF(AND(ISNUMBER(OFFSET('Sanitation Data'!$D$12,0,10*ROW('Sanitation Data'!D76))),'Data Summary'!CS82="Yes"),OFFSET('Sanitation Data'!$D$12,0,10*ROW('Sanitation Data'!D76)),NA())</f>
        <v>#N/A</v>
      </c>
      <c r="AE82" s="103" t="e">
        <f ca="true">+IF(AND(ISNUMBER(OFFSET('Sanitation Data'!$D$13,0,10*ROW('Sanitation Data'!D76))),'Data Summary'!CT82="Yes"),OFFSET('Sanitation Data'!$D$13,0,10*ROW('Sanitation Data'!D76)),NA())</f>
        <v>#N/A</v>
      </c>
      <c r="AF82" s="103" t="e">
        <f ca="true">+IF(AND(ISNUMBER(OFFSET('Sanitation Data'!$E$5,0,10*ROW('Sanitation Data'!E76))),'Data Summary'!CU82="Yes"),100-OFFSET('Sanitation Data'!$E$5,0,10*ROW('Sanitation Data'!E76)),NA())</f>
        <v>#N/A</v>
      </c>
      <c r="AG82" s="103" t="e">
        <f ca="true">+IF(AND(ISNUMBER(OFFSET('Sanitation Data'!$E$7,0,10*ROW('Sanitation Data'!E76))),'Data Summary'!CV82="Yes"),OFFSET('Sanitation Data'!$E$7,0,10*ROW('Sanitation Data'!E76)),NA())</f>
        <v>#N/A</v>
      </c>
      <c r="AH82" s="103" t="e">
        <f ca="true">+IF(AND(ISNUMBER(OFFSET('Sanitation Data'!$E$11,0,10*ROW('Sanitation Data'!E76))),'Data Summary'!CW82="Yes"),OFFSET('Sanitation Data'!$E$11,0,10*ROW('Sanitation Data'!E76)),NA())</f>
        <v>#N/A</v>
      </c>
      <c r="AI82" s="103" t="e">
        <f ca="true">+IF(AND(ISNUMBER(OFFSET('Sanitation Data'!$E$12,0,10*ROW('Sanitation Data'!E76))),'Data Summary'!CX82="Yes"),OFFSET('Sanitation Data'!$E$12,0,10*ROW('Sanitation Data'!E76)),NA())</f>
        <v>#N/A</v>
      </c>
      <c r="AJ82" s="103" t="e">
        <f ca="true">+IF(AND(ISNUMBER(OFFSET('Sanitation Data'!$E$13,0,10*ROW('Sanitation Data'!E76))),'Data Summary'!CY82="Yes"),OFFSET('Sanitation Data'!$E$13,0,10*ROW('Sanitation Data'!E76)),NA())</f>
        <v>#N/A</v>
      </c>
      <c r="AK82" s="103" t="e">
        <f ca="true">+IF(AND(ISNUMBER(OFFSET('Sanitation Data'!$F$5,0,10*ROW('Sanitation Data'!F76))),'Data Summary'!CZ82="Yes"),100-OFFSET('Sanitation Data'!$F$5,0,10*ROW('Sanitation Data'!F76)),NA())</f>
        <v>#N/A</v>
      </c>
      <c r="AL82" s="103" t="e">
        <f ca="true">+IF(AND(ISNUMBER(OFFSET('Sanitation Data'!$F$7,0,10*ROW('Sanitation Data'!F76))),'Data Summary'!DA82="Yes"),OFFSET('Sanitation Data'!$F$7,0,10*ROW('Sanitation Data'!F76)),NA())</f>
        <v>#N/A</v>
      </c>
      <c r="AM82" s="103" t="e">
        <f ca="true">+IF(AND(ISNUMBER(OFFSET('Sanitation Data'!$F$11,0,10*ROW('Sanitation Data'!F76))),'Data Summary'!DB82="Yes"),OFFSET('Sanitation Data'!$F$11,0,10*ROW('Sanitation Data'!F76)),NA())</f>
        <v>#N/A</v>
      </c>
      <c r="AN82" s="103" t="e">
        <f ca="true">+IF(AND(ISNUMBER(OFFSET('Sanitation Data'!$F$12,0,10*ROW('Sanitation Data'!F76))),'Data Summary'!DC82="Yes"),OFFSET('Sanitation Data'!$F$12,0,10*ROW('Sanitation Data'!F76)),NA())</f>
        <v>#N/A</v>
      </c>
      <c r="AO82" s="103" t="e">
        <f ca="true">+IF(AND(ISNUMBER(OFFSET('Sanitation Data'!$F$13,0,10*ROW('Sanitation Data'!F76))),'Data Summary'!DD82="Yes"),OFFSET('Sanitation Data'!$F$13,0,10*ROW('Sanitation Data'!F76)),NA())</f>
        <v>#N/A</v>
      </c>
      <c r="AP82" s="103" t="e">
        <f ca="true">+IF(AND(ISNUMBER(OFFSET('Sanitation Data'!$G$5,0,10*ROW('Sanitation Data'!G76))),'Data Summary'!DE82="Yes"),100-OFFSET('Sanitation Data'!$G$5,0,10*ROW('Sanitation Data'!G76)),NA())</f>
        <v>#N/A</v>
      </c>
      <c r="AQ82" s="103" t="e">
        <f ca="true">+IF(AND(ISNUMBER(OFFSET('Sanitation Data'!$G$7,0,10*ROW('Sanitation Data'!G76))),'Data Summary'!DF82="Yes"),OFFSET('Sanitation Data'!$G$7,0,10*ROW('Sanitation Data'!G76)),NA())</f>
        <v>#N/A</v>
      </c>
      <c r="AR82" s="103" t="e">
        <f ca="true">+IF(AND(ISNUMBER(OFFSET('Sanitation Data'!$G$11,0,10*ROW('Sanitation Data'!G76))),'Data Summary'!DG82="Yes"),OFFSET('Sanitation Data'!$G$11,0,10*ROW('Sanitation Data'!G76)),NA())</f>
        <v>#N/A</v>
      </c>
      <c r="AS82" s="103" t="e">
        <f ca="true">+IF(AND(ISNUMBER(OFFSET('Sanitation Data'!$G$12,0,10*ROW('Sanitation Data'!G76))),'Data Summary'!DH82="Yes"),OFFSET('Sanitation Data'!$G$12,0,10*ROW('Sanitation Data'!G76)),NA())</f>
        <v>#N/A</v>
      </c>
      <c r="AT82" s="103" t="e">
        <f ca="true">+IF(AND(ISNUMBER(OFFSET('Sanitation Data'!$G$13,0,10*ROW('Sanitation Data'!G76))),'Data Summary'!DI82="Yes"),OFFSET('Sanitation Data'!$G$13,0,10*ROW('Sanitation Data'!G76)),NA())</f>
        <v>#N/A</v>
      </c>
      <c r="AU82" s="103" t="e">
        <f ca="true">+IF(AND(ISNUMBER(OFFSET('Sanitation Data'!$H$5,0,10*ROW('Sanitation Data'!H76))),'Data Summary'!DJ82="Yes"),100-OFFSET('Sanitation Data'!$H$5,0,10*ROW('Sanitation Data'!H76)),NA())</f>
        <v>#N/A</v>
      </c>
      <c r="AV82" s="103" t="e">
        <f ca="true">+IF(AND(ISNUMBER(OFFSET('Sanitation Data'!$H$7,0,10*ROW('Sanitation Data'!H76))),'Data Summary'!DK82="Yes"),OFFSET('Sanitation Data'!$H$7,0,10*ROW('Sanitation Data'!H76)),NA())</f>
        <v>#N/A</v>
      </c>
      <c r="AW82" s="103" t="e">
        <f ca="true">+IF(AND(ISNUMBER(OFFSET('Sanitation Data'!$H$11,0,10*ROW('Sanitation Data'!H76))),'Data Summary'!DL82="Yes"),OFFSET('Sanitation Data'!$H$11,0,10*ROW('Sanitation Data'!H76)),NA())</f>
        <v>#N/A</v>
      </c>
      <c r="AX82" s="103" t="e">
        <f ca="true">+IF(AND(ISNUMBER(OFFSET('Sanitation Data'!$H$12,0,10*ROW('Sanitation Data'!H76))),'Data Summary'!DM82="Yes"),OFFSET('Sanitation Data'!$H$12,0,10*ROW('Sanitation Data'!H76)),NA())</f>
        <v>#N/A</v>
      </c>
      <c r="AY82" s="103" t="e">
        <f ca="true">+IF(AND(ISNUMBER(OFFSET('Sanitation Data'!$H$13,0,10*ROW('Sanitation Data'!H76))),'Data Summary'!DN82="Yes"),OFFSET('Sanitation Data'!$H$13,0,10*ROW('Sanitation Data'!H76)),NA())</f>
        <v>#N/A</v>
      </c>
      <c r="AZ82" s="108" t="e">
        <f ca="true">+IF(AND(ISNUMBER(OFFSET('Hygiene Data'!$C$6,0,10*ROW('Hygiene Data'!C76))),'Data Summary'!DO82="Yes"),OFFSET('Hygiene Data'!$C$6,0,10*ROW('Hygiene Data'!C76)),NA())</f>
        <v>#N/A</v>
      </c>
      <c r="BA82" s="108" t="e">
        <f ca="true">+IF(AND(ISNUMBER(OFFSET('Hygiene Data'!$C$8,0,10*ROW('Hygiene Data'!C76))),'Data Summary'!DP82="Yes"),OFFSET('Hygiene Data'!$C$8,0,10*ROW('Hygiene Data'!C76)),NA())</f>
        <v>#N/A</v>
      </c>
      <c r="BB82" s="108" t="e">
        <f ca="true">+IF(AND(ISNUMBER(OFFSET('Hygiene Data'!$C$10,0,10*ROW('Hygiene Data'!C76))),'Data Summary'!DQ82="Yes"),OFFSET('Hygiene Data'!$C$10,0,10*ROW('Hygiene Data'!C76)),NA())</f>
        <v>#N/A</v>
      </c>
      <c r="BC82" s="108" t="e">
        <f ca="true">+IF(AND(ISNUMBER(OFFSET('Hygiene Data'!$D$6,0,10*ROW('Hygiene Data'!D76))),'Data Summary'!DR82="Yes"),OFFSET('Hygiene Data'!$D$6,0,10*ROW('Hygiene Data'!D76)),NA())</f>
        <v>#N/A</v>
      </c>
      <c r="BD82" s="108" t="e">
        <f ca="true">+IF(AND(ISNUMBER(OFFSET('Hygiene Data'!$D$8,0,10*ROW('Hygiene Data'!D76))),'Data Summary'!DS82="Yes"),OFFSET('Hygiene Data'!$D$8,0,10*ROW('Hygiene Data'!D76)),NA())</f>
        <v>#N/A</v>
      </c>
      <c r="BE82" s="108" t="e">
        <f ca="true">+IF(AND(ISNUMBER(OFFSET('Hygiene Data'!$D$10,0,10*ROW('Hygiene Data'!D76))),'Data Summary'!DT82="Yes"),OFFSET('Hygiene Data'!$D$10,0,10*ROW('Hygiene Data'!D76)),NA())</f>
        <v>#N/A</v>
      </c>
      <c r="BF82" s="108" t="e">
        <f ca="true">+IF(AND(ISNUMBER(OFFSET('Hygiene Data'!$E$6,0,10*ROW('Hygiene Data'!E76))),'Data Summary'!DU82="Yes"),OFFSET('Hygiene Data'!$E$6,0,10*ROW('Hygiene Data'!E76)),NA())</f>
        <v>#N/A</v>
      </c>
      <c r="BG82" s="108" t="e">
        <f ca="true">+IF(AND(ISNUMBER(OFFSET('Hygiene Data'!$E$8,0,10*ROW('Hygiene Data'!E76))),'Data Summary'!DV82="Yes"),OFFSET('Hygiene Data'!$E$8,0,10*ROW('Hygiene Data'!E76)),NA())</f>
        <v>#N/A</v>
      </c>
      <c r="BH82" s="108" t="e">
        <f ca="true">+IF(AND(ISNUMBER(OFFSET('Hygiene Data'!$E$10,0,10*ROW('Hygiene Data'!E76))),'Data Summary'!DW82="Yes"),OFFSET('Hygiene Data'!$E$10,0,10*ROW('Hygiene Data'!E76)),NA())</f>
        <v>#N/A</v>
      </c>
      <c r="BI82" s="108" t="e">
        <f ca="true">+IF(AND(ISNUMBER(OFFSET('Hygiene Data'!$F$6,0,10*ROW('Hygiene Data'!F76))),'Data Summary'!DX82="Yes"),OFFSET('Hygiene Data'!$F$6,0,10*ROW('Hygiene Data'!F76)),NA())</f>
        <v>#N/A</v>
      </c>
      <c r="BJ82" s="108" t="e">
        <f ca="true">+IF(AND(ISNUMBER(OFFSET('Hygiene Data'!$F$8,0,10*ROW('Hygiene Data'!F76))),'Data Summary'!DY82="Yes"),OFFSET('Hygiene Data'!$F$8,0,10*ROW('Hygiene Data'!F76)),NA())</f>
        <v>#N/A</v>
      </c>
      <c r="BK82" s="108" t="e">
        <f ca="true">+IF(AND(ISNUMBER(OFFSET('Hygiene Data'!$F$10,0,10*ROW('Hygiene Data'!F76))),'Data Summary'!DZ82="Yes"),OFFSET('Hygiene Data'!$F$10,0,10*ROW('Hygiene Data'!F76)),NA())</f>
        <v>#N/A</v>
      </c>
      <c r="BL82" s="108" t="e">
        <f ca="true">+IF(AND(ISNUMBER(OFFSET('Hygiene Data'!$G$6,0,10*ROW('Hygiene Data'!G76))),'Data Summary'!EA82="Yes"),OFFSET('Hygiene Data'!$G$6,0,10*ROW('Hygiene Data'!G76)),NA())</f>
        <v>#N/A</v>
      </c>
      <c r="BM82" s="108" t="e">
        <f ca="true">+IF(AND(ISNUMBER(OFFSET('Hygiene Data'!$G$8,0,10*ROW('Hygiene Data'!G76))),'Data Summary'!EB82="Yes"),OFFSET('Hygiene Data'!$G$8,0,10*ROW('Hygiene Data'!G76)),NA())</f>
        <v>#N/A</v>
      </c>
      <c r="BN82" s="108" t="e">
        <f ca="true">+IF(AND(ISNUMBER(OFFSET('Hygiene Data'!$G$10,0,10*ROW('Hygiene Data'!G76))),'Data Summary'!EC82="Yes"),OFFSET('Hygiene Data'!$G$10,0,10*ROW('Hygiene Data'!G76)),NA())</f>
        <v>#N/A</v>
      </c>
      <c r="BO82" s="108" t="e">
        <f ca="true">+IF(AND(ISNUMBER(OFFSET('Hygiene Data'!$H$6,0,10*ROW('Hygiene Data'!H76))),'Data Summary'!ED82="Yes"),OFFSET('Hygiene Data'!$H$6,0,10*ROW('Hygiene Data'!H76)),NA())</f>
        <v>#N/A</v>
      </c>
      <c r="BP82" s="108" t="e">
        <f ca="true">+IF(AND(ISNUMBER(OFFSET('Hygiene Data'!$H$8,0,10*ROW('Hygiene Data'!H76))),'Data Summary'!EE82="Yes"),OFFSET('Hygiene Data'!$H$8,0,10*ROW('Hygiene Data'!H76)),NA())</f>
        <v>#N/A</v>
      </c>
      <c r="BQ82" s="108" t="e">
        <f ca="true">+IF(AND(ISNUMBER(OFFSET('Hygiene Data'!$H$10,0,10*ROW('Hygiene Data'!H76))),'Data Summary'!EF82="Yes"),OFFSET('Hygiene Data'!$H$10,0,10*ROW('Hygiene Data'!H76)),NA())</f>
        <v>#N/A</v>
      </c>
    </row>
    <row r="83" x14ac:dyDescent="0.2">
      <c r="A83" s="56" t="e">
        <f ca="true">+IF(OFFSET('Water Data'!$B$1,0,10*ROW('Water Data'!B77))="",NA(),OFFSET('Water Data'!$B$1,0,10*ROW('Water Data'!B77)))</f>
        <v>#N/A</v>
      </c>
      <c r="B83" s="56" t="e">
        <f ca="true">+IF(OFFSET('Water Data'!$A$3,0,10*ROW('Water Data'!A80))="",NA(),OFFSET('Water Data'!$A$3,0,10*ROW('Water Data'!A80)))</f>
        <v>#N/A</v>
      </c>
      <c r="C83" s="56" t="e">
        <f ca="true">+IF(OFFSET('Water Data'!$C$3,0,10*ROW('Water Data'!C80))="",NA(),OFFSET('Water Data'!$C$3,0,10*ROW('Water Data'!C80)))</f>
        <v>#N/A</v>
      </c>
      <c r="D83" s="57" t="e">
        <f ca="true">+IF(AND(ISNUMBER(OFFSET('Water Data'!$C$5,0,10*ROW('Water Data'!C77))),'Data Summary'!BS83="Yes"),100-OFFSET('Water Data'!$C$5,0,10*ROW('Water Data'!C77)),NA())</f>
        <v>#N/A</v>
      </c>
      <c r="E83" s="57" t="e">
        <f ca="true">+IF(AND(ISNUMBER(OFFSET('Water Data'!$C$7,0,10*ROW('Water Data'!C77))),'Data Summary'!BT83="Yes"),OFFSET('Water Data'!$C$7,0,10*ROW('Water Data'!C77)),NA())</f>
        <v>#N/A</v>
      </c>
      <c r="F83" s="57" t="e">
        <f ca="true">+IF(AND(ISNUMBER(OFFSET('Water Data'!$C$10,0,10*ROW('Water Data'!C77))),'Data Summary'!BU83="Yes"),OFFSET('Water Data'!$C$10,0,10*ROW('Water Data'!C77)),NA())</f>
        <v>#N/A</v>
      </c>
      <c r="G83" s="57" t="e">
        <f ca="true">+IF(AND(ISNUMBER(OFFSET('Water Data'!$D$5,0,10*ROW('Water Data'!D77))),'Data Summary'!BV83="Yes"),100-OFFSET('Water Data'!$D$5,0,10*ROW('Water Data'!D77)),NA())</f>
        <v>#N/A</v>
      </c>
      <c r="H83" s="57" t="e">
        <f ca="true">+IF(AND(ISNUMBER(OFFSET('Water Data'!$D$7,0,10*ROW('Water Data'!D77))),'Data Summary'!BW83="Yes"),OFFSET('Water Data'!$D$7,0,10*ROW('Water Data'!D77)),NA())</f>
        <v>#N/A</v>
      </c>
      <c r="I83" s="57" t="e">
        <f ca="true">+IF(AND(ISNUMBER(OFFSET('Water Data'!$D$10,0,10*ROW('Water Data'!D77))),'Data Summary'!BX83="Yes"),OFFSET('Water Data'!$D$10,0,10*ROW('Water Data'!D77)),NA())</f>
        <v>#N/A</v>
      </c>
      <c r="J83" s="57" t="e">
        <f ca="true">+IF(AND(ISNUMBER(OFFSET('Water Data'!$E$5,0,10*ROW('Water Data'!E77))),'Data Summary'!BY83="Yes"),100-OFFSET('Water Data'!$E$5,0,10*ROW('Water Data'!E77)),NA())</f>
        <v>#N/A</v>
      </c>
      <c r="K83" s="57" t="e">
        <f ca="true">+IF(AND(ISNUMBER(OFFSET('Water Data'!$E$7,0,10*ROW('Water Data'!E77))),'Data Summary'!BZ83="Yes"),OFFSET('Water Data'!$E$7,0,10*ROW('Water Data'!E77)),NA())</f>
        <v>#N/A</v>
      </c>
      <c r="L83" s="57" t="e">
        <f ca="true">+IF(AND(ISNUMBER(OFFSET('Water Data'!$E$10,0,10*ROW('Water Data'!E77))),'Data Summary'!CA83="Yes"),OFFSET('Water Data'!$E$10,0,10*ROW('Water Data'!E77)),NA())</f>
        <v>#N/A</v>
      </c>
      <c r="M83" s="57" t="e">
        <f ca="true">+IF(AND(ISNUMBER(OFFSET('Water Data'!$F$5,0,10*ROW('Water Data'!F77))),'Data Summary'!CB83="Yes"),100-OFFSET('Water Data'!$F$5,0,10*ROW('Water Data'!F77)),NA())</f>
        <v>#N/A</v>
      </c>
      <c r="N83" s="57" t="e">
        <f ca="true">+IF(AND(ISNUMBER(OFFSET('Water Data'!$F$7,0,10*ROW('Water Data'!F77))),'Data Summary'!CC83="Yes"),OFFSET('Water Data'!$F$7,0,10*ROW('Water Data'!F77)),NA())</f>
        <v>#N/A</v>
      </c>
      <c r="O83" s="57" t="e">
        <f ca="true">+IF(AND(ISNUMBER(OFFSET('Water Data'!$F$10,0,10*ROW('Water Data'!F77))),'Data Summary'!CD83="Yes"),OFFSET('Water Data'!$F$10,0,10*ROW('Water Data'!F77)),NA())</f>
        <v>#N/A</v>
      </c>
      <c r="P83" s="57" t="e">
        <f ca="true">+IF(AND(ISNUMBER(OFFSET('Water Data'!$G$5,0,10*ROW('Water Data'!G77))),'Data Summary'!CE83="Yes"),100-OFFSET('Water Data'!$G$5,0,10*ROW('Water Data'!G77)),NA())</f>
        <v>#N/A</v>
      </c>
      <c r="Q83" s="57" t="e">
        <f ca="true">+IF(AND(ISNUMBER(OFFSET('Water Data'!$G$7,0,10*ROW('Water Data'!G77))),'Data Summary'!CF83="Yes"),OFFSET('Water Data'!$G$7,0,10*ROW('Water Data'!G77)),NA())</f>
        <v>#N/A</v>
      </c>
      <c r="R83" s="57" t="e">
        <f ca="true">+IF(AND(ISNUMBER(OFFSET('Water Data'!$G$10,0,10*ROW('Water Data'!G77))),'Data Summary'!CG83="Yes"),OFFSET('Water Data'!$G$10,0,10*ROW('Water Data'!G77)),NA())</f>
        <v>#N/A</v>
      </c>
      <c r="S83" s="57" t="e">
        <f ca="true">+IF(AND(ISNUMBER(OFFSET('Water Data'!$H$5,0,10*ROW('Water Data'!H77))),'Data Summary'!CH83="Yes"),100-OFFSET('Water Data'!$H$5,0,10*ROW('Water Data'!H77)),NA())</f>
        <v>#N/A</v>
      </c>
      <c r="T83" s="57" t="e">
        <f ca="true">+IF(AND(ISNUMBER(OFFSET('Water Data'!$H$7,0,10*ROW('Water Data'!H77))),'Data Summary'!CI83="Yes"),OFFSET('Water Data'!$H$7,0,10*ROW('Water Data'!H77)),NA())</f>
        <v>#N/A</v>
      </c>
      <c r="U83" s="57" t="e">
        <f ca="true">+IF(AND(ISNUMBER(OFFSET('Water Data'!$H$10,0,10*ROW('Water Data'!H77))),'Data Summary'!CJ83="Yes"),OFFSET('Water Data'!$H$10,0,10*ROW('Water Data'!H77)),NA())</f>
        <v>#N/A</v>
      </c>
      <c r="V83" s="103" t="e">
        <f ca="true">+IF(AND(ISNUMBER(OFFSET('Sanitation Data'!$C$5,0,10*ROW('Sanitation Data'!C77))),'Data Summary'!CK83="Yes"),100-OFFSET('Sanitation Data'!$C$5,0,10*ROW('Sanitation Data'!C77)),NA())</f>
        <v>#N/A</v>
      </c>
      <c r="W83" s="103" t="e">
        <f ca="true">+IF(AND(ISNUMBER(OFFSET('Sanitation Data'!$C$7,0,10*ROW('Sanitation Data'!C77))),'Data Summary'!CL83="Yes"),OFFSET('Sanitation Data'!$C$7,0,10*ROW('Sanitation Data'!C77)),NA())</f>
        <v>#N/A</v>
      </c>
      <c r="X83" s="103" t="e">
        <f ca="true">+IF(AND(ISNUMBER(OFFSET('Sanitation Data'!$C$11,0,10*ROW('Sanitation Data'!C77))),'Data Summary'!CM83="Yes"),OFFSET('Sanitation Data'!$C$11,0,10*ROW('Sanitation Data'!C77)),NA())</f>
        <v>#N/A</v>
      </c>
      <c r="Y83" s="103" t="e">
        <f ca="true">+IF(AND(ISNUMBER(OFFSET('Sanitation Data'!$C$12,0,10*ROW('Sanitation Data'!C77))),'Data Summary'!CN83="Yes"),OFFSET('Sanitation Data'!$C$12,0,10*ROW('Sanitation Data'!C77)),NA())</f>
        <v>#N/A</v>
      </c>
      <c r="Z83" s="103" t="e">
        <f ca="true">+IF(AND(ISNUMBER(OFFSET('Sanitation Data'!$C$13,0,10*ROW('Sanitation Data'!C77))),'Data Summary'!CO83="Yes"),OFFSET('Sanitation Data'!$C$13,0,10*ROW('Sanitation Data'!C77)),NA())</f>
        <v>#N/A</v>
      </c>
      <c r="AA83" s="103" t="e">
        <f ca="true">+IF(AND(ISNUMBER(OFFSET('Sanitation Data'!$D$5,0,10*ROW('Sanitation Data'!D77))),'Data Summary'!CP83="Yes"),100-OFFSET('Sanitation Data'!$D$5,0,10*ROW('Sanitation Data'!D77)),NA())</f>
        <v>#N/A</v>
      </c>
      <c r="AB83" s="103" t="e">
        <f ca="true">+IF(AND(ISNUMBER(OFFSET('Sanitation Data'!$D$7,0,10*ROW('Sanitation Data'!D77))),'Data Summary'!CQ83="Yes"),OFFSET('Sanitation Data'!$D$7,0,10*ROW('Sanitation Data'!D77)),NA())</f>
        <v>#N/A</v>
      </c>
      <c r="AC83" s="103" t="e">
        <f ca="true">+IF(AND(ISNUMBER(OFFSET('Sanitation Data'!$D$11,0,10*ROW('Sanitation Data'!D77))),'Data Summary'!CR83="Yes"),OFFSET('Sanitation Data'!$D$11,0,10*ROW('Sanitation Data'!D77)),NA())</f>
        <v>#N/A</v>
      </c>
      <c r="AD83" s="103" t="e">
        <f ca="true">+IF(AND(ISNUMBER(OFFSET('Sanitation Data'!$D$12,0,10*ROW('Sanitation Data'!D77))),'Data Summary'!CS83="Yes"),OFFSET('Sanitation Data'!$D$12,0,10*ROW('Sanitation Data'!D77)),NA())</f>
        <v>#N/A</v>
      </c>
      <c r="AE83" s="103" t="e">
        <f ca="true">+IF(AND(ISNUMBER(OFFSET('Sanitation Data'!$D$13,0,10*ROW('Sanitation Data'!D77))),'Data Summary'!CT83="Yes"),OFFSET('Sanitation Data'!$D$13,0,10*ROW('Sanitation Data'!D77)),NA())</f>
        <v>#N/A</v>
      </c>
      <c r="AF83" s="103" t="e">
        <f ca="true">+IF(AND(ISNUMBER(OFFSET('Sanitation Data'!$E$5,0,10*ROW('Sanitation Data'!E77))),'Data Summary'!CU83="Yes"),100-OFFSET('Sanitation Data'!$E$5,0,10*ROW('Sanitation Data'!E77)),NA())</f>
        <v>#N/A</v>
      </c>
      <c r="AG83" s="103" t="e">
        <f ca="true">+IF(AND(ISNUMBER(OFFSET('Sanitation Data'!$E$7,0,10*ROW('Sanitation Data'!E77))),'Data Summary'!CV83="Yes"),OFFSET('Sanitation Data'!$E$7,0,10*ROW('Sanitation Data'!E77)),NA())</f>
        <v>#N/A</v>
      </c>
      <c r="AH83" s="103" t="e">
        <f ca="true">+IF(AND(ISNUMBER(OFFSET('Sanitation Data'!$E$11,0,10*ROW('Sanitation Data'!E77))),'Data Summary'!CW83="Yes"),OFFSET('Sanitation Data'!$E$11,0,10*ROW('Sanitation Data'!E77)),NA())</f>
        <v>#N/A</v>
      </c>
      <c r="AI83" s="103" t="e">
        <f ca="true">+IF(AND(ISNUMBER(OFFSET('Sanitation Data'!$E$12,0,10*ROW('Sanitation Data'!E77))),'Data Summary'!CX83="Yes"),OFFSET('Sanitation Data'!$E$12,0,10*ROW('Sanitation Data'!E77)),NA())</f>
        <v>#N/A</v>
      </c>
      <c r="AJ83" s="103" t="e">
        <f ca="true">+IF(AND(ISNUMBER(OFFSET('Sanitation Data'!$E$13,0,10*ROW('Sanitation Data'!E77))),'Data Summary'!CY83="Yes"),OFFSET('Sanitation Data'!$E$13,0,10*ROW('Sanitation Data'!E77)),NA())</f>
        <v>#N/A</v>
      </c>
      <c r="AK83" s="103" t="e">
        <f ca="true">+IF(AND(ISNUMBER(OFFSET('Sanitation Data'!$F$5,0,10*ROW('Sanitation Data'!F77))),'Data Summary'!CZ83="Yes"),100-OFFSET('Sanitation Data'!$F$5,0,10*ROW('Sanitation Data'!F77)),NA())</f>
        <v>#N/A</v>
      </c>
      <c r="AL83" s="103" t="e">
        <f ca="true">+IF(AND(ISNUMBER(OFFSET('Sanitation Data'!$F$7,0,10*ROW('Sanitation Data'!F77))),'Data Summary'!DA83="Yes"),OFFSET('Sanitation Data'!$F$7,0,10*ROW('Sanitation Data'!F77)),NA())</f>
        <v>#N/A</v>
      </c>
      <c r="AM83" s="103" t="e">
        <f ca="true">+IF(AND(ISNUMBER(OFFSET('Sanitation Data'!$F$11,0,10*ROW('Sanitation Data'!F77))),'Data Summary'!DB83="Yes"),OFFSET('Sanitation Data'!$F$11,0,10*ROW('Sanitation Data'!F77)),NA())</f>
        <v>#N/A</v>
      </c>
      <c r="AN83" s="103" t="e">
        <f ca="true">+IF(AND(ISNUMBER(OFFSET('Sanitation Data'!$F$12,0,10*ROW('Sanitation Data'!F77))),'Data Summary'!DC83="Yes"),OFFSET('Sanitation Data'!$F$12,0,10*ROW('Sanitation Data'!F77)),NA())</f>
        <v>#N/A</v>
      </c>
      <c r="AO83" s="103" t="e">
        <f ca="true">+IF(AND(ISNUMBER(OFFSET('Sanitation Data'!$F$13,0,10*ROW('Sanitation Data'!F77))),'Data Summary'!DD83="Yes"),OFFSET('Sanitation Data'!$F$13,0,10*ROW('Sanitation Data'!F77)),NA())</f>
        <v>#N/A</v>
      </c>
      <c r="AP83" s="103" t="e">
        <f ca="true">+IF(AND(ISNUMBER(OFFSET('Sanitation Data'!$G$5,0,10*ROW('Sanitation Data'!G77))),'Data Summary'!DE83="Yes"),100-OFFSET('Sanitation Data'!$G$5,0,10*ROW('Sanitation Data'!G77)),NA())</f>
        <v>#N/A</v>
      </c>
      <c r="AQ83" s="103" t="e">
        <f ca="true">+IF(AND(ISNUMBER(OFFSET('Sanitation Data'!$G$7,0,10*ROW('Sanitation Data'!G77))),'Data Summary'!DF83="Yes"),OFFSET('Sanitation Data'!$G$7,0,10*ROW('Sanitation Data'!G77)),NA())</f>
        <v>#N/A</v>
      </c>
      <c r="AR83" s="103" t="e">
        <f ca="true">+IF(AND(ISNUMBER(OFFSET('Sanitation Data'!$G$11,0,10*ROW('Sanitation Data'!G77))),'Data Summary'!DG83="Yes"),OFFSET('Sanitation Data'!$G$11,0,10*ROW('Sanitation Data'!G77)),NA())</f>
        <v>#N/A</v>
      </c>
      <c r="AS83" s="103" t="e">
        <f ca="true">+IF(AND(ISNUMBER(OFFSET('Sanitation Data'!$G$12,0,10*ROW('Sanitation Data'!G77))),'Data Summary'!DH83="Yes"),OFFSET('Sanitation Data'!$G$12,0,10*ROW('Sanitation Data'!G77)),NA())</f>
        <v>#N/A</v>
      </c>
      <c r="AT83" s="103" t="e">
        <f ca="true">+IF(AND(ISNUMBER(OFFSET('Sanitation Data'!$G$13,0,10*ROW('Sanitation Data'!G77))),'Data Summary'!DI83="Yes"),OFFSET('Sanitation Data'!$G$13,0,10*ROW('Sanitation Data'!G77)),NA())</f>
        <v>#N/A</v>
      </c>
      <c r="AU83" s="103" t="e">
        <f ca="true">+IF(AND(ISNUMBER(OFFSET('Sanitation Data'!$H$5,0,10*ROW('Sanitation Data'!H77))),'Data Summary'!DJ83="Yes"),100-OFFSET('Sanitation Data'!$H$5,0,10*ROW('Sanitation Data'!H77)),NA())</f>
        <v>#N/A</v>
      </c>
      <c r="AV83" s="103" t="e">
        <f ca="true">+IF(AND(ISNUMBER(OFFSET('Sanitation Data'!$H$7,0,10*ROW('Sanitation Data'!H77))),'Data Summary'!DK83="Yes"),OFFSET('Sanitation Data'!$H$7,0,10*ROW('Sanitation Data'!H77)),NA())</f>
        <v>#N/A</v>
      </c>
      <c r="AW83" s="103" t="e">
        <f ca="true">+IF(AND(ISNUMBER(OFFSET('Sanitation Data'!$H$11,0,10*ROW('Sanitation Data'!H77))),'Data Summary'!DL83="Yes"),OFFSET('Sanitation Data'!$H$11,0,10*ROW('Sanitation Data'!H77)),NA())</f>
        <v>#N/A</v>
      </c>
      <c r="AX83" s="103" t="e">
        <f ca="true">+IF(AND(ISNUMBER(OFFSET('Sanitation Data'!$H$12,0,10*ROW('Sanitation Data'!H77))),'Data Summary'!DM83="Yes"),OFFSET('Sanitation Data'!$H$12,0,10*ROW('Sanitation Data'!H77)),NA())</f>
        <v>#N/A</v>
      </c>
      <c r="AY83" s="103" t="e">
        <f ca="true">+IF(AND(ISNUMBER(OFFSET('Sanitation Data'!$H$13,0,10*ROW('Sanitation Data'!H77))),'Data Summary'!DN83="Yes"),OFFSET('Sanitation Data'!$H$13,0,10*ROW('Sanitation Data'!H77)),NA())</f>
        <v>#N/A</v>
      </c>
      <c r="AZ83" s="108" t="e">
        <f ca="true">+IF(AND(ISNUMBER(OFFSET('Hygiene Data'!$C$6,0,10*ROW('Hygiene Data'!C77))),'Data Summary'!DO83="Yes"),OFFSET('Hygiene Data'!$C$6,0,10*ROW('Hygiene Data'!C77)),NA())</f>
        <v>#N/A</v>
      </c>
      <c r="BA83" s="108" t="e">
        <f ca="true">+IF(AND(ISNUMBER(OFFSET('Hygiene Data'!$C$8,0,10*ROW('Hygiene Data'!C77))),'Data Summary'!DP83="Yes"),OFFSET('Hygiene Data'!$C$8,0,10*ROW('Hygiene Data'!C77)),NA())</f>
        <v>#N/A</v>
      </c>
      <c r="BB83" s="108" t="e">
        <f ca="true">+IF(AND(ISNUMBER(OFFSET('Hygiene Data'!$C$10,0,10*ROW('Hygiene Data'!C77))),'Data Summary'!DQ83="Yes"),OFFSET('Hygiene Data'!$C$10,0,10*ROW('Hygiene Data'!C77)),NA())</f>
        <v>#N/A</v>
      </c>
      <c r="BC83" s="108" t="e">
        <f ca="true">+IF(AND(ISNUMBER(OFFSET('Hygiene Data'!$D$6,0,10*ROW('Hygiene Data'!D77))),'Data Summary'!DR83="Yes"),OFFSET('Hygiene Data'!$D$6,0,10*ROW('Hygiene Data'!D77)),NA())</f>
        <v>#N/A</v>
      </c>
      <c r="BD83" s="108" t="e">
        <f ca="true">+IF(AND(ISNUMBER(OFFSET('Hygiene Data'!$D$8,0,10*ROW('Hygiene Data'!D77))),'Data Summary'!DS83="Yes"),OFFSET('Hygiene Data'!$D$8,0,10*ROW('Hygiene Data'!D77)),NA())</f>
        <v>#N/A</v>
      </c>
      <c r="BE83" s="108" t="e">
        <f ca="true">+IF(AND(ISNUMBER(OFFSET('Hygiene Data'!$D$10,0,10*ROW('Hygiene Data'!D77))),'Data Summary'!DT83="Yes"),OFFSET('Hygiene Data'!$D$10,0,10*ROW('Hygiene Data'!D77)),NA())</f>
        <v>#N/A</v>
      </c>
      <c r="BF83" s="108" t="e">
        <f ca="true">+IF(AND(ISNUMBER(OFFSET('Hygiene Data'!$E$6,0,10*ROW('Hygiene Data'!E77))),'Data Summary'!DU83="Yes"),OFFSET('Hygiene Data'!$E$6,0,10*ROW('Hygiene Data'!E77)),NA())</f>
        <v>#N/A</v>
      </c>
      <c r="BG83" s="108" t="e">
        <f ca="true">+IF(AND(ISNUMBER(OFFSET('Hygiene Data'!$E$8,0,10*ROW('Hygiene Data'!E77))),'Data Summary'!DV83="Yes"),OFFSET('Hygiene Data'!$E$8,0,10*ROW('Hygiene Data'!E77)),NA())</f>
        <v>#N/A</v>
      </c>
      <c r="BH83" s="108" t="e">
        <f ca="true">+IF(AND(ISNUMBER(OFFSET('Hygiene Data'!$E$10,0,10*ROW('Hygiene Data'!E77))),'Data Summary'!DW83="Yes"),OFFSET('Hygiene Data'!$E$10,0,10*ROW('Hygiene Data'!E77)),NA())</f>
        <v>#N/A</v>
      </c>
      <c r="BI83" s="108" t="e">
        <f ca="true">+IF(AND(ISNUMBER(OFFSET('Hygiene Data'!$F$6,0,10*ROW('Hygiene Data'!F77))),'Data Summary'!DX83="Yes"),OFFSET('Hygiene Data'!$F$6,0,10*ROW('Hygiene Data'!F77)),NA())</f>
        <v>#N/A</v>
      </c>
      <c r="BJ83" s="108" t="e">
        <f ca="true">+IF(AND(ISNUMBER(OFFSET('Hygiene Data'!$F$8,0,10*ROW('Hygiene Data'!F77))),'Data Summary'!DY83="Yes"),OFFSET('Hygiene Data'!$F$8,0,10*ROW('Hygiene Data'!F77)),NA())</f>
        <v>#N/A</v>
      </c>
      <c r="BK83" s="108" t="e">
        <f ca="true">+IF(AND(ISNUMBER(OFFSET('Hygiene Data'!$F$10,0,10*ROW('Hygiene Data'!F77))),'Data Summary'!DZ83="Yes"),OFFSET('Hygiene Data'!$F$10,0,10*ROW('Hygiene Data'!F77)),NA())</f>
        <v>#N/A</v>
      </c>
      <c r="BL83" s="108" t="e">
        <f ca="true">+IF(AND(ISNUMBER(OFFSET('Hygiene Data'!$G$6,0,10*ROW('Hygiene Data'!G77))),'Data Summary'!EA83="Yes"),OFFSET('Hygiene Data'!$G$6,0,10*ROW('Hygiene Data'!G77)),NA())</f>
        <v>#N/A</v>
      </c>
      <c r="BM83" s="108" t="e">
        <f ca="true">+IF(AND(ISNUMBER(OFFSET('Hygiene Data'!$G$8,0,10*ROW('Hygiene Data'!G77))),'Data Summary'!EB83="Yes"),OFFSET('Hygiene Data'!$G$8,0,10*ROW('Hygiene Data'!G77)),NA())</f>
        <v>#N/A</v>
      </c>
      <c r="BN83" s="108" t="e">
        <f ca="true">+IF(AND(ISNUMBER(OFFSET('Hygiene Data'!$G$10,0,10*ROW('Hygiene Data'!G77))),'Data Summary'!EC83="Yes"),OFFSET('Hygiene Data'!$G$10,0,10*ROW('Hygiene Data'!G77)),NA())</f>
        <v>#N/A</v>
      </c>
      <c r="BO83" s="108" t="e">
        <f ca="true">+IF(AND(ISNUMBER(OFFSET('Hygiene Data'!$H$6,0,10*ROW('Hygiene Data'!H77))),'Data Summary'!ED83="Yes"),OFFSET('Hygiene Data'!$H$6,0,10*ROW('Hygiene Data'!H77)),NA())</f>
        <v>#N/A</v>
      </c>
      <c r="BP83" s="108" t="e">
        <f ca="true">+IF(AND(ISNUMBER(OFFSET('Hygiene Data'!$H$8,0,10*ROW('Hygiene Data'!H77))),'Data Summary'!EE83="Yes"),OFFSET('Hygiene Data'!$H$8,0,10*ROW('Hygiene Data'!H77)),NA())</f>
        <v>#N/A</v>
      </c>
      <c r="BQ83" s="108" t="e">
        <f ca="true">+IF(AND(ISNUMBER(OFFSET('Hygiene Data'!$H$10,0,10*ROW('Hygiene Data'!H77))),'Data Summary'!EF83="Yes"),OFFSET('Hygiene Data'!$H$10,0,10*ROW('Hygiene Data'!H77)),NA())</f>
        <v>#N/A</v>
      </c>
    </row>
    <row r="84" x14ac:dyDescent="0.2">
      <c r="A84" s="56" t="e">
        <f ca="true">+IF(OFFSET('Water Data'!$B$1,0,10*ROW('Water Data'!B78))="",NA(),OFFSET('Water Data'!$B$1,0,10*ROW('Water Data'!B78)))</f>
        <v>#N/A</v>
      </c>
      <c r="B84" s="56" t="e">
        <f ca="true">+IF(OFFSET('Water Data'!$A$3,0,10*ROW('Water Data'!A81))="",NA(),OFFSET('Water Data'!$A$3,0,10*ROW('Water Data'!A81)))</f>
        <v>#N/A</v>
      </c>
      <c r="C84" s="56" t="e">
        <f ca="true">+IF(OFFSET('Water Data'!$C$3,0,10*ROW('Water Data'!C81))="",NA(),OFFSET('Water Data'!$C$3,0,10*ROW('Water Data'!C81)))</f>
        <v>#N/A</v>
      </c>
      <c r="D84" s="57" t="e">
        <f ca="true">+IF(AND(ISNUMBER(OFFSET('Water Data'!$C$5,0,10*ROW('Water Data'!C78))),'Data Summary'!BS84="Yes"),100-OFFSET('Water Data'!$C$5,0,10*ROW('Water Data'!C78)),NA())</f>
        <v>#N/A</v>
      </c>
      <c r="E84" s="57" t="e">
        <f ca="true">+IF(AND(ISNUMBER(OFFSET('Water Data'!$C$7,0,10*ROW('Water Data'!C78))),'Data Summary'!BT84="Yes"),OFFSET('Water Data'!$C$7,0,10*ROW('Water Data'!C78)),NA())</f>
        <v>#N/A</v>
      </c>
      <c r="F84" s="57" t="e">
        <f ca="true">+IF(AND(ISNUMBER(OFFSET('Water Data'!$C$10,0,10*ROW('Water Data'!C78))),'Data Summary'!BU84="Yes"),OFFSET('Water Data'!$C$10,0,10*ROW('Water Data'!C78)),NA())</f>
        <v>#N/A</v>
      </c>
      <c r="G84" s="57" t="e">
        <f ca="true">+IF(AND(ISNUMBER(OFFSET('Water Data'!$D$5,0,10*ROW('Water Data'!D78))),'Data Summary'!BV84="Yes"),100-OFFSET('Water Data'!$D$5,0,10*ROW('Water Data'!D78)),NA())</f>
        <v>#N/A</v>
      </c>
      <c r="H84" s="57" t="e">
        <f ca="true">+IF(AND(ISNUMBER(OFFSET('Water Data'!$D$7,0,10*ROW('Water Data'!D78))),'Data Summary'!BW84="Yes"),OFFSET('Water Data'!$D$7,0,10*ROW('Water Data'!D78)),NA())</f>
        <v>#N/A</v>
      </c>
      <c r="I84" s="57" t="e">
        <f ca="true">+IF(AND(ISNUMBER(OFFSET('Water Data'!$D$10,0,10*ROW('Water Data'!D78))),'Data Summary'!BX84="Yes"),OFFSET('Water Data'!$D$10,0,10*ROW('Water Data'!D78)),NA())</f>
        <v>#N/A</v>
      </c>
      <c r="J84" s="57" t="e">
        <f ca="true">+IF(AND(ISNUMBER(OFFSET('Water Data'!$E$5,0,10*ROW('Water Data'!E78))),'Data Summary'!BY84="Yes"),100-OFFSET('Water Data'!$E$5,0,10*ROW('Water Data'!E78)),NA())</f>
        <v>#N/A</v>
      </c>
      <c r="K84" s="57" t="e">
        <f ca="true">+IF(AND(ISNUMBER(OFFSET('Water Data'!$E$7,0,10*ROW('Water Data'!E78))),'Data Summary'!BZ84="Yes"),OFFSET('Water Data'!$E$7,0,10*ROW('Water Data'!E78)),NA())</f>
        <v>#N/A</v>
      </c>
      <c r="L84" s="57" t="e">
        <f ca="true">+IF(AND(ISNUMBER(OFFSET('Water Data'!$E$10,0,10*ROW('Water Data'!E78))),'Data Summary'!CA84="Yes"),OFFSET('Water Data'!$E$10,0,10*ROW('Water Data'!E78)),NA())</f>
        <v>#N/A</v>
      </c>
      <c r="M84" s="57" t="e">
        <f ca="true">+IF(AND(ISNUMBER(OFFSET('Water Data'!$F$5,0,10*ROW('Water Data'!F78))),'Data Summary'!CB84="Yes"),100-OFFSET('Water Data'!$F$5,0,10*ROW('Water Data'!F78)),NA())</f>
        <v>#N/A</v>
      </c>
      <c r="N84" s="57" t="e">
        <f ca="true">+IF(AND(ISNUMBER(OFFSET('Water Data'!$F$7,0,10*ROW('Water Data'!F78))),'Data Summary'!CC84="Yes"),OFFSET('Water Data'!$F$7,0,10*ROW('Water Data'!F78)),NA())</f>
        <v>#N/A</v>
      </c>
      <c r="O84" s="57" t="e">
        <f ca="true">+IF(AND(ISNUMBER(OFFSET('Water Data'!$F$10,0,10*ROW('Water Data'!F78))),'Data Summary'!CD84="Yes"),OFFSET('Water Data'!$F$10,0,10*ROW('Water Data'!F78)),NA())</f>
        <v>#N/A</v>
      </c>
      <c r="P84" s="57" t="e">
        <f ca="true">+IF(AND(ISNUMBER(OFFSET('Water Data'!$G$5,0,10*ROW('Water Data'!G78))),'Data Summary'!CE84="Yes"),100-OFFSET('Water Data'!$G$5,0,10*ROW('Water Data'!G78)),NA())</f>
        <v>#N/A</v>
      </c>
      <c r="Q84" s="57" t="e">
        <f ca="true">+IF(AND(ISNUMBER(OFFSET('Water Data'!$G$7,0,10*ROW('Water Data'!G78))),'Data Summary'!CF84="Yes"),OFFSET('Water Data'!$G$7,0,10*ROW('Water Data'!G78)),NA())</f>
        <v>#N/A</v>
      </c>
      <c r="R84" s="57" t="e">
        <f ca="true">+IF(AND(ISNUMBER(OFFSET('Water Data'!$G$10,0,10*ROW('Water Data'!G78))),'Data Summary'!CG84="Yes"),OFFSET('Water Data'!$G$10,0,10*ROW('Water Data'!G78)),NA())</f>
        <v>#N/A</v>
      </c>
      <c r="S84" s="57" t="e">
        <f ca="true">+IF(AND(ISNUMBER(OFFSET('Water Data'!$H$5,0,10*ROW('Water Data'!H78))),'Data Summary'!CH84="Yes"),100-OFFSET('Water Data'!$H$5,0,10*ROW('Water Data'!H78)),NA())</f>
        <v>#N/A</v>
      </c>
      <c r="T84" s="57" t="e">
        <f ca="true">+IF(AND(ISNUMBER(OFFSET('Water Data'!$H$7,0,10*ROW('Water Data'!H78))),'Data Summary'!CI84="Yes"),OFFSET('Water Data'!$H$7,0,10*ROW('Water Data'!H78)),NA())</f>
        <v>#N/A</v>
      </c>
      <c r="U84" s="57" t="e">
        <f ca="true">+IF(AND(ISNUMBER(OFFSET('Water Data'!$H$10,0,10*ROW('Water Data'!H78))),'Data Summary'!CJ84="Yes"),OFFSET('Water Data'!$H$10,0,10*ROW('Water Data'!H78)),NA())</f>
        <v>#N/A</v>
      </c>
      <c r="V84" s="103" t="e">
        <f ca="true">+IF(AND(ISNUMBER(OFFSET('Sanitation Data'!$C$5,0,10*ROW('Sanitation Data'!C78))),'Data Summary'!CK84="Yes"),100-OFFSET('Sanitation Data'!$C$5,0,10*ROW('Sanitation Data'!C78)),NA())</f>
        <v>#N/A</v>
      </c>
      <c r="W84" s="103" t="e">
        <f ca="true">+IF(AND(ISNUMBER(OFFSET('Sanitation Data'!$C$7,0,10*ROW('Sanitation Data'!C78))),'Data Summary'!CL84="Yes"),OFFSET('Sanitation Data'!$C$7,0,10*ROW('Sanitation Data'!C78)),NA())</f>
        <v>#N/A</v>
      </c>
      <c r="X84" s="103" t="e">
        <f ca="true">+IF(AND(ISNUMBER(OFFSET('Sanitation Data'!$C$11,0,10*ROW('Sanitation Data'!C78))),'Data Summary'!CM84="Yes"),OFFSET('Sanitation Data'!$C$11,0,10*ROW('Sanitation Data'!C78)),NA())</f>
        <v>#N/A</v>
      </c>
      <c r="Y84" s="103" t="e">
        <f ca="true">+IF(AND(ISNUMBER(OFFSET('Sanitation Data'!$C$12,0,10*ROW('Sanitation Data'!C78))),'Data Summary'!CN84="Yes"),OFFSET('Sanitation Data'!$C$12,0,10*ROW('Sanitation Data'!C78)),NA())</f>
        <v>#N/A</v>
      </c>
      <c r="Z84" s="103" t="e">
        <f ca="true">+IF(AND(ISNUMBER(OFFSET('Sanitation Data'!$C$13,0,10*ROW('Sanitation Data'!C78))),'Data Summary'!CO84="Yes"),OFFSET('Sanitation Data'!$C$13,0,10*ROW('Sanitation Data'!C78)),NA())</f>
        <v>#N/A</v>
      </c>
      <c r="AA84" s="103" t="e">
        <f ca="true">+IF(AND(ISNUMBER(OFFSET('Sanitation Data'!$D$5,0,10*ROW('Sanitation Data'!D78))),'Data Summary'!CP84="Yes"),100-OFFSET('Sanitation Data'!$D$5,0,10*ROW('Sanitation Data'!D78)),NA())</f>
        <v>#N/A</v>
      </c>
      <c r="AB84" s="103" t="e">
        <f ca="true">+IF(AND(ISNUMBER(OFFSET('Sanitation Data'!$D$7,0,10*ROW('Sanitation Data'!D78))),'Data Summary'!CQ84="Yes"),OFFSET('Sanitation Data'!$D$7,0,10*ROW('Sanitation Data'!D78)),NA())</f>
        <v>#N/A</v>
      </c>
      <c r="AC84" s="103" t="e">
        <f ca="true">+IF(AND(ISNUMBER(OFFSET('Sanitation Data'!$D$11,0,10*ROW('Sanitation Data'!D78))),'Data Summary'!CR84="Yes"),OFFSET('Sanitation Data'!$D$11,0,10*ROW('Sanitation Data'!D78)),NA())</f>
        <v>#N/A</v>
      </c>
      <c r="AD84" s="103" t="e">
        <f ca="true">+IF(AND(ISNUMBER(OFFSET('Sanitation Data'!$D$12,0,10*ROW('Sanitation Data'!D78))),'Data Summary'!CS84="Yes"),OFFSET('Sanitation Data'!$D$12,0,10*ROW('Sanitation Data'!D78)),NA())</f>
        <v>#N/A</v>
      </c>
      <c r="AE84" s="103" t="e">
        <f ca="true">+IF(AND(ISNUMBER(OFFSET('Sanitation Data'!$D$13,0,10*ROW('Sanitation Data'!D78))),'Data Summary'!CT84="Yes"),OFFSET('Sanitation Data'!$D$13,0,10*ROW('Sanitation Data'!D78)),NA())</f>
        <v>#N/A</v>
      </c>
      <c r="AF84" s="103" t="e">
        <f ca="true">+IF(AND(ISNUMBER(OFFSET('Sanitation Data'!$E$5,0,10*ROW('Sanitation Data'!E78))),'Data Summary'!CU84="Yes"),100-OFFSET('Sanitation Data'!$E$5,0,10*ROW('Sanitation Data'!E78)),NA())</f>
        <v>#N/A</v>
      </c>
      <c r="AG84" s="103" t="e">
        <f ca="true">+IF(AND(ISNUMBER(OFFSET('Sanitation Data'!$E$7,0,10*ROW('Sanitation Data'!E78))),'Data Summary'!CV84="Yes"),OFFSET('Sanitation Data'!$E$7,0,10*ROW('Sanitation Data'!E78)),NA())</f>
        <v>#N/A</v>
      </c>
      <c r="AH84" s="103" t="e">
        <f ca="true">+IF(AND(ISNUMBER(OFFSET('Sanitation Data'!$E$11,0,10*ROW('Sanitation Data'!E78))),'Data Summary'!CW84="Yes"),OFFSET('Sanitation Data'!$E$11,0,10*ROW('Sanitation Data'!E78)),NA())</f>
        <v>#N/A</v>
      </c>
      <c r="AI84" s="103" t="e">
        <f ca="true">+IF(AND(ISNUMBER(OFFSET('Sanitation Data'!$E$12,0,10*ROW('Sanitation Data'!E78))),'Data Summary'!CX84="Yes"),OFFSET('Sanitation Data'!$E$12,0,10*ROW('Sanitation Data'!E78)),NA())</f>
        <v>#N/A</v>
      </c>
      <c r="AJ84" s="103" t="e">
        <f ca="true">+IF(AND(ISNUMBER(OFFSET('Sanitation Data'!$E$13,0,10*ROW('Sanitation Data'!E78))),'Data Summary'!CY84="Yes"),OFFSET('Sanitation Data'!$E$13,0,10*ROW('Sanitation Data'!E78)),NA())</f>
        <v>#N/A</v>
      </c>
      <c r="AK84" s="103" t="e">
        <f ca="true">+IF(AND(ISNUMBER(OFFSET('Sanitation Data'!$F$5,0,10*ROW('Sanitation Data'!F78))),'Data Summary'!CZ84="Yes"),100-OFFSET('Sanitation Data'!$F$5,0,10*ROW('Sanitation Data'!F78)),NA())</f>
        <v>#N/A</v>
      </c>
      <c r="AL84" s="103" t="e">
        <f ca="true">+IF(AND(ISNUMBER(OFFSET('Sanitation Data'!$F$7,0,10*ROW('Sanitation Data'!F78))),'Data Summary'!DA84="Yes"),OFFSET('Sanitation Data'!$F$7,0,10*ROW('Sanitation Data'!F78)),NA())</f>
        <v>#N/A</v>
      </c>
      <c r="AM84" s="103" t="e">
        <f ca="true">+IF(AND(ISNUMBER(OFFSET('Sanitation Data'!$F$11,0,10*ROW('Sanitation Data'!F78))),'Data Summary'!DB84="Yes"),OFFSET('Sanitation Data'!$F$11,0,10*ROW('Sanitation Data'!F78)),NA())</f>
        <v>#N/A</v>
      </c>
      <c r="AN84" s="103" t="e">
        <f ca="true">+IF(AND(ISNUMBER(OFFSET('Sanitation Data'!$F$12,0,10*ROW('Sanitation Data'!F78))),'Data Summary'!DC84="Yes"),OFFSET('Sanitation Data'!$F$12,0,10*ROW('Sanitation Data'!F78)),NA())</f>
        <v>#N/A</v>
      </c>
      <c r="AO84" s="103" t="e">
        <f ca="true">+IF(AND(ISNUMBER(OFFSET('Sanitation Data'!$F$13,0,10*ROW('Sanitation Data'!F78))),'Data Summary'!DD84="Yes"),OFFSET('Sanitation Data'!$F$13,0,10*ROW('Sanitation Data'!F78)),NA())</f>
        <v>#N/A</v>
      </c>
      <c r="AP84" s="103" t="e">
        <f ca="true">+IF(AND(ISNUMBER(OFFSET('Sanitation Data'!$G$5,0,10*ROW('Sanitation Data'!G78))),'Data Summary'!DE84="Yes"),100-OFFSET('Sanitation Data'!$G$5,0,10*ROW('Sanitation Data'!G78)),NA())</f>
        <v>#N/A</v>
      </c>
      <c r="AQ84" s="103" t="e">
        <f ca="true">+IF(AND(ISNUMBER(OFFSET('Sanitation Data'!$G$7,0,10*ROW('Sanitation Data'!G78))),'Data Summary'!DF84="Yes"),OFFSET('Sanitation Data'!$G$7,0,10*ROW('Sanitation Data'!G78)),NA())</f>
        <v>#N/A</v>
      </c>
      <c r="AR84" s="103" t="e">
        <f ca="true">+IF(AND(ISNUMBER(OFFSET('Sanitation Data'!$G$11,0,10*ROW('Sanitation Data'!G78))),'Data Summary'!DG84="Yes"),OFFSET('Sanitation Data'!$G$11,0,10*ROW('Sanitation Data'!G78)),NA())</f>
        <v>#N/A</v>
      </c>
      <c r="AS84" s="103" t="e">
        <f ca="true">+IF(AND(ISNUMBER(OFFSET('Sanitation Data'!$G$12,0,10*ROW('Sanitation Data'!G78))),'Data Summary'!DH84="Yes"),OFFSET('Sanitation Data'!$G$12,0,10*ROW('Sanitation Data'!G78)),NA())</f>
        <v>#N/A</v>
      </c>
      <c r="AT84" s="103" t="e">
        <f ca="true">+IF(AND(ISNUMBER(OFFSET('Sanitation Data'!$G$13,0,10*ROW('Sanitation Data'!G78))),'Data Summary'!DI84="Yes"),OFFSET('Sanitation Data'!$G$13,0,10*ROW('Sanitation Data'!G78)),NA())</f>
        <v>#N/A</v>
      </c>
      <c r="AU84" s="103" t="e">
        <f ca="true">+IF(AND(ISNUMBER(OFFSET('Sanitation Data'!$H$5,0,10*ROW('Sanitation Data'!H78))),'Data Summary'!DJ84="Yes"),100-OFFSET('Sanitation Data'!$H$5,0,10*ROW('Sanitation Data'!H78)),NA())</f>
        <v>#N/A</v>
      </c>
      <c r="AV84" s="103" t="e">
        <f ca="true">+IF(AND(ISNUMBER(OFFSET('Sanitation Data'!$H$7,0,10*ROW('Sanitation Data'!H78))),'Data Summary'!DK84="Yes"),OFFSET('Sanitation Data'!$H$7,0,10*ROW('Sanitation Data'!H78)),NA())</f>
        <v>#N/A</v>
      </c>
      <c r="AW84" s="103" t="e">
        <f ca="true">+IF(AND(ISNUMBER(OFFSET('Sanitation Data'!$H$11,0,10*ROW('Sanitation Data'!H78))),'Data Summary'!DL84="Yes"),OFFSET('Sanitation Data'!$H$11,0,10*ROW('Sanitation Data'!H78)),NA())</f>
        <v>#N/A</v>
      </c>
      <c r="AX84" s="103" t="e">
        <f ca="true">+IF(AND(ISNUMBER(OFFSET('Sanitation Data'!$H$12,0,10*ROW('Sanitation Data'!H78))),'Data Summary'!DM84="Yes"),OFFSET('Sanitation Data'!$H$12,0,10*ROW('Sanitation Data'!H78)),NA())</f>
        <v>#N/A</v>
      </c>
      <c r="AY84" s="103" t="e">
        <f ca="true">+IF(AND(ISNUMBER(OFFSET('Sanitation Data'!$H$13,0,10*ROW('Sanitation Data'!H78))),'Data Summary'!DN84="Yes"),OFFSET('Sanitation Data'!$H$13,0,10*ROW('Sanitation Data'!H78)),NA())</f>
        <v>#N/A</v>
      </c>
      <c r="AZ84" s="108" t="e">
        <f ca="true">+IF(AND(ISNUMBER(OFFSET('Hygiene Data'!$C$6,0,10*ROW('Hygiene Data'!C78))),'Data Summary'!DO84="Yes"),OFFSET('Hygiene Data'!$C$6,0,10*ROW('Hygiene Data'!C78)),NA())</f>
        <v>#N/A</v>
      </c>
      <c r="BA84" s="108" t="e">
        <f ca="true">+IF(AND(ISNUMBER(OFFSET('Hygiene Data'!$C$8,0,10*ROW('Hygiene Data'!C78))),'Data Summary'!DP84="Yes"),OFFSET('Hygiene Data'!$C$8,0,10*ROW('Hygiene Data'!C78)),NA())</f>
        <v>#N/A</v>
      </c>
      <c r="BB84" s="108" t="e">
        <f ca="true">+IF(AND(ISNUMBER(OFFSET('Hygiene Data'!$C$10,0,10*ROW('Hygiene Data'!C78))),'Data Summary'!DQ84="Yes"),OFFSET('Hygiene Data'!$C$10,0,10*ROW('Hygiene Data'!C78)),NA())</f>
        <v>#N/A</v>
      </c>
      <c r="BC84" s="108" t="e">
        <f ca="true">+IF(AND(ISNUMBER(OFFSET('Hygiene Data'!$D$6,0,10*ROW('Hygiene Data'!D78))),'Data Summary'!DR84="Yes"),OFFSET('Hygiene Data'!$D$6,0,10*ROW('Hygiene Data'!D78)),NA())</f>
        <v>#N/A</v>
      </c>
      <c r="BD84" s="108" t="e">
        <f ca="true">+IF(AND(ISNUMBER(OFFSET('Hygiene Data'!$D$8,0,10*ROW('Hygiene Data'!D78))),'Data Summary'!DS84="Yes"),OFFSET('Hygiene Data'!$D$8,0,10*ROW('Hygiene Data'!D78)),NA())</f>
        <v>#N/A</v>
      </c>
      <c r="BE84" s="108" t="e">
        <f ca="true">+IF(AND(ISNUMBER(OFFSET('Hygiene Data'!$D$10,0,10*ROW('Hygiene Data'!D78))),'Data Summary'!DT84="Yes"),OFFSET('Hygiene Data'!$D$10,0,10*ROW('Hygiene Data'!D78)),NA())</f>
        <v>#N/A</v>
      </c>
      <c r="BF84" s="108" t="e">
        <f ca="true">+IF(AND(ISNUMBER(OFFSET('Hygiene Data'!$E$6,0,10*ROW('Hygiene Data'!E78))),'Data Summary'!DU84="Yes"),OFFSET('Hygiene Data'!$E$6,0,10*ROW('Hygiene Data'!E78)),NA())</f>
        <v>#N/A</v>
      </c>
      <c r="BG84" s="108" t="e">
        <f ca="true">+IF(AND(ISNUMBER(OFFSET('Hygiene Data'!$E$8,0,10*ROW('Hygiene Data'!E78))),'Data Summary'!DV84="Yes"),OFFSET('Hygiene Data'!$E$8,0,10*ROW('Hygiene Data'!E78)),NA())</f>
        <v>#N/A</v>
      </c>
      <c r="BH84" s="108" t="e">
        <f ca="true">+IF(AND(ISNUMBER(OFFSET('Hygiene Data'!$E$10,0,10*ROW('Hygiene Data'!E78))),'Data Summary'!DW84="Yes"),OFFSET('Hygiene Data'!$E$10,0,10*ROW('Hygiene Data'!E78)),NA())</f>
        <v>#N/A</v>
      </c>
      <c r="BI84" s="108" t="e">
        <f ca="true">+IF(AND(ISNUMBER(OFFSET('Hygiene Data'!$F$6,0,10*ROW('Hygiene Data'!F78))),'Data Summary'!DX84="Yes"),OFFSET('Hygiene Data'!$F$6,0,10*ROW('Hygiene Data'!F78)),NA())</f>
        <v>#N/A</v>
      </c>
      <c r="BJ84" s="108" t="e">
        <f ca="true">+IF(AND(ISNUMBER(OFFSET('Hygiene Data'!$F$8,0,10*ROW('Hygiene Data'!F78))),'Data Summary'!DY84="Yes"),OFFSET('Hygiene Data'!$F$8,0,10*ROW('Hygiene Data'!F78)),NA())</f>
        <v>#N/A</v>
      </c>
      <c r="BK84" s="108" t="e">
        <f ca="true">+IF(AND(ISNUMBER(OFFSET('Hygiene Data'!$F$10,0,10*ROW('Hygiene Data'!F78))),'Data Summary'!DZ84="Yes"),OFFSET('Hygiene Data'!$F$10,0,10*ROW('Hygiene Data'!F78)),NA())</f>
        <v>#N/A</v>
      </c>
      <c r="BL84" s="108" t="e">
        <f ca="true">+IF(AND(ISNUMBER(OFFSET('Hygiene Data'!$G$6,0,10*ROW('Hygiene Data'!G78))),'Data Summary'!EA84="Yes"),OFFSET('Hygiene Data'!$G$6,0,10*ROW('Hygiene Data'!G78)),NA())</f>
        <v>#N/A</v>
      </c>
      <c r="BM84" s="108" t="e">
        <f ca="true">+IF(AND(ISNUMBER(OFFSET('Hygiene Data'!$G$8,0,10*ROW('Hygiene Data'!G78))),'Data Summary'!EB84="Yes"),OFFSET('Hygiene Data'!$G$8,0,10*ROW('Hygiene Data'!G78)),NA())</f>
        <v>#N/A</v>
      </c>
      <c r="BN84" s="108" t="e">
        <f ca="true">+IF(AND(ISNUMBER(OFFSET('Hygiene Data'!$G$10,0,10*ROW('Hygiene Data'!G78))),'Data Summary'!EC84="Yes"),OFFSET('Hygiene Data'!$G$10,0,10*ROW('Hygiene Data'!G78)),NA())</f>
        <v>#N/A</v>
      </c>
      <c r="BO84" s="108" t="e">
        <f ca="true">+IF(AND(ISNUMBER(OFFSET('Hygiene Data'!$H$6,0,10*ROW('Hygiene Data'!H78))),'Data Summary'!ED84="Yes"),OFFSET('Hygiene Data'!$H$6,0,10*ROW('Hygiene Data'!H78)),NA())</f>
        <v>#N/A</v>
      </c>
      <c r="BP84" s="108" t="e">
        <f ca="true">+IF(AND(ISNUMBER(OFFSET('Hygiene Data'!$H$8,0,10*ROW('Hygiene Data'!H78))),'Data Summary'!EE84="Yes"),OFFSET('Hygiene Data'!$H$8,0,10*ROW('Hygiene Data'!H78)),NA())</f>
        <v>#N/A</v>
      </c>
      <c r="BQ84" s="108" t="e">
        <f ca="true">+IF(AND(ISNUMBER(OFFSET('Hygiene Data'!$H$10,0,10*ROW('Hygiene Data'!H78))),'Data Summary'!EF84="Yes"),OFFSET('Hygiene Data'!$H$10,0,10*ROW('Hygiene Data'!H78)),NA())</f>
        <v>#N/A</v>
      </c>
    </row>
    <row r="85" x14ac:dyDescent="0.2">
      <c r="A85" s="56" t="e">
        <f ca="true">+IF(OFFSET('Water Data'!$B$1,0,10*ROW('Water Data'!B79))="",NA(),OFFSET('Water Data'!$B$1,0,10*ROW('Water Data'!B79)))</f>
        <v>#N/A</v>
      </c>
      <c r="B85" s="56" t="e">
        <f ca="true">+IF(OFFSET('Water Data'!$A$3,0,10*ROW('Water Data'!A82))="",NA(),OFFSET('Water Data'!$A$3,0,10*ROW('Water Data'!A82)))</f>
        <v>#N/A</v>
      </c>
      <c r="C85" s="56" t="e">
        <f ca="true">+IF(OFFSET('Water Data'!$C$3,0,10*ROW('Water Data'!C82))="",NA(),OFFSET('Water Data'!$C$3,0,10*ROW('Water Data'!C82)))</f>
        <v>#N/A</v>
      </c>
      <c r="D85" s="57" t="e">
        <f ca="true">+IF(AND(ISNUMBER(OFFSET('Water Data'!$C$5,0,10*ROW('Water Data'!C79))),'Data Summary'!BS85="Yes"),100-OFFSET('Water Data'!$C$5,0,10*ROW('Water Data'!C79)),NA())</f>
        <v>#N/A</v>
      </c>
      <c r="E85" s="57" t="e">
        <f ca="true">+IF(AND(ISNUMBER(OFFSET('Water Data'!$C$7,0,10*ROW('Water Data'!C79))),'Data Summary'!BT85="Yes"),OFFSET('Water Data'!$C$7,0,10*ROW('Water Data'!C79)),NA())</f>
        <v>#N/A</v>
      </c>
      <c r="F85" s="57" t="e">
        <f ca="true">+IF(AND(ISNUMBER(OFFSET('Water Data'!$C$10,0,10*ROW('Water Data'!C79))),'Data Summary'!BU85="Yes"),OFFSET('Water Data'!$C$10,0,10*ROW('Water Data'!C79)),NA())</f>
        <v>#N/A</v>
      </c>
      <c r="G85" s="57" t="e">
        <f ca="true">+IF(AND(ISNUMBER(OFFSET('Water Data'!$D$5,0,10*ROW('Water Data'!D79))),'Data Summary'!BV85="Yes"),100-OFFSET('Water Data'!$D$5,0,10*ROW('Water Data'!D79)),NA())</f>
        <v>#N/A</v>
      </c>
      <c r="H85" s="57" t="e">
        <f ca="true">+IF(AND(ISNUMBER(OFFSET('Water Data'!$D$7,0,10*ROW('Water Data'!D79))),'Data Summary'!BW85="Yes"),OFFSET('Water Data'!$D$7,0,10*ROW('Water Data'!D79)),NA())</f>
        <v>#N/A</v>
      </c>
      <c r="I85" s="57" t="e">
        <f ca="true">+IF(AND(ISNUMBER(OFFSET('Water Data'!$D$10,0,10*ROW('Water Data'!D79))),'Data Summary'!BX85="Yes"),OFFSET('Water Data'!$D$10,0,10*ROW('Water Data'!D79)),NA())</f>
        <v>#N/A</v>
      </c>
      <c r="J85" s="57" t="e">
        <f ca="true">+IF(AND(ISNUMBER(OFFSET('Water Data'!$E$5,0,10*ROW('Water Data'!E79))),'Data Summary'!BY85="Yes"),100-OFFSET('Water Data'!$E$5,0,10*ROW('Water Data'!E79)),NA())</f>
        <v>#N/A</v>
      </c>
      <c r="K85" s="57" t="e">
        <f ca="true">+IF(AND(ISNUMBER(OFFSET('Water Data'!$E$7,0,10*ROW('Water Data'!E79))),'Data Summary'!BZ85="Yes"),OFFSET('Water Data'!$E$7,0,10*ROW('Water Data'!E79)),NA())</f>
        <v>#N/A</v>
      </c>
      <c r="L85" s="57" t="e">
        <f ca="true">+IF(AND(ISNUMBER(OFFSET('Water Data'!$E$10,0,10*ROW('Water Data'!E79))),'Data Summary'!CA85="Yes"),OFFSET('Water Data'!$E$10,0,10*ROW('Water Data'!E79)),NA())</f>
        <v>#N/A</v>
      </c>
      <c r="M85" s="57" t="e">
        <f ca="true">+IF(AND(ISNUMBER(OFFSET('Water Data'!$F$5,0,10*ROW('Water Data'!F79))),'Data Summary'!CB85="Yes"),100-OFFSET('Water Data'!$F$5,0,10*ROW('Water Data'!F79)),NA())</f>
        <v>#N/A</v>
      </c>
      <c r="N85" s="57" t="e">
        <f ca="true">+IF(AND(ISNUMBER(OFFSET('Water Data'!$F$7,0,10*ROW('Water Data'!F79))),'Data Summary'!CC85="Yes"),OFFSET('Water Data'!$F$7,0,10*ROW('Water Data'!F79)),NA())</f>
        <v>#N/A</v>
      </c>
      <c r="O85" s="57" t="e">
        <f ca="true">+IF(AND(ISNUMBER(OFFSET('Water Data'!$F$10,0,10*ROW('Water Data'!F79))),'Data Summary'!CD85="Yes"),OFFSET('Water Data'!$F$10,0,10*ROW('Water Data'!F79)),NA())</f>
        <v>#N/A</v>
      </c>
      <c r="P85" s="57" t="e">
        <f ca="true">+IF(AND(ISNUMBER(OFFSET('Water Data'!$G$5,0,10*ROW('Water Data'!G79))),'Data Summary'!CE85="Yes"),100-OFFSET('Water Data'!$G$5,0,10*ROW('Water Data'!G79)),NA())</f>
        <v>#N/A</v>
      </c>
      <c r="Q85" s="57" t="e">
        <f ca="true">+IF(AND(ISNUMBER(OFFSET('Water Data'!$G$7,0,10*ROW('Water Data'!G79))),'Data Summary'!CF85="Yes"),OFFSET('Water Data'!$G$7,0,10*ROW('Water Data'!G79)),NA())</f>
        <v>#N/A</v>
      </c>
      <c r="R85" s="57" t="e">
        <f ca="true">+IF(AND(ISNUMBER(OFFSET('Water Data'!$G$10,0,10*ROW('Water Data'!G79))),'Data Summary'!CG85="Yes"),OFFSET('Water Data'!$G$10,0,10*ROW('Water Data'!G79)),NA())</f>
        <v>#N/A</v>
      </c>
      <c r="S85" s="57" t="e">
        <f ca="true">+IF(AND(ISNUMBER(OFFSET('Water Data'!$H$5,0,10*ROW('Water Data'!H79))),'Data Summary'!CH85="Yes"),100-OFFSET('Water Data'!$H$5,0,10*ROW('Water Data'!H79)),NA())</f>
        <v>#N/A</v>
      </c>
      <c r="T85" s="57" t="e">
        <f ca="true">+IF(AND(ISNUMBER(OFFSET('Water Data'!$H$7,0,10*ROW('Water Data'!H79))),'Data Summary'!CI85="Yes"),OFFSET('Water Data'!$H$7,0,10*ROW('Water Data'!H79)),NA())</f>
        <v>#N/A</v>
      </c>
      <c r="U85" s="57" t="e">
        <f ca="true">+IF(AND(ISNUMBER(OFFSET('Water Data'!$H$10,0,10*ROW('Water Data'!H79))),'Data Summary'!CJ85="Yes"),OFFSET('Water Data'!$H$10,0,10*ROW('Water Data'!H79)),NA())</f>
        <v>#N/A</v>
      </c>
      <c r="V85" s="103" t="e">
        <f ca="true">+IF(AND(ISNUMBER(OFFSET('Sanitation Data'!$C$5,0,10*ROW('Sanitation Data'!C79))),'Data Summary'!CK85="Yes"),100-OFFSET('Sanitation Data'!$C$5,0,10*ROW('Sanitation Data'!C79)),NA())</f>
        <v>#N/A</v>
      </c>
      <c r="W85" s="103" t="e">
        <f ca="true">+IF(AND(ISNUMBER(OFFSET('Sanitation Data'!$C$7,0,10*ROW('Sanitation Data'!C79))),'Data Summary'!CL85="Yes"),OFFSET('Sanitation Data'!$C$7,0,10*ROW('Sanitation Data'!C79)),NA())</f>
        <v>#N/A</v>
      </c>
      <c r="X85" s="103" t="e">
        <f ca="true">+IF(AND(ISNUMBER(OFFSET('Sanitation Data'!$C$11,0,10*ROW('Sanitation Data'!C79))),'Data Summary'!CM85="Yes"),OFFSET('Sanitation Data'!$C$11,0,10*ROW('Sanitation Data'!C79)),NA())</f>
        <v>#N/A</v>
      </c>
      <c r="Y85" s="103" t="e">
        <f ca="true">+IF(AND(ISNUMBER(OFFSET('Sanitation Data'!$C$12,0,10*ROW('Sanitation Data'!C79))),'Data Summary'!CN85="Yes"),OFFSET('Sanitation Data'!$C$12,0,10*ROW('Sanitation Data'!C79)),NA())</f>
        <v>#N/A</v>
      </c>
      <c r="Z85" s="103" t="e">
        <f ca="true">+IF(AND(ISNUMBER(OFFSET('Sanitation Data'!$C$13,0,10*ROW('Sanitation Data'!C79))),'Data Summary'!CO85="Yes"),OFFSET('Sanitation Data'!$C$13,0,10*ROW('Sanitation Data'!C79)),NA())</f>
        <v>#N/A</v>
      </c>
      <c r="AA85" s="103" t="e">
        <f ca="true">+IF(AND(ISNUMBER(OFFSET('Sanitation Data'!$D$5,0,10*ROW('Sanitation Data'!D79))),'Data Summary'!CP85="Yes"),100-OFFSET('Sanitation Data'!$D$5,0,10*ROW('Sanitation Data'!D79)),NA())</f>
        <v>#N/A</v>
      </c>
      <c r="AB85" s="103" t="e">
        <f ca="true">+IF(AND(ISNUMBER(OFFSET('Sanitation Data'!$D$7,0,10*ROW('Sanitation Data'!D79))),'Data Summary'!CQ85="Yes"),OFFSET('Sanitation Data'!$D$7,0,10*ROW('Sanitation Data'!D79)),NA())</f>
        <v>#N/A</v>
      </c>
      <c r="AC85" s="103" t="e">
        <f ca="true">+IF(AND(ISNUMBER(OFFSET('Sanitation Data'!$D$11,0,10*ROW('Sanitation Data'!D79))),'Data Summary'!CR85="Yes"),OFFSET('Sanitation Data'!$D$11,0,10*ROW('Sanitation Data'!D79)),NA())</f>
        <v>#N/A</v>
      </c>
      <c r="AD85" s="103" t="e">
        <f ca="true">+IF(AND(ISNUMBER(OFFSET('Sanitation Data'!$D$12,0,10*ROW('Sanitation Data'!D79))),'Data Summary'!CS85="Yes"),OFFSET('Sanitation Data'!$D$12,0,10*ROW('Sanitation Data'!D79)),NA())</f>
        <v>#N/A</v>
      </c>
      <c r="AE85" s="103" t="e">
        <f ca="true">+IF(AND(ISNUMBER(OFFSET('Sanitation Data'!$D$13,0,10*ROW('Sanitation Data'!D79))),'Data Summary'!CT85="Yes"),OFFSET('Sanitation Data'!$D$13,0,10*ROW('Sanitation Data'!D79)),NA())</f>
        <v>#N/A</v>
      </c>
      <c r="AF85" s="103" t="e">
        <f ca="true">+IF(AND(ISNUMBER(OFFSET('Sanitation Data'!$E$5,0,10*ROW('Sanitation Data'!E79))),'Data Summary'!CU85="Yes"),100-OFFSET('Sanitation Data'!$E$5,0,10*ROW('Sanitation Data'!E79)),NA())</f>
        <v>#N/A</v>
      </c>
      <c r="AG85" s="103" t="e">
        <f ca="true">+IF(AND(ISNUMBER(OFFSET('Sanitation Data'!$E$7,0,10*ROW('Sanitation Data'!E79))),'Data Summary'!CV85="Yes"),OFFSET('Sanitation Data'!$E$7,0,10*ROW('Sanitation Data'!E79)),NA())</f>
        <v>#N/A</v>
      </c>
      <c r="AH85" s="103" t="e">
        <f ca="true">+IF(AND(ISNUMBER(OFFSET('Sanitation Data'!$E$11,0,10*ROW('Sanitation Data'!E79))),'Data Summary'!CW85="Yes"),OFFSET('Sanitation Data'!$E$11,0,10*ROW('Sanitation Data'!E79)),NA())</f>
        <v>#N/A</v>
      </c>
      <c r="AI85" s="103" t="e">
        <f ca="true">+IF(AND(ISNUMBER(OFFSET('Sanitation Data'!$E$12,0,10*ROW('Sanitation Data'!E79))),'Data Summary'!CX85="Yes"),OFFSET('Sanitation Data'!$E$12,0,10*ROW('Sanitation Data'!E79)),NA())</f>
        <v>#N/A</v>
      </c>
      <c r="AJ85" s="103" t="e">
        <f ca="true">+IF(AND(ISNUMBER(OFFSET('Sanitation Data'!$E$13,0,10*ROW('Sanitation Data'!E79))),'Data Summary'!CY85="Yes"),OFFSET('Sanitation Data'!$E$13,0,10*ROW('Sanitation Data'!E79)),NA())</f>
        <v>#N/A</v>
      </c>
      <c r="AK85" s="103" t="e">
        <f ca="true">+IF(AND(ISNUMBER(OFFSET('Sanitation Data'!$F$5,0,10*ROW('Sanitation Data'!F79))),'Data Summary'!CZ85="Yes"),100-OFFSET('Sanitation Data'!$F$5,0,10*ROW('Sanitation Data'!F79)),NA())</f>
        <v>#N/A</v>
      </c>
      <c r="AL85" s="103" t="e">
        <f ca="true">+IF(AND(ISNUMBER(OFFSET('Sanitation Data'!$F$7,0,10*ROW('Sanitation Data'!F79))),'Data Summary'!DA85="Yes"),OFFSET('Sanitation Data'!$F$7,0,10*ROW('Sanitation Data'!F79)),NA())</f>
        <v>#N/A</v>
      </c>
      <c r="AM85" s="103" t="e">
        <f ca="true">+IF(AND(ISNUMBER(OFFSET('Sanitation Data'!$F$11,0,10*ROW('Sanitation Data'!F79))),'Data Summary'!DB85="Yes"),OFFSET('Sanitation Data'!$F$11,0,10*ROW('Sanitation Data'!F79)),NA())</f>
        <v>#N/A</v>
      </c>
      <c r="AN85" s="103" t="e">
        <f ca="true">+IF(AND(ISNUMBER(OFFSET('Sanitation Data'!$F$12,0,10*ROW('Sanitation Data'!F79))),'Data Summary'!DC85="Yes"),OFFSET('Sanitation Data'!$F$12,0,10*ROW('Sanitation Data'!F79)),NA())</f>
        <v>#N/A</v>
      </c>
      <c r="AO85" s="103" t="e">
        <f ca="true">+IF(AND(ISNUMBER(OFFSET('Sanitation Data'!$F$13,0,10*ROW('Sanitation Data'!F79))),'Data Summary'!DD85="Yes"),OFFSET('Sanitation Data'!$F$13,0,10*ROW('Sanitation Data'!F79)),NA())</f>
        <v>#N/A</v>
      </c>
      <c r="AP85" s="103" t="e">
        <f ca="true">+IF(AND(ISNUMBER(OFFSET('Sanitation Data'!$G$5,0,10*ROW('Sanitation Data'!G79))),'Data Summary'!DE85="Yes"),100-OFFSET('Sanitation Data'!$G$5,0,10*ROW('Sanitation Data'!G79)),NA())</f>
        <v>#N/A</v>
      </c>
      <c r="AQ85" s="103" t="e">
        <f ca="true">+IF(AND(ISNUMBER(OFFSET('Sanitation Data'!$G$7,0,10*ROW('Sanitation Data'!G79))),'Data Summary'!DF85="Yes"),OFFSET('Sanitation Data'!$G$7,0,10*ROW('Sanitation Data'!G79)),NA())</f>
        <v>#N/A</v>
      </c>
      <c r="AR85" s="103" t="e">
        <f ca="true">+IF(AND(ISNUMBER(OFFSET('Sanitation Data'!$G$11,0,10*ROW('Sanitation Data'!G79))),'Data Summary'!DG85="Yes"),OFFSET('Sanitation Data'!$G$11,0,10*ROW('Sanitation Data'!G79)),NA())</f>
        <v>#N/A</v>
      </c>
      <c r="AS85" s="103" t="e">
        <f ca="true">+IF(AND(ISNUMBER(OFFSET('Sanitation Data'!$G$12,0,10*ROW('Sanitation Data'!G79))),'Data Summary'!DH85="Yes"),OFFSET('Sanitation Data'!$G$12,0,10*ROW('Sanitation Data'!G79)),NA())</f>
        <v>#N/A</v>
      </c>
      <c r="AT85" s="103" t="e">
        <f ca="true">+IF(AND(ISNUMBER(OFFSET('Sanitation Data'!$G$13,0,10*ROW('Sanitation Data'!G79))),'Data Summary'!DI85="Yes"),OFFSET('Sanitation Data'!$G$13,0,10*ROW('Sanitation Data'!G79)),NA())</f>
        <v>#N/A</v>
      </c>
      <c r="AU85" s="103" t="e">
        <f ca="true">+IF(AND(ISNUMBER(OFFSET('Sanitation Data'!$H$5,0,10*ROW('Sanitation Data'!H79))),'Data Summary'!DJ85="Yes"),100-OFFSET('Sanitation Data'!$H$5,0,10*ROW('Sanitation Data'!H79)),NA())</f>
        <v>#N/A</v>
      </c>
      <c r="AV85" s="103" t="e">
        <f ca="true">+IF(AND(ISNUMBER(OFFSET('Sanitation Data'!$H$7,0,10*ROW('Sanitation Data'!H79))),'Data Summary'!DK85="Yes"),OFFSET('Sanitation Data'!$H$7,0,10*ROW('Sanitation Data'!H79)),NA())</f>
        <v>#N/A</v>
      </c>
      <c r="AW85" s="103" t="e">
        <f ca="true">+IF(AND(ISNUMBER(OFFSET('Sanitation Data'!$H$11,0,10*ROW('Sanitation Data'!H79))),'Data Summary'!DL85="Yes"),OFFSET('Sanitation Data'!$H$11,0,10*ROW('Sanitation Data'!H79)),NA())</f>
        <v>#N/A</v>
      </c>
      <c r="AX85" s="103" t="e">
        <f ca="true">+IF(AND(ISNUMBER(OFFSET('Sanitation Data'!$H$12,0,10*ROW('Sanitation Data'!H79))),'Data Summary'!DM85="Yes"),OFFSET('Sanitation Data'!$H$12,0,10*ROW('Sanitation Data'!H79)),NA())</f>
        <v>#N/A</v>
      </c>
      <c r="AY85" s="103" t="e">
        <f ca="true">+IF(AND(ISNUMBER(OFFSET('Sanitation Data'!$H$13,0,10*ROW('Sanitation Data'!H79))),'Data Summary'!DN85="Yes"),OFFSET('Sanitation Data'!$H$13,0,10*ROW('Sanitation Data'!H79)),NA())</f>
        <v>#N/A</v>
      </c>
      <c r="AZ85" s="108" t="e">
        <f ca="true">+IF(AND(ISNUMBER(OFFSET('Hygiene Data'!$C$6,0,10*ROW('Hygiene Data'!C79))),'Data Summary'!DO85="Yes"),OFFSET('Hygiene Data'!$C$6,0,10*ROW('Hygiene Data'!C79)),NA())</f>
        <v>#N/A</v>
      </c>
      <c r="BA85" s="108" t="e">
        <f ca="true">+IF(AND(ISNUMBER(OFFSET('Hygiene Data'!$C$8,0,10*ROW('Hygiene Data'!C79))),'Data Summary'!DP85="Yes"),OFFSET('Hygiene Data'!$C$8,0,10*ROW('Hygiene Data'!C79)),NA())</f>
        <v>#N/A</v>
      </c>
      <c r="BB85" s="108" t="e">
        <f ca="true">+IF(AND(ISNUMBER(OFFSET('Hygiene Data'!$C$10,0,10*ROW('Hygiene Data'!C79))),'Data Summary'!DQ85="Yes"),OFFSET('Hygiene Data'!$C$10,0,10*ROW('Hygiene Data'!C79)),NA())</f>
        <v>#N/A</v>
      </c>
      <c r="BC85" s="108" t="e">
        <f ca="true">+IF(AND(ISNUMBER(OFFSET('Hygiene Data'!$D$6,0,10*ROW('Hygiene Data'!D79))),'Data Summary'!DR85="Yes"),OFFSET('Hygiene Data'!$D$6,0,10*ROW('Hygiene Data'!D79)),NA())</f>
        <v>#N/A</v>
      </c>
      <c r="BD85" s="108" t="e">
        <f ca="true">+IF(AND(ISNUMBER(OFFSET('Hygiene Data'!$D$8,0,10*ROW('Hygiene Data'!D79))),'Data Summary'!DS85="Yes"),OFFSET('Hygiene Data'!$D$8,0,10*ROW('Hygiene Data'!D79)),NA())</f>
        <v>#N/A</v>
      </c>
      <c r="BE85" s="108" t="e">
        <f ca="true">+IF(AND(ISNUMBER(OFFSET('Hygiene Data'!$D$10,0,10*ROW('Hygiene Data'!D79))),'Data Summary'!DT85="Yes"),OFFSET('Hygiene Data'!$D$10,0,10*ROW('Hygiene Data'!D79)),NA())</f>
        <v>#N/A</v>
      </c>
      <c r="BF85" s="108" t="e">
        <f ca="true">+IF(AND(ISNUMBER(OFFSET('Hygiene Data'!$E$6,0,10*ROW('Hygiene Data'!E79))),'Data Summary'!DU85="Yes"),OFFSET('Hygiene Data'!$E$6,0,10*ROW('Hygiene Data'!E79)),NA())</f>
        <v>#N/A</v>
      </c>
      <c r="BG85" s="108" t="e">
        <f ca="true">+IF(AND(ISNUMBER(OFFSET('Hygiene Data'!$E$8,0,10*ROW('Hygiene Data'!E79))),'Data Summary'!DV85="Yes"),OFFSET('Hygiene Data'!$E$8,0,10*ROW('Hygiene Data'!E79)),NA())</f>
        <v>#N/A</v>
      </c>
      <c r="BH85" s="108" t="e">
        <f ca="true">+IF(AND(ISNUMBER(OFFSET('Hygiene Data'!$E$10,0,10*ROW('Hygiene Data'!E79))),'Data Summary'!DW85="Yes"),OFFSET('Hygiene Data'!$E$10,0,10*ROW('Hygiene Data'!E79)),NA())</f>
        <v>#N/A</v>
      </c>
      <c r="BI85" s="108" t="e">
        <f ca="true">+IF(AND(ISNUMBER(OFFSET('Hygiene Data'!$F$6,0,10*ROW('Hygiene Data'!F79))),'Data Summary'!DX85="Yes"),OFFSET('Hygiene Data'!$F$6,0,10*ROW('Hygiene Data'!F79)),NA())</f>
        <v>#N/A</v>
      </c>
      <c r="BJ85" s="108" t="e">
        <f ca="true">+IF(AND(ISNUMBER(OFFSET('Hygiene Data'!$F$8,0,10*ROW('Hygiene Data'!F79))),'Data Summary'!DY85="Yes"),OFFSET('Hygiene Data'!$F$8,0,10*ROW('Hygiene Data'!F79)),NA())</f>
        <v>#N/A</v>
      </c>
      <c r="BK85" s="108" t="e">
        <f ca="true">+IF(AND(ISNUMBER(OFFSET('Hygiene Data'!$F$10,0,10*ROW('Hygiene Data'!F79))),'Data Summary'!DZ85="Yes"),OFFSET('Hygiene Data'!$F$10,0,10*ROW('Hygiene Data'!F79)),NA())</f>
        <v>#N/A</v>
      </c>
      <c r="BL85" s="108" t="e">
        <f ca="true">+IF(AND(ISNUMBER(OFFSET('Hygiene Data'!$G$6,0,10*ROW('Hygiene Data'!G79))),'Data Summary'!EA85="Yes"),OFFSET('Hygiene Data'!$G$6,0,10*ROW('Hygiene Data'!G79)),NA())</f>
        <v>#N/A</v>
      </c>
      <c r="BM85" s="108" t="e">
        <f ca="true">+IF(AND(ISNUMBER(OFFSET('Hygiene Data'!$G$8,0,10*ROW('Hygiene Data'!G79))),'Data Summary'!EB85="Yes"),OFFSET('Hygiene Data'!$G$8,0,10*ROW('Hygiene Data'!G79)),NA())</f>
        <v>#N/A</v>
      </c>
      <c r="BN85" s="108" t="e">
        <f ca="true">+IF(AND(ISNUMBER(OFFSET('Hygiene Data'!$G$10,0,10*ROW('Hygiene Data'!G79))),'Data Summary'!EC85="Yes"),OFFSET('Hygiene Data'!$G$10,0,10*ROW('Hygiene Data'!G79)),NA())</f>
        <v>#N/A</v>
      </c>
      <c r="BO85" s="108" t="e">
        <f ca="true">+IF(AND(ISNUMBER(OFFSET('Hygiene Data'!$H$6,0,10*ROW('Hygiene Data'!H79))),'Data Summary'!ED85="Yes"),OFFSET('Hygiene Data'!$H$6,0,10*ROW('Hygiene Data'!H79)),NA())</f>
        <v>#N/A</v>
      </c>
      <c r="BP85" s="108" t="e">
        <f ca="true">+IF(AND(ISNUMBER(OFFSET('Hygiene Data'!$H$8,0,10*ROW('Hygiene Data'!H79))),'Data Summary'!EE85="Yes"),OFFSET('Hygiene Data'!$H$8,0,10*ROW('Hygiene Data'!H79)),NA())</f>
        <v>#N/A</v>
      </c>
      <c r="BQ85" s="108" t="e">
        <f ca="true">+IF(AND(ISNUMBER(OFFSET('Hygiene Data'!$H$10,0,10*ROW('Hygiene Data'!H79))),'Data Summary'!EF85="Yes"),OFFSET('Hygiene Data'!$H$10,0,10*ROW('Hygiene Data'!H79)),NA())</f>
        <v>#N/A</v>
      </c>
    </row>
    <row r="86" x14ac:dyDescent="0.2">
      <c r="A86" s="56" t="e">
        <f ca="true">+IF(OFFSET('Water Data'!$B$1,0,10*ROW('Water Data'!B80))="",NA(),OFFSET('Water Data'!$B$1,0,10*ROW('Water Data'!B80)))</f>
        <v>#N/A</v>
      </c>
      <c r="B86" s="56" t="e">
        <f ca="true">+IF(OFFSET('Water Data'!$A$3,0,10*ROW('Water Data'!A83))="",NA(),OFFSET('Water Data'!$A$3,0,10*ROW('Water Data'!A83)))</f>
        <v>#N/A</v>
      </c>
      <c r="C86" s="56" t="e">
        <f ca="true">+IF(OFFSET('Water Data'!$C$3,0,10*ROW('Water Data'!C83))="",NA(),OFFSET('Water Data'!$C$3,0,10*ROW('Water Data'!C83)))</f>
        <v>#N/A</v>
      </c>
      <c r="D86" s="57" t="e">
        <f ca="true">+IF(AND(ISNUMBER(OFFSET('Water Data'!$C$5,0,10*ROW('Water Data'!C80))),'Data Summary'!BS86="Yes"),100-OFFSET('Water Data'!$C$5,0,10*ROW('Water Data'!C80)),NA())</f>
        <v>#N/A</v>
      </c>
      <c r="E86" s="57" t="e">
        <f ca="true">+IF(AND(ISNUMBER(OFFSET('Water Data'!$C$7,0,10*ROW('Water Data'!C80))),'Data Summary'!BT86="Yes"),OFFSET('Water Data'!$C$7,0,10*ROW('Water Data'!C80)),NA())</f>
        <v>#N/A</v>
      </c>
      <c r="F86" s="57" t="e">
        <f ca="true">+IF(AND(ISNUMBER(OFFSET('Water Data'!$C$10,0,10*ROW('Water Data'!C80))),'Data Summary'!BU86="Yes"),OFFSET('Water Data'!$C$10,0,10*ROW('Water Data'!C80)),NA())</f>
        <v>#N/A</v>
      </c>
      <c r="G86" s="57" t="e">
        <f ca="true">+IF(AND(ISNUMBER(OFFSET('Water Data'!$D$5,0,10*ROW('Water Data'!D80))),'Data Summary'!BV86="Yes"),100-OFFSET('Water Data'!$D$5,0,10*ROW('Water Data'!D80)),NA())</f>
        <v>#N/A</v>
      </c>
      <c r="H86" s="57" t="e">
        <f ca="true">+IF(AND(ISNUMBER(OFFSET('Water Data'!$D$7,0,10*ROW('Water Data'!D80))),'Data Summary'!BW86="Yes"),OFFSET('Water Data'!$D$7,0,10*ROW('Water Data'!D80)),NA())</f>
        <v>#N/A</v>
      </c>
      <c r="I86" s="57" t="e">
        <f ca="true">+IF(AND(ISNUMBER(OFFSET('Water Data'!$D$10,0,10*ROW('Water Data'!D80))),'Data Summary'!BX86="Yes"),OFFSET('Water Data'!$D$10,0,10*ROW('Water Data'!D80)),NA())</f>
        <v>#N/A</v>
      </c>
      <c r="J86" s="57" t="e">
        <f ca="true">+IF(AND(ISNUMBER(OFFSET('Water Data'!$E$5,0,10*ROW('Water Data'!E80))),'Data Summary'!BY86="Yes"),100-OFFSET('Water Data'!$E$5,0,10*ROW('Water Data'!E80)),NA())</f>
        <v>#N/A</v>
      </c>
      <c r="K86" s="57" t="e">
        <f ca="true">+IF(AND(ISNUMBER(OFFSET('Water Data'!$E$7,0,10*ROW('Water Data'!E80))),'Data Summary'!BZ86="Yes"),OFFSET('Water Data'!$E$7,0,10*ROW('Water Data'!E80)),NA())</f>
        <v>#N/A</v>
      </c>
      <c r="L86" s="57" t="e">
        <f ca="true">+IF(AND(ISNUMBER(OFFSET('Water Data'!$E$10,0,10*ROW('Water Data'!E80))),'Data Summary'!CA86="Yes"),OFFSET('Water Data'!$E$10,0,10*ROW('Water Data'!E80)),NA())</f>
        <v>#N/A</v>
      </c>
      <c r="M86" s="57" t="e">
        <f ca="true">+IF(AND(ISNUMBER(OFFSET('Water Data'!$F$5,0,10*ROW('Water Data'!F80))),'Data Summary'!CB86="Yes"),100-OFFSET('Water Data'!$F$5,0,10*ROW('Water Data'!F80)),NA())</f>
        <v>#N/A</v>
      </c>
      <c r="N86" s="57" t="e">
        <f ca="true">+IF(AND(ISNUMBER(OFFSET('Water Data'!$F$7,0,10*ROW('Water Data'!F80))),'Data Summary'!CC86="Yes"),OFFSET('Water Data'!$F$7,0,10*ROW('Water Data'!F80)),NA())</f>
        <v>#N/A</v>
      </c>
      <c r="O86" s="57" t="e">
        <f ca="true">+IF(AND(ISNUMBER(OFFSET('Water Data'!$F$10,0,10*ROW('Water Data'!F80))),'Data Summary'!CD86="Yes"),OFFSET('Water Data'!$F$10,0,10*ROW('Water Data'!F80)),NA())</f>
        <v>#N/A</v>
      </c>
      <c r="P86" s="57" t="e">
        <f ca="true">+IF(AND(ISNUMBER(OFFSET('Water Data'!$G$5,0,10*ROW('Water Data'!G80))),'Data Summary'!CE86="Yes"),100-OFFSET('Water Data'!$G$5,0,10*ROW('Water Data'!G80)),NA())</f>
        <v>#N/A</v>
      </c>
      <c r="Q86" s="57" t="e">
        <f ca="true">+IF(AND(ISNUMBER(OFFSET('Water Data'!$G$7,0,10*ROW('Water Data'!G80))),'Data Summary'!CF86="Yes"),OFFSET('Water Data'!$G$7,0,10*ROW('Water Data'!G80)),NA())</f>
        <v>#N/A</v>
      </c>
      <c r="R86" s="57" t="e">
        <f ca="true">+IF(AND(ISNUMBER(OFFSET('Water Data'!$G$10,0,10*ROW('Water Data'!G80))),'Data Summary'!CG86="Yes"),OFFSET('Water Data'!$G$10,0,10*ROW('Water Data'!G80)),NA())</f>
        <v>#N/A</v>
      </c>
      <c r="S86" s="57" t="e">
        <f ca="true">+IF(AND(ISNUMBER(OFFSET('Water Data'!$H$5,0,10*ROW('Water Data'!H80))),'Data Summary'!CH86="Yes"),100-OFFSET('Water Data'!$H$5,0,10*ROW('Water Data'!H80)),NA())</f>
        <v>#N/A</v>
      </c>
      <c r="T86" s="57" t="e">
        <f ca="true">+IF(AND(ISNUMBER(OFFSET('Water Data'!$H$7,0,10*ROW('Water Data'!H80))),'Data Summary'!CI86="Yes"),OFFSET('Water Data'!$H$7,0,10*ROW('Water Data'!H80)),NA())</f>
        <v>#N/A</v>
      </c>
      <c r="U86" s="57" t="e">
        <f ca="true">+IF(AND(ISNUMBER(OFFSET('Water Data'!$H$10,0,10*ROW('Water Data'!H80))),'Data Summary'!CJ86="Yes"),OFFSET('Water Data'!$H$10,0,10*ROW('Water Data'!H80)),NA())</f>
        <v>#N/A</v>
      </c>
      <c r="V86" s="103" t="e">
        <f ca="true">+IF(AND(ISNUMBER(OFFSET('Sanitation Data'!$C$5,0,10*ROW('Sanitation Data'!C80))),'Data Summary'!CK86="Yes"),100-OFFSET('Sanitation Data'!$C$5,0,10*ROW('Sanitation Data'!C80)),NA())</f>
        <v>#N/A</v>
      </c>
      <c r="W86" s="103" t="e">
        <f ca="true">+IF(AND(ISNUMBER(OFFSET('Sanitation Data'!$C$7,0,10*ROW('Sanitation Data'!C80))),'Data Summary'!CL86="Yes"),OFFSET('Sanitation Data'!$C$7,0,10*ROW('Sanitation Data'!C80)),NA())</f>
        <v>#N/A</v>
      </c>
      <c r="X86" s="103" t="e">
        <f ca="true">+IF(AND(ISNUMBER(OFFSET('Sanitation Data'!$C$11,0,10*ROW('Sanitation Data'!C80))),'Data Summary'!CM86="Yes"),OFFSET('Sanitation Data'!$C$11,0,10*ROW('Sanitation Data'!C80)),NA())</f>
        <v>#N/A</v>
      </c>
      <c r="Y86" s="103" t="e">
        <f ca="true">+IF(AND(ISNUMBER(OFFSET('Sanitation Data'!$C$12,0,10*ROW('Sanitation Data'!C80))),'Data Summary'!CN86="Yes"),OFFSET('Sanitation Data'!$C$12,0,10*ROW('Sanitation Data'!C80)),NA())</f>
        <v>#N/A</v>
      </c>
      <c r="Z86" s="103" t="e">
        <f ca="true">+IF(AND(ISNUMBER(OFFSET('Sanitation Data'!$C$13,0,10*ROW('Sanitation Data'!C80))),'Data Summary'!CO86="Yes"),OFFSET('Sanitation Data'!$C$13,0,10*ROW('Sanitation Data'!C80)),NA())</f>
        <v>#N/A</v>
      </c>
      <c r="AA86" s="103" t="e">
        <f ca="true">+IF(AND(ISNUMBER(OFFSET('Sanitation Data'!$D$5,0,10*ROW('Sanitation Data'!D80))),'Data Summary'!CP86="Yes"),100-OFFSET('Sanitation Data'!$D$5,0,10*ROW('Sanitation Data'!D80)),NA())</f>
        <v>#N/A</v>
      </c>
      <c r="AB86" s="103" t="e">
        <f ca="true">+IF(AND(ISNUMBER(OFFSET('Sanitation Data'!$D$7,0,10*ROW('Sanitation Data'!D80))),'Data Summary'!CQ86="Yes"),OFFSET('Sanitation Data'!$D$7,0,10*ROW('Sanitation Data'!D80)),NA())</f>
        <v>#N/A</v>
      </c>
      <c r="AC86" s="103" t="e">
        <f ca="true">+IF(AND(ISNUMBER(OFFSET('Sanitation Data'!$D$11,0,10*ROW('Sanitation Data'!D80))),'Data Summary'!CR86="Yes"),OFFSET('Sanitation Data'!$D$11,0,10*ROW('Sanitation Data'!D80)),NA())</f>
        <v>#N/A</v>
      </c>
      <c r="AD86" s="103" t="e">
        <f ca="true">+IF(AND(ISNUMBER(OFFSET('Sanitation Data'!$D$12,0,10*ROW('Sanitation Data'!D80))),'Data Summary'!CS86="Yes"),OFFSET('Sanitation Data'!$D$12,0,10*ROW('Sanitation Data'!D80)),NA())</f>
        <v>#N/A</v>
      </c>
      <c r="AE86" s="103" t="e">
        <f ca="true">+IF(AND(ISNUMBER(OFFSET('Sanitation Data'!$D$13,0,10*ROW('Sanitation Data'!D80))),'Data Summary'!CT86="Yes"),OFFSET('Sanitation Data'!$D$13,0,10*ROW('Sanitation Data'!D80)),NA())</f>
        <v>#N/A</v>
      </c>
      <c r="AF86" s="103" t="e">
        <f ca="true">+IF(AND(ISNUMBER(OFFSET('Sanitation Data'!$E$5,0,10*ROW('Sanitation Data'!E80))),'Data Summary'!CU86="Yes"),100-OFFSET('Sanitation Data'!$E$5,0,10*ROW('Sanitation Data'!E80)),NA())</f>
        <v>#N/A</v>
      </c>
      <c r="AG86" s="103" t="e">
        <f ca="true">+IF(AND(ISNUMBER(OFFSET('Sanitation Data'!$E$7,0,10*ROW('Sanitation Data'!E80))),'Data Summary'!CV86="Yes"),OFFSET('Sanitation Data'!$E$7,0,10*ROW('Sanitation Data'!E80)),NA())</f>
        <v>#N/A</v>
      </c>
      <c r="AH86" s="103" t="e">
        <f ca="true">+IF(AND(ISNUMBER(OFFSET('Sanitation Data'!$E$11,0,10*ROW('Sanitation Data'!E80))),'Data Summary'!CW86="Yes"),OFFSET('Sanitation Data'!$E$11,0,10*ROW('Sanitation Data'!E80)),NA())</f>
        <v>#N/A</v>
      </c>
      <c r="AI86" s="103" t="e">
        <f ca="true">+IF(AND(ISNUMBER(OFFSET('Sanitation Data'!$E$12,0,10*ROW('Sanitation Data'!E80))),'Data Summary'!CX86="Yes"),OFFSET('Sanitation Data'!$E$12,0,10*ROW('Sanitation Data'!E80)),NA())</f>
        <v>#N/A</v>
      </c>
      <c r="AJ86" s="103" t="e">
        <f ca="true">+IF(AND(ISNUMBER(OFFSET('Sanitation Data'!$E$13,0,10*ROW('Sanitation Data'!E80))),'Data Summary'!CY86="Yes"),OFFSET('Sanitation Data'!$E$13,0,10*ROW('Sanitation Data'!E80)),NA())</f>
        <v>#N/A</v>
      </c>
      <c r="AK86" s="103" t="e">
        <f ca="true">+IF(AND(ISNUMBER(OFFSET('Sanitation Data'!$F$5,0,10*ROW('Sanitation Data'!F80))),'Data Summary'!CZ86="Yes"),100-OFFSET('Sanitation Data'!$F$5,0,10*ROW('Sanitation Data'!F80)),NA())</f>
        <v>#N/A</v>
      </c>
      <c r="AL86" s="103" t="e">
        <f ca="true">+IF(AND(ISNUMBER(OFFSET('Sanitation Data'!$F$7,0,10*ROW('Sanitation Data'!F80))),'Data Summary'!DA86="Yes"),OFFSET('Sanitation Data'!$F$7,0,10*ROW('Sanitation Data'!F80)),NA())</f>
        <v>#N/A</v>
      </c>
      <c r="AM86" s="103" t="e">
        <f ca="true">+IF(AND(ISNUMBER(OFFSET('Sanitation Data'!$F$11,0,10*ROW('Sanitation Data'!F80))),'Data Summary'!DB86="Yes"),OFFSET('Sanitation Data'!$F$11,0,10*ROW('Sanitation Data'!F80)),NA())</f>
        <v>#N/A</v>
      </c>
      <c r="AN86" s="103" t="e">
        <f ca="true">+IF(AND(ISNUMBER(OFFSET('Sanitation Data'!$F$12,0,10*ROW('Sanitation Data'!F80))),'Data Summary'!DC86="Yes"),OFFSET('Sanitation Data'!$F$12,0,10*ROW('Sanitation Data'!F80)),NA())</f>
        <v>#N/A</v>
      </c>
      <c r="AO86" s="103" t="e">
        <f ca="true">+IF(AND(ISNUMBER(OFFSET('Sanitation Data'!$F$13,0,10*ROW('Sanitation Data'!F80))),'Data Summary'!DD86="Yes"),OFFSET('Sanitation Data'!$F$13,0,10*ROW('Sanitation Data'!F80)),NA())</f>
        <v>#N/A</v>
      </c>
      <c r="AP86" s="103" t="e">
        <f ca="true">+IF(AND(ISNUMBER(OFFSET('Sanitation Data'!$G$5,0,10*ROW('Sanitation Data'!G80))),'Data Summary'!DE86="Yes"),100-OFFSET('Sanitation Data'!$G$5,0,10*ROW('Sanitation Data'!G80)),NA())</f>
        <v>#N/A</v>
      </c>
      <c r="AQ86" s="103" t="e">
        <f ca="true">+IF(AND(ISNUMBER(OFFSET('Sanitation Data'!$G$7,0,10*ROW('Sanitation Data'!G80))),'Data Summary'!DF86="Yes"),OFFSET('Sanitation Data'!$G$7,0,10*ROW('Sanitation Data'!G80)),NA())</f>
        <v>#N/A</v>
      </c>
      <c r="AR86" s="103" t="e">
        <f ca="true">+IF(AND(ISNUMBER(OFFSET('Sanitation Data'!$G$11,0,10*ROW('Sanitation Data'!G80))),'Data Summary'!DG86="Yes"),OFFSET('Sanitation Data'!$G$11,0,10*ROW('Sanitation Data'!G80)),NA())</f>
        <v>#N/A</v>
      </c>
      <c r="AS86" s="103" t="e">
        <f ca="true">+IF(AND(ISNUMBER(OFFSET('Sanitation Data'!$G$12,0,10*ROW('Sanitation Data'!G80))),'Data Summary'!DH86="Yes"),OFFSET('Sanitation Data'!$G$12,0,10*ROW('Sanitation Data'!G80)),NA())</f>
        <v>#N/A</v>
      </c>
      <c r="AT86" s="103" t="e">
        <f ca="true">+IF(AND(ISNUMBER(OFFSET('Sanitation Data'!$G$13,0,10*ROW('Sanitation Data'!G80))),'Data Summary'!DI86="Yes"),OFFSET('Sanitation Data'!$G$13,0,10*ROW('Sanitation Data'!G80)),NA())</f>
        <v>#N/A</v>
      </c>
      <c r="AU86" s="103" t="e">
        <f ca="true">+IF(AND(ISNUMBER(OFFSET('Sanitation Data'!$H$5,0,10*ROW('Sanitation Data'!H80))),'Data Summary'!DJ86="Yes"),100-OFFSET('Sanitation Data'!$H$5,0,10*ROW('Sanitation Data'!H80)),NA())</f>
        <v>#N/A</v>
      </c>
      <c r="AV86" s="103" t="e">
        <f ca="true">+IF(AND(ISNUMBER(OFFSET('Sanitation Data'!$H$7,0,10*ROW('Sanitation Data'!H80))),'Data Summary'!DK86="Yes"),OFFSET('Sanitation Data'!$H$7,0,10*ROW('Sanitation Data'!H80)),NA())</f>
        <v>#N/A</v>
      </c>
      <c r="AW86" s="103" t="e">
        <f ca="true">+IF(AND(ISNUMBER(OFFSET('Sanitation Data'!$H$11,0,10*ROW('Sanitation Data'!H80))),'Data Summary'!DL86="Yes"),OFFSET('Sanitation Data'!$H$11,0,10*ROW('Sanitation Data'!H80)),NA())</f>
        <v>#N/A</v>
      </c>
      <c r="AX86" s="103" t="e">
        <f ca="true">+IF(AND(ISNUMBER(OFFSET('Sanitation Data'!$H$12,0,10*ROW('Sanitation Data'!H80))),'Data Summary'!DM86="Yes"),OFFSET('Sanitation Data'!$H$12,0,10*ROW('Sanitation Data'!H80)),NA())</f>
        <v>#N/A</v>
      </c>
      <c r="AY86" s="103" t="e">
        <f ca="true">+IF(AND(ISNUMBER(OFFSET('Sanitation Data'!$H$13,0,10*ROW('Sanitation Data'!H80))),'Data Summary'!DN86="Yes"),OFFSET('Sanitation Data'!$H$13,0,10*ROW('Sanitation Data'!H80)),NA())</f>
        <v>#N/A</v>
      </c>
      <c r="AZ86" s="108" t="e">
        <f ca="true">+IF(AND(ISNUMBER(OFFSET('Hygiene Data'!$C$6,0,10*ROW('Hygiene Data'!C80))),'Data Summary'!DO86="Yes"),OFFSET('Hygiene Data'!$C$6,0,10*ROW('Hygiene Data'!C80)),NA())</f>
        <v>#N/A</v>
      </c>
      <c r="BA86" s="108" t="e">
        <f ca="true">+IF(AND(ISNUMBER(OFFSET('Hygiene Data'!$C$8,0,10*ROW('Hygiene Data'!C80))),'Data Summary'!DP86="Yes"),OFFSET('Hygiene Data'!$C$8,0,10*ROW('Hygiene Data'!C80)),NA())</f>
        <v>#N/A</v>
      </c>
      <c r="BB86" s="108" t="e">
        <f ca="true">+IF(AND(ISNUMBER(OFFSET('Hygiene Data'!$C$10,0,10*ROW('Hygiene Data'!C80))),'Data Summary'!DQ86="Yes"),OFFSET('Hygiene Data'!$C$10,0,10*ROW('Hygiene Data'!C80)),NA())</f>
        <v>#N/A</v>
      </c>
      <c r="BC86" s="108" t="e">
        <f ca="true">+IF(AND(ISNUMBER(OFFSET('Hygiene Data'!$D$6,0,10*ROW('Hygiene Data'!D80))),'Data Summary'!DR86="Yes"),OFFSET('Hygiene Data'!$D$6,0,10*ROW('Hygiene Data'!D80)),NA())</f>
        <v>#N/A</v>
      </c>
      <c r="BD86" s="108" t="e">
        <f ca="true">+IF(AND(ISNUMBER(OFFSET('Hygiene Data'!$D$8,0,10*ROW('Hygiene Data'!D80))),'Data Summary'!DS86="Yes"),OFFSET('Hygiene Data'!$D$8,0,10*ROW('Hygiene Data'!D80)),NA())</f>
        <v>#N/A</v>
      </c>
      <c r="BE86" s="108" t="e">
        <f ca="true">+IF(AND(ISNUMBER(OFFSET('Hygiene Data'!$D$10,0,10*ROW('Hygiene Data'!D80))),'Data Summary'!DT86="Yes"),OFFSET('Hygiene Data'!$D$10,0,10*ROW('Hygiene Data'!D80)),NA())</f>
        <v>#N/A</v>
      </c>
      <c r="BF86" s="108" t="e">
        <f ca="true">+IF(AND(ISNUMBER(OFFSET('Hygiene Data'!$E$6,0,10*ROW('Hygiene Data'!E80))),'Data Summary'!DU86="Yes"),OFFSET('Hygiene Data'!$E$6,0,10*ROW('Hygiene Data'!E80)),NA())</f>
        <v>#N/A</v>
      </c>
      <c r="BG86" s="108" t="e">
        <f ca="true">+IF(AND(ISNUMBER(OFFSET('Hygiene Data'!$E$8,0,10*ROW('Hygiene Data'!E80))),'Data Summary'!DV86="Yes"),OFFSET('Hygiene Data'!$E$8,0,10*ROW('Hygiene Data'!E80)),NA())</f>
        <v>#N/A</v>
      </c>
      <c r="BH86" s="108" t="e">
        <f ca="true">+IF(AND(ISNUMBER(OFFSET('Hygiene Data'!$E$10,0,10*ROW('Hygiene Data'!E80))),'Data Summary'!DW86="Yes"),OFFSET('Hygiene Data'!$E$10,0,10*ROW('Hygiene Data'!E80)),NA())</f>
        <v>#N/A</v>
      </c>
      <c r="BI86" s="108" t="e">
        <f ca="true">+IF(AND(ISNUMBER(OFFSET('Hygiene Data'!$F$6,0,10*ROW('Hygiene Data'!F80))),'Data Summary'!DX86="Yes"),OFFSET('Hygiene Data'!$F$6,0,10*ROW('Hygiene Data'!F80)),NA())</f>
        <v>#N/A</v>
      </c>
      <c r="BJ86" s="108" t="e">
        <f ca="true">+IF(AND(ISNUMBER(OFFSET('Hygiene Data'!$F$8,0,10*ROW('Hygiene Data'!F80))),'Data Summary'!DY86="Yes"),OFFSET('Hygiene Data'!$F$8,0,10*ROW('Hygiene Data'!F80)),NA())</f>
        <v>#N/A</v>
      </c>
      <c r="BK86" s="108" t="e">
        <f ca="true">+IF(AND(ISNUMBER(OFFSET('Hygiene Data'!$F$10,0,10*ROW('Hygiene Data'!F80))),'Data Summary'!DZ86="Yes"),OFFSET('Hygiene Data'!$F$10,0,10*ROW('Hygiene Data'!F80)),NA())</f>
        <v>#N/A</v>
      </c>
      <c r="BL86" s="108" t="e">
        <f ca="true">+IF(AND(ISNUMBER(OFFSET('Hygiene Data'!$G$6,0,10*ROW('Hygiene Data'!G80))),'Data Summary'!EA86="Yes"),OFFSET('Hygiene Data'!$G$6,0,10*ROW('Hygiene Data'!G80)),NA())</f>
        <v>#N/A</v>
      </c>
      <c r="BM86" s="108" t="e">
        <f ca="true">+IF(AND(ISNUMBER(OFFSET('Hygiene Data'!$G$8,0,10*ROW('Hygiene Data'!G80))),'Data Summary'!EB86="Yes"),OFFSET('Hygiene Data'!$G$8,0,10*ROW('Hygiene Data'!G80)),NA())</f>
        <v>#N/A</v>
      </c>
      <c r="BN86" s="108" t="e">
        <f ca="true">+IF(AND(ISNUMBER(OFFSET('Hygiene Data'!$G$10,0,10*ROW('Hygiene Data'!G80))),'Data Summary'!EC86="Yes"),OFFSET('Hygiene Data'!$G$10,0,10*ROW('Hygiene Data'!G80)),NA())</f>
        <v>#N/A</v>
      </c>
      <c r="BO86" s="108" t="e">
        <f ca="true">+IF(AND(ISNUMBER(OFFSET('Hygiene Data'!$H$6,0,10*ROW('Hygiene Data'!H80))),'Data Summary'!ED86="Yes"),OFFSET('Hygiene Data'!$H$6,0,10*ROW('Hygiene Data'!H80)),NA())</f>
        <v>#N/A</v>
      </c>
      <c r="BP86" s="108" t="e">
        <f ca="true">+IF(AND(ISNUMBER(OFFSET('Hygiene Data'!$H$8,0,10*ROW('Hygiene Data'!H80))),'Data Summary'!EE86="Yes"),OFFSET('Hygiene Data'!$H$8,0,10*ROW('Hygiene Data'!H80)),NA())</f>
        <v>#N/A</v>
      </c>
      <c r="BQ86" s="108" t="e">
        <f ca="true">+IF(AND(ISNUMBER(OFFSET('Hygiene Data'!$H$10,0,10*ROW('Hygiene Data'!H80))),'Data Summary'!EF86="Yes"),OFFSET('Hygiene Data'!$H$10,0,10*ROW('Hygiene Data'!H80)),NA())</f>
        <v>#N/A</v>
      </c>
    </row>
    <row r="87" x14ac:dyDescent="0.2">
      <c r="A87" s="56" t="e">
        <f ca="true">+IF(OFFSET('Water Data'!$B$1,0,10*ROW('Water Data'!B81))="",NA(),OFFSET('Water Data'!$B$1,0,10*ROW('Water Data'!B81)))</f>
        <v>#N/A</v>
      </c>
      <c r="B87" s="56" t="e">
        <f ca="true">+IF(OFFSET('Water Data'!$A$3,0,10*ROW('Water Data'!A84))="",NA(),OFFSET('Water Data'!$A$3,0,10*ROW('Water Data'!A84)))</f>
        <v>#N/A</v>
      </c>
      <c r="C87" s="56" t="e">
        <f ca="true">+IF(OFFSET('Water Data'!$C$3,0,10*ROW('Water Data'!C84))="",NA(),OFFSET('Water Data'!$C$3,0,10*ROW('Water Data'!C84)))</f>
        <v>#N/A</v>
      </c>
      <c r="D87" s="57" t="e">
        <f ca="true">+IF(AND(ISNUMBER(OFFSET('Water Data'!$C$5,0,10*ROW('Water Data'!C81))),'Data Summary'!BS87="Yes"),100-OFFSET('Water Data'!$C$5,0,10*ROW('Water Data'!C81)),NA())</f>
        <v>#N/A</v>
      </c>
      <c r="E87" s="57" t="e">
        <f ca="true">+IF(AND(ISNUMBER(OFFSET('Water Data'!$C$7,0,10*ROW('Water Data'!C81))),'Data Summary'!BT87="Yes"),OFFSET('Water Data'!$C$7,0,10*ROW('Water Data'!C81)),NA())</f>
        <v>#N/A</v>
      </c>
      <c r="F87" s="57" t="e">
        <f ca="true">+IF(AND(ISNUMBER(OFFSET('Water Data'!$C$10,0,10*ROW('Water Data'!C81))),'Data Summary'!BU87="Yes"),OFFSET('Water Data'!$C$10,0,10*ROW('Water Data'!C81)),NA())</f>
        <v>#N/A</v>
      </c>
      <c r="G87" s="57" t="e">
        <f ca="true">+IF(AND(ISNUMBER(OFFSET('Water Data'!$D$5,0,10*ROW('Water Data'!D81))),'Data Summary'!BV87="Yes"),100-OFFSET('Water Data'!$D$5,0,10*ROW('Water Data'!D81)),NA())</f>
        <v>#N/A</v>
      </c>
      <c r="H87" s="57" t="e">
        <f ca="true">+IF(AND(ISNUMBER(OFFSET('Water Data'!$D$7,0,10*ROW('Water Data'!D81))),'Data Summary'!BW87="Yes"),OFFSET('Water Data'!$D$7,0,10*ROW('Water Data'!D81)),NA())</f>
        <v>#N/A</v>
      </c>
      <c r="I87" s="57" t="e">
        <f ca="true">+IF(AND(ISNUMBER(OFFSET('Water Data'!$D$10,0,10*ROW('Water Data'!D81))),'Data Summary'!BX87="Yes"),OFFSET('Water Data'!$D$10,0,10*ROW('Water Data'!D81)),NA())</f>
        <v>#N/A</v>
      </c>
      <c r="J87" s="57" t="e">
        <f ca="true">+IF(AND(ISNUMBER(OFFSET('Water Data'!$E$5,0,10*ROW('Water Data'!E81))),'Data Summary'!BY87="Yes"),100-OFFSET('Water Data'!$E$5,0,10*ROW('Water Data'!E81)),NA())</f>
        <v>#N/A</v>
      </c>
      <c r="K87" s="57" t="e">
        <f ca="true">+IF(AND(ISNUMBER(OFFSET('Water Data'!$E$7,0,10*ROW('Water Data'!E81))),'Data Summary'!BZ87="Yes"),OFFSET('Water Data'!$E$7,0,10*ROW('Water Data'!E81)),NA())</f>
        <v>#N/A</v>
      </c>
      <c r="L87" s="57" t="e">
        <f ca="true">+IF(AND(ISNUMBER(OFFSET('Water Data'!$E$10,0,10*ROW('Water Data'!E81))),'Data Summary'!CA87="Yes"),OFFSET('Water Data'!$E$10,0,10*ROW('Water Data'!E81)),NA())</f>
        <v>#N/A</v>
      </c>
      <c r="M87" s="57" t="e">
        <f ca="true">+IF(AND(ISNUMBER(OFFSET('Water Data'!$F$5,0,10*ROW('Water Data'!F81))),'Data Summary'!CB87="Yes"),100-OFFSET('Water Data'!$F$5,0,10*ROW('Water Data'!F81)),NA())</f>
        <v>#N/A</v>
      </c>
      <c r="N87" s="57" t="e">
        <f ca="true">+IF(AND(ISNUMBER(OFFSET('Water Data'!$F$7,0,10*ROW('Water Data'!F81))),'Data Summary'!CC87="Yes"),OFFSET('Water Data'!$F$7,0,10*ROW('Water Data'!F81)),NA())</f>
        <v>#N/A</v>
      </c>
      <c r="O87" s="57" t="e">
        <f ca="true">+IF(AND(ISNUMBER(OFFSET('Water Data'!$F$10,0,10*ROW('Water Data'!F81))),'Data Summary'!CD87="Yes"),OFFSET('Water Data'!$F$10,0,10*ROW('Water Data'!F81)),NA())</f>
        <v>#N/A</v>
      </c>
      <c r="P87" s="57" t="e">
        <f ca="true">+IF(AND(ISNUMBER(OFFSET('Water Data'!$G$5,0,10*ROW('Water Data'!G81))),'Data Summary'!CE87="Yes"),100-OFFSET('Water Data'!$G$5,0,10*ROW('Water Data'!G81)),NA())</f>
        <v>#N/A</v>
      </c>
      <c r="Q87" s="57" t="e">
        <f ca="true">+IF(AND(ISNUMBER(OFFSET('Water Data'!$G$7,0,10*ROW('Water Data'!G81))),'Data Summary'!CF87="Yes"),OFFSET('Water Data'!$G$7,0,10*ROW('Water Data'!G81)),NA())</f>
        <v>#N/A</v>
      </c>
      <c r="R87" s="57" t="e">
        <f ca="true">+IF(AND(ISNUMBER(OFFSET('Water Data'!$G$10,0,10*ROW('Water Data'!G81))),'Data Summary'!CG87="Yes"),OFFSET('Water Data'!$G$10,0,10*ROW('Water Data'!G81)),NA())</f>
        <v>#N/A</v>
      </c>
      <c r="S87" s="57" t="e">
        <f ca="true">+IF(AND(ISNUMBER(OFFSET('Water Data'!$H$5,0,10*ROW('Water Data'!H81))),'Data Summary'!CH87="Yes"),100-OFFSET('Water Data'!$H$5,0,10*ROW('Water Data'!H81)),NA())</f>
        <v>#N/A</v>
      </c>
      <c r="T87" s="57" t="e">
        <f ca="true">+IF(AND(ISNUMBER(OFFSET('Water Data'!$H$7,0,10*ROW('Water Data'!H81))),'Data Summary'!CI87="Yes"),OFFSET('Water Data'!$H$7,0,10*ROW('Water Data'!H81)),NA())</f>
        <v>#N/A</v>
      </c>
      <c r="U87" s="57" t="e">
        <f ca="true">+IF(AND(ISNUMBER(OFFSET('Water Data'!$H$10,0,10*ROW('Water Data'!H81))),'Data Summary'!CJ87="Yes"),OFFSET('Water Data'!$H$10,0,10*ROW('Water Data'!H81)),NA())</f>
        <v>#N/A</v>
      </c>
      <c r="V87" s="103" t="e">
        <f ca="true">+IF(AND(ISNUMBER(OFFSET('Sanitation Data'!$C$5,0,10*ROW('Sanitation Data'!C81))),'Data Summary'!CK87="Yes"),100-OFFSET('Sanitation Data'!$C$5,0,10*ROW('Sanitation Data'!C81)),NA())</f>
        <v>#N/A</v>
      </c>
      <c r="W87" s="103" t="e">
        <f ca="true">+IF(AND(ISNUMBER(OFFSET('Sanitation Data'!$C$7,0,10*ROW('Sanitation Data'!C81))),'Data Summary'!CL87="Yes"),OFFSET('Sanitation Data'!$C$7,0,10*ROW('Sanitation Data'!C81)),NA())</f>
        <v>#N/A</v>
      </c>
      <c r="X87" s="103" t="e">
        <f ca="true">+IF(AND(ISNUMBER(OFFSET('Sanitation Data'!$C$11,0,10*ROW('Sanitation Data'!C81))),'Data Summary'!CM87="Yes"),OFFSET('Sanitation Data'!$C$11,0,10*ROW('Sanitation Data'!C81)),NA())</f>
        <v>#N/A</v>
      </c>
      <c r="Y87" s="103" t="e">
        <f ca="true">+IF(AND(ISNUMBER(OFFSET('Sanitation Data'!$C$12,0,10*ROW('Sanitation Data'!C81))),'Data Summary'!CN87="Yes"),OFFSET('Sanitation Data'!$C$12,0,10*ROW('Sanitation Data'!C81)),NA())</f>
        <v>#N/A</v>
      </c>
      <c r="Z87" s="103" t="e">
        <f ca="true">+IF(AND(ISNUMBER(OFFSET('Sanitation Data'!$C$13,0,10*ROW('Sanitation Data'!C81))),'Data Summary'!CO87="Yes"),OFFSET('Sanitation Data'!$C$13,0,10*ROW('Sanitation Data'!C81)),NA())</f>
        <v>#N/A</v>
      </c>
      <c r="AA87" s="103" t="e">
        <f ca="true">+IF(AND(ISNUMBER(OFFSET('Sanitation Data'!$D$5,0,10*ROW('Sanitation Data'!D81))),'Data Summary'!CP87="Yes"),100-OFFSET('Sanitation Data'!$D$5,0,10*ROW('Sanitation Data'!D81)),NA())</f>
        <v>#N/A</v>
      </c>
      <c r="AB87" s="103" t="e">
        <f ca="true">+IF(AND(ISNUMBER(OFFSET('Sanitation Data'!$D$7,0,10*ROW('Sanitation Data'!D81))),'Data Summary'!CQ87="Yes"),OFFSET('Sanitation Data'!$D$7,0,10*ROW('Sanitation Data'!D81)),NA())</f>
        <v>#N/A</v>
      </c>
      <c r="AC87" s="103" t="e">
        <f ca="true">+IF(AND(ISNUMBER(OFFSET('Sanitation Data'!$D$11,0,10*ROW('Sanitation Data'!D81))),'Data Summary'!CR87="Yes"),OFFSET('Sanitation Data'!$D$11,0,10*ROW('Sanitation Data'!D81)),NA())</f>
        <v>#N/A</v>
      </c>
      <c r="AD87" s="103" t="e">
        <f ca="true">+IF(AND(ISNUMBER(OFFSET('Sanitation Data'!$D$12,0,10*ROW('Sanitation Data'!D81))),'Data Summary'!CS87="Yes"),OFFSET('Sanitation Data'!$D$12,0,10*ROW('Sanitation Data'!D81)),NA())</f>
        <v>#N/A</v>
      </c>
      <c r="AE87" s="103" t="e">
        <f ca="true">+IF(AND(ISNUMBER(OFFSET('Sanitation Data'!$D$13,0,10*ROW('Sanitation Data'!D81))),'Data Summary'!CT87="Yes"),OFFSET('Sanitation Data'!$D$13,0,10*ROW('Sanitation Data'!D81)),NA())</f>
        <v>#N/A</v>
      </c>
      <c r="AF87" s="103" t="e">
        <f ca="true">+IF(AND(ISNUMBER(OFFSET('Sanitation Data'!$E$5,0,10*ROW('Sanitation Data'!E81))),'Data Summary'!CU87="Yes"),100-OFFSET('Sanitation Data'!$E$5,0,10*ROW('Sanitation Data'!E81)),NA())</f>
        <v>#N/A</v>
      </c>
      <c r="AG87" s="103" t="e">
        <f ca="true">+IF(AND(ISNUMBER(OFFSET('Sanitation Data'!$E$7,0,10*ROW('Sanitation Data'!E81))),'Data Summary'!CV87="Yes"),OFFSET('Sanitation Data'!$E$7,0,10*ROW('Sanitation Data'!E81)),NA())</f>
        <v>#N/A</v>
      </c>
      <c r="AH87" s="103" t="e">
        <f ca="true">+IF(AND(ISNUMBER(OFFSET('Sanitation Data'!$E$11,0,10*ROW('Sanitation Data'!E81))),'Data Summary'!CW87="Yes"),OFFSET('Sanitation Data'!$E$11,0,10*ROW('Sanitation Data'!E81)),NA())</f>
        <v>#N/A</v>
      </c>
      <c r="AI87" s="103" t="e">
        <f ca="true">+IF(AND(ISNUMBER(OFFSET('Sanitation Data'!$E$12,0,10*ROW('Sanitation Data'!E81))),'Data Summary'!CX87="Yes"),OFFSET('Sanitation Data'!$E$12,0,10*ROW('Sanitation Data'!E81)),NA())</f>
        <v>#N/A</v>
      </c>
      <c r="AJ87" s="103" t="e">
        <f ca="true">+IF(AND(ISNUMBER(OFFSET('Sanitation Data'!$E$13,0,10*ROW('Sanitation Data'!E81))),'Data Summary'!CY87="Yes"),OFFSET('Sanitation Data'!$E$13,0,10*ROW('Sanitation Data'!E81)),NA())</f>
        <v>#N/A</v>
      </c>
      <c r="AK87" s="103" t="e">
        <f ca="true">+IF(AND(ISNUMBER(OFFSET('Sanitation Data'!$F$5,0,10*ROW('Sanitation Data'!F81))),'Data Summary'!CZ87="Yes"),100-OFFSET('Sanitation Data'!$F$5,0,10*ROW('Sanitation Data'!F81)),NA())</f>
        <v>#N/A</v>
      </c>
      <c r="AL87" s="103" t="e">
        <f ca="true">+IF(AND(ISNUMBER(OFFSET('Sanitation Data'!$F$7,0,10*ROW('Sanitation Data'!F81))),'Data Summary'!DA87="Yes"),OFFSET('Sanitation Data'!$F$7,0,10*ROW('Sanitation Data'!F81)),NA())</f>
        <v>#N/A</v>
      </c>
      <c r="AM87" s="103" t="e">
        <f ca="true">+IF(AND(ISNUMBER(OFFSET('Sanitation Data'!$F$11,0,10*ROW('Sanitation Data'!F81))),'Data Summary'!DB87="Yes"),OFFSET('Sanitation Data'!$F$11,0,10*ROW('Sanitation Data'!F81)),NA())</f>
        <v>#N/A</v>
      </c>
      <c r="AN87" s="103" t="e">
        <f ca="true">+IF(AND(ISNUMBER(OFFSET('Sanitation Data'!$F$12,0,10*ROW('Sanitation Data'!F81))),'Data Summary'!DC87="Yes"),OFFSET('Sanitation Data'!$F$12,0,10*ROW('Sanitation Data'!F81)),NA())</f>
        <v>#N/A</v>
      </c>
      <c r="AO87" s="103" t="e">
        <f ca="true">+IF(AND(ISNUMBER(OFFSET('Sanitation Data'!$F$13,0,10*ROW('Sanitation Data'!F81))),'Data Summary'!DD87="Yes"),OFFSET('Sanitation Data'!$F$13,0,10*ROW('Sanitation Data'!F81)),NA())</f>
        <v>#N/A</v>
      </c>
      <c r="AP87" s="103" t="e">
        <f ca="true">+IF(AND(ISNUMBER(OFFSET('Sanitation Data'!$G$5,0,10*ROW('Sanitation Data'!G81))),'Data Summary'!DE87="Yes"),100-OFFSET('Sanitation Data'!$G$5,0,10*ROW('Sanitation Data'!G81)),NA())</f>
        <v>#N/A</v>
      </c>
      <c r="AQ87" s="103" t="e">
        <f ca="true">+IF(AND(ISNUMBER(OFFSET('Sanitation Data'!$G$7,0,10*ROW('Sanitation Data'!G81))),'Data Summary'!DF87="Yes"),OFFSET('Sanitation Data'!$G$7,0,10*ROW('Sanitation Data'!G81)),NA())</f>
        <v>#N/A</v>
      </c>
      <c r="AR87" s="103" t="e">
        <f ca="true">+IF(AND(ISNUMBER(OFFSET('Sanitation Data'!$G$11,0,10*ROW('Sanitation Data'!G81))),'Data Summary'!DG87="Yes"),OFFSET('Sanitation Data'!$G$11,0,10*ROW('Sanitation Data'!G81)),NA())</f>
        <v>#N/A</v>
      </c>
      <c r="AS87" s="103" t="e">
        <f ca="true">+IF(AND(ISNUMBER(OFFSET('Sanitation Data'!$G$12,0,10*ROW('Sanitation Data'!G81))),'Data Summary'!DH87="Yes"),OFFSET('Sanitation Data'!$G$12,0,10*ROW('Sanitation Data'!G81)),NA())</f>
        <v>#N/A</v>
      </c>
      <c r="AT87" s="103" t="e">
        <f ca="true">+IF(AND(ISNUMBER(OFFSET('Sanitation Data'!$G$13,0,10*ROW('Sanitation Data'!G81))),'Data Summary'!DI87="Yes"),OFFSET('Sanitation Data'!$G$13,0,10*ROW('Sanitation Data'!G81)),NA())</f>
        <v>#N/A</v>
      </c>
      <c r="AU87" s="103" t="e">
        <f ca="true">+IF(AND(ISNUMBER(OFFSET('Sanitation Data'!$H$5,0,10*ROW('Sanitation Data'!H81))),'Data Summary'!DJ87="Yes"),100-OFFSET('Sanitation Data'!$H$5,0,10*ROW('Sanitation Data'!H81)),NA())</f>
        <v>#N/A</v>
      </c>
      <c r="AV87" s="103" t="e">
        <f ca="true">+IF(AND(ISNUMBER(OFFSET('Sanitation Data'!$H$7,0,10*ROW('Sanitation Data'!H81))),'Data Summary'!DK87="Yes"),OFFSET('Sanitation Data'!$H$7,0,10*ROW('Sanitation Data'!H81)),NA())</f>
        <v>#N/A</v>
      </c>
      <c r="AW87" s="103" t="e">
        <f ca="true">+IF(AND(ISNUMBER(OFFSET('Sanitation Data'!$H$11,0,10*ROW('Sanitation Data'!H81))),'Data Summary'!DL87="Yes"),OFFSET('Sanitation Data'!$H$11,0,10*ROW('Sanitation Data'!H81)),NA())</f>
        <v>#N/A</v>
      </c>
      <c r="AX87" s="103" t="e">
        <f ca="true">+IF(AND(ISNUMBER(OFFSET('Sanitation Data'!$H$12,0,10*ROW('Sanitation Data'!H81))),'Data Summary'!DM87="Yes"),OFFSET('Sanitation Data'!$H$12,0,10*ROW('Sanitation Data'!H81)),NA())</f>
        <v>#N/A</v>
      </c>
      <c r="AY87" s="103" t="e">
        <f ca="true">+IF(AND(ISNUMBER(OFFSET('Sanitation Data'!$H$13,0,10*ROW('Sanitation Data'!H81))),'Data Summary'!DN87="Yes"),OFFSET('Sanitation Data'!$H$13,0,10*ROW('Sanitation Data'!H81)),NA())</f>
        <v>#N/A</v>
      </c>
      <c r="AZ87" s="108" t="e">
        <f ca="true">+IF(AND(ISNUMBER(OFFSET('Hygiene Data'!$C$6,0,10*ROW('Hygiene Data'!C81))),'Data Summary'!DO87="Yes"),OFFSET('Hygiene Data'!$C$6,0,10*ROW('Hygiene Data'!C81)),NA())</f>
        <v>#N/A</v>
      </c>
      <c r="BA87" s="108" t="e">
        <f ca="true">+IF(AND(ISNUMBER(OFFSET('Hygiene Data'!$C$8,0,10*ROW('Hygiene Data'!C81))),'Data Summary'!DP87="Yes"),OFFSET('Hygiene Data'!$C$8,0,10*ROW('Hygiene Data'!C81)),NA())</f>
        <v>#N/A</v>
      </c>
      <c r="BB87" s="108" t="e">
        <f ca="true">+IF(AND(ISNUMBER(OFFSET('Hygiene Data'!$C$10,0,10*ROW('Hygiene Data'!C81))),'Data Summary'!DQ87="Yes"),OFFSET('Hygiene Data'!$C$10,0,10*ROW('Hygiene Data'!C81)),NA())</f>
        <v>#N/A</v>
      </c>
      <c r="BC87" s="108" t="e">
        <f ca="true">+IF(AND(ISNUMBER(OFFSET('Hygiene Data'!$D$6,0,10*ROW('Hygiene Data'!D81))),'Data Summary'!DR87="Yes"),OFFSET('Hygiene Data'!$D$6,0,10*ROW('Hygiene Data'!D81)),NA())</f>
        <v>#N/A</v>
      </c>
      <c r="BD87" s="108" t="e">
        <f ca="true">+IF(AND(ISNUMBER(OFFSET('Hygiene Data'!$D$8,0,10*ROW('Hygiene Data'!D81))),'Data Summary'!DS87="Yes"),OFFSET('Hygiene Data'!$D$8,0,10*ROW('Hygiene Data'!D81)),NA())</f>
        <v>#N/A</v>
      </c>
      <c r="BE87" s="108" t="e">
        <f ca="true">+IF(AND(ISNUMBER(OFFSET('Hygiene Data'!$D$10,0,10*ROW('Hygiene Data'!D81))),'Data Summary'!DT87="Yes"),OFFSET('Hygiene Data'!$D$10,0,10*ROW('Hygiene Data'!D81)),NA())</f>
        <v>#N/A</v>
      </c>
      <c r="BF87" s="108" t="e">
        <f ca="true">+IF(AND(ISNUMBER(OFFSET('Hygiene Data'!$E$6,0,10*ROW('Hygiene Data'!E81))),'Data Summary'!DU87="Yes"),OFFSET('Hygiene Data'!$E$6,0,10*ROW('Hygiene Data'!E81)),NA())</f>
        <v>#N/A</v>
      </c>
      <c r="BG87" s="108" t="e">
        <f ca="true">+IF(AND(ISNUMBER(OFFSET('Hygiene Data'!$E$8,0,10*ROW('Hygiene Data'!E81))),'Data Summary'!DV87="Yes"),OFFSET('Hygiene Data'!$E$8,0,10*ROW('Hygiene Data'!E81)),NA())</f>
        <v>#N/A</v>
      </c>
      <c r="BH87" s="108" t="e">
        <f ca="true">+IF(AND(ISNUMBER(OFFSET('Hygiene Data'!$E$10,0,10*ROW('Hygiene Data'!E81))),'Data Summary'!DW87="Yes"),OFFSET('Hygiene Data'!$E$10,0,10*ROW('Hygiene Data'!E81)),NA())</f>
        <v>#N/A</v>
      </c>
      <c r="BI87" s="108" t="e">
        <f ca="true">+IF(AND(ISNUMBER(OFFSET('Hygiene Data'!$F$6,0,10*ROW('Hygiene Data'!F81))),'Data Summary'!DX87="Yes"),OFFSET('Hygiene Data'!$F$6,0,10*ROW('Hygiene Data'!F81)),NA())</f>
        <v>#N/A</v>
      </c>
      <c r="BJ87" s="108" t="e">
        <f ca="true">+IF(AND(ISNUMBER(OFFSET('Hygiene Data'!$F$8,0,10*ROW('Hygiene Data'!F81))),'Data Summary'!DY87="Yes"),OFFSET('Hygiene Data'!$F$8,0,10*ROW('Hygiene Data'!F81)),NA())</f>
        <v>#N/A</v>
      </c>
      <c r="BK87" s="108" t="e">
        <f ca="true">+IF(AND(ISNUMBER(OFFSET('Hygiene Data'!$F$10,0,10*ROW('Hygiene Data'!F81))),'Data Summary'!DZ87="Yes"),OFFSET('Hygiene Data'!$F$10,0,10*ROW('Hygiene Data'!F81)),NA())</f>
        <v>#N/A</v>
      </c>
      <c r="BL87" s="108" t="e">
        <f ca="true">+IF(AND(ISNUMBER(OFFSET('Hygiene Data'!$G$6,0,10*ROW('Hygiene Data'!G81))),'Data Summary'!EA87="Yes"),OFFSET('Hygiene Data'!$G$6,0,10*ROW('Hygiene Data'!G81)),NA())</f>
        <v>#N/A</v>
      </c>
      <c r="BM87" s="108" t="e">
        <f ca="true">+IF(AND(ISNUMBER(OFFSET('Hygiene Data'!$G$8,0,10*ROW('Hygiene Data'!G81))),'Data Summary'!EB87="Yes"),OFFSET('Hygiene Data'!$G$8,0,10*ROW('Hygiene Data'!G81)),NA())</f>
        <v>#N/A</v>
      </c>
      <c r="BN87" s="108" t="e">
        <f ca="true">+IF(AND(ISNUMBER(OFFSET('Hygiene Data'!$G$10,0,10*ROW('Hygiene Data'!G81))),'Data Summary'!EC87="Yes"),OFFSET('Hygiene Data'!$G$10,0,10*ROW('Hygiene Data'!G81)),NA())</f>
        <v>#N/A</v>
      </c>
      <c r="BO87" s="108" t="e">
        <f ca="true">+IF(AND(ISNUMBER(OFFSET('Hygiene Data'!$H$6,0,10*ROW('Hygiene Data'!H81))),'Data Summary'!ED87="Yes"),OFFSET('Hygiene Data'!$H$6,0,10*ROW('Hygiene Data'!H81)),NA())</f>
        <v>#N/A</v>
      </c>
      <c r="BP87" s="108" t="e">
        <f ca="true">+IF(AND(ISNUMBER(OFFSET('Hygiene Data'!$H$8,0,10*ROW('Hygiene Data'!H81))),'Data Summary'!EE87="Yes"),OFFSET('Hygiene Data'!$H$8,0,10*ROW('Hygiene Data'!H81)),NA())</f>
        <v>#N/A</v>
      </c>
      <c r="BQ87" s="108" t="e">
        <f ca="true">+IF(AND(ISNUMBER(OFFSET('Hygiene Data'!$H$10,0,10*ROW('Hygiene Data'!H81))),'Data Summary'!EF87="Yes"),OFFSET('Hygiene Data'!$H$10,0,10*ROW('Hygiene Data'!H81)),NA())</f>
        <v>#N/A</v>
      </c>
    </row>
    <row r="88" x14ac:dyDescent="0.2">
      <c r="A88" s="56" t="e">
        <f ca="true">+IF(OFFSET('Water Data'!$B$1,0,10*ROW('Water Data'!B82))="",NA(),OFFSET('Water Data'!$B$1,0,10*ROW('Water Data'!B82)))</f>
        <v>#N/A</v>
      </c>
      <c r="B88" s="56" t="e">
        <f ca="true">+IF(OFFSET('Water Data'!$A$3,0,10*ROW('Water Data'!A85))="",NA(),OFFSET('Water Data'!$A$3,0,10*ROW('Water Data'!A85)))</f>
        <v>#N/A</v>
      </c>
      <c r="C88" s="56" t="e">
        <f ca="true">+IF(OFFSET('Water Data'!$C$3,0,10*ROW('Water Data'!C85))="",NA(),OFFSET('Water Data'!$C$3,0,10*ROW('Water Data'!C85)))</f>
        <v>#N/A</v>
      </c>
      <c r="D88" s="57" t="e">
        <f ca="true">+IF(AND(ISNUMBER(OFFSET('Water Data'!$C$5,0,10*ROW('Water Data'!C82))),'Data Summary'!BS88="Yes"),100-OFFSET('Water Data'!$C$5,0,10*ROW('Water Data'!C82)),NA())</f>
        <v>#N/A</v>
      </c>
      <c r="E88" s="57" t="e">
        <f ca="true">+IF(AND(ISNUMBER(OFFSET('Water Data'!$C$7,0,10*ROW('Water Data'!C82))),'Data Summary'!BT88="Yes"),OFFSET('Water Data'!$C$7,0,10*ROW('Water Data'!C82)),NA())</f>
        <v>#N/A</v>
      </c>
      <c r="F88" s="57" t="e">
        <f ca="true">+IF(AND(ISNUMBER(OFFSET('Water Data'!$C$10,0,10*ROW('Water Data'!C82))),'Data Summary'!BU88="Yes"),OFFSET('Water Data'!$C$10,0,10*ROW('Water Data'!C82)),NA())</f>
        <v>#N/A</v>
      </c>
      <c r="G88" s="57" t="e">
        <f ca="true">+IF(AND(ISNUMBER(OFFSET('Water Data'!$D$5,0,10*ROW('Water Data'!D82))),'Data Summary'!BV88="Yes"),100-OFFSET('Water Data'!$D$5,0,10*ROW('Water Data'!D82)),NA())</f>
        <v>#N/A</v>
      </c>
      <c r="H88" s="57" t="e">
        <f ca="true">+IF(AND(ISNUMBER(OFFSET('Water Data'!$D$7,0,10*ROW('Water Data'!D82))),'Data Summary'!BW88="Yes"),OFFSET('Water Data'!$D$7,0,10*ROW('Water Data'!D82)),NA())</f>
        <v>#N/A</v>
      </c>
      <c r="I88" s="57" t="e">
        <f ca="true">+IF(AND(ISNUMBER(OFFSET('Water Data'!$D$10,0,10*ROW('Water Data'!D82))),'Data Summary'!BX88="Yes"),OFFSET('Water Data'!$D$10,0,10*ROW('Water Data'!D82)),NA())</f>
        <v>#N/A</v>
      </c>
      <c r="J88" s="57" t="e">
        <f ca="true">+IF(AND(ISNUMBER(OFFSET('Water Data'!$E$5,0,10*ROW('Water Data'!E82))),'Data Summary'!BY88="Yes"),100-OFFSET('Water Data'!$E$5,0,10*ROW('Water Data'!E82)),NA())</f>
        <v>#N/A</v>
      </c>
      <c r="K88" s="57" t="e">
        <f ca="true">+IF(AND(ISNUMBER(OFFSET('Water Data'!$E$7,0,10*ROW('Water Data'!E82))),'Data Summary'!BZ88="Yes"),OFFSET('Water Data'!$E$7,0,10*ROW('Water Data'!E82)),NA())</f>
        <v>#N/A</v>
      </c>
      <c r="L88" s="57" t="e">
        <f ca="true">+IF(AND(ISNUMBER(OFFSET('Water Data'!$E$10,0,10*ROW('Water Data'!E82))),'Data Summary'!CA88="Yes"),OFFSET('Water Data'!$E$10,0,10*ROW('Water Data'!E82)),NA())</f>
        <v>#N/A</v>
      </c>
      <c r="M88" s="57" t="e">
        <f ca="true">+IF(AND(ISNUMBER(OFFSET('Water Data'!$F$5,0,10*ROW('Water Data'!F82))),'Data Summary'!CB88="Yes"),100-OFFSET('Water Data'!$F$5,0,10*ROW('Water Data'!F82)),NA())</f>
        <v>#N/A</v>
      </c>
      <c r="N88" s="57" t="e">
        <f ca="true">+IF(AND(ISNUMBER(OFFSET('Water Data'!$F$7,0,10*ROW('Water Data'!F82))),'Data Summary'!CC88="Yes"),OFFSET('Water Data'!$F$7,0,10*ROW('Water Data'!F82)),NA())</f>
        <v>#N/A</v>
      </c>
      <c r="O88" s="57" t="e">
        <f ca="true">+IF(AND(ISNUMBER(OFFSET('Water Data'!$F$10,0,10*ROW('Water Data'!F82))),'Data Summary'!CD88="Yes"),OFFSET('Water Data'!$F$10,0,10*ROW('Water Data'!F82)),NA())</f>
        <v>#N/A</v>
      </c>
      <c r="P88" s="57" t="e">
        <f ca="true">+IF(AND(ISNUMBER(OFFSET('Water Data'!$G$5,0,10*ROW('Water Data'!G82))),'Data Summary'!CE88="Yes"),100-OFFSET('Water Data'!$G$5,0,10*ROW('Water Data'!G82)),NA())</f>
        <v>#N/A</v>
      </c>
      <c r="Q88" s="57" t="e">
        <f ca="true">+IF(AND(ISNUMBER(OFFSET('Water Data'!$G$7,0,10*ROW('Water Data'!G82))),'Data Summary'!CF88="Yes"),OFFSET('Water Data'!$G$7,0,10*ROW('Water Data'!G82)),NA())</f>
        <v>#N/A</v>
      </c>
      <c r="R88" s="57" t="e">
        <f ca="true">+IF(AND(ISNUMBER(OFFSET('Water Data'!$G$10,0,10*ROW('Water Data'!G82))),'Data Summary'!CG88="Yes"),OFFSET('Water Data'!$G$10,0,10*ROW('Water Data'!G82)),NA())</f>
        <v>#N/A</v>
      </c>
      <c r="S88" s="57" t="e">
        <f ca="true">+IF(AND(ISNUMBER(OFFSET('Water Data'!$H$5,0,10*ROW('Water Data'!H82))),'Data Summary'!CH88="Yes"),100-OFFSET('Water Data'!$H$5,0,10*ROW('Water Data'!H82)),NA())</f>
        <v>#N/A</v>
      </c>
      <c r="T88" s="57" t="e">
        <f ca="true">+IF(AND(ISNUMBER(OFFSET('Water Data'!$H$7,0,10*ROW('Water Data'!H82))),'Data Summary'!CI88="Yes"),OFFSET('Water Data'!$H$7,0,10*ROW('Water Data'!H82)),NA())</f>
        <v>#N/A</v>
      </c>
      <c r="U88" s="57" t="e">
        <f ca="true">+IF(AND(ISNUMBER(OFFSET('Water Data'!$H$10,0,10*ROW('Water Data'!H82))),'Data Summary'!CJ88="Yes"),OFFSET('Water Data'!$H$10,0,10*ROW('Water Data'!H82)),NA())</f>
        <v>#N/A</v>
      </c>
      <c r="V88" s="103" t="e">
        <f ca="true">+IF(AND(ISNUMBER(OFFSET('Sanitation Data'!$C$5,0,10*ROW('Sanitation Data'!C82))),'Data Summary'!CK88="Yes"),100-OFFSET('Sanitation Data'!$C$5,0,10*ROW('Sanitation Data'!C82)),NA())</f>
        <v>#N/A</v>
      </c>
      <c r="W88" s="103" t="e">
        <f ca="true">+IF(AND(ISNUMBER(OFFSET('Sanitation Data'!$C$7,0,10*ROW('Sanitation Data'!C82))),'Data Summary'!CL88="Yes"),OFFSET('Sanitation Data'!$C$7,0,10*ROW('Sanitation Data'!C82)),NA())</f>
        <v>#N/A</v>
      </c>
      <c r="X88" s="103" t="e">
        <f ca="true">+IF(AND(ISNUMBER(OFFSET('Sanitation Data'!$C$11,0,10*ROW('Sanitation Data'!C82))),'Data Summary'!CM88="Yes"),OFFSET('Sanitation Data'!$C$11,0,10*ROW('Sanitation Data'!C82)),NA())</f>
        <v>#N/A</v>
      </c>
      <c r="Y88" s="103" t="e">
        <f ca="true">+IF(AND(ISNUMBER(OFFSET('Sanitation Data'!$C$12,0,10*ROW('Sanitation Data'!C82))),'Data Summary'!CN88="Yes"),OFFSET('Sanitation Data'!$C$12,0,10*ROW('Sanitation Data'!C82)),NA())</f>
        <v>#N/A</v>
      </c>
      <c r="Z88" s="103" t="e">
        <f ca="true">+IF(AND(ISNUMBER(OFFSET('Sanitation Data'!$C$13,0,10*ROW('Sanitation Data'!C82))),'Data Summary'!CO88="Yes"),OFFSET('Sanitation Data'!$C$13,0,10*ROW('Sanitation Data'!C82)),NA())</f>
        <v>#N/A</v>
      </c>
      <c r="AA88" s="103" t="e">
        <f ca="true">+IF(AND(ISNUMBER(OFFSET('Sanitation Data'!$D$5,0,10*ROW('Sanitation Data'!D82))),'Data Summary'!CP88="Yes"),100-OFFSET('Sanitation Data'!$D$5,0,10*ROW('Sanitation Data'!D82)),NA())</f>
        <v>#N/A</v>
      </c>
      <c r="AB88" s="103" t="e">
        <f ca="true">+IF(AND(ISNUMBER(OFFSET('Sanitation Data'!$D$7,0,10*ROW('Sanitation Data'!D82))),'Data Summary'!CQ88="Yes"),OFFSET('Sanitation Data'!$D$7,0,10*ROW('Sanitation Data'!D82)),NA())</f>
        <v>#N/A</v>
      </c>
      <c r="AC88" s="103" t="e">
        <f ca="true">+IF(AND(ISNUMBER(OFFSET('Sanitation Data'!$D$11,0,10*ROW('Sanitation Data'!D82))),'Data Summary'!CR88="Yes"),OFFSET('Sanitation Data'!$D$11,0,10*ROW('Sanitation Data'!D82)),NA())</f>
        <v>#N/A</v>
      </c>
      <c r="AD88" s="103" t="e">
        <f ca="true">+IF(AND(ISNUMBER(OFFSET('Sanitation Data'!$D$12,0,10*ROW('Sanitation Data'!D82))),'Data Summary'!CS88="Yes"),OFFSET('Sanitation Data'!$D$12,0,10*ROW('Sanitation Data'!D82)),NA())</f>
        <v>#N/A</v>
      </c>
      <c r="AE88" s="103" t="e">
        <f ca="true">+IF(AND(ISNUMBER(OFFSET('Sanitation Data'!$D$13,0,10*ROW('Sanitation Data'!D82))),'Data Summary'!CT88="Yes"),OFFSET('Sanitation Data'!$D$13,0,10*ROW('Sanitation Data'!D82)),NA())</f>
        <v>#N/A</v>
      </c>
      <c r="AF88" s="103" t="e">
        <f ca="true">+IF(AND(ISNUMBER(OFFSET('Sanitation Data'!$E$5,0,10*ROW('Sanitation Data'!E82))),'Data Summary'!CU88="Yes"),100-OFFSET('Sanitation Data'!$E$5,0,10*ROW('Sanitation Data'!E82)),NA())</f>
        <v>#N/A</v>
      </c>
      <c r="AG88" s="103" t="e">
        <f ca="true">+IF(AND(ISNUMBER(OFFSET('Sanitation Data'!$E$7,0,10*ROW('Sanitation Data'!E82))),'Data Summary'!CV88="Yes"),OFFSET('Sanitation Data'!$E$7,0,10*ROW('Sanitation Data'!E82)),NA())</f>
        <v>#N/A</v>
      </c>
      <c r="AH88" s="103" t="e">
        <f ca="true">+IF(AND(ISNUMBER(OFFSET('Sanitation Data'!$E$11,0,10*ROW('Sanitation Data'!E82))),'Data Summary'!CW88="Yes"),OFFSET('Sanitation Data'!$E$11,0,10*ROW('Sanitation Data'!E82)),NA())</f>
        <v>#N/A</v>
      </c>
      <c r="AI88" s="103" t="e">
        <f ca="true">+IF(AND(ISNUMBER(OFFSET('Sanitation Data'!$E$12,0,10*ROW('Sanitation Data'!E82))),'Data Summary'!CX88="Yes"),OFFSET('Sanitation Data'!$E$12,0,10*ROW('Sanitation Data'!E82)),NA())</f>
        <v>#N/A</v>
      </c>
      <c r="AJ88" s="103" t="e">
        <f ca="true">+IF(AND(ISNUMBER(OFFSET('Sanitation Data'!$E$13,0,10*ROW('Sanitation Data'!E82))),'Data Summary'!CY88="Yes"),OFFSET('Sanitation Data'!$E$13,0,10*ROW('Sanitation Data'!E82)),NA())</f>
        <v>#N/A</v>
      </c>
      <c r="AK88" s="103" t="e">
        <f ca="true">+IF(AND(ISNUMBER(OFFSET('Sanitation Data'!$F$5,0,10*ROW('Sanitation Data'!F82))),'Data Summary'!CZ88="Yes"),100-OFFSET('Sanitation Data'!$F$5,0,10*ROW('Sanitation Data'!F82)),NA())</f>
        <v>#N/A</v>
      </c>
      <c r="AL88" s="103" t="e">
        <f ca="true">+IF(AND(ISNUMBER(OFFSET('Sanitation Data'!$F$7,0,10*ROW('Sanitation Data'!F82))),'Data Summary'!DA88="Yes"),OFFSET('Sanitation Data'!$F$7,0,10*ROW('Sanitation Data'!F82)),NA())</f>
        <v>#N/A</v>
      </c>
      <c r="AM88" s="103" t="e">
        <f ca="true">+IF(AND(ISNUMBER(OFFSET('Sanitation Data'!$F$11,0,10*ROW('Sanitation Data'!F82))),'Data Summary'!DB88="Yes"),OFFSET('Sanitation Data'!$F$11,0,10*ROW('Sanitation Data'!F82)),NA())</f>
        <v>#N/A</v>
      </c>
      <c r="AN88" s="103" t="e">
        <f ca="true">+IF(AND(ISNUMBER(OFFSET('Sanitation Data'!$F$12,0,10*ROW('Sanitation Data'!F82))),'Data Summary'!DC88="Yes"),OFFSET('Sanitation Data'!$F$12,0,10*ROW('Sanitation Data'!F82)),NA())</f>
        <v>#N/A</v>
      </c>
      <c r="AO88" s="103" t="e">
        <f ca="true">+IF(AND(ISNUMBER(OFFSET('Sanitation Data'!$F$13,0,10*ROW('Sanitation Data'!F82))),'Data Summary'!DD88="Yes"),OFFSET('Sanitation Data'!$F$13,0,10*ROW('Sanitation Data'!F82)),NA())</f>
        <v>#N/A</v>
      </c>
      <c r="AP88" s="103" t="e">
        <f ca="true">+IF(AND(ISNUMBER(OFFSET('Sanitation Data'!$G$5,0,10*ROW('Sanitation Data'!G82))),'Data Summary'!DE88="Yes"),100-OFFSET('Sanitation Data'!$G$5,0,10*ROW('Sanitation Data'!G82)),NA())</f>
        <v>#N/A</v>
      </c>
      <c r="AQ88" s="103" t="e">
        <f ca="true">+IF(AND(ISNUMBER(OFFSET('Sanitation Data'!$G$7,0,10*ROW('Sanitation Data'!G82))),'Data Summary'!DF88="Yes"),OFFSET('Sanitation Data'!$G$7,0,10*ROW('Sanitation Data'!G82)),NA())</f>
        <v>#N/A</v>
      </c>
      <c r="AR88" s="103" t="e">
        <f ca="true">+IF(AND(ISNUMBER(OFFSET('Sanitation Data'!$G$11,0,10*ROW('Sanitation Data'!G82))),'Data Summary'!DG88="Yes"),OFFSET('Sanitation Data'!$G$11,0,10*ROW('Sanitation Data'!G82)),NA())</f>
        <v>#N/A</v>
      </c>
      <c r="AS88" s="103" t="e">
        <f ca="true">+IF(AND(ISNUMBER(OFFSET('Sanitation Data'!$G$12,0,10*ROW('Sanitation Data'!G82))),'Data Summary'!DH88="Yes"),OFFSET('Sanitation Data'!$G$12,0,10*ROW('Sanitation Data'!G82)),NA())</f>
        <v>#N/A</v>
      </c>
      <c r="AT88" s="103" t="e">
        <f ca="true">+IF(AND(ISNUMBER(OFFSET('Sanitation Data'!$G$13,0,10*ROW('Sanitation Data'!G82))),'Data Summary'!DI88="Yes"),OFFSET('Sanitation Data'!$G$13,0,10*ROW('Sanitation Data'!G82)),NA())</f>
        <v>#N/A</v>
      </c>
      <c r="AU88" s="103" t="e">
        <f ca="true">+IF(AND(ISNUMBER(OFFSET('Sanitation Data'!$H$5,0,10*ROW('Sanitation Data'!H82))),'Data Summary'!DJ88="Yes"),100-OFFSET('Sanitation Data'!$H$5,0,10*ROW('Sanitation Data'!H82)),NA())</f>
        <v>#N/A</v>
      </c>
      <c r="AV88" s="103" t="e">
        <f ca="true">+IF(AND(ISNUMBER(OFFSET('Sanitation Data'!$H$7,0,10*ROW('Sanitation Data'!H82))),'Data Summary'!DK88="Yes"),OFFSET('Sanitation Data'!$H$7,0,10*ROW('Sanitation Data'!H82)),NA())</f>
        <v>#N/A</v>
      </c>
      <c r="AW88" s="103" t="e">
        <f ca="true">+IF(AND(ISNUMBER(OFFSET('Sanitation Data'!$H$11,0,10*ROW('Sanitation Data'!H82))),'Data Summary'!DL88="Yes"),OFFSET('Sanitation Data'!$H$11,0,10*ROW('Sanitation Data'!H82)),NA())</f>
        <v>#N/A</v>
      </c>
      <c r="AX88" s="103" t="e">
        <f ca="true">+IF(AND(ISNUMBER(OFFSET('Sanitation Data'!$H$12,0,10*ROW('Sanitation Data'!H82))),'Data Summary'!DM88="Yes"),OFFSET('Sanitation Data'!$H$12,0,10*ROW('Sanitation Data'!H82)),NA())</f>
        <v>#N/A</v>
      </c>
      <c r="AY88" s="103" t="e">
        <f ca="true">+IF(AND(ISNUMBER(OFFSET('Sanitation Data'!$H$13,0,10*ROW('Sanitation Data'!H82))),'Data Summary'!DN88="Yes"),OFFSET('Sanitation Data'!$H$13,0,10*ROW('Sanitation Data'!H82)),NA())</f>
        <v>#N/A</v>
      </c>
      <c r="AZ88" s="108" t="e">
        <f ca="true">+IF(AND(ISNUMBER(OFFSET('Hygiene Data'!$C$6,0,10*ROW('Hygiene Data'!C82))),'Data Summary'!DO88="Yes"),OFFSET('Hygiene Data'!$C$6,0,10*ROW('Hygiene Data'!C82)),NA())</f>
        <v>#N/A</v>
      </c>
      <c r="BA88" s="108" t="e">
        <f ca="true">+IF(AND(ISNUMBER(OFFSET('Hygiene Data'!$C$8,0,10*ROW('Hygiene Data'!C82))),'Data Summary'!DP88="Yes"),OFFSET('Hygiene Data'!$C$8,0,10*ROW('Hygiene Data'!C82)),NA())</f>
        <v>#N/A</v>
      </c>
      <c r="BB88" s="108" t="e">
        <f ca="true">+IF(AND(ISNUMBER(OFFSET('Hygiene Data'!$C$10,0,10*ROW('Hygiene Data'!C82))),'Data Summary'!DQ88="Yes"),OFFSET('Hygiene Data'!$C$10,0,10*ROW('Hygiene Data'!C82)),NA())</f>
        <v>#N/A</v>
      </c>
      <c r="BC88" s="108" t="e">
        <f ca="true">+IF(AND(ISNUMBER(OFFSET('Hygiene Data'!$D$6,0,10*ROW('Hygiene Data'!D82))),'Data Summary'!DR88="Yes"),OFFSET('Hygiene Data'!$D$6,0,10*ROW('Hygiene Data'!D82)),NA())</f>
        <v>#N/A</v>
      </c>
      <c r="BD88" s="108" t="e">
        <f ca="true">+IF(AND(ISNUMBER(OFFSET('Hygiene Data'!$D$8,0,10*ROW('Hygiene Data'!D82))),'Data Summary'!DS88="Yes"),OFFSET('Hygiene Data'!$D$8,0,10*ROW('Hygiene Data'!D82)),NA())</f>
        <v>#N/A</v>
      </c>
      <c r="BE88" s="108" t="e">
        <f ca="true">+IF(AND(ISNUMBER(OFFSET('Hygiene Data'!$D$10,0,10*ROW('Hygiene Data'!D82))),'Data Summary'!DT88="Yes"),OFFSET('Hygiene Data'!$D$10,0,10*ROW('Hygiene Data'!D82)),NA())</f>
        <v>#N/A</v>
      </c>
      <c r="BF88" s="108" t="e">
        <f ca="true">+IF(AND(ISNUMBER(OFFSET('Hygiene Data'!$E$6,0,10*ROW('Hygiene Data'!E82))),'Data Summary'!DU88="Yes"),OFFSET('Hygiene Data'!$E$6,0,10*ROW('Hygiene Data'!E82)),NA())</f>
        <v>#N/A</v>
      </c>
      <c r="BG88" s="108" t="e">
        <f ca="true">+IF(AND(ISNUMBER(OFFSET('Hygiene Data'!$E$8,0,10*ROW('Hygiene Data'!E82))),'Data Summary'!DV88="Yes"),OFFSET('Hygiene Data'!$E$8,0,10*ROW('Hygiene Data'!E82)),NA())</f>
        <v>#N/A</v>
      </c>
      <c r="BH88" s="108" t="e">
        <f ca="true">+IF(AND(ISNUMBER(OFFSET('Hygiene Data'!$E$10,0,10*ROW('Hygiene Data'!E82))),'Data Summary'!DW88="Yes"),OFFSET('Hygiene Data'!$E$10,0,10*ROW('Hygiene Data'!E82)),NA())</f>
        <v>#N/A</v>
      </c>
      <c r="BI88" s="108" t="e">
        <f ca="true">+IF(AND(ISNUMBER(OFFSET('Hygiene Data'!$F$6,0,10*ROW('Hygiene Data'!F82))),'Data Summary'!DX88="Yes"),OFFSET('Hygiene Data'!$F$6,0,10*ROW('Hygiene Data'!F82)),NA())</f>
        <v>#N/A</v>
      </c>
      <c r="BJ88" s="108" t="e">
        <f ca="true">+IF(AND(ISNUMBER(OFFSET('Hygiene Data'!$F$8,0,10*ROW('Hygiene Data'!F82))),'Data Summary'!DY88="Yes"),OFFSET('Hygiene Data'!$F$8,0,10*ROW('Hygiene Data'!F82)),NA())</f>
        <v>#N/A</v>
      </c>
      <c r="BK88" s="108" t="e">
        <f ca="true">+IF(AND(ISNUMBER(OFFSET('Hygiene Data'!$F$10,0,10*ROW('Hygiene Data'!F82))),'Data Summary'!DZ88="Yes"),OFFSET('Hygiene Data'!$F$10,0,10*ROW('Hygiene Data'!F82)),NA())</f>
        <v>#N/A</v>
      </c>
      <c r="BL88" s="108" t="e">
        <f ca="true">+IF(AND(ISNUMBER(OFFSET('Hygiene Data'!$G$6,0,10*ROW('Hygiene Data'!G82))),'Data Summary'!EA88="Yes"),OFFSET('Hygiene Data'!$G$6,0,10*ROW('Hygiene Data'!G82)),NA())</f>
        <v>#N/A</v>
      </c>
      <c r="BM88" s="108" t="e">
        <f ca="true">+IF(AND(ISNUMBER(OFFSET('Hygiene Data'!$G$8,0,10*ROW('Hygiene Data'!G82))),'Data Summary'!EB88="Yes"),OFFSET('Hygiene Data'!$G$8,0,10*ROW('Hygiene Data'!G82)),NA())</f>
        <v>#N/A</v>
      </c>
      <c r="BN88" s="108" t="e">
        <f ca="true">+IF(AND(ISNUMBER(OFFSET('Hygiene Data'!$G$10,0,10*ROW('Hygiene Data'!G82))),'Data Summary'!EC88="Yes"),OFFSET('Hygiene Data'!$G$10,0,10*ROW('Hygiene Data'!G82)),NA())</f>
        <v>#N/A</v>
      </c>
      <c r="BO88" s="108" t="e">
        <f ca="true">+IF(AND(ISNUMBER(OFFSET('Hygiene Data'!$H$6,0,10*ROW('Hygiene Data'!H82))),'Data Summary'!ED88="Yes"),OFFSET('Hygiene Data'!$H$6,0,10*ROW('Hygiene Data'!H82)),NA())</f>
        <v>#N/A</v>
      </c>
      <c r="BP88" s="108" t="e">
        <f ca="true">+IF(AND(ISNUMBER(OFFSET('Hygiene Data'!$H$8,0,10*ROW('Hygiene Data'!H82))),'Data Summary'!EE88="Yes"),OFFSET('Hygiene Data'!$H$8,0,10*ROW('Hygiene Data'!H82)),NA())</f>
        <v>#N/A</v>
      </c>
      <c r="BQ88" s="108" t="e">
        <f ca="true">+IF(AND(ISNUMBER(OFFSET('Hygiene Data'!$H$10,0,10*ROW('Hygiene Data'!H82))),'Data Summary'!EF88="Yes"),OFFSET('Hygiene Data'!$H$10,0,10*ROW('Hygiene Data'!H82)),NA())</f>
        <v>#N/A</v>
      </c>
    </row>
    <row r="89" x14ac:dyDescent="0.2">
      <c r="A89" s="56" t="e">
        <f ca="true">+IF(OFFSET('Water Data'!$B$1,0,10*ROW('Water Data'!B83))="",NA(),OFFSET('Water Data'!$B$1,0,10*ROW('Water Data'!B83)))</f>
        <v>#N/A</v>
      </c>
      <c r="B89" s="56" t="e">
        <f ca="true">+IF(OFFSET('Water Data'!$A$3,0,10*ROW('Water Data'!A86))="",NA(),OFFSET('Water Data'!$A$3,0,10*ROW('Water Data'!A86)))</f>
        <v>#N/A</v>
      </c>
      <c r="C89" s="56" t="e">
        <f ca="true">+IF(OFFSET('Water Data'!$C$3,0,10*ROW('Water Data'!C86))="",NA(),OFFSET('Water Data'!$C$3,0,10*ROW('Water Data'!C86)))</f>
        <v>#N/A</v>
      </c>
      <c r="D89" s="57" t="e">
        <f ca="true">+IF(AND(ISNUMBER(OFFSET('Water Data'!$C$5,0,10*ROW('Water Data'!C83))),'Data Summary'!BS89="Yes"),100-OFFSET('Water Data'!$C$5,0,10*ROW('Water Data'!C83)),NA())</f>
        <v>#N/A</v>
      </c>
      <c r="E89" s="57" t="e">
        <f ca="true">+IF(AND(ISNUMBER(OFFSET('Water Data'!$C$7,0,10*ROW('Water Data'!C83))),'Data Summary'!BT89="Yes"),OFFSET('Water Data'!$C$7,0,10*ROW('Water Data'!C83)),NA())</f>
        <v>#N/A</v>
      </c>
      <c r="F89" s="57" t="e">
        <f ca="true">+IF(AND(ISNUMBER(OFFSET('Water Data'!$C$10,0,10*ROW('Water Data'!C83))),'Data Summary'!BU89="Yes"),OFFSET('Water Data'!$C$10,0,10*ROW('Water Data'!C83)),NA())</f>
        <v>#N/A</v>
      </c>
      <c r="G89" s="57" t="e">
        <f ca="true">+IF(AND(ISNUMBER(OFFSET('Water Data'!$D$5,0,10*ROW('Water Data'!D83))),'Data Summary'!BV89="Yes"),100-OFFSET('Water Data'!$D$5,0,10*ROW('Water Data'!D83)),NA())</f>
        <v>#N/A</v>
      </c>
      <c r="H89" s="57" t="e">
        <f ca="true">+IF(AND(ISNUMBER(OFFSET('Water Data'!$D$7,0,10*ROW('Water Data'!D83))),'Data Summary'!BW89="Yes"),OFFSET('Water Data'!$D$7,0,10*ROW('Water Data'!D83)),NA())</f>
        <v>#N/A</v>
      </c>
      <c r="I89" s="57" t="e">
        <f ca="true">+IF(AND(ISNUMBER(OFFSET('Water Data'!$D$10,0,10*ROW('Water Data'!D83))),'Data Summary'!BX89="Yes"),OFFSET('Water Data'!$D$10,0,10*ROW('Water Data'!D83)),NA())</f>
        <v>#N/A</v>
      </c>
      <c r="J89" s="57" t="e">
        <f ca="true">+IF(AND(ISNUMBER(OFFSET('Water Data'!$E$5,0,10*ROW('Water Data'!E83))),'Data Summary'!BY89="Yes"),100-OFFSET('Water Data'!$E$5,0,10*ROW('Water Data'!E83)),NA())</f>
        <v>#N/A</v>
      </c>
      <c r="K89" s="57" t="e">
        <f ca="true">+IF(AND(ISNUMBER(OFFSET('Water Data'!$E$7,0,10*ROW('Water Data'!E83))),'Data Summary'!BZ89="Yes"),OFFSET('Water Data'!$E$7,0,10*ROW('Water Data'!E83)),NA())</f>
        <v>#N/A</v>
      </c>
      <c r="L89" s="57" t="e">
        <f ca="true">+IF(AND(ISNUMBER(OFFSET('Water Data'!$E$10,0,10*ROW('Water Data'!E83))),'Data Summary'!CA89="Yes"),OFFSET('Water Data'!$E$10,0,10*ROW('Water Data'!E83)),NA())</f>
        <v>#N/A</v>
      </c>
      <c r="M89" s="57" t="e">
        <f ca="true">+IF(AND(ISNUMBER(OFFSET('Water Data'!$F$5,0,10*ROW('Water Data'!F83))),'Data Summary'!CB89="Yes"),100-OFFSET('Water Data'!$F$5,0,10*ROW('Water Data'!F83)),NA())</f>
        <v>#N/A</v>
      </c>
      <c r="N89" s="57" t="e">
        <f ca="true">+IF(AND(ISNUMBER(OFFSET('Water Data'!$F$7,0,10*ROW('Water Data'!F83))),'Data Summary'!CC89="Yes"),OFFSET('Water Data'!$F$7,0,10*ROW('Water Data'!F83)),NA())</f>
        <v>#N/A</v>
      </c>
      <c r="O89" s="57" t="e">
        <f ca="true">+IF(AND(ISNUMBER(OFFSET('Water Data'!$F$10,0,10*ROW('Water Data'!F83))),'Data Summary'!CD89="Yes"),OFFSET('Water Data'!$F$10,0,10*ROW('Water Data'!F83)),NA())</f>
        <v>#N/A</v>
      </c>
      <c r="P89" s="57" t="e">
        <f ca="true">+IF(AND(ISNUMBER(OFFSET('Water Data'!$G$5,0,10*ROW('Water Data'!G83))),'Data Summary'!CE89="Yes"),100-OFFSET('Water Data'!$G$5,0,10*ROW('Water Data'!G83)),NA())</f>
        <v>#N/A</v>
      </c>
      <c r="Q89" s="57" t="e">
        <f ca="true">+IF(AND(ISNUMBER(OFFSET('Water Data'!$G$7,0,10*ROW('Water Data'!G83))),'Data Summary'!CF89="Yes"),OFFSET('Water Data'!$G$7,0,10*ROW('Water Data'!G83)),NA())</f>
        <v>#N/A</v>
      </c>
      <c r="R89" s="57" t="e">
        <f ca="true">+IF(AND(ISNUMBER(OFFSET('Water Data'!$G$10,0,10*ROW('Water Data'!G83))),'Data Summary'!CG89="Yes"),OFFSET('Water Data'!$G$10,0,10*ROW('Water Data'!G83)),NA())</f>
        <v>#N/A</v>
      </c>
      <c r="S89" s="57" t="e">
        <f ca="true">+IF(AND(ISNUMBER(OFFSET('Water Data'!$H$5,0,10*ROW('Water Data'!H83))),'Data Summary'!CH89="Yes"),100-OFFSET('Water Data'!$H$5,0,10*ROW('Water Data'!H83)),NA())</f>
        <v>#N/A</v>
      </c>
      <c r="T89" s="57" t="e">
        <f ca="true">+IF(AND(ISNUMBER(OFFSET('Water Data'!$H$7,0,10*ROW('Water Data'!H83))),'Data Summary'!CI89="Yes"),OFFSET('Water Data'!$H$7,0,10*ROW('Water Data'!H83)),NA())</f>
        <v>#N/A</v>
      </c>
      <c r="U89" s="57" t="e">
        <f ca="true">+IF(AND(ISNUMBER(OFFSET('Water Data'!$H$10,0,10*ROW('Water Data'!H83))),'Data Summary'!CJ89="Yes"),OFFSET('Water Data'!$H$10,0,10*ROW('Water Data'!H83)),NA())</f>
        <v>#N/A</v>
      </c>
      <c r="V89" s="103" t="e">
        <f ca="true">+IF(AND(ISNUMBER(OFFSET('Sanitation Data'!$C$5,0,10*ROW('Sanitation Data'!C83))),'Data Summary'!CK89="Yes"),100-OFFSET('Sanitation Data'!$C$5,0,10*ROW('Sanitation Data'!C83)),NA())</f>
        <v>#N/A</v>
      </c>
      <c r="W89" s="103" t="e">
        <f ca="true">+IF(AND(ISNUMBER(OFFSET('Sanitation Data'!$C$7,0,10*ROW('Sanitation Data'!C83))),'Data Summary'!CL89="Yes"),OFFSET('Sanitation Data'!$C$7,0,10*ROW('Sanitation Data'!C83)),NA())</f>
        <v>#N/A</v>
      </c>
      <c r="X89" s="103" t="e">
        <f ca="true">+IF(AND(ISNUMBER(OFFSET('Sanitation Data'!$C$11,0,10*ROW('Sanitation Data'!C83))),'Data Summary'!CM89="Yes"),OFFSET('Sanitation Data'!$C$11,0,10*ROW('Sanitation Data'!C83)),NA())</f>
        <v>#N/A</v>
      </c>
      <c r="Y89" s="103" t="e">
        <f ca="true">+IF(AND(ISNUMBER(OFFSET('Sanitation Data'!$C$12,0,10*ROW('Sanitation Data'!C83))),'Data Summary'!CN89="Yes"),OFFSET('Sanitation Data'!$C$12,0,10*ROW('Sanitation Data'!C83)),NA())</f>
        <v>#N/A</v>
      </c>
      <c r="Z89" s="103" t="e">
        <f ca="true">+IF(AND(ISNUMBER(OFFSET('Sanitation Data'!$C$13,0,10*ROW('Sanitation Data'!C83))),'Data Summary'!CO89="Yes"),OFFSET('Sanitation Data'!$C$13,0,10*ROW('Sanitation Data'!C83)),NA())</f>
        <v>#N/A</v>
      </c>
      <c r="AA89" s="103" t="e">
        <f ca="true">+IF(AND(ISNUMBER(OFFSET('Sanitation Data'!$D$5,0,10*ROW('Sanitation Data'!D83))),'Data Summary'!CP89="Yes"),100-OFFSET('Sanitation Data'!$D$5,0,10*ROW('Sanitation Data'!D83)),NA())</f>
        <v>#N/A</v>
      </c>
      <c r="AB89" s="103" t="e">
        <f ca="true">+IF(AND(ISNUMBER(OFFSET('Sanitation Data'!$D$7,0,10*ROW('Sanitation Data'!D83))),'Data Summary'!CQ89="Yes"),OFFSET('Sanitation Data'!$D$7,0,10*ROW('Sanitation Data'!D83)),NA())</f>
        <v>#N/A</v>
      </c>
      <c r="AC89" s="103" t="e">
        <f ca="true">+IF(AND(ISNUMBER(OFFSET('Sanitation Data'!$D$11,0,10*ROW('Sanitation Data'!D83))),'Data Summary'!CR89="Yes"),OFFSET('Sanitation Data'!$D$11,0,10*ROW('Sanitation Data'!D83)),NA())</f>
        <v>#N/A</v>
      </c>
      <c r="AD89" s="103" t="e">
        <f ca="true">+IF(AND(ISNUMBER(OFFSET('Sanitation Data'!$D$12,0,10*ROW('Sanitation Data'!D83))),'Data Summary'!CS89="Yes"),OFFSET('Sanitation Data'!$D$12,0,10*ROW('Sanitation Data'!D83)),NA())</f>
        <v>#N/A</v>
      </c>
      <c r="AE89" s="103" t="e">
        <f ca="true">+IF(AND(ISNUMBER(OFFSET('Sanitation Data'!$D$13,0,10*ROW('Sanitation Data'!D83))),'Data Summary'!CT89="Yes"),OFFSET('Sanitation Data'!$D$13,0,10*ROW('Sanitation Data'!D83)),NA())</f>
        <v>#N/A</v>
      </c>
      <c r="AF89" s="103" t="e">
        <f ca="true">+IF(AND(ISNUMBER(OFFSET('Sanitation Data'!$E$5,0,10*ROW('Sanitation Data'!E83))),'Data Summary'!CU89="Yes"),100-OFFSET('Sanitation Data'!$E$5,0,10*ROW('Sanitation Data'!E83)),NA())</f>
        <v>#N/A</v>
      </c>
      <c r="AG89" s="103" t="e">
        <f ca="true">+IF(AND(ISNUMBER(OFFSET('Sanitation Data'!$E$7,0,10*ROW('Sanitation Data'!E83))),'Data Summary'!CV89="Yes"),OFFSET('Sanitation Data'!$E$7,0,10*ROW('Sanitation Data'!E83)),NA())</f>
        <v>#N/A</v>
      </c>
      <c r="AH89" s="103" t="e">
        <f ca="true">+IF(AND(ISNUMBER(OFFSET('Sanitation Data'!$E$11,0,10*ROW('Sanitation Data'!E83))),'Data Summary'!CW89="Yes"),OFFSET('Sanitation Data'!$E$11,0,10*ROW('Sanitation Data'!E83)),NA())</f>
        <v>#N/A</v>
      </c>
      <c r="AI89" s="103" t="e">
        <f ca="true">+IF(AND(ISNUMBER(OFFSET('Sanitation Data'!$E$12,0,10*ROW('Sanitation Data'!E83))),'Data Summary'!CX89="Yes"),OFFSET('Sanitation Data'!$E$12,0,10*ROW('Sanitation Data'!E83)),NA())</f>
        <v>#N/A</v>
      </c>
      <c r="AJ89" s="103" t="e">
        <f ca="true">+IF(AND(ISNUMBER(OFFSET('Sanitation Data'!$E$13,0,10*ROW('Sanitation Data'!E83))),'Data Summary'!CY89="Yes"),OFFSET('Sanitation Data'!$E$13,0,10*ROW('Sanitation Data'!E83)),NA())</f>
        <v>#N/A</v>
      </c>
      <c r="AK89" s="103" t="e">
        <f ca="true">+IF(AND(ISNUMBER(OFFSET('Sanitation Data'!$F$5,0,10*ROW('Sanitation Data'!F83))),'Data Summary'!CZ89="Yes"),100-OFFSET('Sanitation Data'!$F$5,0,10*ROW('Sanitation Data'!F83)),NA())</f>
        <v>#N/A</v>
      </c>
      <c r="AL89" s="103" t="e">
        <f ca="true">+IF(AND(ISNUMBER(OFFSET('Sanitation Data'!$F$7,0,10*ROW('Sanitation Data'!F83))),'Data Summary'!DA89="Yes"),OFFSET('Sanitation Data'!$F$7,0,10*ROW('Sanitation Data'!F83)),NA())</f>
        <v>#N/A</v>
      </c>
      <c r="AM89" s="103" t="e">
        <f ca="true">+IF(AND(ISNUMBER(OFFSET('Sanitation Data'!$F$11,0,10*ROW('Sanitation Data'!F83))),'Data Summary'!DB89="Yes"),OFFSET('Sanitation Data'!$F$11,0,10*ROW('Sanitation Data'!F83)),NA())</f>
        <v>#N/A</v>
      </c>
      <c r="AN89" s="103" t="e">
        <f ca="true">+IF(AND(ISNUMBER(OFFSET('Sanitation Data'!$F$12,0,10*ROW('Sanitation Data'!F83))),'Data Summary'!DC89="Yes"),OFFSET('Sanitation Data'!$F$12,0,10*ROW('Sanitation Data'!F83)),NA())</f>
        <v>#N/A</v>
      </c>
      <c r="AO89" s="103" t="e">
        <f ca="true">+IF(AND(ISNUMBER(OFFSET('Sanitation Data'!$F$13,0,10*ROW('Sanitation Data'!F83))),'Data Summary'!DD89="Yes"),OFFSET('Sanitation Data'!$F$13,0,10*ROW('Sanitation Data'!F83)),NA())</f>
        <v>#N/A</v>
      </c>
      <c r="AP89" s="103" t="e">
        <f ca="true">+IF(AND(ISNUMBER(OFFSET('Sanitation Data'!$G$5,0,10*ROW('Sanitation Data'!G83))),'Data Summary'!DE89="Yes"),100-OFFSET('Sanitation Data'!$G$5,0,10*ROW('Sanitation Data'!G83)),NA())</f>
        <v>#N/A</v>
      </c>
      <c r="AQ89" s="103" t="e">
        <f ca="true">+IF(AND(ISNUMBER(OFFSET('Sanitation Data'!$G$7,0,10*ROW('Sanitation Data'!G83))),'Data Summary'!DF89="Yes"),OFFSET('Sanitation Data'!$G$7,0,10*ROW('Sanitation Data'!G83)),NA())</f>
        <v>#N/A</v>
      </c>
      <c r="AR89" s="103" t="e">
        <f ca="true">+IF(AND(ISNUMBER(OFFSET('Sanitation Data'!$G$11,0,10*ROW('Sanitation Data'!G83))),'Data Summary'!DG89="Yes"),OFFSET('Sanitation Data'!$G$11,0,10*ROW('Sanitation Data'!G83)),NA())</f>
        <v>#N/A</v>
      </c>
      <c r="AS89" s="103" t="e">
        <f ca="true">+IF(AND(ISNUMBER(OFFSET('Sanitation Data'!$G$12,0,10*ROW('Sanitation Data'!G83))),'Data Summary'!DH89="Yes"),OFFSET('Sanitation Data'!$G$12,0,10*ROW('Sanitation Data'!G83)),NA())</f>
        <v>#N/A</v>
      </c>
      <c r="AT89" s="103" t="e">
        <f ca="true">+IF(AND(ISNUMBER(OFFSET('Sanitation Data'!$G$13,0,10*ROW('Sanitation Data'!G83))),'Data Summary'!DI89="Yes"),OFFSET('Sanitation Data'!$G$13,0,10*ROW('Sanitation Data'!G83)),NA())</f>
        <v>#N/A</v>
      </c>
      <c r="AU89" s="103" t="e">
        <f ca="true">+IF(AND(ISNUMBER(OFFSET('Sanitation Data'!$H$5,0,10*ROW('Sanitation Data'!H83))),'Data Summary'!DJ89="Yes"),100-OFFSET('Sanitation Data'!$H$5,0,10*ROW('Sanitation Data'!H83)),NA())</f>
        <v>#N/A</v>
      </c>
      <c r="AV89" s="103" t="e">
        <f ca="true">+IF(AND(ISNUMBER(OFFSET('Sanitation Data'!$H$7,0,10*ROW('Sanitation Data'!H83))),'Data Summary'!DK89="Yes"),OFFSET('Sanitation Data'!$H$7,0,10*ROW('Sanitation Data'!H83)),NA())</f>
        <v>#N/A</v>
      </c>
      <c r="AW89" s="103" t="e">
        <f ca="true">+IF(AND(ISNUMBER(OFFSET('Sanitation Data'!$H$11,0,10*ROW('Sanitation Data'!H83))),'Data Summary'!DL89="Yes"),OFFSET('Sanitation Data'!$H$11,0,10*ROW('Sanitation Data'!H83)),NA())</f>
        <v>#N/A</v>
      </c>
      <c r="AX89" s="103" t="e">
        <f ca="true">+IF(AND(ISNUMBER(OFFSET('Sanitation Data'!$H$12,0,10*ROW('Sanitation Data'!H83))),'Data Summary'!DM89="Yes"),OFFSET('Sanitation Data'!$H$12,0,10*ROW('Sanitation Data'!H83)),NA())</f>
        <v>#N/A</v>
      </c>
      <c r="AY89" s="103" t="e">
        <f ca="true">+IF(AND(ISNUMBER(OFFSET('Sanitation Data'!$H$13,0,10*ROW('Sanitation Data'!H83))),'Data Summary'!DN89="Yes"),OFFSET('Sanitation Data'!$H$13,0,10*ROW('Sanitation Data'!H83)),NA())</f>
        <v>#N/A</v>
      </c>
      <c r="AZ89" s="108" t="e">
        <f ca="true">+IF(AND(ISNUMBER(OFFSET('Hygiene Data'!$C$6,0,10*ROW('Hygiene Data'!C83))),'Data Summary'!DO89="Yes"),OFFSET('Hygiene Data'!$C$6,0,10*ROW('Hygiene Data'!C83)),NA())</f>
        <v>#N/A</v>
      </c>
      <c r="BA89" s="108" t="e">
        <f ca="true">+IF(AND(ISNUMBER(OFFSET('Hygiene Data'!$C$8,0,10*ROW('Hygiene Data'!C83))),'Data Summary'!DP89="Yes"),OFFSET('Hygiene Data'!$C$8,0,10*ROW('Hygiene Data'!C83)),NA())</f>
        <v>#N/A</v>
      </c>
      <c r="BB89" s="108" t="e">
        <f ca="true">+IF(AND(ISNUMBER(OFFSET('Hygiene Data'!$C$10,0,10*ROW('Hygiene Data'!C83))),'Data Summary'!DQ89="Yes"),OFFSET('Hygiene Data'!$C$10,0,10*ROW('Hygiene Data'!C83)),NA())</f>
        <v>#N/A</v>
      </c>
      <c r="BC89" s="108" t="e">
        <f ca="true">+IF(AND(ISNUMBER(OFFSET('Hygiene Data'!$D$6,0,10*ROW('Hygiene Data'!D83))),'Data Summary'!DR89="Yes"),OFFSET('Hygiene Data'!$D$6,0,10*ROW('Hygiene Data'!D83)),NA())</f>
        <v>#N/A</v>
      </c>
      <c r="BD89" s="108" t="e">
        <f ca="true">+IF(AND(ISNUMBER(OFFSET('Hygiene Data'!$D$8,0,10*ROW('Hygiene Data'!D83))),'Data Summary'!DS89="Yes"),OFFSET('Hygiene Data'!$D$8,0,10*ROW('Hygiene Data'!D83)),NA())</f>
        <v>#N/A</v>
      </c>
      <c r="BE89" s="108" t="e">
        <f ca="true">+IF(AND(ISNUMBER(OFFSET('Hygiene Data'!$D$10,0,10*ROW('Hygiene Data'!D83))),'Data Summary'!DT89="Yes"),OFFSET('Hygiene Data'!$D$10,0,10*ROW('Hygiene Data'!D83)),NA())</f>
        <v>#N/A</v>
      </c>
      <c r="BF89" s="108" t="e">
        <f ca="true">+IF(AND(ISNUMBER(OFFSET('Hygiene Data'!$E$6,0,10*ROW('Hygiene Data'!E83))),'Data Summary'!DU89="Yes"),OFFSET('Hygiene Data'!$E$6,0,10*ROW('Hygiene Data'!E83)),NA())</f>
        <v>#N/A</v>
      </c>
      <c r="BG89" s="108" t="e">
        <f ca="true">+IF(AND(ISNUMBER(OFFSET('Hygiene Data'!$E$8,0,10*ROW('Hygiene Data'!E83))),'Data Summary'!DV89="Yes"),OFFSET('Hygiene Data'!$E$8,0,10*ROW('Hygiene Data'!E83)),NA())</f>
        <v>#N/A</v>
      </c>
      <c r="BH89" s="108" t="e">
        <f ca="true">+IF(AND(ISNUMBER(OFFSET('Hygiene Data'!$E$10,0,10*ROW('Hygiene Data'!E83))),'Data Summary'!DW89="Yes"),OFFSET('Hygiene Data'!$E$10,0,10*ROW('Hygiene Data'!E83)),NA())</f>
        <v>#N/A</v>
      </c>
      <c r="BI89" s="108" t="e">
        <f ca="true">+IF(AND(ISNUMBER(OFFSET('Hygiene Data'!$F$6,0,10*ROW('Hygiene Data'!F83))),'Data Summary'!DX89="Yes"),OFFSET('Hygiene Data'!$F$6,0,10*ROW('Hygiene Data'!F83)),NA())</f>
        <v>#N/A</v>
      </c>
      <c r="BJ89" s="108" t="e">
        <f ca="true">+IF(AND(ISNUMBER(OFFSET('Hygiene Data'!$F$8,0,10*ROW('Hygiene Data'!F83))),'Data Summary'!DY89="Yes"),OFFSET('Hygiene Data'!$F$8,0,10*ROW('Hygiene Data'!F83)),NA())</f>
        <v>#N/A</v>
      </c>
      <c r="BK89" s="108" t="e">
        <f ca="true">+IF(AND(ISNUMBER(OFFSET('Hygiene Data'!$F$10,0,10*ROW('Hygiene Data'!F83))),'Data Summary'!DZ89="Yes"),OFFSET('Hygiene Data'!$F$10,0,10*ROW('Hygiene Data'!F83)),NA())</f>
        <v>#N/A</v>
      </c>
      <c r="BL89" s="108" t="e">
        <f ca="true">+IF(AND(ISNUMBER(OFFSET('Hygiene Data'!$G$6,0,10*ROW('Hygiene Data'!G83))),'Data Summary'!EA89="Yes"),OFFSET('Hygiene Data'!$G$6,0,10*ROW('Hygiene Data'!G83)),NA())</f>
        <v>#N/A</v>
      </c>
      <c r="BM89" s="108" t="e">
        <f ca="true">+IF(AND(ISNUMBER(OFFSET('Hygiene Data'!$G$8,0,10*ROW('Hygiene Data'!G83))),'Data Summary'!EB89="Yes"),OFFSET('Hygiene Data'!$G$8,0,10*ROW('Hygiene Data'!G83)),NA())</f>
        <v>#N/A</v>
      </c>
      <c r="BN89" s="108" t="e">
        <f ca="true">+IF(AND(ISNUMBER(OFFSET('Hygiene Data'!$G$10,0,10*ROW('Hygiene Data'!G83))),'Data Summary'!EC89="Yes"),OFFSET('Hygiene Data'!$G$10,0,10*ROW('Hygiene Data'!G83)),NA())</f>
        <v>#N/A</v>
      </c>
      <c r="BO89" s="108" t="e">
        <f ca="true">+IF(AND(ISNUMBER(OFFSET('Hygiene Data'!$H$6,0,10*ROW('Hygiene Data'!H83))),'Data Summary'!ED89="Yes"),OFFSET('Hygiene Data'!$H$6,0,10*ROW('Hygiene Data'!H83)),NA())</f>
        <v>#N/A</v>
      </c>
      <c r="BP89" s="108" t="e">
        <f ca="true">+IF(AND(ISNUMBER(OFFSET('Hygiene Data'!$H$8,0,10*ROW('Hygiene Data'!H83))),'Data Summary'!EE89="Yes"),OFFSET('Hygiene Data'!$H$8,0,10*ROW('Hygiene Data'!H83)),NA())</f>
        <v>#N/A</v>
      </c>
      <c r="BQ89" s="108" t="e">
        <f ca="true">+IF(AND(ISNUMBER(OFFSET('Hygiene Data'!$H$10,0,10*ROW('Hygiene Data'!H83))),'Data Summary'!EF89="Yes"),OFFSET('Hygiene Data'!$H$10,0,10*ROW('Hygiene Data'!H83)),NA())</f>
        <v>#N/A</v>
      </c>
    </row>
    <row r="90" x14ac:dyDescent="0.2">
      <c r="A90" s="56" t="e">
        <f ca="true">+IF(OFFSET('Water Data'!$B$1,0,10*ROW('Water Data'!B84))="",NA(),OFFSET('Water Data'!$B$1,0,10*ROW('Water Data'!B84)))</f>
        <v>#N/A</v>
      </c>
      <c r="B90" s="56" t="e">
        <f ca="true">+IF(OFFSET('Water Data'!$A$3,0,10*ROW('Water Data'!A87))="",NA(),OFFSET('Water Data'!$A$3,0,10*ROW('Water Data'!A87)))</f>
        <v>#N/A</v>
      </c>
      <c r="C90" s="56" t="e">
        <f ca="true">+IF(OFFSET('Water Data'!$C$3,0,10*ROW('Water Data'!C87))="",NA(),OFFSET('Water Data'!$C$3,0,10*ROW('Water Data'!C87)))</f>
        <v>#N/A</v>
      </c>
      <c r="D90" s="57" t="e">
        <f ca="true">+IF(AND(ISNUMBER(OFFSET('Water Data'!$C$5,0,10*ROW('Water Data'!C84))),'Data Summary'!BS90="Yes"),100-OFFSET('Water Data'!$C$5,0,10*ROW('Water Data'!C84)),NA())</f>
        <v>#N/A</v>
      </c>
      <c r="E90" s="57" t="e">
        <f ca="true">+IF(AND(ISNUMBER(OFFSET('Water Data'!$C$7,0,10*ROW('Water Data'!C84))),'Data Summary'!BT90="Yes"),OFFSET('Water Data'!$C$7,0,10*ROW('Water Data'!C84)),NA())</f>
        <v>#N/A</v>
      </c>
      <c r="F90" s="57" t="e">
        <f ca="true">+IF(AND(ISNUMBER(OFFSET('Water Data'!$C$10,0,10*ROW('Water Data'!C84))),'Data Summary'!BU90="Yes"),OFFSET('Water Data'!$C$10,0,10*ROW('Water Data'!C84)),NA())</f>
        <v>#N/A</v>
      </c>
      <c r="G90" s="57" t="e">
        <f ca="true">+IF(AND(ISNUMBER(OFFSET('Water Data'!$D$5,0,10*ROW('Water Data'!D84))),'Data Summary'!BV90="Yes"),100-OFFSET('Water Data'!$D$5,0,10*ROW('Water Data'!D84)),NA())</f>
        <v>#N/A</v>
      </c>
      <c r="H90" s="57" t="e">
        <f ca="true">+IF(AND(ISNUMBER(OFFSET('Water Data'!$D$7,0,10*ROW('Water Data'!D84))),'Data Summary'!BW90="Yes"),OFFSET('Water Data'!$D$7,0,10*ROW('Water Data'!D84)),NA())</f>
        <v>#N/A</v>
      </c>
      <c r="I90" s="57" t="e">
        <f ca="true">+IF(AND(ISNUMBER(OFFSET('Water Data'!$D$10,0,10*ROW('Water Data'!D84))),'Data Summary'!BX90="Yes"),OFFSET('Water Data'!$D$10,0,10*ROW('Water Data'!D84)),NA())</f>
        <v>#N/A</v>
      </c>
      <c r="J90" s="57" t="e">
        <f ca="true">+IF(AND(ISNUMBER(OFFSET('Water Data'!$E$5,0,10*ROW('Water Data'!E84))),'Data Summary'!BY90="Yes"),100-OFFSET('Water Data'!$E$5,0,10*ROW('Water Data'!E84)),NA())</f>
        <v>#N/A</v>
      </c>
      <c r="K90" s="57" t="e">
        <f ca="true">+IF(AND(ISNUMBER(OFFSET('Water Data'!$E$7,0,10*ROW('Water Data'!E84))),'Data Summary'!BZ90="Yes"),OFFSET('Water Data'!$E$7,0,10*ROW('Water Data'!E84)),NA())</f>
        <v>#N/A</v>
      </c>
      <c r="L90" s="57" t="e">
        <f ca="true">+IF(AND(ISNUMBER(OFFSET('Water Data'!$E$10,0,10*ROW('Water Data'!E84))),'Data Summary'!CA90="Yes"),OFFSET('Water Data'!$E$10,0,10*ROW('Water Data'!E84)),NA())</f>
        <v>#N/A</v>
      </c>
      <c r="M90" s="57" t="e">
        <f ca="true">+IF(AND(ISNUMBER(OFFSET('Water Data'!$F$5,0,10*ROW('Water Data'!F84))),'Data Summary'!CB90="Yes"),100-OFFSET('Water Data'!$F$5,0,10*ROW('Water Data'!F84)),NA())</f>
        <v>#N/A</v>
      </c>
      <c r="N90" s="57" t="e">
        <f ca="true">+IF(AND(ISNUMBER(OFFSET('Water Data'!$F$7,0,10*ROW('Water Data'!F84))),'Data Summary'!CC90="Yes"),OFFSET('Water Data'!$F$7,0,10*ROW('Water Data'!F84)),NA())</f>
        <v>#N/A</v>
      </c>
      <c r="O90" s="57" t="e">
        <f ca="true">+IF(AND(ISNUMBER(OFFSET('Water Data'!$F$10,0,10*ROW('Water Data'!F84))),'Data Summary'!CD90="Yes"),OFFSET('Water Data'!$F$10,0,10*ROW('Water Data'!F84)),NA())</f>
        <v>#N/A</v>
      </c>
      <c r="P90" s="57" t="e">
        <f ca="true">+IF(AND(ISNUMBER(OFFSET('Water Data'!$G$5,0,10*ROW('Water Data'!G84))),'Data Summary'!CE90="Yes"),100-OFFSET('Water Data'!$G$5,0,10*ROW('Water Data'!G84)),NA())</f>
        <v>#N/A</v>
      </c>
      <c r="Q90" s="57" t="e">
        <f ca="true">+IF(AND(ISNUMBER(OFFSET('Water Data'!$G$7,0,10*ROW('Water Data'!G84))),'Data Summary'!CF90="Yes"),OFFSET('Water Data'!$G$7,0,10*ROW('Water Data'!G84)),NA())</f>
        <v>#N/A</v>
      </c>
      <c r="R90" s="57" t="e">
        <f ca="true">+IF(AND(ISNUMBER(OFFSET('Water Data'!$G$10,0,10*ROW('Water Data'!G84))),'Data Summary'!CG90="Yes"),OFFSET('Water Data'!$G$10,0,10*ROW('Water Data'!G84)),NA())</f>
        <v>#N/A</v>
      </c>
      <c r="S90" s="57" t="e">
        <f ca="true">+IF(AND(ISNUMBER(OFFSET('Water Data'!$H$5,0,10*ROW('Water Data'!H84))),'Data Summary'!CH90="Yes"),100-OFFSET('Water Data'!$H$5,0,10*ROW('Water Data'!H84)),NA())</f>
        <v>#N/A</v>
      </c>
      <c r="T90" s="57" t="e">
        <f ca="true">+IF(AND(ISNUMBER(OFFSET('Water Data'!$H$7,0,10*ROW('Water Data'!H84))),'Data Summary'!CI90="Yes"),OFFSET('Water Data'!$H$7,0,10*ROW('Water Data'!H84)),NA())</f>
        <v>#N/A</v>
      </c>
      <c r="U90" s="57" t="e">
        <f ca="true">+IF(AND(ISNUMBER(OFFSET('Water Data'!$H$10,0,10*ROW('Water Data'!H84))),'Data Summary'!CJ90="Yes"),OFFSET('Water Data'!$H$10,0,10*ROW('Water Data'!H84)),NA())</f>
        <v>#N/A</v>
      </c>
      <c r="V90" s="103" t="e">
        <f ca="true">+IF(AND(ISNUMBER(OFFSET('Sanitation Data'!$C$5,0,10*ROW('Sanitation Data'!C84))),'Data Summary'!CK90="Yes"),100-OFFSET('Sanitation Data'!$C$5,0,10*ROW('Sanitation Data'!C84)),NA())</f>
        <v>#N/A</v>
      </c>
      <c r="W90" s="103" t="e">
        <f ca="true">+IF(AND(ISNUMBER(OFFSET('Sanitation Data'!$C$7,0,10*ROW('Sanitation Data'!C84))),'Data Summary'!CL90="Yes"),OFFSET('Sanitation Data'!$C$7,0,10*ROW('Sanitation Data'!C84)),NA())</f>
        <v>#N/A</v>
      </c>
      <c r="X90" s="103" t="e">
        <f ca="true">+IF(AND(ISNUMBER(OFFSET('Sanitation Data'!$C$11,0,10*ROW('Sanitation Data'!C84))),'Data Summary'!CM90="Yes"),OFFSET('Sanitation Data'!$C$11,0,10*ROW('Sanitation Data'!C84)),NA())</f>
        <v>#N/A</v>
      </c>
      <c r="Y90" s="103" t="e">
        <f ca="true">+IF(AND(ISNUMBER(OFFSET('Sanitation Data'!$C$12,0,10*ROW('Sanitation Data'!C84))),'Data Summary'!CN90="Yes"),OFFSET('Sanitation Data'!$C$12,0,10*ROW('Sanitation Data'!C84)),NA())</f>
        <v>#N/A</v>
      </c>
      <c r="Z90" s="103" t="e">
        <f ca="true">+IF(AND(ISNUMBER(OFFSET('Sanitation Data'!$C$13,0,10*ROW('Sanitation Data'!C84))),'Data Summary'!CO90="Yes"),OFFSET('Sanitation Data'!$C$13,0,10*ROW('Sanitation Data'!C84)),NA())</f>
        <v>#N/A</v>
      </c>
      <c r="AA90" s="103" t="e">
        <f ca="true">+IF(AND(ISNUMBER(OFFSET('Sanitation Data'!$D$5,0,10*ROW('Sanitation Data'!D84))),'Data Summary'!CP90="Yes"),100-OFFSET('Sanitation Data'!$D$5,0,10*ROW('Sanitation Data'!D84)),NA())</f>
        <v>#N/A</v>
      </c>
      <c r="AB90" s="103" t="e">
        <f ca="true">+IF(AND(ISNUMBER(OFFSET('Sanitation Data'!$D$7,0,10*ROW('Sanitation Data'!D84))),'Data Summary'!CQ90="Yes"),OFFSET('Sanitation Data'!$D$7,0,10*ROW('Sanitation Data'!D84)),NA())</f>
        <v>#N/A</v>
      </c>
      <c r="AC90" s="103" t="e">
        <f ca="true">+IF(AND(ISNUMBER(OFFSET('Sanitation Data'!$D$11,0,10*ROW('Sanitation Data'!D84))),'Data Summary'!CR90="Yes"),OFFSET('Sanitation Data'!$D$11,0,10*ROW('Sanitation Data'!D84)),NA())</f>
        <v>#N/A</v>
      </c>
      <c r="AD90" s="103" t="e">
        <f ca="true">+IF(AND(ISNUMBER(OFFSET('Sanitation Data'!$D$12,0,10*ROW('Sanitation Data'!D84))),'Data Summary'!CS90="Yes"),OFFSET('Sanitation Data'!$D$12,0,10*ROW('Sanitation Data'!D84)),NA())</f>
        <v>#N/A</v>
      </c>
      <c r="AE90" s="103" t="e">
        <f ca="true">+IF(AND(ISNUMBER(OFFSET('Sanitation Data'!$D$13,0,10*ROW('Sanitation Data'!D84))),'Data Summary'!CT90="Yes"),OFFSET('Sanitation Data'!$D$13,0,10*ROW('Sanitation Data'!D84)),NA())</f>
        <v>#N/A</v>
      </c>
      <c r="AF90" s="103" t="e">
        <f ca="true">+IF(AND(ISNUMBER(OFFSET('Sanitation Data'!$E$5,0,10*ROW('Sanitation Data'!E84))),'Data Summary'!CU90="Yes"),100-OFFSET('Sanitation Data'!$E$5,0,10*ROW('Sanitation Data'!E84)),NA())</f>
        <v>#N/A</v>
      </c>
      <c r="AG90" s="103" t="e">
        <f ca="true">+IF(AND(ISNUMBER(OFFSET('Sanitation Data'!$E$7,0,10*ROW('Sanitation Data'!E84))),'Data Summary'!CV90="Yes"),OFFSET('Sanitation Data'!$E$7,0,10*ROW('Sanitation Data'!E84)),NA())</f>
        <v>#N/A</v>
      </c>
      <c r="AH90" s="103" t="e">
        <f ca="true">+IF(AND(ISNUMBER(OFFSET('Sanitation Data'!$E$11,0,10*ROW('Sanitation Data'!E84))),'Data Summary'!CW90="Yes"),OFFSET('Sanitation Data'!$E$11,0,10*ROW('Sanitation Data'!E84)),NA())</f>
        <v>#N/A</v>
      </c>
      <c r="AI90" s="103" t="e">
        <f ca="true">+IF(AND(ISNUMBER(OFFSET('Sanitation Data'!$E$12,0,10*ROW('Sanitation Data'!E84))),'Data Summary'!CX90="Yes"),OFFSET('Sanitation Data'!$E$12,0,10*ROW('Sanitation Data'!E84)),NA())</f>
        <v>#N/A</v>
      </c>
      <c r="AJ90" s="103" t="e">
        <f ca="true">+IF(AND(ISNUMBER(OFFSET('Sanitation Data'!$E$13,0,10*ROW('Sanitation Data'!E84))),'Data Summary'!CY90="Yes"),OFFSET('Sanitation Data'!$E$13,0,10*ROW('Sanitation Data'!E84)),NA())</f>
        <v>#N/A</v>
      </c>
      <c r="AK90" s="103" t="e">
        <f ca="true">+IF(AND(ISNUMBER(OFFSET('Sanitation Data'!$F$5,0,10*ROW('Sanitation Data'!F84))),'Data Summary'!CZ90="Yes"),100-OFFSET('Sanitation Data'!$F$5,0,10*ROW('Sanitation Data'!F84)),NA())</f>
        <v>#N/A</v>
      </c>
      <c r="AL90" s="103" t="e">
        <f ca="true">+IF(AND(ISNUMBER(OFFSET('Sanitation Data'!$F$7,0,10*ROW('Sanitation Data'!F84))),'Data Summary'!DA90="Yes"),OFFSET('Sanitation Data'!$F$7,0,10*ROW('Sanitation Data'!F84)),NA())</f>
        <v>#N/A</v>
      </c>
      <c r="AM90" s="103" t="e">
        <f ca="true">+IF(AND(ISNUMBER(OFFSET('Sanitation Data'!$F$11,0,10*ROW('Sanitation Data'!F84))),'Data Summary'!DB90="Yes"),OFFSET('Sanitation Data'!$F$11,0,10*ROW('Sanitation Data'!F84)),NA())</f>
        <v>#N/A</v>
      </c>
      <c r="AN90" s="103" t="e">
        <f ca="true">+IF(AND(ISNUMBER(OFFSET('Sanitation Data'!$F$12,0,10*ROW('Sanitation Data'!F84))),'Data Summary'!DC90="Yes"),OFFSET('Sanitation Data'!$F$12,0,10*ROW('Sanitation Data'!F84)),NA())</f>
        <v>#N/A</v>
      </c>
      <c r="AO90" s="103" t="e">
        <f ca="true">+IF(AND(ISNUMBER(OFFSET('Sanitation Data'!$F$13,0,10*ROW('Sanitation Data'!F84))),'Data Summary'!DD90="Yes"),OFFSET('Sanitation Data'!$F$13,0,10*ROW('Sanitation Data'!F84)),NA())</f>
        <v>#N/A</v>
      </c>
      <c r="AP90" s="103" t="e">
        <f ca="true">+IF(AND(ISNUMBER(OFFSET('Sanitation Data'!$G$5,0,10*ROW('Sanitation Data'!G84))),'Data Summary'!DE90="Yes"),100-OFFSET('Sanitation Data'!$G$5,0,10*ROW('Sanitation Data'!G84)),NA())</f>
        <v>#N/A</v>
      </c>
      <c r="AQ90" s="103" t="e">
        <f ca="true">+IF(AND(ISNUMBER(OFFSET('Sanitation Data'!$G$7,0,10*ROW('Sanitation Data'!G84))),'Data Summary'!DF90="Yes"),OFFSET('Sanitation Data'!$G$7,0,10*ROW('Sanitation Data'!G84)),NA())</f>
        <v>#N/A</v>
      </c>
      <c r="AR90" s="103" t="e">
        <f ca="true">+IF(AND(ISNUMBER(OFFSET('Sanitation Data'!$G$11,0,10*ROW('Sanitation Data'!G84))),'Data Summary'!DG90="Yes"),OFFSET('Sanitation Data'!$G$11,0,10*ROW('Sanitation Data'!G84)),NA())</f>
        <v>#N/A</v>
      </c>
      <c r="AS90" s="103" t="e">
        <f ca="true">+IF(AND(ISNUMBER(OFFSET('Sanitation Data'!$G$12,0,10*ROW('Sanitation Data'!G84))),'Data Summary'!DH90="Yes"),OFFSET('Sanitation Data'!$G$12,0,10*ROW('Sanitation Data'!G84)),NA())</f>
        <v>#N/A</v>
      </c>
      <c r="AT90" s="103" t="e">
        <f ca="true">+IF(AND(ISNUMBER(OFFSET('Sanitation Data'!$G$13,0,10*ROW('Sanitation Data'!G84))),'Data Summary'!DI90="Yes"),OFFSET('Sanitation Data'!$G$13,0,10*ROW('Sanitation Data'!G84)),NA())</f>
        <v>#N/A</v>
      </c>
      <c r="AU90" s="103" t="e">
        <f ca="true">+IF(AND(ISNUMBER(OFFSET('Sanitation Data'!$H$5,0,10*ROW('Sanitation Data'!H84))),'Data Summary'!DJ90="Yes"),100-OFFSET('Sanitation Data'!$H$5,0,10*ROW('Sanitation Data'!H84)),NA())</f>
        <v>#N/A</v>
      </c>
      <c r="AV90" s="103" t="e">
        <f ca="true">+IF(AND(ISNUMBER(OFFSET('Sanitation Data'!$H$7,0,10*ROW('Sanitation Data'!H84))),'Data Summary'!DK90="Yes"),OFFSET('Sanitation Data'!$H$7,0,10*ROW('Sanitation Data'!H84)),NA())</f>
        <v>#N/A</v>
      </c>
      <c r="AW90" s="103" t="e">
        <f ca="true">+IF(AND(ISNUMBER(OFFSET('Sanitation Data'!$H$11,0,10*ROW('Sanitation Data'!H84))),'Data Summary'!DL90="Yes"),OFFSET('Sanitation Data'!$H$11,0,10*ROW('Sanitation Data'!H84)),NA())</f>
        <v>#N/A</v>
      </c>
      <c r="AX90" s="103" t="e">
        <f ca="true">+IF(AND(ISNUMBER(OFFSET('Sanitation Data'!$H$12,0,10*ROW('Sanitation Data'!H84))),'Data Summary'!DM90="Yes"),OFFSET('Sanitation Data'!$H$12,0,10*ROW('Sanitation Data'!H84)),NA())</f>
        <v>#N/A</v>
      </c>
      <c r="AY90" s="103" t="e">
        <f ca="true">+IF(AND(ISNUMBER(OFFSET('Sanitation Data'!$H$13,0,10*ROW('Sanitation Data'!H84))),'Data Summary'!DN90="Yes"),OFFSET('Sanitation Data'!$H$13,0,10*ROW('Sanitation Data'!H84)),NA())</f>
        <v>#N/A</v>
      </c>
      <c r="AZ90" s="108" t="e">
        <f ca="true">+IF(AND(ISNUMBER(OFFSET('Hygiene Data'!$C$6,0,10*ROW('Hygiene Data'!C84))),'Data Summary'!DO90="Yes"),OFFSET('Hygiene Data'!$C$6,0,10*ROW('Hygiene Data'!C84)),NA())</f>
        <v>#N/A</v>
      </c>
      <c r="BA90" s="108" t="e">
        <f ca="true">+IF(AND(ISNUMBER(OFFSET('Hygiene Data'!$C$8,0,10*ROW('Hygiene Data'!C84))),'Data Summary'!DP90="Yes"),OFFSET('Hygiene Data'!$C$8,0,10*ROW('Hygiene Data'!C84)),NA())</f>
        <v>#N/A</v>
      </c>
      <c r="BB90" s="108" t="e">
        <f ca="true">+IF(AND(ISNUMBER(OFFSET('Hygiene Data'!$C$10,0,10*ROW('Hygiene Data'!C84))),'Data Summary'!DQ90="Yes"),OFFSET('Hygiene Data'!$C$10,0,10*ROW('Hygiene Data'!C84)),NA())</f>
        <v>#N/A</v>
      </c>
      <c r="BC90" s="108" t="e">
        <f ca="true">+IF(AND(ISNUMBER(OFFSET('Hygiene Data'!$D$6,0,10*ROW('Hygiene Data'!D84))),'Data Summary'!DR90="Yes"),OFFSET('Hygiene Data'!$D$6,0,10*ROW('Hygiene Data'!D84)),NA())</f>
        <v>#N/A</v>
      </c>
      <c r="BD90" s="108" t="e">
        <f ca="true">+IF(AND(ISNUMBER(OFFSET('Hygiene Data'!$D$8,0,10*ROW('Hygiene Data'!D84))),'Data Summary'!DS90="Yes"),OFFSET('Hygiene Data'!$D$8,0,10*ROW('Hygiene Data'!D84)),NA())</f>
        <v>#N/A</v>
      </c>
      <c r="BE90" s="108" t="e">
        <f ca="true">+IF(AND(ISNUMBER(OFFSET('Hygiene Data'!$D$10,0,10*ROW('Hygiene Data'!D84))),'Data Summary'!DT90="Yes"),OFFSET('Hygiene Data'!$D$10,0,10*ROW('Hygiene Data'!D84)),NA())</f>
        <v>#N/A</v>
      </c>
      <c r="BF90" s="108" t="e">
        <f ca="true">+IF(AND(ISNUMBER(OFFSET('Hygiene Data'!$E$6,0,10*ROW('Hygiene Data'!E84))),'Data Summary'!DU90="Yes"),OFFSET('Hygiene Data'!$E$6,0,10*ROW('Hygiene Data'!E84)),NA())</f>
        <v>#N/A</v>
      </c>
      <c r="BG90" s="108" t="e">
        <f ca="true">+IF(AND(ISNUMBER(OFFSET('Hygiene Data'!$E$8,0,10*ROW('Hygiene Data'!E84))),'Data Summary'!DV90="Yes"),OFFSET('Hygiene Data'!$E$8,0,10*ROW('Hygiene Data'!E84)),NA())</f>
        <v>#N/A</v>
      </c>
      <c r="BH90" s="108" t="e">
        <f ca="true">+IF(AND(ISNUMBER(OFFSET('Hygiene Data'!$E$10,0,10*ROW('Hygiene Data'!E84))),'Data Summary'!DW90="Yes"),OFFSET('Hygiene Data'!$E$10,0,10*ROW('Hygiene Data'!E84)),NA())</f>
        <v>#N/A</v>
      </c>
      <c r="BI90" s="108" t="e">
        <f ca="true">+IF(AND(ISNUMBER(OFFSET('Hygiene Data'!$F$6,0,10*ROW('Hygiene Data'!F84))),'Data Summary'!DX90="Yes"),OFFSET('Hygiene Data'!$F$6,0,10*ROW('Hygiene Data'!F84)),NA())</f>
        <v>#N/A</v>
      </c>
      <c r="BJ90" s="108" t="e">
        <f ca="true">+IF(AND(ISNUMBER(OFFSET('Hygiene Data'!$F$8,0,10*ROW('Hygiene Data'!F84))),'Data Summary'!DY90="Yes"),OFFSET('Hygiene Data'!$F$8,0,10*ROW('Hygiene Data'!F84)),NA())</f>
        <v>#N/A</v>
      </c>
      <c r="BK90" s="108" t="e">
        <f ca="true">+IF(AND(ISNUMBER(OFFSET('Hygiene Data'!$F$10,0,10*ROW('Hygiene Data'!F84))),'Data Summary'!DZ90="Yes"),OFFSET('Hygiene Data'!$F$10,0,10*ROW('Hygiene Data'!F84)),NA())</f>
        <v>#N/A</v>
      </c>
      <c r="BL90" s="108" t="e">
        <f ca="true">+IF(AND(ISNUMBER(OFFSET('Hygiene Data'!$G$6,0,10*ROW('Hygiene Data'!G84))),'Data Summary'!EA90="Yes"),OFFSET('Hygiene Data'!$G$6,0,10*ROW('Hygiene Data'!G84)),NA())</f>
        <v>#N/A</v>
      </c>
      <c r="BM90" s="108" t="e">
        <f ca="true">+IF(AND(ISNUMBER(OFFSET('Hygiene Data'!$G$8,0,10*ROW('Hygiene Data'!G84))),'Data Summary'!EB90="Yes"),OFFSET('Hygiene Data'!$G$8,0,10*ROW('Hygiene Data'!G84)),NA())</f>
        <v>#N/A</v>
      </c>
      <c r="BN90" s="108" t="e">
        <f ca="true">+IF(AND(ISNUMBER(OFFSET('Hygiene Data'!$G$10,0,10*ROW('Hygiene Data'!G84))),'Data Summary'!EC90="Yes"),OFFSET('Hygiene Data'!$G$10,0,10*ROW('Hygiene Data'!G84)),NA())</f>
        <v>#N/A</v>
      </c>
      <c r="BO90" s="108" t="e">
        <f ca="true">+IF(AND(ISNUMBER(OFFSET('Hygiene Data'!$H$6,0,10*ROW('Hygiene Data'!H84))),'Data Summary'!ED90="Yes"),OFFSET('Hygiene Data'!$H$6,0,10*ROW('Hygiene Data'!H84)),NA())</f>
        <v>#N/A</v>
      </c>
      <c r="BP90" s="108" t="e">
        <f ca="true">+IF(AND(ISNUMBER(OFFSET('Hygiene Data'!$H$8,0,10*ROW('Hygiene Data'!H84))),'Data Summary'!EE90="Yes"),OFFSET('Hygiene Data'!$H$8,0,10*ROW('Hygiene Data'!H84)),NA())</f>
        <v>#N/A</v>
      </c>
      <c r="BQ90" s="108" t="e">
        <f ca="true">+IF(AND(ISNUMBER(OFFSET('Hygiene Data'!$H$10,0,10*ROW('Hygiene Data'!H84))),'Data Summary'!EF90="Yes"),OFFSET('Hygiene Data'!$H$10,0,10*ROW('Hygiene Data'!H84)),NA())</f>
        <v>#N/A</v>
      </c>
    </row>
    <row r="91" x14ac:dyDescent="0.2">
      <c r="A91" s="56" t="e">
        <f ca="true">+IF(OFFSET('Water Data'!$B$1,0,10*ROW('Water Data'!B85))="",NA(),OFFSET('Water Data'!$B$1,0,10*ROW('Water Data'!B85)))</f>
        <v>#N/A</v>
      </c>
      <c r="B91" s="56" t="e">
        <f ca="true">+IF(OFFSET('Water Data'!$A$3,0,10*ROW('Water Data'!A88))="",NA(),OFFSET('Water Data'!$A$3,0,10*ROW('Water Data'!A88)))</f>
        <v>#N/A</v>
      </c>
      <c r="C91" s="56" t="e">
        <f ca="true">+IF(OFFSET('Water Data'!$C$3,0,10*ROW('Water Data'!C88))="",NA(),OFFSET('Water Data'!$C$3,0,10*ROW('Water Data'!C88)))</f>
        <v>#N/A</v>
      </c>
      <c r="D91" s="57" t="e">
        <f ca="true">+IF(AND(ISNUMBER(OFFSET('Water Data'!$C$5,0,10*ROW('Water Data'!C85))),'Data Summary'!BS91="Yes"),100-OFFSET('Water Data'!$C$5,0,10*ROW('Water Data'!C85)),NA())</f>
        <v>#N/A</v>
      </c>
      <c r="E91" s="57" t="e">
        <f ca="true">+IF(AND(ISNUMBER(OFFSET('Water Data'!$C$7,0,10*ROW('Water Data'!C85))),'Data Summary'!BT91="Yes"),OFFSET('Water Data'!$C$7,0,10*ROW('Water Data'!C85)),NA())</f>
        <v>#N/A</v>
      </c>
      <c r="F91" s="57" t="e">
        <f ca="true">+IF(AND(ISNUMBER(OFFSET('Water Data'!$C$10,0,10*ROW('Water Data'!C85))),'Data Summary'!BU91="Yes"),OFFSET('Water Data'!$C$10,0,10*ROW('Water Data'!C85)),NA())</f>
        <v>#N/A</v>
      </c>
      <c r="G91" s="57" t="e">
        <f ca="true">+IF(AND(ISNUMBER(OFFSET('Water Data'!$D$5,0,10*ROW('Water Data'!D85))),'Data Summary'!BV91="Yes"),100-OFFSET('Water Data'!$D$5,0,10*ROW('Water Data'!D85)),NA())</f>
        <v>#N/A</v>
      </c>
      <c r="H91" s="57" t="e">
        <f ca="true">+IF(AND(ISNUMBER(OFFSET('Water Data'!$D$7,0,10*ROW('Water Data'!D85))),'Data Summary'!BW91="Yes"),OFFSET('Water Data'!$D$7,0,10*ROW('Water Data'!D85)),NA())</f>
        <v>#N/A</v>
      </c>
      <c r="I91" s="57" t="e">
        <f ca="true">+IF(AND(ISNUMBER(OFFSET('Water Data'!$D$10,0,10*ROW('Water Data'!D85))),'Data Summary'!BX91="Yes"),OFFSET('Water Data'!$D$10,0,10*ROW('Water Data'!D85)),NA())</f>
        <v>#N/A</v>
      </c>
      <c r="J91" s="57" t="e">
        <f ca="true">+IF(AND(ISNUMBER(OFFSET('Water Data'!$E$5,0,10*ROW('Water Data'!E85))),'Data Summary'!BY91="Yes"),100-OFFSET('Water Data'!$E$5,0,10*ROW('Water Data'!E85)),NA())</f>
        <v>#N/A</v>
      </c>
      <c r="K91" s="57" t="e">
        <f ca="true">+IF(AND(ISNUMBER(OFFSET('Water Data'!$E$7,0,10*ROW('Water Data'!E85))),'Data Summary'!BZ91="Yes"),OFFSET('Water Data'!$E$7,0,10*ROW('Water Data'!E85)),NA())</f>
        <v>#N/A</v>
      </c>
      <c r="L91" s="57" t="e">
        <f ca="true">+IF(AND(ISNUMBER(OFFSET('Water Data'!$E$10,0,10*ROW('Water Data'!E85))),'Data Summary'!CA91="Yes"),OFFSET('Water Data'!$E$10,0,10*ROW('Water Data'!E85)),NA())</f>
        <v>#N/A</v>
      </c>
      <c r="M91" s="57" t="e">
        <f ca="true">+IF(AND(ISNUMBER(OFFSET('Water Data'!$F$5,0,10*ROW('Water Data'!F85))),'Data Summary'!CB91="Yes"),100-OFFSET('Water Data'!$F$5,0,10*ROW('Water Data'!F85)),NA())</f>
        <v>#N/A</v>
      </c>
      <c r="N91" s="57" t="e">
        <f ca="true">+IF(AND(ISNUMBER(OFFSET('Water Data'!$F$7,0,10*ROW('Water Data'!F85))),'Data Summary'!CC91="Yes"),OFFSET('Water Data'!$F$7,0,10*ROW('Water Data'!F85)),NA())</f>
        <v>#N/A</v>
      </c>
      <c r="O91" s="57" t="e">
        <f ca="true">+IF(AND(ISNUMBER(OFFSET('Water Data'!$F$10,0,10*ROW('Water Data'!F85))),'Data Summary'!CD91="Yes"),OFFSET('Water Data'!$F$10,0,10*ROW('Water Data'!F85)),NA())</f>
        <v>#N/A</v>
      </c>
      <c r="P91" s="57" t="e">
        <f ca="true">+IF(AND(ISNUMBER(OFFSET('Water Data'!$G$5,0,10*ROW('Water Data'!G85))),'Data Summary'!CE91="Yes"),100-OFFSET('Water Data'!$G$5,0,10*ROW('Water Data'!G85)),NA())</f>
        <v>#N/A</v>
      </c>
      <c r="Q91" s="57" t="e">
        <f ca="true">+IF(AND(ISNUMBER(OFFSET('Water Data'!$G$7,0,10*ROW('Water Data'!G85))),'Data Summary'!CF91="Yes"),OFFSET('Water Data'!$G$7,0,10*ROW('Water Data'!G85)),NA())</f>
        <v>#N/A</v>
      </c>
      <c r="R91" s="57" t="e">
        <f ca="true">+IF(AND(ISNUMBER(OFFSET('Water Data'!$G$10,0,10*ROW('Water Data'!G85))),'Data Summary'!CG91="Yes"),OFFSET('Water Data'!$G$10,0,10*ROW('Water Data'!G85)),NA())</f>
        <v>#N/A</v>
      </c>
      <c r="S91" s="57" t="e">
        <f ca="true">+IF(AND(ISNUMBER(OFFSET('Water Data'!$H$5,0,10*ROW('Water Data'!H85))),'Data Summary'!CH91="Yes"),100-OFFSET('Water Data'!$H$5,0,10*ROW('Water Data'!H85)),NA())</f>
        <v>#N/A</v>
      </c>
      <c r="T91" s="57" t="e">
        <f ca="true">+IF(AND(ISNUMBER(OFFSET('Water Data'!$H$7,0,10*ROW('Water Data'!H85))),'Data Summary'!CI91="Yes"),OFFSET('Water Data'!$H$7,0,10*ROW('Water Data'!H85)),NA())</f>
        <v>#N/A</v>
      </c>
      <c r="U91" s="57" t="e">
        <f ca="true">+IF(AND(ISNUMBER(OFFSET('Water Data'!$H$10,0,10*ROW('Water Data'!H85))),'Data Summary'!CJ91="Yes"),OFFSET('Water Data'!$H$10,0,10*ROW('Water Data'!H85)),NA())</f>
        <v>#N/A</v>
      </c>
      <c r="V91" s="103" t="e">
        <f ca="true">+IF(AND(ISNUMBER(OFFSET('Sanitation Data'!$C$5,0,10*ROW('Sanitation Data'!C85))),'Data Summary'!CK91="Yes"),100-OFFSET('Sanitation Data'!$C$5,0,10*ROW('Sanitation Data'!C85)),NA())</f>
        <v>#N/A</v>
      </c>
      <c r="W91" s="103" t="e">
        <f ca="true">+IF(AND(ISNUMBER(OFFSET('Sanitation Data'!$C$7,0,10*ROW('Sanitation Data'!C85))),'Data Summary'!CL91="Yes"),OFFSET('Sanitation Data'!$C$7,0,10*ROW('Sanitation Data'!C85)),NA())</f>
        <v>#N/A</v>
      </c>
      <c r="X91" s="103" t="e">
        <f ca="true">+IF(AND(ISNUMBER(OFFSET('Sanitation Data'!$C$11,0,10*ROW('Sanitation Data'!C85))),'Data Summary'!CM91="Yes"),OFFSET('Sanitation Data'!$C$11,0,10*ROW('Sanitation Data'!C85)),NA())</f>
        <v>#N/A</v>
      </c>
      <c r="Y91" s="103" t="e">
        <f ca="true">+IF(AND(ISNUMBER(OFFSET('Sanitation Data'!$C$12,0,10*ROW('Sanitation Data'!C85))),'Data Summary'!CN91="Yes"),OFFSET('Sanitation Data'!$C$12,0,10*ROW('Sanitation Data'!C85)),NA())</f>
        <v>#N/A</v>
      </c>
      <c r="Z91" s="103" t="e">
        <f ca="true">+IF(AND(ISNUMBER(OFFSET('Sanitation Data'!$C$13,0,10*ROW('Sanitation Data'!C85))),'Data Summary'!CO91="Yes"),OFFSET('Sanitation Data'!$C$13,0,10*ROW('Sanitation Data'!C85)),NA())</f>
        <v>#N/A</v>
      </c>
      <c r="AA91" s="103" t="e">
        <f ca="true">+IF(AND(ISNUMBER(OFFSET('Sanitation Data'!$D$5,0,10*ROW('Sanitation Data'!D85))),'Data Summary'!CP91="Yes"),100-OFFSET('Sanitation Data'!$D$5,0,10*ROW('Sanitation Data'!D85)),NA())</f>
        <v>#N/A</v>
      </c>
      <c r="AB91" s="103" t="e">
        <f ca="true">+IF(AND(ISNUMBER(OFFSET('Sanitation Data'!$D$7,0,10*ROW('Sanitation Data'!D85))),'Data Summary'!CQ91="Yes"),OFFSET('Sanitation Data'!$D$7,0,10*ROW('Sanitation Data'!D85)),NA())</f>
        <v>#N/A</v>
      </c>
      <c r="AC91" s="103" t="e">
        <f ca="true">+IF(AND(ISNUMBER(OFFSET('Sanitation Data'!$D$11,0,10*ROW('Sanitation Data'!D85))),'Data Summary'!CR91="Yes"),OFFSET('Sanitation Data'!$D$11,0,10*ROW('Sanitation Data'!D85)),NA())</f>
        <v>#N/A</v>
      </c>
      <c r="AD91" s="103" t="e">
        <f ca="true">+IF(AND(ISNUMBER(OFFSET('Sanitation Data'!$D$12,0,10*ROW('Sanitation Data'!D85))),'Data Summary'!CS91="Yes"),OFFSET('Sanitation Data'!$D$12,0,10*ROW('Sanitation Data'!D85)),NA())</f>
        <v>#N/A</v>
      </c>
      <c r="AE91" s="103" t="e">
        <f ca="true">+IF(AND(ISNUMBER(OFFSET('Sanitation Data'!$D$13,0,10*ROW('Sanitation Data'!D85))),'Data Summary'!CT91="Yes"),OFFSET('Sanitation Data'!$D$13,0,10*ROW('Sanitation Data'!D85)),NA())</f>
        <v>#N/A</v>
      </c>
      <c r="AF91" s="103" t="e">
        <f ca="true">+IF(AND(ISNUMBER(OFFSET('Sanitation Data'!$E$5,0,10*ROW('Sanitation Data'!E85))),'Data Summary'!CU91="Yes"),100-OFFSET('Sanitation Data'!$E$5,0,10*ROW('Sanitation Data'!E85)),NA())</f>
        <v>#N/A</v>
      </c>
      <c r="AG91" s="103" t="e">
        <f ca="true">+IF(AND(ISNUMBER(OFFSET('Sanitation Data'!$E$7,0,10*ROW('Sanitation Data'!E85))),'Data Summary'!CV91="Yes"),OFFSET('Sanitation Data'!$E$7,0,10*ROW('Sanitation Data'!E85)),NA())</f>
        <v>#N/A</v>
      </c>
      <c r="AH91" s="103" t="e">
        <f ca="true">+IF(AND(ISNUMBER(OFFSET('Sanitation Data'!$E$11,0,10*ROW('Sanitation Data'!E85))),'Data Summary'!CW91="Yes"),OFFSET('Sanitation Data'!$E$11,0,10*ROW('Sanitation Data'!E85)),NA())</f>
        <v>#N/A</v>
      </c>
      <c r="AI91" s="103" t="e">
        <f ca="true">+IF(AND(ISNUMBER(OFFSET('Sanitation Data'!$E$12,0,10*ROW('Sanitation Data'!E85))),'Data Summary'!CX91="Yes"),OFFSET('Sanitation Data'!$E$12,0,10*ROW('Sanitation Data'!E85)),NA())</f>
        <v>#N/A</v>
      </c>
      <c r="AJ91" s="103" t="e">
        <f ca="true">+IF(AND(ISNUMBER(OFFSET('Sanitation Data'!$E$13,0,10*ROW('Sanitation Data'!E85))),'Data Summary'!CY91="Yes"),OFFSET('Sanitation Data'!$E$13,0,10*ROW('Sanitation Data'!E85)),NA())</f>
        <v>#N/A</v>
      </c>
      <c r="AK91" s="103" t="e">
        <f ca="true">+IF(AND(ISNUMBER(OFFSET('Sanitation Data'!$F$5,0,10*ROW('Sanitation Data'!F85))),'Data Summary'!CZ91="Yes"),100-OFFSET('Sanitation Data'!$F$5,0,10*ROW('Sanitation Data'!F85)),NA())</f>
        <v>#N/A</v>
      </c>
      <c r="AL91" s="103" t="e">
        <f ca="true">+IF(AND(ISNUMBER(OFFSET('Sanitation Data'!$F$7,0,10*ROW('Sanitation Data'!F85))),'Data Summary'!DA91="Yes"),OFFSET('Sanitation Data'!$F$7,0,10*ROW('Sanitation Data'!F85)),NA())</f>
        <v>#N/A</v>
      </c>
      <c r="AM91" s="103" t="e">
        <f ca="true">+IF(AND(ISNUMBER(OFFSET('Sanitation Data'!$F$11,0,10*ROW('Sanitation Data'!F85))),'Data Summary'!DB91="Yes"),OFFSET('Sanitation Data'!$F$11,0,10*ROW('Sanitation Data'!F85)),NA())</f>
        <v>#N/A</v>
      </c>
      <c r="AN91" s="103" t="e">
        <f ca="true">+IF(AND(ISNUMBER(OFFSET('Sanitation Data'!$F$12,0,10*ROW('Sanitation Data'!F85))),'Data Summary'!DC91="Yes"),OFFSET('Sanitation Data'!$F$12,0,10*ROW('Sanitation Data'!F85)),NA())</f>
        <v>#N/A</v>
      </c>
      <c r="AO91" s="103" t="e">
        <f ca="true">+IF(AND(ISNUMBER(OFFSET('Sanitation Data'!$F$13,0,10*ROW('Sanitation Data'!F85))),'Data Summary'!DD91="Yes"),OFFSET('Sanitation Data'!$F$13,0,10*ROW('Sanitation Data'!F85)),NA())</f>
        <v>#N/A</v>
      </c>
      <c r="AP91" s="103" t="e">
        <f ca="true">+IF(AND(ISNUMBER(OFFSET('Sanitation Data'!$G$5,0,10*ROW('Sanitation Data'!G85))),'Data Summary'!DE91="Yes"),100-OFFSET('Sanitation Data'!$G$5,0,10*ROW('Sanitation Data'!G85)),NA())</f>
        <v>#N/A</v>
      </c>
      <c r="AQ91" s="103" t="e">
        <f ca="true">+IF(AND(ISNUMBER(OFFSET('Sanitation Data'!$G$7,0,10*ROW('Sanitation Data'!G85))),'Data Summary'!DF91="Yes"),OFFSET('Sanitation Data'!$G$7,0,10*ROW('Sanitation Data'!G85)),NA())</f>
        <v>#N/A</v>
      </c>
      <c r="AR91" s="103" t="e">
        <f ca="true">+IF(AND(ISNUMBER(OFFSET('Sanitation Data'!$G$11,0,10*ROW('Sanitation Data'!G85))),'Data Summary'!DG91="Yes"),OFFSET('Sanitation Data'!$G$11,0,10*ROW('Sanitation Data'!G85)),NA())</f>
        <v>#N/A</v>
      </c>
      <c r="AS91" s="103" t="e">
        <f ca="true">+IF(AND(ISNUMBER(OFFSET('Sanitation Data'!$G$12,0,10*ROW('Sanitation Data'!G85))),'Data Summary'!DH91="Yes"),OFFSET('Sanitation Data'!$G$12,0,10*ROW('Sanitation Data'!G85)),NA())</f>
        <v>#N/A</v>
      </c>
      <c r="AT91" s="103" t="e">
        <f ca="true">+IF(AND(ISNUMBER(OFFSET('Sanitation Data'!$G$13,0,10*ROW('Sanitation Data'!G85))),'Data Summary'!DI91="Yes"),OFFSET('Sanitation Data'!$G$13,0,10*ROW('Sanitation Data'!G85)),NA())</f>
        <v>#N/A</v>
      </c>
      <c r="AU91" s="103" t="e">
        <f ca="true">+IF(AND(ISNUMBER(OFFSET('Sanitation Data'!$H$5,0,10*ROW('Sanitation Data'!H85))),'Data Summary'!DJ91="Yes"),100-OFFSET('Sanitation Data'!$H$5,0,10*ROW('Sanitation Data'!H85)),NA())</f>
        <v>#N/A</v>
      </c>
      <c r="AV91" s="103" t="e">
        <f ca="true">+IF(AND(ISNUMBER(OFFSET('Sanitation Data'!$H$7,0,10*ROW('Sanitation Data'!H85))),'Data Summary'!DK91="Yes"),OFFSET('Sanitation Data'!$H$7,0,10*ROW('Sanitation Data'!H85)),NA())</f>
        <v>#N/A</v>
      </c>
      <c r="AW91" s="103" t="e">
        <f ca="true">+IF(AND(ISNUMBER(OFFSET('Sanitation Data'!$H$11,0,10*ROW('Sanitation Data'!H85))),'Data Summary'!DL91="Yes"),OFFSET('Sanitation Data'!$H$11,0,10*ROW('Sanitation Data'!H85)),NA())</f>
        <v>#N/A</v>
      </c>
      <c r="AX91" s="103" t="e">
        <f ca="true">+IF(AND(ISNUMBER(OFFSET('Sanitation Data'!$H$12,0,10*ROW('Sanitation Data'!H85))),'Data Summary'!DM91="Yes"),OFFSET('Sanitation Data'!$H$12,0,10*ROW('Sanitation Data'!H85)),NA())</f>
        <v>#N/A</v>
      </c>
      <c r="AY91" s="103" t="e">
        <f ca="true">+IF(AND(ISNUMBER(OFFSET('Sanitation Data'!$H$13,0,10*ROW('Sanitation Data'!H85))),'Data Summary'!DN91="Yes"),OFFSET('Sanitation Data'!$H$13,0,10*ROW('Sanitation Data'!H85)),NA())</f>
        <v>#N/A</v>
      </c>
      <c r="AZ91" s="108" t="e">
        <f ca="true">+IF(AND(ISNUMBER(OFFSET('Hygiene Data'!$C$6,0,10*ROW('Hygiene Data'!C85))),'Data Summary'!DO91="Yes"),OFFSET('Hygiene Data'!$C$6,0,10*ROW('Hygiene Data'!C85)),NA())</f>
        <v>#N/A</v>
      </c>
      <c r="BA91" s="108" t="e">
        <f ca="true">+IF(AND(ISNUMBER(OFFSET('Hygiene Data'!$C$8,0,10*ROW('Hygiene Data'!C85))),'Data Summary'!DP91="Yes"),OFFSET('Hygiene Data'!$C$8,0,10*ROW('Hygiene Data'!C85)),NA())</f>
        <v>#N/A</v>
      </c>
      <c r="BB91" s="108" t="e">
        <f ca="true">+IF(AND(ISNUMBER(OFFSET('Hygiene Data'!$C$10,0,10*ROW('Hygiene Data'!C85))),'Data Summary'!DQ91="Yes"),OFFSET('Hygiene Data'!$C$10,0,10*ROW('Hygiene Data'!C85)),NA())</f>
        <v>#N/A</v>
      </c>
      <c r="BC91" s="108" t="e">
        <f ca="true">+IF(AND(ISNUMBER(OFFSET('Hygiene Data'!$D$6,0,10*ROW('Hygiene Data'!D85))),'Data Summary'!DR91="Yes"),OFFSET('Hygiene Data'!$D$6,0,10*ROW('Hygiene Data'!D85)),NA())</f>
        <v>#N/A</v>
      </c>
      <c r="BD91" s="108" t="e">
        <f ca="true">+IF(AND(ISNUMBER(OFFSET('Hygiene Data'!$D$8,0,10*ROW('Hygiene Data'!D85))),'Data Summary'!DS91="Yes"),OFFSET('Hygiene Data'!$D$8,0,10*ROW('Hygiene Data'!D85)),NA())</f>
        <v>#N/A</v>
      </c>
      <c r="BE91" s="108" t="e">
        <f ca="true">+IF(AND(ISNUMBER(OFFSET('Hygiene Data'!$D$10,0,10*ROW('Hygiene Data'!D85))),'Data Summary'!DT91="Yes"),OFFSET('Hygiene Data'!$D$10,0,10*ROW('Hygiene Data'!D85)),NA())</f>
        <v>#N/A</v>
      </c>
      <c r="BF91" s="108" t="e">
        <f ca="true">+IF(AND(ISNUMBER(OFFSET('Hygiene Data'!$E$6,0,10*ROW('Hygiene Data'!E85))),'Data Summary'!DU91="Yes"),OFFSET('Hygiene Data'!$E$6,0,10*ROW('Hygiene Data'!E85)),NA())</f>
        <v>#N/A</v>
      </c>
      <c r="BG91" s="108" t="e">
        <f ca="true">+IF(AND(ISNUMBER(OFFSET('Hygiene Data'!$E$8,0,10*ROW('Hygiene Data'!E85))),'Data Summary'!DV91="Yes"),OFFSET('Hygiene Data'!$E$8,0,10*ROW('Hygiene Data'!E85)),NA())</f>
        <v>#N/A</v>
      </c>
      <c r="BH91" s="108" t="e">
        <f ca="true">+IF(AND(ISNUMBER(OFFSET('Hygiene Data'!$E$10,0,10*ROW('Hygiene Data'!E85))),'Data Summary'!DW91="Yes"),OFFSET('Hygiene Data'!$E$10,0,10*ROW('Hygiene Data'!E85)),NA())</f>
        <v>#N/A</v>
      </c>
      <c r="BI91" s="108" t="e">
        <f ca="true">+IF(AND(ISNUMBER(OFFSET('Hygiene Data'!$F$6,0,10*ROW('Hygiene Data'!F85))),'Data Summary'!DX91="Yes"),OFFSET('Hygiene Data'!$F$6,0,10*ROW('Hygiene Data'!F85)),NA())</f>
        <v>#N/A</v>
      </c>
      <c r="BJ91" s="108" t="e">
        <f ca="true">+IF(AND(ISNUMBER(OFFSET('Hygiene Data'!$F$8,0,10*ROW('Hygiene Data'!F85))),'Data Summary'!DY91="Yes"),OFFSET('Hygiene Data'!$F$8,0,10*ROW('Hygiene Data'!F85)),NA())</f>
        <v>#N/A</v>
      </c>
      <c r="BK91" s="108" t="e">
        <f ca="true">+IF(AND(ISNUMBER(OFFSET('Hygiene Data'!$F$10,0,10*ROW('Hygiene Data'!F85))),'Data Summary'!DZ91="Yes"),OFFSET('Hygiene Data'!$F$10,0,10*ROW('Hygiene Data'!F85)),NA())</f>
        <v>#N/A</v>
      </c>
      <c r="BL91" s="108" t="e">
        <f ca="true">+IF(AND(ISNUMBER(OFFSET('Hygiene Data'!$G$6,0,10*ROW('Hygiene Data'!G85))),'Data Summary'!EA91="Yes"),OFFSET('Hygiene Data'!$G$6,0,10*ROW('Hygiene Data'!G85)),NA())</f>
        <v>#N/A</v>
      </c>
      <c r="BM91" s="108" t="e">
        <f ca="true">+IF(AND(ISNUMBER(OFFSET('Hygiene Data'!$G$8,0,10*ROW('Hygiene Data'!G85))),'Data Summary'!EB91="Yes"),OFFSET('Hygiene Data'!$G$8,0,10*ROW('Hygiene Data'!G85)),NA())</f>
        <v>#N/A</v>
      </c>
      <c r="BN91" s="108" t="e">
        <f ca="true">+IF(AND(ISNUMBER(OFFSET('Hygiene Data'!$G$10,0,10*ROW('Hygiene Data'!G85))),'Data Summary'!EC91="Yes"),OFFSET('Hygiene Data'!$G$10,0,10*ROW('Hygiene Data'!G85)),NA())</f>
        <v>#N/A</v>
      </c>
      <c r="BO91" s="108" t="e">
        <f ca="true">+IF(AND(ISNUMBER(OFFSET('Hygiene Data'!$H$6,0,10*ROW('Hygiene Data'!H85))),'Data Summary'!ED91="Yes"),OFFSET('Hygiene Data'!$H$6,0,10*ROW('Hygiene Data'!H85)),NA())</f>
        <v>#N/A</v>
      </c>
      <c r="BP91" s="108" t="e">
        <f ca="true">+IF(AND(ISNUMBER(OFFSET('Hygiene Data'!$H$8,0,10*ROW('Hygiene Data'!H85))),'Data Summary'!EE91="Yes"),OFFSET('Hygiene Data'!$H$8,0,10*ROW('Hygiene Data'!H85)),NA())</f>
        <v>#N/A</v>
      </c>
      <c r="BQ91" s="108" t="e">
        <f ca="true">+IF(AND(ISNUMBER(OFFSET('Hygiene Data'!$H$10,0,10*ROW('Hygiene Data'!H85))),'Data Summary'!EF91="Yes"),OFFSET('Hygiene Data'!$H$10,0,10*ROW('Hygiene Data'!H85)),NA())</f>
        <v>#N/A</v>
      </c>
    </row>
    <row r="92" x14ac:dyDescent="0.2">
      <c r="A92" s="56" t="e">
        <f ca="true">+IF(OFFSET('Water Data'!$B$1,0,10*ROW('Water Data'!B86))="",NA(),OFFSET('Water Data'!$B$1,0,10*ROW('Water Data'!B86)))</f>
        <v>#N/A</v>
      </c>
      <c r="B92" s="56" t="e">
        <f ca="true">+IF(OFFSET('Water Data'!$A$3,0,10*ROW('Water Data'!A89))="",NA(),OFFSET('Water Data'!$A$3,0,10*ROW('Water Data'!A89)))</f>
        <v>#N/A</v>
      </c>
      <c r="C92" s="56" t="e">
        <f ca="true">+IF(OFFSET('Water Data'!$C$3,0,10*ROW('Water Data'!C89))="",NA(),OFFSET('Water Data'!$C$3,0,10*ROW('Water Data'!C89)))</f>
        <v>#N/A</v>
      </c>
      <c r="D92" s="57" t="e">
        <f ca="true">+IF(AND(ISNUMBER(OFFSET('Water Data'!$C$5,0,10*ROW('Water Data'!C86))),'Data Summary'!BS92="Yes"),100-OFFSET('Water Data'!$C$5,0,10*ROW('Water Data'!C86)),NA())</f>
        <v>#N/A</v>
      </c>
      <c r="E92" s="57" t="e">
        <f ca="true">+IF(AND(ISNUMBER(OFFSET('Water Data'!$C$7,0,10*ROW('Water Data'!C86))),'Data Summary'!BT92="Yes"),OFFSET('Water Data'!$C$7,0,10*ROW('Water Data'!C86)),NA())</f>
        <v>#N/A</v>
      </c>
      <c r="F92" s="57" t="e">
        <f ca="true">+IF(AND(ISNUMBER(OFFSET('Water Data'!$C$10,0,10*ROW('Water Data'!C86))),'Data Summary'!BU92="Yes"),OFFSET('Water Data'!$C$10,0,10*ROW('Water Data'!C86)),NA())</f>
        <v>#N/A</v>
      </c>
      <c r="G92" s="57" t="e">
        <f ca="true">+IF(AND(ISNUMBER(OFFSET('Water Data'!$D$5,0,10*ROW('Water Data'!D86))),'Data Summary'!BV92="Yes"),100-OFFSET('Water Data'!$D$5,0,10*ROW('Water Data'!D86)),NA())</f>
        <v>#N/A</v>
      </c>
      <c r="H92" s="57" t="e">
        <f ca="true">+IF(AND(ISNUMBER(OFFSET('Water Data'!$D$7,0,10*ROW('Water Data'!D86))),'Data Summary'!BW92="Yes"),OFFSET('Water Data'!$D$7,0,10*ROW('Water Data'!D86)),NA())</f>
        <v>#N/A</v>
      </c>
      <c r="I92" s="57" t="e">
        <f ca="true">+IF(AND(ISNUMBER(OFFSET('Water Data'!$D$10,0,10*ROW('Water Data'!D86))),'Data Summary'!BX92="Yes"),OFFSET('Water Data'!$D$10,0,10*ROW('Water Data'!D86)),NA())</f>
        <v>#N/A</v>
      </c>
      <c r="J92" s="57" t="e">
        <f ca="true">+IF(AND(ISNUMBER(OFFSET('Water Data'!$E$5,0,10*ROW('Water Data'!E86))),'Data Summary'!BY92="Yes"),100-OFFSET('Water Data'!$E$5,0,10*ROW('Water Data'!E86)),NA())</f>
        <v>#N/A</v>
      </c>
      <c r="K92" s="57" t="e">
        <f ca="true">+IF(AND(ISNUMBER(OFFSET('Water Data'!$E$7,0,10*ROW('Water Data'!E86))),'Data Summary'!BZ92="Yes"),OFFSET('Water Data'!$E$7,0,10*ROW('Water Data'!E86)),NA())</f>
        <v>#N/A</v>
      </c>
      <c r="L92" s="57" t="e">
        <f ca="true">+IF(AND(ISNUMBER(OFFSET('Water Data'!$E$10,0,10*ROW('Water Data'!E86))),'Data Summary'!CA92="Yes"),OFFSET('Water Data'!$E$10,0,10*ROW('Water Data'!E86)),NA())</f>
        <v>#N/A</v>
      </c>
      <c r="M92" s="57" t="e">
        <f ca="true">+IF(AND(ISNUMBER(OFFSET('Water Data'!$F$5,0,10*ROW('Water Data'!F86))),'Data Summary'!CB92="Yes"),100-OFFSET('Water Data'!$F$5,0,10*ROW('Water Data'!F86)),NA())</f>
        <v>#N/A</v>
      </c>
      <c r="N92" s="57" t="e">
        <f ca="true">+IF(AND(ISNUMBER(OFFSET('Water Data'!$F$7,0,10*ROW('Water Data'!F86))),'Data Summary'!CC92="Yes"),OFFSET('Water Data'!$F$7,0,10*ROW('Water Data'!F86)),NA())</f>
        <v>#N/A</v>
      </c>
      <c r="O92" s="57" t="e">
        <f ca="true">+IF(AND(ISNUMBER(OFFSET('Water Data'!$F$10,0,10*ROW('Water Data'!F86))),'Data Summary'!CD92="Yes"),OFFSET('Water Data'!$F$10,0,10*ROW('Water Data'!F86)),NA())</f>
        <v>#N/A</v>
      </c>
      <c r="P92" s="57" t="e">
        <f ca="true">+IF(AND(ISNUMBER(OFFSET('Water Data'!$G$5,0,10*ROW('Water Data'!G86))),'Data Summary'!CE92="Yes"),100-OFFSET('Water Data'!$G$5,0,10*ROW('Water Data'!G86)),NA())</f>
        <v>#N/A</v>
      </c>
      <c r="Q92" s="57" t="e">
        <f ca="true">+IF(AND(ISNUMBER(OFFSET('Water Data'!$G$7,0,10*ROW('Water Data'!G86))),'Data Summary'!CF92="Yes"),OFFSET('Water Data'!$G$7,0,10*ROW('Water Data'!G86)),NA())</f>
        <v>#N/A</v>
      </c>
      <c r="R92" s="57" t="e">
        <f ca="true">+IF(AND(ISNUMBER(OFFSET('Water Data'!$G$10,0,10*ROW('Water Data'!G86))),'Data Summary'!CG92="Yes"),OFFSET('Water Data'!$G$10,0,10*ROW('Water Data'!G86)),NA())</f>
        <v>#N/A</v>
      </c>
      <c r="S92" s="57" t="e">
        <f ca="true">+IF(AND(ISNUMBER(OFFSET('Water Data'!$H$5,0,10*ROW('Water Data'!H86))),'Data Summary'!CH92="Yes"),100-OFFSET('Water Data'!$H$5,0,10*ROW('Water Data'!H86)),NA())</f>
        <v>#N/A</v>
      </c>
      <c r="T92" s="57" t="e">
        <f ca="true">+IF(AND(ISNUMBER(OFFSET('Water Data'!$H$7,0,10*ROW('Water Data'!H86))),'Data Summary'!CI92="Yes"),OFFSET('Water Data'!$H$7,0,10*ROW('Water Data'!H86)),NA())</f>
        <v>#N/A</v>
      </c>
      <c r="U92" s="57" t="e">
        <f ca="true">+IF(AND(ISNUMBER(OFFSET('Water Data'!$H$10,0,10*ROW('Water Data'!H86))),'Data Summary'!CJ92="Yes"),OFFSET('Water Data'!$H$10,0,10*ROW('Water Data'!H86)),NA())</f>
        <v>#N/A</v>
      </c>
      <c r="V92" s="103" t="e">
        <f ca="true">+IF(AND(ISNUMBER(OFFSET('Sanitation Data'!$C$5,0,10*ROW('Sanitation Data'!C86))),'Data Summary'!CK92="Yes"),100-OFFSET('Sanitation Data'!$C$5,0,10*ROW('Sanitation Data'!C86)),NA())</f>
        <v>#N/A</v>
      </c>
      <c r="W92" s="103" t="e">
        <f ca="true">+IF(AND(ISNUMBER(OFFSET('Sanitation Data'!$C$7,0,10*ROW('Sanitation Data'!C86))),'Data Summary'!CL92="Yes"),OFFSET('Sanitation Data'!$C$7,0,10*ROW('Sanitation Data'!C86)),NA())</f>
        <v>#N/A</v>
      </c>
      <c r="X92" s="103" t="e">
        <f ca="true">+IF(AND(ISNUMBER(OFFSET('Sanitation Data'!$C$11,0,10*ROW('Sanitation Data'!C86))),'Data Summary'!CM92="Yes"),OFFSET('Sanitation Data'!$C$11,0,10*ROW('Sanitation Data'!C86)),NA())</f>
        <v>#N/A</v>
      </c>
      <c r="Y92" s="103" t="e">
        <f ca="true">+IF(AND(ISNUMBER(OFFSET('Sanitation Data'!$C$12,0,10*ROW('Sanitation Data'!C86))),'Data Summary'!CN92="Yes"),OFFSET('Sanitation Data'!$C$12,0,10*ROW('Sanitation Data'!C86)),NA())</f>
        <v>#N/A</v>
      </c>
      <c r="Z92" s="103" t="e">
        <f ca="true">+IF(AND(ISNUMBER(OFFSET('Sanitation Data'!$C$13,0,10*ROW('Sanitation Data'!C86))),'Data Summary'!CO92="Yes"),OFFSET('Sanitation Data'!$C$13,0,10*ROW('Sanitation Data'!C86)),NA())</f>
        <v>#N/A</v>
      </c>
      <c r="AA92" s="103" t="e">
        <f ca="true">+IF(AND(ISNUMBER(OFFSET('Sanitation Data'!$D$5,0,10*ROW('Sanitation Data'!D86))),'Data Summary'!CP92="Yes"),100-OFFSET('Sanitation Data'!$D$5,0,10*ROW('Sanitation Data'!D86)),NA())</f>
        <v>#N/A</v>
      </c>
      <c r="AB92" s="103" t="e">
        <f ca="true">+IF(AND(ISNUMBER(OFFSET('Sanitation Data'!$D$7,0,10*ROW('Sanitation Data'!D86))),'Data Summary'!CQ92="Yes"),OFFSET('Sanitation Data'!$D$7,0,10*ROW('Sanitation Data'!D86)),NA())</f>
        <v>#N/A</v>
      </c>
      <c r="AC92" s="103" t="e">
        <f ca="true">+IF(AND(ISNUMBER(OFFSET('Sanitation Data'!$D$11,0,10*ROW('Sanitation Data'!D86))),'Data Summary'!CR92="Yes"),OFFSET('Sanitation Data'!$D$11,0,10*ROW('Sanitation Data'!D86)),NA())</f>
        <v>#N/A</v>
      </c>
      <c r="AD92" s="103" t="e">
        <f ca="true">+IF(AND(ISNUMBER(OFFSET('Sanitation Data'!$D$12,0,10*ROW('Sanitation Data'!D86))),'Data Summary'!CS92="Yes"),OFFSET('Sanitation Data'!$D$12,0,10*ROW('Sanitation Data'!D86)),NA())</f>
        <v>#N/A</v>
      </c>
      <c r="AE92" s="103" t="e">
        <f ca="true">+IF(AND(ISNUMBER(OFFSET('Sanitation Data'!$D$13,0,10*ROW('Sanitation Data'!D86))),'Data Summary'!CT92="Yes"),OFFSET('Sanitation Data'!$D$13,0,10*ROW('Sanitation Data'!D86)),NA())</f>
        <v>#N/A</v>
      </c>
      <c r="AF92" s="103" t="e">
        <f ca="true">+IF(AND(ISNUMBER(OFFSET('Sanitation Data'!$E$5,0,10*ROW('Sanitation Data'!E86))),'Data Summary'!CU92="Yes"),100-OFFSET('Sanitation Data'!$E$5,0,10*ROW('Sanitation Data'!E86)),NA())</f>
        <v>#N/A</v>
      </c>
      <c r="AG92" s="103" t="e">
        <f ca="true">+IF(AND(ISNUMBER(OFFSET('Sanitation Data'!$E$7,0,10*ROW('Sanitation Data'!E86))),'Data Summary'!CV92="Yes"),OFFSET('Sanitation Data'!$E$7,0,10*ROW('Sanitation Data'!E86)),NA())</f>
        <v>#N/A</v>
      </c>
      <c r="AH92" s="103" t="e">
        <f ca="true">+IF(AND(ISNUMBER(OFFSET('Sanitation Data'!$E$11,0,10*ROW('Sanitation Data'!E86))),'Data Summary'!CW92="Yes"),OFFSET('Sanitation Data'!$E$11,0,10*ROW('Sanitation Data'!E86)),NA())</f>
        <v>#N/A</v>
      </c>
      <c r="AI92" s="103" t="e">
        <f ca="true">+IF(AND(ISNUMBER(OFFSET('Sanitation Data'!$E$12,0,10*ROW('Sanitation Data'!E86))),'Data Summary'!CX92="Yes"),OFFSET('Sanitation Data'!$E$12,0,10*ROW('Sanitation Data'!E86)),NA())</f>
        <v>#N/A</v>
      </c>
      <c r="AJ92" s="103" t="e">
        <f ca="true">+IF(AND(ISNUMBER(OFFSET('Sanitation Data'!$E$13,0,10*ROW('Sanitation Data'!E86))),'Data Summary'!CY92="Yes"),OFFSET('Sanitation Data'!$E$13,0,10*ROW('Sanitation Data'!E86)),NA())</f>
        <v>#N/A</v>
      </c>
      <c r="AK92" s="103" t="e">
        <f ca="true">+IF(AND(ISNUMBER(OFFSET('Sanitation Data'!$F$5,0,10*ROW('Sanitation Data'!F86))),'Data Summary'!CZ92="Yes"),100-OFFSET('Sanitation Data'!$F$5,0,10*ROW('Sanitation Data'!F86)),NA())</f>
        <v>#N/A</v>
      </c>
      <c r="AL92" s="103" t="e">
        <f ca="true">+IF(AND(ISNUMBER(OFFSET('Sanitation Data'!$F$7,0,10*ROW('Sanitation Data'!F86))),'Data Summary'!DA92="Yes"),OFFSET('Sanitation Data'!$F$7,0,10*ROW('Sanitation Data'!F86)),NA())</f>
        <v>#N/A</v>
      </c>
      <c r="AM92" s="103" t="e">
        <f ca="true">+IF(AND(ISNUMBER(OFFSET('Sanitation Data'!$F$11,0,10*ROW('Sanitation Data'!F86))),'Data Summary'!DB92="Yes"),OFFSET('Sanitation Data'!$F$11,0,10*ROW('Sanitation Data'!F86)),NA())</f>
        <v>#N/A</v>
      </c>
      <c r="AN92" s="103" t="e">
        <f ca="true">+IF(AND(ISNUMBER(OFFSET('Sanitation Data'!$F$12,0,10*ROW('Sanitation Data'!F86))),'Data Summary'!DC92="Yes"),OFFSET('Sanitation Data'!$F$12,0,10*ROW('Sanitation Data'!F86)),NA())</f>
        <v>#N/A</v>
      </c>
      <c r="AO92" s="103" t="e">
        <f ca="true">+IF(AND(ISNUMBER(OFFSET('Sanitation Data'!$F$13,0,10*ROW('Sanitation Data'!F86))),'Data Summary'!DD92="Yes"),OFFSET('Sanitation Data'!$F$13,0,10*ROW('Sanitation Data'!F86)),NA())</f>
        <v>#N/A</v>
      </c>
      <c r="AP92" s="103" t="e">
        <f ca="true">+IF(AND(ISNUMBER(OFFSET('Sanitation Data'!$G$5,0,10*ROW('Sanitation Data'!G86))),'Data Summary'!DE92="Yes"),100-OFFSET('Sanitation Data'!$G$5,0,10*ROW('Sanitation Data'!G86)),NA())</f>
        <v>#N/A</v>
      </c>
      <c r="AQ92" s="103" t="e">
        <f ca="true">+IF(AND(ISNUMBER(OFFSET('Sanitation Data'!$G$7,0,10*ROW('Sanitation Data'!G86))),'Data Summary'!DF92="Yes"),OFFSET('Sanitation Data'!$G$7,0,10*ROW('Sanitation Data'!G86)),NA())</f>
        <v>#N/A</v>
      </c>
      <c r="AR92" s="103" t="e">
        <f ca="true">+IF(AND(ISNUMBER(OFFSET('Sanitation Data'!$G$11,0,10*ROW('Sanitation Data'!G86))),'Data Summary'!DG92="Yes"),OFFSET('Sanitation Data'!$G$11,0,10*ROW('Sanitation Data'!G86)),NA())</f>
        <v>#N/A</v>
      </c>
      <c r="AS92" s="103" t="e">
        <f ca="true">+IF(AND(ISNUMBER(OFFSET('Sanitation Data'!$G$12,0,10*ROW('Sanitation Data'!G86))),'Data Summary'!DH92="Yes"),OFFSET('Sanitation Data'!$G$12,0,10*ROW('Sanitation Data'!G86)),NA())</f>
        <v>#N/A</v>
      </c>
      <c r="AT92" s="103" t="e">
        <f ca="true">+IF(AND(ISNUMBER(OFFSET('Sanitation Data'!$G$13,0,10*ROW('Sanitation Data'!G86))),'Data Summary'!DI92="Yes"),OFFSET('Sanitation Data'!$G$13,0,10*ROW('Sanitation Data'!G86)),NA())</f>
        <v>#N/A</v>
      </c>
      <c r="AU92" s="103" t="e">
        <f ca="true">+IF(AND(ISNUMBER(OFFSET('Sanitation Data'!$H$5,0,10*ROW('Sanitation Data'!H86))),'Data Summary'!DJ92="Yes"),100-OFFSET('Sanitation Data'!$H$5,0,10*ROW('Sanitation Data'!H86)),NA())</f>
        <v>#N/A</v>
      </c>
      <c r="AV92" s="103" t="e">
        <f ca="true">+IF(AND(ISNUMBER(OFFSET('Sanitation Data'!$H$7,0,10*ROW('Sanitation Data'!H86))),'Data Summary'!DK92="Yes"),OFFSET('Sanitation Data'!$H$7,0,10*ROW('Sanitation Data'!H86)),NA())</f>
        <v>#N/A</v>
      </c>
      <c r="AW92" s="103" t="e">
        <f ca="true">+IF(AND(ISNUMBER(OFFSET('Sanitation Data'!$H$11,0,10*ROW('Sanitation Data'!H86))),'Data Summary'!DL92="Yes"),OFFSET('Sanitation Data'!$H$11,0,10*ROW('Sanitation Data'!H86)),NA())</f>
        <v>#N/A</v>
      </c>
      <c r="AX92" s="103" t="e">
        <f ca="true">+IF(AND(ISNUMBER(OFFSET('Sanitation Data'!$H$12,0,10*ROW('Sanitation Data'!H86))),'Data Summary'!DM92="Yes"),OFFSET('Sanitation Data'!$H$12,0,10*ROW('Sanitation Data'!H86)),NA())</f>
        <v>#N/A</v>
      </c>
      <c r="AY92" s="103" t="e">
        <f ca="true">+IF(AND(ISNUMBER(OFFSET('Sanitation Data'!$H$13,0,10*ROW('Sanitation Data'!H86))),'Data Summary'!DN92="Yes"),OFFSET('Sanitation Data'!$H$13,0,10*ROW('Sanitation Data'!H86)),NA())</f>
        <v>#N/A</v>
      </c>
      <c r="AZ92" s="108" t="e">
        <f ca="true">+IF(AND(ISNUMBER(OFFSET('Hygiene Data'!$C$6,0,10*ROW('Hygiene Data'!C86))),'Data Summary'!DO92="Yes"),OFFSET('Hygiene Data'!$C$6,0,10*ROW('Hygiene Data'!C86)),NA())</f>
        <v>#N/A</v>
      </c>
      <c r="BA92" s="108" t="e">
        <f ca="true">+IF(AND(ISNUMBER(OFFSET('Hygiene Data'!$C$8,0,10*ROW('Hygiene Data'!C86))),'Data Summary'!DP92="Yes"),OFFSET('Hygiene Data'!$C$8,0,10*ROW('Hygiene Data'!C86)),NA())</f>
        <v>#N/A</v>
      </c>
      <c r="BB92" s="108" t="e">
        <f ca="true">+IF(AND(ISNUMBER(OFFSET('Hygiene Data'!$C$10,0,10*ROW('Hygiene Data'!C86))),'Data Summary'!DQ92="Yes"),OFFSET('Hygiene Data'!$C$10,0,10*ROW('Hygiene Data'!C86)),NA())</f>
        <v>#N/A</v>
      </c>
      <c r="BC92" s="108" t="e">
        <f ca="true">+IF(AND(ISNUMBER(OFFSET('Hygiene Data'!$D$6,0,10*ROW('Hygiene Data'!D86))),'Data Summary'!DR92="Yes"),OFFSET('Hygiene Data'!$D$6,0,10*ROW('Hygiene Data'!D86)),NA())</f>
        <v>#N/A</v>
      </c>
      <c r="BD92" s="108" t="e">
        <f ca="true">+IF(AND(ISNUMBER(OFFSET('Hygiene Data'!$D$8,0,10*ROW('Hygiene Data'!D86))),'Data Summary'!DS92="Yes"),OFFSET('Hygiene Data'!$D$8,0,10*ROW('Hygiene Data'!D86)),NA())</f>
        <v>#N/A</v>
      </c>
      <c r="BE92" s="108" t="e">
        <f ca="true">+IF(AND(ISNUMBER(OFFSET('Hygiene Data'!$D$10,0,10*ROW('Hygiene Data'!D86))),'Data Summary'!DT92="Yes"),OFFSET('Hygiene Data'!$D$10,0,10*ROW('Hygiene Data'!D86)),NA())</f>
        <v>#N/A</v>
      </c>
      <c r="BF92" s="108" t="e">
        <f ca="true">+IF(AND(ISNUMBER(OFFSET('Hygiene Data'!$E$6,0,10*ROW('Hygiene Data'!E86))),'Data Summary'!DU92="Yes"),OFFSET('Hygiene Data'!$E$6,0,10*ROW('Hygiene Data'!E86)),NA())</f>
        <v>#N/A</v>
      </c>
      <c r="BG92" s="108" t="e">
        <f ca="true">+IF(AND(ISNUMBER(OFFSET('Hygiene Data'!$E$8,0,10*ROW('Hygiene Data'!E86))),'Data Summary'!DV92="Yes"),OFFSET('Hygiene Data'!$E$8,0,10*ROW('Hygiene Data'!E86)),NA())</f>
        <v>#N/A</v>
      </c>
      <c r="BH92" s="108" t="e">
        <f ca="true">+IF(AND(ISNUMBER(OFFSET('Hygiene Data'!$E$10,0,10*ROW('Hygiene Data'!E86))),'Data Summary'!DW92="Yes"),OFFSET('Hygiene Data'!$E$10,0,10*ROW('Hygiene Data'!E86)),NA())</f>
        <v>#N/A</v>
      </c>
      <c r="BI92" s="108" t="e">
        <f ca="true">+IF(AND(ISNUMBER(OFFSET('Hygiene Data'!$F$6,0,10*ROW('Hygiene Data'!F86))),'Data Summary'!DX92="Yes"),OFFSET('Hygiene Data'!$F$6,0,10*ROW('Hygiene Data'!F86)),NA())</f>
        <v>#N/A</v>
      </c>
      <c r="BJ92" s="108" t="e">
        <f ca="true">+IF(AND(ISNUMBER(OFFSET('Hygiene Data'!$F$8,0,10*ROW('Hygiene Data'!F86))),'Data Summary'!DY92="Yes"),OFFSET('Hygiene Data'!$F$8,0,10*ROW('Hygiene Data'!F86)),NA())</f>
        <v>#N/A</v>
      </c>
      <c r="BK92" s="108" t="e">
        <f ca="true">+IF(AND(ISNUMBER(OFFSET('Hygiene Data'!$F$10,0,10*ROW('Hygiene Data'!F86))),'Data Summary'!DZ92="Yes"),OFFSET('Hygiene Data'!$F$10,0,10*ROW('Hygiene Data'!F86)),NA())</f>
        <v>#N/A</v>
      </c>
      <c r="BL92" s="108" t="e">
        <f ca="true">+IF(AND(ISNUMBER(OFFSET('Hygiene Data'!$G$6,0,10*ROW('Hygiene Data'!G86))),'Data Summary'!EA92="Yes"),OFFSET('Hygiene Data'!$G$6,0,10*ROW('Hygiene Data'!G86)),NA())</f>
        <v>#N/A</v>
      </c>
      <c r="BM92" s="108" t="e">
        <f ca="true">+IF(AND(ISNUMBER(OFFSET('Hygiene Data'!$G$8,0,10*ROW('Hygiene Data'!G86))),'Data Summary'!EB92="Yes"),OFFSET('Hygiene Data'!$G$8,0,10*ROW('Hygiene Data'!G86)),NA())</f>
        <v>#N/A</v>
      </c>
      <c r="BN92" s="108" t="e">
        <f ca="true">+IF(AND(ISNUMBER(OFFSET('Hygiene Data'!$G$10,0,10*ROW('Hygiene Data'!G86))),'Data Summary'!EC92="Yes"),OFFSET('Hygiene Data'!$G$10,0,10*ROW('Hygiene Data'!G86)),NA())</f>
        <v>#N/A</v>
      </c>
      <c r="BO92" s="108" t="e">
        <f ca="true">+IF(AND(ISNUMBER(OFFSET('Hygiene Data'!$H$6,0,10*ROW('Hygiene Data'!H86))),'Data Summary'!ED92="Yes"),OFFSET('Hygiene Data'!$H$6,0,10*ROW('Hygiene Data'!H86)),NA())</f>
        <v>#N/A</v>
      </c>
      <c r="BP92" s="108" t="e">
        <f ca="true">+IF(AND(ISNUMBER(OFFSET('Hygiene Data'!$H$8,0,10*ROW('Hygiene Data'!H86))),'Data Summary'!EE92="Yes"),OFFSET('Hygiene Data'!$H$8,0,10*ROW('Hygiene Data'!H86)),NA())</f>
        <v>#N/A</v>
      </c>
      <c r="BQ92" s="108" t="e">
        <f ca="true">+IF(AND(ISNUMBER(OFFSET('Hygiene Data'!$H$10,0,10*ROW('Hygiene Data'!H86))),'Data Summary'!EF92="Yes"),OFFSET('Hygiene Data'!$H$10,0,10*ROW('Hygiene Data'!H86)),NA())</f>
        <v>#N/A</v>
      </c>
    </row>
    <row r="93" x14ac:dyDescent="0.2">
      <c r="A93" s="56" t="e">
        <f ca="true">+IF(OFFSET('Water Data'!$B$1,0,10*ROW('Water Data'!B87))="",NA(),OFFSET('Water Data'!$B$1,0,10*ROW('Water Data'!B87)))</f>
        <v>#N/A</v>
      </c>
      <c r="B93" s="56" t="e">
        <f ca="true">+IF(OFFSET('Water Data'!$A$3,0,10*ROW('Water Data'!A90))="",NA(),OFFSET('Water Data'!$A$3,0,10*ROW('Water Data'!A90)))</f>
        <v>#N/A</v>
      </c>
      <c r="C93" s="56" t="e">
        <f ca="true">+IF(OFFSET('Water Data'!$C$3,0,10*ROW('Water Data'!C90))="",NA(),OFFSET('Water Data'!$C$3,0,10*ROW('Water Data'!C90)))</f>
        <v>#N/A</v>
      </c>
      <c r="D93" s="57" t="e">
        <f ca="true">+IF(AND(ISNUMBER(OFFSET('Water Data'!$C$5,0,10*ROW('Water Data'!C87))),'Data Summary'!BS93="Yes"),100-OFFSET('Water Data'!$C$5,0,10*ROW('Water Data'!C87)),NA())</f>
        <v>#N/A</v>
      </c>
      <c r="E93" s="57" t="e">
        <f ca="true">+IF(AND(ISNUMBER(OFFSET('Water Data'!$C$7,0,10*ROW('Water Data'!C87))),'Data Summary'!BT93="Yes"),OFFSET('Water Data'!$C$7,0,10*ROW('Water Data'!C87)),NA())</f>
        <v>#N/A</v>
      </c>
      <c r="F93" s="57" t="e">
        <f ca="true">+IF(AND(ISNUMBER(OFFSET('Water Data'!$C$10,0,10*ROW('Water Data'!C87))),'Data Summary'!BU93="Yes"),OFFSET('Water Data'!$C$10,0,10*ROW('Water Data'!C87)),NA())</f>
        <v>#N/A</v>
      </c>
      <c r="G93" s="57" t="e">
        <f ca="true">+IF(AND(ISNUMBER(OFFSET('Water Data'!$D$5,0,10*ROW('Water Data'!D87))),'Data Summary'!BV93="Yes"),100-OFFSET('Water Data'!$D$5,0,10*ROW('Water Data'!D87)),NA())</f>
        <v>#N/A</v>
      </c>
      <c r="H93" s="57" t="e">
        <f ca="true">+IF(AND(ISNUMBER(OFFSET('Water Data'!$D$7,0,10*ROW('Water Data'!D87))),'Data Summary'!BW93="Yes"),OFFSET('Water Data'!$D$7,0,10*ROW('Water Data'!D87)),NA())</f>
        <v>#N/A</v>
      </c>
      <c r="I93" s="57" t="e">
        <f ca="true">+IF(AND(ISNUMBER(OFFSET('Water Data'!$D$10,0,10*ROW('Water Data'!D87))),'Data Summary'!BX93="Yes"),OFFSET('Water Data'!$D$10,0,10*ROW('Water Data'!D87)),NA())</f>
        <v>#N/A</v>
      </c>
      <c r="J93" s="57" t="e">
        <f ca="true">+IF(AND(ISNUMBER(OFFSET('Water Data'!$E$5,0,10*ROW('Water Data'!E87))),'Data Summary'!BY93="Yes"),100-OFFSET('Water Data'!$E$5,0,10*ROW('Water Data'!E87)),NA())</f>
        <v>#N/A</v>
      </c>
      <c r="K93" s="57" t="e">
        <f ca="true">+IF(AND(ISNUMBER(OFFSET('Water Data'!$E$7,0,10*ROW('Water Data'!E87))),'Data Summary'!BZ93="Yes"),OFFSET('Water Data'!$E$7,0,10*ROW('Water Data'!E87)),NA())</f>
        <v>#N/A</v>
      </c>
      <c r="L93" s="57" t="e">
        <f ca="true">+IF(AND(ISNUMBER(OFFSET('Water Data'!$E$10,0,10*ROW('Water Data'!E87))),'Data Summary'!CA93="Yes"),OFFSET('Water Data'!$E$10,0,10*ROW('Water Data'!E87)),NA())</f>
        <v>#N/A</v>
      </c>
      <c r="M93" s="57" t="e">
        <f ca="true">+IF(AND(ISNUMBER(OFFSET('Water Data'!$F$5,0,10*ROW('Water Data'!F87))),'Data Summary'!CB93="Yes"),100-OFFSET('Water Data'!$F$5,0,10*ROW('Water Data'!F87)),NA())</f>
        <v>#N/A</v>
      </c>
      <c r="N93" s="57" t="e">
        <f ca="true">+IF(AND(ISNUMBER(OFFSET('Water Data'!$F$7,0,10*ROW('Water Data'!F87))),'Data Summary'!CC93="Yes"),OFFSET('Water Data'!$F$7,0,10*ROW('Water Data'!F87)),NA())</f>
        <v>#N/A</v>
      </c>
      <c r="O93" s="57" t="e">
        <f ca="true">+IF(AND(ISNUMBER(OFFSET('Water Data'!$F$10,0,10*ROW('Water Data'!F87))),'Data Summary'!CD93="Yes"),OFFSET('Water Data'!$F$10,0,10*ROW('Water Data'!F87)),NA())</f>
        <v>#N/A</v>
      </c>
      <c r="P93" s="57" t="e">
        <f ca="true">+IF(AND(ISNUMBER(OFFSET('Water Data'!$G$5,0,10*ROW('Water Data'!G87))),'Data Summary'!CE93="Yes"),100-OFFSET('Water Data'!$G$5,0,10*ROW('Water Data'!G87)),NA())</f>
        <v>#N/A</v>
      </c>
      <c r="Q93" s="57" t="e">
        <f ca="true">+IF(AND(ISNUMBER(OFFSET('Water Data'!$G$7,0,10*ROW('Water Data'!G87))),'Data Summary'!CF93="Yes"),OFFSET('Water Data'!$G$7,0,10*ROW('Water Data'!G87)),NA())</f>
        <v>#N/A</v>
      </c>
      <c r="R93" s="57" t="e">
        <f ca="true">+IF(AND(ISNUMBER(OFFSET('Water Data'!$G$10,0,10*ROW('Water Data'!G87))),'Data Summary'!CG93="Yes"),OFFSET('Water Data'!$G$10,0,10*ROW('Water Data'!G87)),NA())</f>
        <v>#N/A</v>
      </c>
      <c r="S93" s="57" t="e">
        <f ca="true">+IF(AND(ISNUMBER(OFFSET('Water Data'!$H$5,0,10*ROW('Water Data'!H87))),'Data Summary'!CH93="Yes"),100-OFFSET('Water Data'!$H$5,0,10*ROW('Water Data'!H87)),NA())</f>
        <v>#N/A</v>
      </c>
      <c r="T93" s="57" t="e">
        <f ca="true">+IF(AND(ISNUMBER(OFFSET('Water Data'!$H$7,0,10*ROW('Water Data'!H87))),'Data Summary'!CI93="Yes"),OFFSET('Water Data'!$H$7,0,10*ROW('Water Data'!H87)),NA())</f>
        <v>#N/A</v>
      </c>
      <c r="U93" s="57" t="e">
        <f ca="true">+IF(AND(ISNUMBER(OFFSET('Water Data'!$H$10,0,10*ROW('Water Data'!H87))),'Data Summary'!CJ93="Yes"),OFFSET('Water Data'!$H$10,0,10*ROW('Water Data'!H87)),NA())</f>
        <v>#N/A</v>
      </c>
      <c r="V93" s="103" t="e">
        <f ca="true">+IF(AND(ISNUMBER(OFFSET('Sanitation Data'!$C$5,0,10*ROW('Sanitation Data'!C87))),'Data Summary'!CK93="Yes"),100-OFFSET('Sanitation Data'!$C$5,0,10*ROW('Sanitation Data'!C87)),NA())</f>
        <v>#N/A</v>
      </c>
      <c r="W93" s="103" t="e">
        <f ca="true">+IF(AND(ISNUMBER(OFFSET('Sanitation Data'!$C$7,0,10*ROW('Sanitation Data'!C87))),'Data Summary'!CL93="Yes"),OFFSET('Sanitation Data'!$C$7,0,10*ROW('Sanitation Data'!C87)),NA())</f>
        <v>#N/A</v>
      </c>
      <c r="X93" s="103" t="e">
        <f ca="true">+IF(AND(ISNUMBER(OFFSET('Sanitation Data'!$C$11,0,10*ROW('Sanitation Data'!C87))),'Data Summary'!CM93="Yes"),OFFSET('Sanitation Data'!$C$11,0,10*ROW('Sanitation Data'!C87)),NA())</f>
        <v>#N/A</v>
      </c>
      <c r="Y93" s="103" t="e">
        <f ca="true">+IF(AND(ISNUMBER(OFFSET('Sanitation Data'!$C$12,0,10*ROW('Sanitation Data'!C87))),'Data Summary'!CN93="Yes"),OFFSET('Sanitation Data'!$C$12,0,10*ROW('Sanitation Data'!C87)),NA())</f>
        <v>#N/A</v>
      </c>
      <c r="Z93" s="103" t="e">
        <f ca="true">+IF(AND(ISNUMBER(OFFSET('Sanitation Data'!$C$13,0,10*ROW('Sanitation Data'!C87))),'Data Summary'!CO93="Yes"),OFFSET('Sanitation Data'!$C$13,0,10*ROW('Sanitation Data'!C87)),NA())</f>
        <v>#N/A</v>
      </c>
      <c r="AA93" s="103" t="e">
        <f ca="true">+IF(AND(ISNUMBER(OFFSET('Sanitation Data'!$D$5,0,10*ROW('Sanitation Data'!D87))),'Data Summary'!CP93="Yes"),100-OFFSET('Sanitation Data'!$D$5,0,10*ROW('Sanitation Data'!D87)),NA())</f>
        <v>#N/A</v>
      </c>
      <c r="AB93" s="103" t="e">
        <f ca="true">+IF(AND(ISNUMBER(OFFSET('Sanitation Data'!$D$7,0,10*ROW('Sanitation Data'!D87))),'Data Summary'!CQ93="Yes"),OFFSET('Sanitation Data'!$D$7,0,10*ROW('Sanitation Data'!D87)),NA())</f>
        <v>#N/A</v>
      </c>
      <c r="AC93" s="103" t="e">
        <f ca="true">+IF(AND(ISNUMBER(OFFSET('Sanitation Data'!$D$11,0,10*ROW('Sanitation Data'!D87))),'Data Summary'!CR93="Yes"),OFFSET('Sanitation Data'!$D$11,0,10*ROW('Sanitation Data'!D87)),NA())</f>
        <v>#N/A</v>
      </c>
      <c r="AD93" s="103" t="e">
        <f ca="true">+IF(AND(ISNUMBER(OFFSET('Sanitation Data'!$D$12,0,10*ROW('Sanitation Data'!D87))),'Data Summary'!CS93="Yes"),OFFSET('Sanitation Data'!$D$12,0,10*ROW('Sanitation Data'!D87)),NA())</f>
        <v>#N/A</v>
      </c>
      <c r="AE93" s="103" t="e">
        <f ca="true">+IF(AND(ISNUMBER(OFFSET('Sanitation Data'!$D$13,0,10*ROW('Sanitation Data'!D87))),'Data Summary'!CT93="Yes"),OFFSET('Sanitation Data'!$D$13,0,10*ROW('Sanitation Data'!D87)),NA())</f>
        <v>#N/A</v>
      </c>
      <c r="AF93" s="103" t="e">
        <f ca="true">+IF(AND(ISNUMBER(OFFSET('Sanitation Data'!$E$5,0,10*ROW('Sanitation Data'!E87))),'Data Summary'!CU93="Yes"),100-OFFSET('Sanitation Data'!$E$5,0,10*ROW('Sanitation Data'!E87)),NA())</f>
        <v>#N/A</v>
      </c>
      <c r="AG93" s="103" t="e">
        <f ca="true">+IF(AND(ISNUMBER(OFFSET('Sanitation Data'!$E$7,0,10*ROW('Sanitation Data'!E87))),'Data Summary'!CV93="Yes"),OFFSET('Sanitation Data'!$E$7,0,10*ROW('Sanitation Data'!E87)),NA())</f>
        <v>#N/A</v>
      </c>
      <c r="AH93" s="103" t="e">
        <f ca="true">+IF(AND(ISNUMBER(OFFSET('Sanitation Data'!$E$11,0,10*ROW('Sanitation Data'!E87))),'Data Summary'!CW93="Yes"),OFFSET('Sanitation Data'!$E$11,0,10*ROW('Sanitation Data'!E87)),NA())</f>
        <v>#N/A</v>
      </c>
      <c r="AI93" s="103" t="e">
        <f ca="true">+IF(AND(ISNUMBER(OFFSET('Sanitation Data'!$E$12,0,10*ROW('Sanitation Data'!E87))),'Data Summary'!CX93="Yes"),OFFSET('Sanitation Data'!$E$12,0,10*ROW('Sanitation Data'!E87)),NA())</f>
        <v>#N/A</v>
      </c>
      <c r="AJ93" s="103" t="e">
        <f ca="true">+IF(AND(ISNUMBER(OFFSET('Sanitation Data'!$E$13,0,10*ROW('Sanitation Data'!E87))),'Data Summary'!CY93="Yes"),OFFSET('Sanitation Data'!$E$13,0,10*ROW('Sanitation Data'!E87)),NA())</f>
        <v>#N/A</v>
      </c>
      <c r="AK93" s="103" t="e">
        <f ca="true">+IF(AND(ISNUMBER(OFFSET('Sanitation Data'!$F$5,0,10*ROW('Sanitation Data'!F87))),'Data Summary'!CZ93="Yes"),100-OFFSET('Sanitation Data'!$F$5,0,10*ROW('Sanitation Data'!F87)),NA())</f>
        <v>#N/A</v>
      </c>
      <c r="AL93" s="103" t="e">
        <f ca="true">+IF(AND(ISNUMBER(OFFSET('Sanitation Data'!$F$7,0,10*ROW('Sanitation Data'!F87))),'Data Summary'!DA93="Yes"),OFFSET('Sanitation Data'!$F$7,0,10*ROW('Sanitation Data'!F87)),NA())</f>
        <v>#N/A</v>
      </c>
      <c r="AM93" s="103" t="e">
        <f ca="true">+IF(AND(ISNUMBER(OFFSET('Sanitation Data'!$F$11,0,10*ROW('Sanitation Data'!F87))),'Data Summary'!DB93="Yes"),OFFSET('Sanitation Data'!$F$11,0,10*ROW('Sanitation Data'!F87)),NA())</f>
        <v>#N/A</v>
      </c>
      <c r="AN93" s="103" t="e">
        <f ca="true">+IF(AND(ISNUMBER(OFFSET('Sanitation Data'!$F$12,0,10*ROW('Sanitation Data'!F87))),'Data Summary'!DC93="Yes"),OFFSET('Sanitation Data'!$F$12,0,10*ROW('Sanitation Data'!F87)),NA())</f>
        <v>#N/A</v>
      </c>
      <c r="AO93" s="103" t="e">
        <f ca="true">+IF(AND(ISNUMBER(OFFSET('Sanitation Data'!$F$13,0,10*ROW('Sanitation Data'!F87))),'Data Summary'!DD93="Yes"),OFFSET('Sanitation Data'!$F$13,0,10*ROW('Sanitation Data'!F87)),NA())</f>
        <v>#N/A</v>
      </c>
      <c r="AP93" s="103" t="e">
        <f ca="true">+IF(AND(ISNUMBER(OFFSET('Sanitation Data'!$G$5,0,10*ROW('Sanitation Data'!G87))),'Data Summary'!DE93="Yes"),100-OFFSET('Sanitation Data'!$G$5,0,10*ROW('Sanitation Data'!G87)),NA())</f>
        <v>#N/A</v>
      </c>
      <c r="AQ93" s="103" t="e">
        <f ca="true">+IF(AND(ISNUMBER(OFFSET('Sanitation Data'!$G$7,0,10*ROW('Sanitation Data'!G87))),'Data Summary'!DF93="Yes"),OFFSET('Sanitation Data'!$G$7,0,10*ROW('Sanitation Data'!G87)),NA())</f>
        <v>#N/A</v>
      </c>
      <c r="AR93" s="103" t="e">
        <f ca="true">+IF(AND(ISNUMBER(OFFSET('Sanitation Data'!$G$11,0,10*ROW('Sanitation Data'!G87))),'Data Summary'!DG93="Yes"),OFFSET('Sanitation Data'!$G$11,0,10*ROW('Sanitation Data'!G87)),NA())</f>
        <v>#N/A</v>
      </c>
      <c r="AS93" s="103" t="e">
        <f ca="true">+IF(AND(ISNUMBER(OFFSET('Sanitation Data'!$G$12,0,10*ROW('Sanitation Data'!G87))),'Data Summary'!DH93="Yes"),OFFSET('Sanitation Data'!$G$12,0,10*ROW('Sanitation Data'!G87)),NA())</f>
        <v>#N/A</v>
      </c>
      <c r="AT93" s="103" t="e">
        <f ca="true">+IF(AND(ISNUMBER(OFFSET('Sanitation Data'!$G$13,0,10*ROW('Sanitation Data'!G87))),'Data Summary'!DI93="Yes"),OFFSET('Sanitation Data'!$G$13,0,10*ROW('Sanitation Data'!G87)),NA())</f>
        <v>#N/A</v>
      </c>
      <c r="AU93" s="103" t="e">
        <f ca="true">+IF(AND(ISNUMBER(OFFSET('Sanitation Data'!$H$5,0,10*ROW('Sanitation Data'!H87))),'Data Summary'!DJ93="Yes"),100-OFFSET('Sanitation Data'!$H$5,0,10*ROW('Sanitation Data'!H87)),NA())</f>
        <v>#N/A</v>
      </c>
      <c r="AV93" s="103" t="e">
        <f ca="true">+IF(AND(ISNUMBER(OFFSET('Sanitation Data'!$H$7,0,10*ROW('Sanitation Data'!H87))),'Data Summary'!DK93="Yes"),OFFSET('Sanitation Data'!$H$7,0,10*ROW('Sanitation Data'!H87)),NA())</f>
        <v>#N/A</v>
      </c>
      <c r="AW93" s="103" t="e">
        <f ca="true">+IF(AND(ISNUMBER(OFFSET('Sanitation Data'!$H$11,0,10*ROW('Sanitation Data'!H87))),'Data Summary'!DL93="Yes"),OFFSET('Sanitation Data'!$H$11,0,10*ROW('Sanitation Data'!H87)),NA())</f>
        <v>#N/A</v>
      </c>
      <c r="AX93" s="103" t="e">
        <f ca="true">+IF(AND(ISNUMBER(OFFSET('Sanitation Data'!$H$12,0,10*ROW('Sanitation Data'!H87))),'Data Summary'!DM93="Yes"),OFFSET('Sanitation Data'!$H$12,0,10*ROW('Sanitation Data'!H87)),NA())</f>
        <v>#N/A</v>
      </c>
      <c r="AY93" s="103" t="e">
        <f ca="true">+IF(AND(ISNUMBER(OFFSET('Sanitation Data'!$H$13,0,10*ROW('Sanitation Data'!H87))),'Data Summary'!DN93="Yes"),OFFSET('Sanitation Data'!$H$13,0,10*ROW('Sanitation Data'!H87)),NA())</f>
        <v>#N/A</v>
      </c>
      <c r="AZ93" s="108" t="e">
        <f ca="true">+IF(AND(ISNUMBER(OFFSET('Hygiene Data'!$C$6,0,10*ROW('Hygiene Data'!C87))),'Data Summary'!DO93="Yes"),OFFSET('Hygiene Data'!$C$6,0,10*ROW('Hygiene Data'!C87)),NA())</f>
        <v>#N/A</v>
      </c>
      <c r="BA93" s="108" t="e">
        <f ca="true">+IF(AND(ISNUMBER(OFFSET('Hygiene Data'!$C$8,0,10*ROW('Hygiene Data'!C87))),'Data Summary'!DP93="Yes"),OFFSET('Hygiene Data'!$C$8,0,10*ROW('Hygiene Data'!C87)),NA())</f>
        <v>#N/A</v>
      </c>
      <c r="BB93" s="108" t="e">
        <f ca="true">+IF(AND(ISNUMBER(OFFSET('Hygiene Data'!$C$10,0,10*ROW('Hygiene Data'!C87))),'Data Summary'!DQ93="Yes"),OFFSET('Hygiene Data'!$C$10,0,10*ROW('Hygiene Data'!C87)),NA())</f>
        <v>#N/A</v>
      </c>
      <c r="BC93" s="108" t="e">
        <f ca="true">+IF(AND(ISNUMBER(OFFSET('Hygiene Data'!$D$6,0,10*ROW('Hygiene Data'!D87))),'Data Summary'!DR93="Yes"),OFFSET('Hygiene Data'!$D$6,0,10*ROW('Hygiene Data'!D87)),NA())</f>
        <v>#N/A</v>
      </c>
      <c r="BD93" s="108" t="e">
        <f ca="true">+IF(AND(ISNUMBER(OFFSET('Hygiene Data'!$D$8,0,10*ROW('Hygiene Data'!D87))),'Data Summary'!DS93="Yes"),OFFSET('Hygiene Data'!$D$8,0,10*ROW('Hygiene Data'!D87)),NA())</f>
        <v>#N/A</v>
      </c>
      <c r="BE93" s="108" t="e">
        <f ca="true">+IF(AND(ISNUMBER(OFFSET('Hygiene Data'!$D$10,0,10*ROW('Hygiene Data'!D87))),'Data Summary'!DT93="Yes"),OFFSET('Hygiene Data'!$D$10,0,10*ROW('Hygiene Data'!D87)),NA())</f>
        <v>#N/A</v>
      </c>
      <c r="BF93" s="108" t="e">
        <f ca="true">+IF(AND(ISNUMBER(OFFSET('Hygiene Data'!$E$6,0,10*ROW('Hygiene Data'!E87))),'Data Summary'!DU93="Yes"),OFFSET('Hygiene Data'!$E$6,0,10*ROW('Hygiene Data'!E87)),NA())</f>
        <v>#N/A</v>
      </c>
      <c r="BG93" s="108" t="e">
        <f ca="true">+IF(AND(ISNUMBER(OFFSET('Hygiene Data'!$E$8,0,10*ROW('Hygiene Data'!E87))),'Data Summary'!DV93="Yes"),OFFSET('Hygiene Data'!$E$8,0,10*ROW('Hygiene Data'!E87)),NA())</f>
        <v>#N/A</v>
      </c>
      <c r="BH93" s="108" t="e">
        <f ca="true">+IF(AND(ISNUMBER(OFFSET('Hygiene Data'!$E$10,0,10*ROW('Hygiene Data'!E87))),'Data Summary'!DW93="Yes"),OFFSET('Hygiene Data'!$E$10,0,10*ROW('Hygiene Data'!E87)),NA())</f>
        <v>#N/A</v>
      </c>
      <c r="BI93" s="108" t="e">
        <f ca="true">+IF(AND(ISNUMBER(OFFSET('Hygiene Data'!$F$6,0,10*ROW('Hygiene Data'!F87))),'Data Summary'!DX93="Yes"),OFFSET('Hygiene Data'!$F$6,0,10*ROW('Hygiene Data'!F87)),NA())</f>
        <v>#N/A</v>
      </c>
      <c r="BJ93" s="108" t="e">
        <f ca="true">+IF(AND(ISNUMBER(OFFSET('Hygiene Data'!$F$8,0,10*ROW('Hygiene Data'!F87))),'Data Summary'!DY93="Yes"),OFFSET('Hygiene Data'!$F$8,0,10*ROW('Hygiene Data'!F87)),NA())</f>
        <v>#N/A</v>
      </c>
      <c r="BK93" s="108" t="e">
        <f ca="true">+IF(AND(ISNUMBER(OFFSET('Hygiene Data'!$F$10,0,10*ROW('Hygiene Data'!F87))),'Data Summary'!DZ93="Yes"),OFFSET('Hygiene Data'!$F$10,0,10*ROW('Hygiene Data'!F87)),NA())</f>
        <v>#N/A</v>
      </c>
      <c r="BL93" s="108" t="e">
        <f ca="true">+IF(AND(ISNUMBER(OFFSET('Hygiene Data'!$G$6,0,10*ROW('Hygiene Data'!G87))),'Data Summary'!EA93="Yes"),OFFSET('Hygiene Data'!$G$6,0,10*ROW('Hygiene Data'!G87)),NA())</f>
        <v>#N/A</v>
      </c>
      <c r="BM93" s="108" t="e">
        <f ca="true">+IF(AND(ISNUMBER(OFFSET('Hygiene Data'!$G$8,0,10*ROW('Hygiene Data'!G87))),'Data Summary'!EB93="Yes"),OFFSET('Hygiene Data'!$G$8,0,10*ROW('Hygiene Data'!G87)),NA())</f>
        <v>#N/A</v>
      </c>
      <c r="BN93" s="108" t="e">
        <f ca="true">+IF(AND(ISNUMBER(OFFSET('Hygiene Data'!$G$10,0,10*ROW('Hygiene Data'!G87))),'Data Summary'!EC93="Yes"),OFFSET('Hygiene Data'!$G$10,0,10*ROW('Hygiene Data'!G87)),NA())</f>
        <v>#N/A</v>
      </c>
      <c r="BO93" s="108" t="e">
        <f ca="true">+IF(AND(ISNUMBER(OFFSET('Hygiene Data'!$H$6,0,10*ROW('Hygiene Data'!H87))),'Data Summary'!ED93="Yes"),OFFSET('Hygiene Data'!$H$6,0,10*ROW('Hygiene Data'!H87)),NA())</f>
        <v>#N/A</v>
      </c>
      <c r="BP93" s="108" t="e">
        <f ca="true">+IF(AND(ISNUMBER(OFFSET('Hygiene Data'!$H$8,0,10*ROW('Hygiene Data'!H87))),'Data Summary'!EE93="Yes"),OFFSET('Hygiene Data'!$H$8,0,10*ROW('Hygiene Data'!H87)),NA())</f>
        <v>#N/A</v>
      </c>
      <c r="BQ93" s="108" t="e">
        <f ca="true">+IF(AND(ISNUMBER(OFFSET('Hygiene Data'!$H$10,0,10*ROW('Hygiene Data'!H87))),'Data Summary'!EF93="Yes"),OFFSET('Hygiene Data'!$H$10,0,10*ROW('Hygiene Data'!H87)),NA())</f>
        <v>#N/A</v>
      </c>
    </row>
    <row r="94" x14ac:dyDescent="0.2">
      <c r="A94" s="56" t="e">
        <f ca="true">+IF(OFFSET('Water Data'!$B$1,0,10*ROW('Water Data'!B88))="",NA(),OFFSET('Water Data'!$B$1,0,10*ROW('Water Data'!B88)))</f>
        <v>#N/A</v>
      </c>
      <c r="B94" s="56" t="e">
        <f ca="true">+IF(OFFSET('Water Data'!$A$3,0,10*ROW('Water Data'!A91))="",NA(),OFFSET('Water Data'!$A$3,0,10*ROW('Water Data'!A91)))</f>
        <v>#N/A</v>
      </c>
      <c r="C94" s="56" t="e">
        <f ca="true">+IF(OFFSET('Water Data'!$C$3,0,10*ROW('Water Data'!C91))="",NA(),OFFSET('Water Data'!$C$3,0,10*ROW('Water Data'!C91)))</f>
        <v>#N/A</v>
      </c>
      <c r="D94" s="57" t="e">
        <f ca="true">+IF(AND(ISNUMBER(OFFSET('Water Data'!$C$5,0,10*ROW('Water Data'!C88))),'Data Summary'!BS94="Yes"),100-OFFSET('Water Data'!$C$5,0,10*ROW('Water Data'!C88)),NA())</f>
        <v>#N/A</v>
      </c>
      <c r="E94" s="57" t="e">
        <f ca="true">+IF(AND(ISNUMBER(OFFSET('Water Data'!$C$7,0,10*ROW('Water Data'!C88))),'Data Summary'!BT94="Yes"),OFFSET('Water Data'!$C$7,0,10*ROW('Water Data'!C88)),NA())</f>
        <v>#N/A</v>
      </c>
      <c r="F94" s="57" t="e">
        <f ca="true">+IF(AND(ISNUMBER(OFFSET('Water Data'!$C$10,0,10*ROW('Water Data'!C88))),'Data Summary'!BU94="Yes"),OFFSET('Water Data'!$C$10,0,10*ROW('Water Data'!C88)),NA())</f>
        <v>#N/A</v>
      </c>
      <c r="G94" s="57" t="e">
        <f ca="true">+IF(AND(ISNUMBER(OFFSET('Water Data'!$D$5,0,10*ROW('Water Data'!D88))),'Data Summary'!BV94="Yes"),100-OFFSET('Water Data'!$D$5,0,10*ROW('Water Data'!D88)),NA())</f>
        <v>#N/A</v>
      </c>
      <c r="H94" s="57" t="e">
        <f ca="true">+IF(AND(ISNUMBER(OFFSET('Water Data'!$D$7,0,10*ROW('Water Data'!D88))),'Data Summary'!BW94="Yes"),OFFSET('Water Data'!$D$7,0,10*ROW('Water Data'!D88)),NA())</f>
        <v>#N/A</v>
      </c>
      <c r="I94" s="57" t="e">
        <f ca="true">+IF(AND(ISNUMBER(OFFSET('Water Data'!$D$10,0,10*ROW('Water Data'!D88))),'Data Summary'!BX94="Yes"),OFFSET('Water Data'!$D$10,0,10*ROW('Water Data'!D88)),NA())</f>
        <v>#N/A</v>
      </c>
      <c r="J94" s="57" t="e">
        <f ca="true">+IF(AND(ISNUMBER(OFFSET('Water Data'!$E$5,0,10*ROW('Water Data'!E88))),'Data Summary'!BY94="Yes"),100-OFFSET('Water Data'!$E$5,0,10*ROW('Water Data'!E88)),NA())</f>
        <v>#N/A</v>
      </c>
      <c r="K94" s="57" t="e">
        <f ca="true">+IF(AND(ISNUMBER(OFFSET('Water Data'!$E$7,0,10*ROW('Water Data'!E88))),'Data Summary'!BZ94="Yes"),OFFSET('Water Data'!$E$7,0,10*ROW('Water Data'!E88)),NA())</f>
        <v>#N/A</v>
      </c>
      <c r="L94" s="57" t="e">
        <f ca="true">+IF(AND(ISNUMBER(OFFSET('Water Data'!$E$10,0,10*ROW('Water Data'!E88))),'Data Summary'!CA94="Yes"),OFFSET('Water Data'!$E$10,0,10*ROW('Water Data'!E88)),NA())</f>
        <v>#N/A</v>
      </c>
      <c r="M94" s="57" t="e">
        <f ca="true">+IF(AND(ISNUMBER(OFFSET('Water Data'!$F$5,0,10*ROW('Water Data'!F88))),'Data Summary'!CB94="Yes"),100-OFFSET('Water Data'!$F$5,0,10*ROW('Water Data'!F88)),NA())</f>
        <v>#N/A</v>
      </c>
      <c r="N94" s="57" t="e">
        <f ca="true">+IF(AND(ISNUMBER(OFFSET('Water Data'!$F$7,0,10*ROW('Water Data'!F88))),'Data Summary'!CC94="Yes"),OFFSET('Water Data'!$F$7,0,10*ROW('Water Data'!F88)),NA())</f>
        <v>#N/A</v>
      </c>
      <c r="O94" s="57" t="e">
        <f ca="true">+IF(AND(ISNUMBER(OFFSET('Water Data'!$F$10,0,10*ROW('Water Data'!F88))),'Data Summary'!CD94="Yes"),OFFSET('Water Data'!$F$10,0,10*ROW('Water Data'!F88)),NA())</f>
        <v>#N/A</v>
      </c>
      <c r="P94" s="57" t="e">
        <f ca="true">+IF(AND(ISNUMBER(OFFSET('Water Data'!$G$5,0,10*ROW('Water Data'!G88))),'Data Summary'!CE94="Yes"),100-OFFSET('Water Data'!$G$5,0,10*ROW('Water Data'!G88)),NA())</f>
        <v>#N/A</v>
      </c>
      <c r="Q94" s="57" t="e">
        <f ca="true">+IF(AND(ISNUMBER(OFFSET('Water Data'!$G$7,0,10*ROW('Water Data'!G88))),'Data Summary'!CF94="Yes"),OFFSET('Water Data'!$G$7,0,10*ROW('Water Data'!G88)),NA())</f>
        <v>#N/A</v>
      </c>
      <c r="R94" s="57" t="e">
        <f ca="true">+IF(AND(ISNUMBER(OFFSET('Water Data'!$G$10,0,10*ROW('Water Data'!G88))),'Data Summary'!CG94="Yes"),OFFSET('Water Data'!$G$10,0,10*ROW('Water Data'!G88)),NA())</f>
        <v>#N/A</v>
      </c>
      <c r="S94" s="57" t="e">
        <f ca="true">+IF(AND(ISNUMBER(OFFSET('Water Data'!$H$5,0,10*ROW('Water Data'!H88))),'Data Summary'!CH94="Yes"),100-OFFSET('Water Data'!$H$5,0,10*ROW('Water Data'!H88)),NA())</f>
        <v>#N/A</v>
      </c>
      <c r="T94" s="57" t="e">
        <f ca="true">+IF(AND(ISNUMBER(OFFSET('Water Data'!$H$7,0,10*ROW('Water Data'!H88))),'Data Summary'!CI94="Yes"),OFFSET('Water Data'!$H$7,0,10*ROW('Water Data'!H88)),NA())</f>
        <v>#N/A</v>
      </c>
      <c r="U94" s="57" t="e">
        <f ca="true">+IF(AND(ISNUMBER(OFFSET('Water Data'!$H$10,0,10*ROW('Water Data'!H88))),'Data Summary'!CJ94="Yes"),OFFSET('Water Data'!$H$10,0,10*ROW('Water Data'!H88)),NA())</f>
        <v>#N/A</v>
      </c>
      <c r="V94" s="103" t="e">
        <f ca="true">+IF(AND(ISNUMBER(OFFSET('Sanitation Data'!$C$5,0,10*ROW('Sanitation Data'!C88))),'Data Summary'!CK94="Yes"),100-OFFSET('Sanitation Data'!$C$5,0,10*ROW('Sanitation Data'!C88)),NA())</f>
        <v>#N/A</v>
      </c>
      <c r="W94" s="103" t="e">
        <f ca="true">+IF(AND(ISNUMBER(OFFSET('Sanitation Data'!$C$7,0,10*ROW('Sanitation Data'!C88))),'Data Summary'!CL94="Yes"),OFFSET('Sanitation Data'!$C$7,0,10*ROW('Sanitation Data'!C88)),NA())</f>
        <v>#N/A</v>
      </c>
      <c r="X94" s="103" t="e">
        <f ca="true">+IF(AND(ISNUMBER(OFFSET('Sanitation Data'!$C$11,0,10*ROW('Sanitation Data'!C88))),'Data Summary'!CM94="Yes"),OFFSET('Sanitation Data'!$C$11,0,10*ROW('Sanitation Data'!C88)),NA())</f>
        <v>#N/A</v>
      </c>
      <c r="Y94" s="103" t="e">
        <f ca="true">+IF(AND(ISNUMBER(OFFSET('Sanitation Data'!$C$12,0,10*ROW('Sanitation Data'!C88))),'Data Summary'!CN94="Yes"),OFFSET('Sanitation Data'!$C$12,0,10*ROW('Sanitation Data'!C88)),NA())</f>
        <v>#N/A</v>
      </c>
      <c r="Z94" s="103" t="e">
        <f ca="true">+IF(AND(ISNUMBER(OFFSET('Sanitation Data'!$C$13,0,10*ROW('Sanitation Data'!C88))),'Data Summary'!CO94="Yes"),OFFSET('Sanitation Data'!$C$13,0,10*ROW('Sanitation Data'!C88)),NA())</f>
        <v>#N/A</v>
      </c>
      <c r="AA94" s="103" t="e">
        <f ca="true">+IF(AND(ISNUMBER(OFFSET('Sanitation Data'!$D$5,0,10*ROW('Sanitation Data'!D88))),'Data Summary'!CP94="Yes"),100-OFFSET('Sanitation Data'!$D$5,0,10*ROW('Sanitation Data'!D88)),NA())</f>
        <v>#N/A</v>
      </c>
      <c r="AB94" s="103" t="e">
        <f ca="true">+IF(AND(ISNUMBER(OFFSET('Sanitation Data'!$D$7,0,10*ROW('Sanitation Data'!D88))),'Data Summary'!CQ94="Yes"),OFFSET('Sanitation Data'!$D$7,0,10*ROW('Sanitation Data'!D88)),NA())</f>
        <v>#N/A</v>
      </c>
      <c r="AC94" s="103" t="e">
        <f ca="true">+IF(AND(ISNUMBER(OFFSET('Sanitation Data'!$D$11,0,10*ROW('Sanitation Data'!D88))),'Data Summary'!CR94="Yes"),OFFSET('Sanitation Data'!$D$11,0,10*ROW('Sanitation Data'!D88)),NA())</f>
        <v>#N/A</v>
      </c>
      <c r="AD94" s="103" t="e">
        <f ca="true">+IF(AND(ISNUMBER(OFFSET('Sanitation Data'!$D$12,0,10*ROW('Sanitation Data'!D88))),'Data Summary'!CS94="Yes"),OFFSET('Sanitation Data'!$D$12,0,10*ROW('Sanitation Data'!D88)),NA())</f>
        <v>#N/A</v>
      </c>
      <c r="AE94" s="103" t="e">
        <f ca="true">+IF(AND(ISNUMBER(OFFSET('Sanitation Data'!$D$13,0,10*ROW('Sanitation Data'!D88))),'Data Summary'!CT94="Yes"),OFFSET('Sanitation Data'!$D$13,0,10*ROW('Sanitation Data'!D88)),NA())</f>
        <v>#N/A</v>
      </c>
      <c r="AF94" s="103" t="e">
        <f ca="true">+IF(AND(ISNUMBER(OFFSET('Sanitation Data'!$E$5,0,10*ROW('Sanitation Data'!E88))),'Data Summary'!CU94="Yes"),100-OFFSET('Sanitation Data'!$E$5,0,10*ROW('Sanitation Data'!E88)),NA())</f>
        <v>#N/A</v>
      </c>
      <c r="AG94" s="103" t="e">
        <f ca="true">+IF(AND(ISNUMBER(OFFSET('Sanitation Data'!$E$7,0,10*ROW('Sanitation Data'!E88))),'Data Summary'!CV94="Yes"),OFFSET('Sanitation Data'!$E$7,0,10*ROW('Sanitation Data'!E88)),NA())</f>
        <v>#N/A</v>
      </c>
      <c r="AH94" s="103" t="e">
        <f ca="true">+IF(AND(ISNUMBER(OFFSET('Sanitation Data'!$E$11,0,10*ROW('Sanitation Data'!E88))),'Data Summary'!CW94="Yes"),OFFSET('Sanitation Data'!$E$11,0,10*ROW('Sanitation Data'!E88)),NA())</f>
        <v>#N/A</v>
      </c>
      <c r="AI94" s="103" t="e">
        <f ca="true">+IF(AND(ISNUMBER(OFFSET('Sanitation Data'!$E$12,0,10*ROW('Sanitation Data'!E88))),'Data Summary'!CX94="Yes"),OFFSET('Sanitation Data'!$E$12,0,10*ROW('Sanitation Data'!E88)),NA())</f>
        <v>#N/A</v>
      </c>
      <c r="AJ94" s="103" t="e">
        <f ca="true">+IF(AND(ISNUMBER(OFFSET('Sanitation Data'!$E$13,0,10*ROW('Sanitation Data'!E88))),'Data Summary'!CY94="Yes"),OFFSET('Sanitation Data'!$E$13,0,10*ROW('Sanitation Data'!E88)),NA())</f>
        <v>#N/A</v>
      </c>
      <c r="AK94" s="103" t="e">
        <f ca="true">+IF(AND(ISNUMBER(OFFSET('Sanitation Data'!$F$5,0,10*ROW('Sanitation Data'!F88))),'Data Summary'!CZ94="Yes"),100-OFFSET('Sanitation Data'!$F$5,0,10*ROW('Sanitation Data'!F88)),NA())</f>
        <v>#N/A</v>
      </c>
      <c r="AL94" s="103" t="e">
        <f ca="true">+IF(AND(ISNUMBER(OFFSET('Sanitation Data'!$F$7,0,10*ROW('Sanitation Data'!F88))),'Data Summary'!DA94="Yes"),OFFSET('Sanitation Data'!$F$7,0,10*ROW('Sanitation Data'!F88)),NA())</f>
        <v>#N/A</v>
      </c>
      <c r="AM94" s="103" t="e">
        <f ca="true">+IF(AND(ISNUMBER(OFFSET('Sanitation Data'!$F$11,0,10*ROW('Sanitation Data'!F88))),'Data Summary'!DB94="Yes"),OFFSET('Sanitation Data'!$F$11,0,10*ROW('Sanitation Data'!F88)),NA())</f>
        <v>#N/A</v>
      </c>
      <c r="AN94" s="103" t="e">
        <f ca="true">+IF(AND(ISNUMBER(OFFSET('Sanitation Data'!$F$12,0,10*ROW('Sanitation Data'!F88))),'Data Summary'!DC94="Yes"),OFFSET('Sanitation Data'!$F$12,0,10*ROW('Sanitation Data'!F88)),NA())</f>
        <v>#N/A</v>
      </c>
      <c r="AO94" s="103" t="e">
        <f ca="true">+IF(AND(ISNUMBER(OFFSET('Sanitation Data'!$F$13,0,10*ROW('Sanitation Data'!F88))),'Data Summary'!DD94="Yes"),OFFSET('Sanitation Data'!$F$13,0,10*ROW('Sanitation Data'!F88)),NA())</f>
        <v>#N/A</v>
      </c>
      <c r="AP94" s="103" t="e">
        <f ca="true">+IF(AND(ISNUMBER(OFFSET('Sanitation Data'!$G$5,0,10*ROW('Sanitation Data'!G88))),'Data Summary'!DE94="Yes"),100-OFFSET('Sanitation Data'!$G$5,0,10*ROW('Sanitation Data'!G88)),NA())</f>
        <v>#N/A</v>
      </c>
      <c r="AQ94" s="103" t="e">
        <f ca="true">+IF(AND(ISNUMBER(OFFSET('Sanitation Data'!$G$7,0,10*ROW('Sanitation Data'!G88))),'Data Summary'!DF94="Yes"),OFFSET('Sanitation Data'!$G$7,0,10*ROW('Sanitation Data'!G88)),NA())</f>
        <v>#N/A</v>
      </c>
      <c r="AR94" s="103" t="e">
        <f ca="true">+IF(AND(ISNUMBER(OFFSET('Sanitation Data'!$G$11,0,10*ROW('Sanitation Data'!G88))),'Data Summary'!DG94="Yes"),OFFSET('Sanitation Data'!$G$11,0,10*ROW('Sanitation Data'!G88)),NA())</f>
        <v>#N/A</v>
      </c>
      <c r="AS94" s="103" t="e">
        <f ca="true">+IF(AND(ISNUMBER(OFFSET('Sanitation Data'!$G$12,0,10*ROW('Sanitation Data'!G88))),'Data Summary'!DH94="Yes"),OFFSET('Sanitation Data'!$G$12,0,10*ROW('Sanitation Data'!G88)),NA())</f>
        <v>#N/A</v>
      </c>
      <c r="AT94" s="103" t="e">
        <f ca="true">+IF(AND(ISNUMBER(OFFSET('Sanitation Data'!$G$13,0,10*ROW('Sanitation Data'!G88))),'Data Summary'!DI94="Yes"),OFFSET('Sanitation Data'!$G$13,0,10*ROW('Sanitation Data'!G88)),NA())</f>
        <v>#N/A</v>
      </c>
      <c r="AU94" s="103" t="e">
        <f ca="true">+IF(AND(ISNUMBER(OFFSET('Sanitation Data'!$H$5,0,10*ROW('Sanitation Data'!H88))),'Data Summary'!DJ94="Yes"),100-OFFSET('Sanitation Data'!$H$5,0,10*ROW('Sanitation Data'!H88)),NA())</f>
        <v>#N/A</v>
      </c>
      <c r="AV94" s="103" t="e">
        <f ca="true">+IF(AND(ISNUMBER(OFFSET('Sanitation Data'!$H$7,0,10*ROW('Sanitation Data'!H88))),'Data Summary'!DK94="Yes"),OFFSET('Sanitation Data'!$H$7,0,10*ROW('Sanitation Data'!H88)),NA())</f>
        <v>#N/A</v>
      </c>
      <c r="AW94" s="103" t="e">
        <f ca="true">+IF(AND(ISNUMBER(OFFSET('Sanitation Data'!$H$11,0,10*ROW('Sanitation Data'!H88))),'Data Summary'!DL94="Yes"),OFFSET('Sanitation Data'!$H$11,0,10*ROW('Sanitation Data'!H88)),NA())</f>
        <v>#N/A</v>
      </c>
      <c r="AX94" s="103" t="e">
        <f ca="true">+IF(AND(ISNUMBER(OFFSET('Sanitation Data'!$H$12,0,10*ROW('Sanitation Data'!H88))),'Data Summary'!DM94="Yes"),OFFSET('Sanitation Data'!$H$12,0,10*ROW('Sanitation Data'!H88)),NA())</f>
        <v>#N/A</v>
      </c>
      <c r="AY94" s="103" t="e">
        <f ca="true">+IF(AND(ISNUMBER(OFFSET('Sanitation Data'!$H$13,0,10*ROW('Sanitation Data'!H88))),'Data Summary'!DN94="Yes"),OFFSET('Sanitation Data'!$H$13,0,10*ROW('Sanitation Data'!H88)),NA())</f>
        <v>#N/A</v>
      </c>
      <c r="AZ94" s="108" t="e">
        <f ca="true">+IF(AND(ISNUMBER(OFFSET('Hygiene Data'!$C$6,0,10*ROW('Hygiene Data'!C88))),'Data Summary'!DO94="Yes"),OFFSET('Hygiene Data'!$C$6,0,10*ROW('Hygiene Data'!C88)),NA())</f>
        <v>#N/A</v>
      </c>
      <c r="BA94" s="108" t="e">
        <f ca="true">+IF(AND(ISNUMBER(OFFSET('Hygiene Data'!$C$8,0,10*ROW('Hygiene Data'!C88))),'Data Summary'!DP94="Yes"),OFFSET('Hygiene Data'!$C$8,0,10*ROW('Hygiene Data'!C88)),NA())</f>
        <v>#N/A</v>
      </c>
      <c r="BB94" s="108" t="e">
        <f ca="true">+IF(AND(ISNUMBER(OFFSET('Hygiene Data'!$C$10,0,10*ROW('Hygiene Data'!C88))),'Data Summary'!DQ94="Yes"),OFFSET('Hygiene Data'!$C$10,0,10*ROW('Hygiene Data'!C88)),NA())</f>
        <v>#N/A</v>
      </c>
      <c r="BC94" s="108" t="e">
        <f ca="true">+IF(AND(ISNUMBER(OFFSET('Hygiene Data'!$D$6,0,10*ROW('Hygiene Data'!D88))),'Data Summary'!DR94="Yes"),OFFSET('Hygiene Data'!$D$6,0,10*ROW('Hygiene Data'!D88)),NA())</f>
        <v>#N/A</v>
      </c>
      <c r="BD94" s="108" t="e">
        <f ca="true">+IF(AND(ISNUMBER(OFFSET('Hygiene Data'!$D$8,0,10*ROW('Hygiene Data'!D88))),'Data Summary'!DS94="Yes"),OFFSET('Hygiene Data'!$D$8,0,10*ROW('Hygiene Data'!D88)),NA())</f>
        <v>#N/A</v>
      </c>
      <c r="BE94" s="108" t="e">
        <f ca="true">+IF(AND(ISNUMBER(OFFSET('Hygiene Data'!$D$10,0,10*ROW('Hygiene Data'!D88))),'Data Summary'!DT94="Yes"),OFFSET('Hygiene Data'!$D$10,0,10*ROW('Hygiene Data'!D88)),NA())</f>
        <v>#N/A</v>
      </c>
      <c r="BF94" s="108" t="e">
        <f ca="true">+IF(AND(ISNUMBER(OFFSET('Hygiene Data'!$E$6,0,10*ROW('Hygiene Data'!E88))),'Data Summary'!DU94="Yes"),OFFSET('Hygiene Data'!$E$6,0,10*ROW('Hygiene Data'!E88)),NA())</f>
        <v>#N/A</v>
      </c>
      <c r="BG94" s="108" t="e">
        <f ca="true">+IF(AND(ISNUMBER(OFFSET('Hygiene Data'!$E$8,0,10*ROW('Hygiene Data'!E88))),'Data Summary'!DV94="Yes"),OFFSET('Hygiene Data'!$E$8,0,10*ROW('Hygiene Data'!E88)),NA())</f>
        <v>#N/A</v>
      </c>
      <c r="BH94" s="108" t="e">
        <f ca="true">+IF(AND(ISNUMBER(OFFSET('Hygiene Data'!$E$10,0,10*ROW('Hygiene Data'!E88))),'Data Summary'!DW94="Yes"),OFFSET('Hygiene Data'!$E$10,0,10*ROW('Hygiene Data'!E88)),NA())</f>
        <v>#N/A</v>
      </c>
      <c r="BI94" s="108" t="e">
        <f ca="true">+IF(AND(ISNUMBER(OFFSET('Hygiene Data'!$F$6,0,10*ROW('Hygiene Data'!F88))),'Data Summary'!DX94="Yes"),OFFSET('Hygiene Data'!$F$6,0,10*ROW('Hygiene Data'!F88)),NA())</f>
        <v>#N/A</v>
      </c>
      <c r="BJ94" s="108" t="e">
        <f ca="true">+IF(AND(ISNUMBER(OFFSET('Hygiene Data'!$F$8,0,10*ROW('Hygiene Data'!F88))),'Data Summary'!DY94="Yes"),OFFSET('Hygiene Data'!$F$8,0,10*ROW('Hygiene Data'!F88)),NA())</f>
        <v>#N/A</v>
      </c>
      <c r="BK94" s="108" t="e">
        <f ca="true">+IF(AND(ISNUMBER(OFFSET('Hygiene Data'!$F$10,0,10*ROW('Hygiene Data'!F88))),'Data Summary'!DZ94="Yes"),OFFSET('Hygiene Data'!$F$10,0,10*ROW('Hygiene Data'!F88)),NA())</f>
        <v>#N/A</v>
      </c>
      <c r="BL94" s="108" t="e">
        <f ca="true">+IF(AND(ISNUMBER(OFFSET('Hygiene Data'!$G$6,0,10*ROW('Hygiene Data'!G88))),'Data Summary'!EA94="Yes"),OFFSET('Hygiene Data'!$G$6,0,10*ROW('Hygiene Data'!G88)),NA())</f>
        <v>#N/A</v>
      </c>
      <c r="BM94" s="108" t="e">
        <f ca="true">+IF(AND(ISNUMBER(OFFSET('Hygiene Data'!$G$8,0,10*ROW('Hygiene Data'!G88))),'Data Summary'!EB94="Yes"),OFFSET('Hygiene Data'!$G$8,0,10*ROW('Hygiene Data'!G88)),NA())</f>
        <v>#N/A</v>
      </c>
      <c r="BN94" s="108" t="e">
        <f ca="true">+IF(AND(ISNUMBER(OFFSET('Hygiene Data'!$G$10,0,10*ROW('Hygiene Data'!G88))),'Data Summary'!EC94="Yes"),OFFSET('Hygiene Data'!$G$10,0,10*ROW('Hygiene Data'!G88)),NA())</f>
        <v>#N/A</v>
      </c>
      <c r="BO94" s="108" t="e">
        <f ca="true">+IF(AND(ISNUMBER(OFFSET('Hygiene Data'!$H$6,0,10*ROW('Hygiene Data'!H88))),'Data Summary'!ED94="Yes"),OFFSET('Hygiene Data'!$H$6,0,10*ROW('Hygiene Data'!H88)),NA())</f>
        <v>#N/A</v>
      </c>
      <c r="BP94" s="108" t="e">
        <f ca="true">+IF(AND(ISNUMBER(OFFSET('Hygiene Data'!$H$8,0,10*ROW('Hygiene Data'!H88))),'Data Summary'!EE94="Yes"),OFFSET('Hygiene Data'!$H$8,0,10*ROW('Hygiene Data'!H88)),NA())</f>
        <v>#N/A</v>
      </c>
      <c r="BQ94" s="108" t="e">
        <f ca="true">+IF(AND(ISNUMBER(OFFSET('Hygiene Data'!$H$10,0,10*ROW('Hygiene Data'!H88))),'Data Summary'!EF94="Yes"),OFFSET('Hygiene Data'!$H$10,0,10*ROW('Hygiene Data'!H88)),NA())</f>
        <v>#N/A</v>
      </c>
    </row>
    <row r="95" x14ac:dyDescent="0.2">
      <c r="A95" s="56" t="e">
        <f ca="true">+IF(OFFSET('Water Data'!$B$1,0,10*ROW('Water Data'!B89))="",NA(),OFFSET('Water Data'!$B$1,0,10*ROW('Water Data'!B89)))</f>
        <v>#N/A</v>
      </c>
      <c r="B95" s="56" t="e">
        <f ca="true">+IF(OFFSET('Water Data'!$A$3,0,10*ROW('Water Data'!A92))="",NA(),OFFSET('Water Data'!$A$3,0,10*ROW('Water Data'!A92)))</f>
        <v>#N/A</v>
      </c>
      <c r="C95" s="56" t="e">
        <f ca="true">+IF(OFFSET('Water Data'!$C$3,0,10*ROW('Water Data'!C92))="",NA(),OFFSET('Water Data'!$C$3,0,10*ROW('Water Data'!C92)))</f>
        <v>#N/A</v>
      </c>
      <c r="D95" s="57" t="e">
        <f ca="true">+IF(AND(ISNUMBER(OFFSET('Water Data'!$C$5,0,10*ROW('Water Data'!C89))),'Data Summary'!BS95="Yes"),100-OFFSET('Water Data'!$C$5,0,10*ROW('Water Data'!C89)),NA())</f>
        <v>#N/A</v>
      </c>
      <c r="E95" s="57" t="e">
        <f ca="true">+IF(AND(ISNUMBER(OFFSET('Water Data'!$C$7,0,10*ROW('Water Data'!C89))),'Data Summary'!BT95="Yes"),OFFSET('Water Data'!$C$7,0,10*ROW('Water Data'!C89)),NA())</f>
        <v>#N/A</v>
      </c>
      <c r="F95" s="57" t="e">
        <f ca="true">+IF(AND(ISNUMBER(OFFSET('Water Data'!$C$10,0,10*ROW('Water Data'!C89))),'Data Summary'!BU95="Yes"),OFFSET('Water Data'!$C$10,0,10*ROW('Water Data'!C89)),NA())</f>
        <v>#N/A</v>
      </c>
      <c r="G95" s="57" t="e">
        <f ca="true">+IF(AND(ISNUMBER(OFFSET('Water Data'!$D$5,0,10*ROW('Water Data'!D89))),'Data Summary'!BV95="Yes"),100-OFFSET('Water Data'!$D$5,0,10*ROW('Water Data'!D89)),NA())</f>
        <v>#N/A</v>
      </c>
      <c r="H95" s="57" t="e">
        <f ca="true">+IF(AND(ISNUMBER(OFFSET('Water Data'!$D$7,0,10*ROW('Water Data'!D89))),'Data Summary'!BW95="Yes"),OFFSET('Water Data'!$D$7,0,10*ROW('Water Data'!D89)),NA())</f>
        <v>#N/A</v>
      </c>
      <c r="I95" s="57" t="e">
        <f ca="true">+IF(AND(ISNUMBER(OFFSET('Water Data'!$D$10,0,10*ROW('Water Data'!D89))),'Data Summary'!BX95="Yes"),OFFSET('Water Data'!$D$10,0,10*ROW('Water Data'!D89)),NA())</f>
        <v>#N/A</v>
      </c>
      <c r="J95" s="57" t="e">
        <f ca="true">+IF(AND(ISNUMBER(OFFSET('Water Data'!$E$5,0,10*ROW('Water Data'!E89))),'Data Summary'!BY95="Yes"),100-OFFSET('Water Data'!$E$5,0,10*ROW('Water Data'!E89)),NA())</f>
        <v>#N/A</v>
      </c>
      <c r="K95" s="57" t="e">
        <f ca="true">+IF(AND(ISNUMBER(OFFSET('Water Data'!$E$7,0,10*ROW('Water Data'!E89))),'Data Summary'!BZ95="Yes"),OFFSET('Water Data'!$E$7,0,10*ROW('Water Data'!E89)),NA())</f>
        <v>#N/A</v>
      </c>
      <c r="L95" s="57" t="e">
        <f ca="true">+IF(AND(ISNUMBER(OFFSET('Water Data'!$E$10,0,10*ROW('Water Data'!E89))),'Data Summary'!CA95="Yes"),OFFSET('Water Data'!$E$10,0,10*ROW('Water Data'!E89)),NA())</f>
        <v>#N/A</v>
      </c>
      <c r="M95" s="57" t="e">
        <f ca="true">+IF(AND(ISNUMBER(OFFSET('Water Data'!$F$5,0,10*ROW('Water Data'!F89))),'Data Summary'!CB95="Yes"),100-OFFSET('Water Data'!$F$5,0,10*ROW('Water Data'!F89)),NA())</f>
        <v>#N/A</v>
      </c>
      <c r="N95" s="57" t="e">
        <f ca="true">+IF(AND(ISNUMBER(OFFSET('Water Data'!$F$7,0,10*ROW('Water Data'!F89))),'Data Summary'!CC95="Yes"),OFFSET('Water Data'!$F$7,0,10*ROW('Water Data'!F89)),NA())</f>
        <v>#N/A</v>
      </c>
      <c r="O95" s="57" t="e">
        <f ca="true">+IF(AND(ISNUMBER(OFFSET('Water Data'!$F$10,0,10*ROW('Water Data'!F89))),'Data Summary'!CD95="Yes"),OFFSET('Water Data'!$F$10,0,10*ROW('Water Data'!F89)),NA())</f>
        <v>#N/A</v>
      </c>
      <c r="P95" s="57" t="e">
        <f ca="true">+IF(AND(ISNUMBER(OFFSET('Water Data'!$G$5,0,10*ROW('Water Data'!G89))),'Data Summary'!CE95="Yes"),100-OFFSET('Water Data'!$G$5,0,10*ROW('Water Data'!G89)),NA())</f>
        <v>#N/A</v>
      </c>
      <c r="Q95" s="57" t="e">
        <f ca="true">+IF(AND(ISNUMBER(OFFSET('Water Data'!$G$7,0,10*ROW('Water Data'!G89))),'Data Summary'!CF95="Yes"),OFFSET('Water Data'!$G$7,0,10*ROW('Water Data'!G89)),NA())</f>
        <v>#N/A</v>
      </c>
      <c r="R95" s="57" t="e">
        <f ca="true">+IF(AND(ISNUMBER(OFFSET('Water Data'!$G$10,0,10*ROW('Water Data'!G89))),'Data Summary'!CG95="Yes"),OFFSET('Water Data'!$G$10,0,10*ROW('Water Data'!G89)),NA())</f>
        <v>#N/A</v>
      </c>
      <c r="S95" s="57" t="e">
        <f ca="true">+IF(AND(ISNUMBER(OFFSET('Water Data'!$H$5,0,10*ROW('Water Data'!H89))),'Data Summary'!CH95="Yes"),100-OFFSET('Water Data'!$H$5,0,10*ROW('Water Data'!H89)),NA())</f>
        <v>#N/A</v>
      </c>
      <c r="T95" s="57" t="e">
        <f ca="true">+IF(AND(ISNUMBER(OFFSET('Water Data'!$H$7,0,10*ROW('Water Data'!H89))),'Data Summary'!CI95="Yes"),OFFSET('Water Data'!$H$7,0,10*ROW('Water Data'!H89)),NA())</f>
        <v>#N/A</v>
      </c>
      <c r="U95" s="57" t="e">
        <f ca="true">+IF(AND(ISNUMBER(OFFSET('Water Data'!$H$10,0,10*ROW('Water Data'!H89))),'Data Summary'!CJ95="Yes"),OFFSET('Water Data'!$H$10,0,10*ROW('Water Data'!H89)),NA())</f>
        <v>#N/A</v>
      </c>
      <c r="V95" s="103" t="e">
        <f ca="true">+IF(AND(ISNUMBER(OFFSET('Sanitation Data'!$C$5,0,10*ROW('Sanitation Data'!C89))),'Data Summary'!CK95="Yes"),100-OFFSET('Sanitation Data'!$C$5,0,10*ROW('Sanitation Data'!C89)),NA())</f>
        <v>#N/A</v>
      </c>
      <c r="W95" s="103" t="e">
        <f ca="true">+IF(AND(ISNUMBER(OFFSET('Sanitation Data'!$C$7,0,10*ROW('Sanitation Data'!C89))),'Data Summary'!CL95="Yes"),OFFSET('Sanitation Data'!$C$7,0,10*ROW('Sanitation Data'!C89)),NA())</f>
        <v>#N/A</v>
      </c>
      <c r="X95" s="103" t="e">
        <f ca="true">+IF(AND(ISNUMBER(OFFSET('Sanitation Data'!$C$11,0,10*ROW('Sanitation Data'!C89))),'Data Summary'!CM95="Yes"),OFFSET('Sanitation Data'!$C$11,0,10*ROW('Sanitation Data'!C89)),NA())</f>
        <v>#N/A</v>
      </c>
      <c r="Y95" s="103" t="e">
        <f ca="true">+IF(AND(ISNUMBER(OFFSET('Sanitation Data'!$C$12,0,10*ROW('Sanitation Data'!C89))),'Data Summary'!CN95="Yes"),OFFSET('Sanitation Data'!$C$12,0,10*ROW('Sanitation Data'!C89)),NA())</f>
        <v>#N/A</v>
      </c>
      <c r="Z95" s="103" t="e">
        <f ca="true">+IF(AND(ISNUMBER(OFFSET('Sanitation Data'!$C$13,0,10*ROW('Sanitation Data'!C89))),'Data Summary'!CO95="Yes"),OFFSET('Sanitation Data'!$C$13,0,10*ROW('Sanitation Data'!C89)),NA())</f>
        <v>#N/A</v>
      </c>
      <c r="AA95" s="103" t="e">
        <f ca="true">+IF(AND(ISNUMBER(OFFSET('Sanitation Data'!$D$5,0,10*ROW('Sanitation Data'!D89))),'Data Summary'!CP95="Yes"),100-OFFSET('Sanitation Data'!$D$5,0,10*ROW('Sanitation Data'!D89)),NA())</f>
        <v>#N/A</v>
      </c>
      <c r="AB95" s="103" t="e">
        <f ca="true">+IF(AND(ISNUMBER(OFFSET('Sanitation Data'!$D$7,0,10*ROW('Sanitation Data'!D89))),'Data Summary'!CQ95="Yes"),OFFSET('Sanitation Data'!$D$7,0,10*ROW('Sanitation Data'!D89)),NA())</f>
        <v>#N/A</v>
      </c>
      <c r="AC95" s="103" t="e">
        <f ca="true">+IF(AND(ISNUMBER(OFFSET('Sanitation Data'!$D$11,0,10*ROW('Sanitation Data'!D89))),'Data Summary'!CR95="Yes"),OFFSET('Sanitation Data'!$D$11,0,10*ROW('Sanitation Data'!D89)),NA())</f>
        <v>#N/A</v>
      </c>
      <c r="AD95" s="103" t="e">
        <f ca="true">+IF(AND(ISNUMBER(OFFSET('Sanitation Data'!$D$12,0,10*ROW('Sanitation Data'!D89))),'Data Summary'!CS95="Yes"),OFFSET('Sanitation Data'!$D$12,0,10*ROW('Sanitation Data'!D89)),NA())</f>
        <v>#N/A</v>
      </c>
      <c r="AE95" s="103" t="e">
        <f ca="true">+IF(AND(ISNUMBER(OFFSET('Sanitation Data'!$D$13,0,10*ROW('Sanitation Data'!D89))),'Data Summary'!CT95="Yes"),OFFSET('Sanitation Data'!$D$13,0,10*ROW('Sanitation Data'!D89)),NA())</f>
        <v>#N/A</v>
      </c>
      <c r="AF95" s="103" t="e">
        <f ca="true">+IF(AND(ISNUMBER(OFFSET('Sanitation Data'!$E$5,0,10*ROW('Sanitation Data'!E89))),'Data Summary'!CU95="Yes"),100-OFFSET('Sanitation Data'!$E$5,0,10*ROW('Sanitation Data'!E89)),NA())</f>
        <v>#N/A</v>
      </c>
      <c r="AG95" s="103" t="e">
        <f ca="true">+IF(AND(ISNUMBER(OFFSET('Sanitation Data'!$E$7,0,10*ROW('Sanitation Data'!E89))),'Data Summary'!CV95="Yes"),OFFSET('Sanitation Data'!$E$7,0,10*ROW('Sanitation Data'!E89)),NA())</f>
        <v>#N/A</v>
      </c>
      <c r="AH95" s="103" t="e">
        <f ca="true">+IF(AND(ISNUMBER(OFFSET('Sanitation Data'!$E$11,0,10*ROW('Sanitation Data'!E89))),'Data Summary'!CW95="Yes"),OFFSET('Sanitation Data'!$E$11,0,10*ROW('Sanitation Data'!E89)),NA())</f>
        <v>#N/A</v>
      </c>
      <c r="AI95" s="103" t="e">
        <f ca="true">+IF(AND(ISNUMBER(OFFSET('Sanitation Data'!$E$12,0,10*ROW('Sanitation Data'!E89))),'Data Summary'!CX95="Yes"),OFFSET('Sanitation Data'!$E$12,0,10*ROW('Sanitation Data'!E89)),NA())</f>
        <v>#N/A</v>
      </c>
      <c r="AJ95" s="103" t="e">
        <f ca="true">+IF(AND(ISNUMBER(OFFSET('Sanitation Data'!$E$13,0,10*ROW('Sanitation Data'!E89))),'Data Summary'!CY95="Yes"),OFFSET('Sanitation Data'!$E$13,0,10*ROW('Sanitation Data'!E89)),NA())</f>
        <v>#N/A</v>
      </c>
      <c r="AK95" s="103" t="e">
        <f ca="true">+IF(AND(ISNUMBER(OFFSET('Sanitation Data'!$F$5,0,10*ROW('Sanitation Data'!F89))),'Data Summary'!CZ95="Yes"),100-OFFSET('Sanitation Data'!$F$5,0,10*ROW('Sanitation Data'!F89)),NA())</f>
        <v>#N/A</v>
      </c>
      <c r="AL95" s="103" t="e">
        <f ca="true">+IF(AND(ISNUMBER(OFFSET('Sanitation Data'!$F$7,0,10*ROW('Sanitation Data'!F89))),'Data Summary'!DA95="Yes"),OFFSET('Sanitation Data'!$F$7,0,10*ROW('Sanitation Data'!F89)),NA())</f>
        <v>#N/A</v>
      </c>
      <c r="AM95" s="103" t="e">
        <f ca="true">+IF(AND(ISNUMBER(OFFSET('Sanitation Data'!$F$11,0,10*ROW('Sanitation Data'!F89))),'Data Summary'!DB95="Yes"),OFFSET('Sanitation Data'!$F$11,0,10*ROW('Sanitation Data'!F89)),NA())</f>
        <v>#N/A</v>
      </c>
      <c r="AN95" s="103" t="e">
        <f ca="true">+IF(AND(ISNUMBER(OFFSET('Sanitation Data'!$F$12,0,10*ROW('Sanitation Data'!F89))),'Data Summary'!DC95="Yes"),OFFSET('Sanitation Data'!$F$12,0,10*ROW('Sanitation Data'!F89)),NA())</f>
        <v>#N/A</v>
      </c>
      <c r="AO95" s="103" t="e">
        <f ca="true">+IF(AND(ISNUMBER(OFFSET('Sanitation Data'!$F$13,0,10*ROW('Sanitation Data'!F89))),'Data Summary'!DD95="Yes"),OFFSET('Sanitation Data'!$F$13,0,10*ROW('Sanitation Data'!F89)),NA())</f>
        <v>#N/A</v>
      </c>
      <c r="AP95" s="103" t="e">
        <f ca="true">+IF(AND(ISNUMBER(OFFSET('Sanitation Data'!$G$5,0,10*ROW('Sanitation Data'!G89))),'Data Summary'!DE95="Yes"),100-OFFSET('Sanitation Data'!$G$5,0,10*ROW('Sanitation Data'!G89)),NA())</f>
        <v>#N/A</v>
      </c>
      <c r="AQ95" s="103" t="e">
        <f ca="true">+IF(AND(ISNUMBER(OFFSET('Sanitation Data'!$G$7,0,10*ROW('Sanitation Data'!G89))),'Data Summary'!DF95="Yes"),OFFSET('Sanitation Data'!$G$7,0,10*ROW('Sanitation Data'!G89)),NA())</f>
        <v>#N/A</v>
      </c>
      <c r="AR95" s="103" t="e">
        <f ca="true">+IF(AND(ISNUMBER(OFFSET('Sanitation Data'!$G$11,0,10*ROW('Sanitation Data'!G89))),'Data Summary'!DG95="Yes"),OFFSET('Sanitation Data'!$G$11,0,10*ROW('Sanitation Data'!G89)),NA())</f>
        <v>#N/A</v>
      </c>
      <c r="AS95" s="103" t="e">
        <f ca="true">+IF(AND(ISNUMBER(OFFSET('Sanitation Data'!$G$12,0,10*ROW('Sanitation Data'!G89))),'Data Summary'!DH95="Yes"),OFFSET('Sanitation Data'!$G$12,0,10*ROW('Sanitation Data'!G89)),NA())</f>
        <v>#N/A</v>
      </c>
      <c r="AT95" s="103" t="e">
        <f ca="true">+IF(AND(ISNUMBER(OFFSET('Sanitation Data'!$G$13,0,10*ROW('Sanitation Data'!G89))),'Data Summary'!DI95="Yes"),OFFSET('Sanitation Data'!$G$13,0,10*ROW('Sanitation Data'!G89)),NA())</f>
        <v>#N/A</v>
      </c>
      <c r="AU95" s="103" t="e">
        <f ca="true">+IF(AND(ISNUMBER(OFFSET('Sanitation Data'!$H$5,0,10*ROW('Sanitation Data'!H89))),'Data Summary'!DJ95="Yes"),100-OFFSET('Sanitation Data'!$H$5,0,10*ROW('Sanitation Data'!H89)),NA())</f>
        <v>#N/A</v>
      </c>
      <c r="AV95" s="103" t="e">
        <f ca="true">+IF(AND(ISNUMBER(OFFSET('Sanitation Data'!$H$7,0,10*ROW('Sanitation Data'!H89))),'Data Summary'!DK95="Yes"),OFFSET('Sanitation Data'!$H$7,0,10*ROW('Sanitation Data'!H89)),NA())</f>
        <v>#N/A</v>
      </c>
      <c r="AW95" s="103" t="e">
        <f ca="true">+IF(AND(ISNUMBER(OFFSET('Sanitation Data'!$H$11,0,10*ROW('Sanitation Data'!H89))),'Data Summary'!DL95="Yes"),OFFSET('Sanitation Data'!$H$11,0,10*ROW('Sanitation Data'!H89)),NA())</f>
        <v>#N/A</v>
      </c>
      <c r="AX95" s="103" t="e">
        <f ca="true">+IF(AND(ISNUMBER(OFFSET('Sanitation Data'!$H$12,0,10*ROW('Sanitation Data'!H89))),'Data Summary'!DM95="Yes"),OFFSET('Sanitation Data'!$H$12,0,10*ROW('Sanitation Data'!H89)),NA())</f>
        <v>#N/A</v>
      </c>
      <c r="AY95" s="103" t="e">
        <f ca="true">+IF(AND(ISNUMBER(OFFSET('Sanitation Data'!$H$13,0,10*ROW('Sanitation Data'!H89))),'Data Summary'!DN95="Yes"),OFFSET('Sanitation Data'!$H$13,0,10*ROW('Sanitation Data'!H89)),NA())</f>
        <v>#N/A</v>
      </c>
      <c r="AZ95" s="108" t="e">
        <f ca="true">+IF(AND(ISNUMBER(OFFSET('Hygiene Data'!$C$6,0,10*ROW('Hygiene Data'!C89))),'Data Summary'!DO95="Yes"),OFFSET('Hygiene Data'!$C$6,0,10*ROW('Hygiene Data'!C89)),NA())</f>
        <v>#N/A</v>
      </c>
      <c r="BA95" s="108" t="e">
        <f ca="true">+IF(AND(ISNUMBER(OFFSET('Hygiene Data'!$C$8,0,10*ROW('Hygiene Data'!C89))),'Data Summary'!DP95="Yes"),OFFSET('Hygiene Data'!$C$8,0,10*ROW('Hygiene Data'!C89)),NA())</f>
        <v>#N/A</v>
      </c>
      <c r="BB95" s="108" t="e">
        <f ca="true">+IF(AND(ISNUMBER(OFFSET('Hygiene Data'!$C$10,0,10*ROW('Hygiene Data'!C89))),'Data Summary'!DQ95="Yes"),OFFSET('Hygiene Data'!$C$10,0,10*ROW('Hygiene Data'!C89)),NA())</f>
        <v>#N/A</v>
      </c>
      <c r="BC95" s="108" t="e">
        <f ca="true">+IF(AND(ISNUMBER(OFFSET('Hygiene Data'!$D$6,0,10*ROW('Hygiene Data'!D89))),'Data Summary'!DR95="Yes"),OFFSET('Hygiene Data'!$D$6,0,10*ROW('Hygiene Data'!D89)),NA())</f>
        <v>#N/A</v>
      </c>
      <c r="BD95" s="108" t="e">
        <f ca="true">+IF(AND(ISNUMBER(OFFSET('Hygiene Data'!$D$8,0,10*ROW('Hygiene Data'!D89))),'Data Summary'!DS95="Yes"),OFFSET('Hygiene Data'!$D$8,0,10*ROW('Hygiene Data'!D89)),NA())</f>
        <v>#N/A</v>
      </c>
      <c r="BE95" s="108" t="e">
        <f ca="true">+IF(AND(ISNUMBER(OFFSET('Hygiene Data'!$D$10,0,10*ROW('Hygiene Data'!D89))),'Data Summary'!DT95="Yes"),OFFSET('Hygiene Data'!$D$10,0,10*ROW('Hygiene Data'!D89)),NA())</f>
        <v>#N/A</v>
      </c>
      <c r="BF95" s="108" t="e">
        <f ca="true">+IF(AND(ISNUMBER(OFFSET('Hygiene Data'!$E$6,0,10*ROW('Hygiene Data'!E89))),'Data Summary'!DU95="Yes"),OFFSET('Hygiene Data'!$E$6,0,10*ROW('Hygiene Data'!E89)),NA())</f>
        <v>#N/A</v>
      </c>
      <c r="BG95" s="108" t="e">
        <f ca="true">+IF(AND(ISNUMBER(OFFSET('Hygiene Data'!$E$8,0,10*ROW('Hygiene Data'!E89))),'Data Summary'!DV95="Yes"),OFFSET('Hygiene Data'!$E$8,0,10*ROW('Hygiene Data'!E89)),NA())</f>
        <v>#N/A</v>
      </c>
      <c r="BH95" s="108" t="e">
        <f ca="true">+IF(AND(ISNUMBER(OFFSET('Hygiene Data'!$E$10,0,10*ROW('Hygiene Data'!E89))),'Data Summary'!DW95="Yes"),OFFSET('Hygiene Data'!$E$10,0,10*ROW('Hygiene Data'!E89)),NA())</f>
        <v>#N/A</v>
      </c>
      <c r="BI95" s="108" t="e">
        <f ca="true">+IF(AND(ISNUMBER(OFFSET('Hygiene Data'!$F$6,0,10*ROW('Hygiene Data'!F89))),'Data Summary'!DX95="Yes"),OFFSET('Hygiene Data'!$F$6,0,10*ROW('Hygiene Data'!F89)),NA())</f>
        <v>#N/A</v>
      </c>
      <c r="BJ95" s="108" t="e">
        <f ca="true">+IF(AND(ISNUMBER(OFFSET('Hygiene Data'!$F$8,0,10*ROW('Hygiene Data'!F89))),'Data Summary'!DY95="Yes"),OFFSET('Hygiene Data'!$F$8,0,10*ROW('Hygiene Data'!F89)),NA())</f>
        <v>#N/A</v>
      </c>
      <c r="BK95" s="108" t="e">
        <f ca="true">+IF(AND(ISNUMBER(OFFSET('Hygiene Data'!$F$10,0,10*ROW('Hygiene Data'!F89))),'Data Summary'!DZ95="Yes"),OFFSET('Hygiene Data'!$F$10,0,10*ROW('Hygiene Data'!F89)),NA())</f>
        <v>#N/A</v>
      </c>
      <c r="BL95" s="108" t="e">
        <f ca="true">+IF(AND(ISNUMBER(OFFSET('Hygiene Data'!$G$6,0,10*ROW('Hygiene Data'!G89))),'Data Summary'!EA95="Yes"),OFFSET('Hygiene Data'!$G$6,0,10*ROW('Hygiene Data'!G89)),NA())</f>
        <v>#N/A</v>
      </c>
      <c r="BM95" s="108" t="e">
        <f ca="true">+IF(AND(ISNUMBER(OFFSET('Hygiene Data'!$G$8,0,10*ROW('Hygiene Data'!G89))),'Data Summary'!EB95="Yes"),OFFSET('Hygiene Data'!$G$8,0,10*ROW('Hygiene Data'!G89)),NA())</f>
        <v>#N/A</v>
      </c>
      <c r="BN95" s="108" t="e">
        <f ca="true">+IF(AND(ISNUMBER(OFFSET('Hygiene Data'!$G$10,0,10*ROW('Hygiene Data'!G89))),'Data Summary'!EC95="Yes"),OFFSET('Hygiene Data'!$G$10,0,10*ROW('Hygiene Data'!G89)),NA())</f>
        <v>#N/A</v>
      </c>
      <c r="BO95" s="108" t="e">
        <f ca="true">+IF(AND(ISNUMBER(OFFSET('Hygiene Data'!$H$6,0,10*ROW('Hygiene Data'!H89))),'Data Summary'!ED95="Yes"),OFFSET('Hygiene Data'!$H$6,0,10*ROW('Hygiene Data'!H89)),NA())</f>
        <v>#N/A</v>
      </c>
      <c r="BP95" s="108" t="e">
        <f ca="true">+IF(AND(ISNUMBER(OFFSET('Hygiene Data'!$H$8,0,10*ROW('Hygiene Data'!H89))),'Data Summary'!EE95="Yes"),OFFSET('Hygiene Data'!$H$8,0,10*ROW('Hygiene Data'!H89)),NA())</f>
        <v>#N/A</v>
      </c>
      <c r="BQ95" s="108" t="e">
        <f ca="true">+IF(AND(ISNUMBER(OFFSET('Hygiene Data'!$H$10,0,10*ROW('Hygiene Data'!H89))),'Data Summary'!EF95="Yes"),OFFSET('Hygiene Data'!$H$10,0,10*ROW('Hygiene Data'!H89)),NA())</f>
        <v>#N/A</v>
      </c>
    </row>
    <row r="96" x14ac:dyDescent="0.2">
      <c r="A96" s="56" t="e">
        <f ca="true">+IF(OFFSET('Water Data'!$B$1,0,10*ROW('Water Data'!B90))="",NA(),OFFSET('Water Data'!$B$1,0,10*ROW('Water Data'!B90)))</f>
        <v>#N/A</v>
      </c>
      <c r="B96" s="56" t="e">
        <f ca="true">+IF(OFFSET('Water Data'!$A$3,0,10*ROW('Water Data'!A93))="",NA(),OFFSET('Water Data'!$A$3,0,10*ROW('Water Data'!A93)))</f>
        <v>#N/A</v>
      </c>
      <c r="C96" s="56" t="e">
        <f ca="true">+IF(OFFSET('Water Data'!$C$3,0,10*ROW('Water Data'!C93))="",NA(),OFFSET('Water Data'!$C$3,0,10*ROW('Water Data'!C93)))</f>
        <v>#N/A</v>
      </c>
      <c r="D96" s="57" t="e">
        <f ca="true">+IF(AND(ISNUMBER(OFFSET('Water Data'!$C$5,0,10*ROW('Water Data'!C90))),'Data Summary'!BS96="Yes"),100-OFFSET('Water Data'!$C$5,0,10*ROW('Water Data'!C90)),NA())</f>
        <v>#N/A</v>
      </c>
      <c r="E96" s="57" t="e">
        <f ca="true">+IF(AND(ISNUMBER(OFFSET('Water Data'!$C$7,0,10*ROW('Water Data'!C90))),'Data Summary'!BT96="Yes"),OFFSET('Water Data'!$C$7,0,10*ROW('Water Data'!C90)),NA())</f>
        <v>#N/A</v>
      </c>
      <c r="F96" s="57" t="e">
        <f ca="true">+IF(AND(ISNUMBER(OFFSET('Water Data'!$C$10,0,10*ROW('Water Data'!C90))),'Data Summary'!BU96="Yes"),OFFSET('Water Data'!$C$10,0,10*ROW('Water Data'!C90)),NA())</f>
        <v>#N/A</v>
      </c>
      <c r="G96" s="57" t="e">
        <f ca="true">+IF(AND(ISNUMBER(OFFSET('Water Data'!$D$5,0,10*ROW('Water Data'!D90))),'Data Summary'!BV96="Yes"),100-OFFSET('Water Data'!$D$5,0,10*ROW('Water Data'!D90)),NA())</f>
        <v>#N/A</v>
      </c>
      <c r="H96" s="57" t="e">
        <f ca="true">+IF(AND(ISNUMBER(OFFSET('Water Data'!$D$7,0,10*ROW('Water Data'!D90))),'Data Summary'!BW96="Yes"),OFFSET('Water Data'!$D$7,0,10*ROW('Water Data'!D90)),NA())</f>
        <v>#N/A</v>
      </c>
      <c r="I96" s="57" t="e">
        <f ca="true">+IF(AND(ISNUMBER(OFFSET('Water Data'!$D$10,0,10*ROW('Water Data'!D90))),'Data Summary'!BX96="Yes"),OFFSET('Water Data'!$D$10,0,10*ROW('Water Data'!D90)),NA())</f>
        <v>#N/A</v>
      </c>
      <c r="J96" s="57" t="e">
        <f ca="true">+IF(AND(ISNUMBER(OFFSET('Water Data'!$E$5,0,10*ROW('Water Data'!E90))),'Data Summary'!BY96="Yes"),100-OFFSET('Water Data'!$E$5,0,10*ROW('Water Data'!E90)),NA())</f>
        <v>#N/A</v>
      </c>
      <c r="K96" s="57" t="e">
        <f ca="true">+IF(AND(ISNUMBER(OFFSET('Water Data'!$E$7,0,10*ROW('Water Data'!E90))),'Data Summary'!BZ96="Yes"),OFFSET('Water Data'!$E$7,0,10*ROW('Water Data'!E90)),NA())</f>
        <v>#N/A</v>
      </c>
      <c r="L96" s="57" t="e">
        <f ca="true">+IF(AND(ISNUMBER(OFFSET('Water Data'!$E$10,0,10*ROW('Water Data'!E90))),'Data Summary'!CA96="Yes"),OFFSET('Water Data'!$E$10,0,10*ROW('Water Data'!E90)),NA())</f>
        <v>#N/A</v>
      </c>
      <c r="M96" s="57" t="e">
        <f ca="true">+IF(AND(ISNUMBER(OFFSET('Water Data'!$F$5,0,10*ROW('Water Data'!F90))),'Data Summary'!CB96="Yes"),100-OFFSET('Water Data'!$F$5,0,10*ROW('Water Data'!F90)),NA())</f>
        <v>#N/A</v>
      </c>
      <c r="N96" s="57" t="e">
        <f ca="true">+IF(AND(ISNUMBER(OFFSET('Water Data'!$F$7,0,10*ROW('Water Data'!F90))),'Data Summary'!CC96="Yes"),OFFSET('Water Data'!$F$7,0,10*ROW('Water Data'!F90)),NA())</f>
        <v>#N/A</v>
      </c>
      <c r="O96" s="57" t="e">
        <f ca="true">+IF(AND(ISNUMBER(OFFSET('Water Data'!$F$10,0,10*ROW('Water Data'!F90))),'Data Summary'!CD96="Yes"),OFFSET('Water Data'!$F$10,0,10*ROW('Water Data'!F90)),NA())</f>
        <v>#N/A</v>
      </c>
      <c r="P96" s="57" t="e">
        <f ca="true">+IF(AND(ISNUMBER(OFFSET('Water Data'!$G$5,0,10*ROW('Water Data'!G90))),'Data Summary'!CE96="Yes"),100-OFFSET('Water Data'!$G$5,0,10*ROW('Water Data'!G90)),NA())</f>
        <v>#N/A</v>
      </c>
      <c r="Q96" s="57" t="e">
        <f ca="true">+IF(AND(ISNUMBER(OFFSET('Water Data'!$G$7,0,10*ROW('Water Data'!G90))),'Data Summary'!CF96="Yes"),OFFSET('Water Data'!$G$7,0,10*ROW('Water Data'!G90)),NA())</f>
        <v>#N/A</v>
      </c>
      <c r="R96" s="57" t="e">
        <f ca="true">+IF(AND(ISNUMBER(OFFSET('Water Data'!$G$10,0,10*ROW('Water Data'!G90))),'Data Summary'!CG96="Yes"),OFFSET('Water Data'!$G$10,0,10*ROW('Water Data'!G90)),NA())</f>
        <v>#N/A</v>
      </c>
      <c r="S96" s="57" t="e">
        <f ca="true">+IF(AND(ISNUMBER(OFFSET('Water Data'!$H$5,0,10*ROW('Water Data'!H90))),'Data Summary'!CH96="Yes"),100-OFFSET('Water Data'!$H$5,0,10*ROW('Water Data'!H90)),NA())</f>
        <v>#N/A</v>
      </c>
      <c r="T96" s="57" t="e">
        <f ca="true">+IF(AND(ISNUMBER(OFFSET('Water Data'!$H$7,0,10*ROW('Water Data'!H90))),'Data Summary'!CI96="Yes"),OFFSET('Water Data'!$H$7,0,10*ROW('Water Data'!H90)),NA())</f>
        <v>#N/A</v>
      </c>
      <c r="U96" s="57" t="e">
        <f ca="true">+IF(AND(ISNUMBER(OFFSET('Water Data'!$H$10,0,10*ROW('Water Data'!H90))),'Data Summary'!CJ96="Yes"),OFFSET('Water Data'!$H$10,0,10*ROW('Water Data'!H90)),NA())</f>
        <v>#N/A</v>
      </c>
      <c r="V96" s="103" t="e">
        <f ca="true">+IF(AND(ISNUMBER(OFFSET('Sanitation Data'!$C$5,0,10*ROW('Sanitation Data'!C90))),'Data Summary'!CK96="Yes"),100-OFFSET('Sanitation Data'!$C$5,0,10*ROW('Sanitation Data'!C90)),NA())</f>
        <v>#N/A</v>
      </c>
      <c r="W96" s="103" t="e">
        <f ca="true">+IF(AND(ISNUMBER(OFFSET('Sanitation Data'!$C$7,0,10*ROW('Sanitation Data'!C90))),'Data Summary'!CL96="Yes"),OFFSET('Sanitation Data'!$C$7,0,10*ROW('Sanitation Data'!C90)),NA())</f>
        <v>#N/A</v>
      </c>
      <c r="X96" s="103" t="e">
        <f ca="true">+IF(AND(ISNUMBER(OFFSET('Sanitation Data'!$C$11,0,10*ROW('Sanitation Data'!C90))),'Data Summary'!CM96="Yes"),OFFSET('Sanitation Data'!$C$11,0,10*ROW('Sanitation Data'!C90)),NA())</f>
        <v>#N/A</v>
      </c>
      <c r="Y96" s="103" t="e">
        <f ca="true">+IF(AND(ISNUMBER(OFFSET('Sanitation Data'!$C$12,0,10*ROW('Sanitation Data'!C90))),'Data Summary'!CN96="Yes"),OFFSET('Sanitation Data'!$C$12,0,10*ROW('Sanitation Data'!C90)),NA())</f>
        <v>#N/A</v>
      </c>
      <c r="Z96" s="103" t="e">
        <f ca="true">+IF(AND(ISNUMBER(OFFSET('Sanitation Data'!$C$13,0,10*ROW('Sanitation Data'!C90))),'Data Summary'!CO96="Yes"),OFFSET('Sanitation Data'!$C$13,0,10*ROW('Sanitation Data'!C90)),NA())</f>
        <v>#N/A</v>
      </c>
      <c r="AA96" s="103" t="e">
        <f ca="true">+IF(AND(ISNUMBER(OFFSET('Sanitation Data'!$D$5,0,10*ROW('Sanitation Data'!D90))),'Data Summary'!CP96="Yes"),100-OFFSET('Sanitation Data'!$D$5,0,10*ROW('Sanitation Data'!D90)),NA())</f>
        <v>#N/A</v>
      </c>
      <c r="AB96" s="103" t="e">
        <f ca="true">+IF(AND(ISNUMBER(OFFSET('Sanitation Data'!$D$7,0,10*ROW('Sanitation Data'!D90))),'Data Summary'!CQ96="Yes"),OFFSET('Sanitation Data'!$D$7,0,10*ROW('Sanitation Data'!D90)),NA())</f>
        <v>#N/A</v>
      </c>
      <c r="AC96" s="103" t="e">
        <f ca="true">+IF(AND(ISNUMBER(OFFSET('Sanitation Data'!$D$11,0,10*ROW('Sanitation Data'!D90))),'Data Summary'!CR96="Yes"),OFFSET('Sanitation Data'!$D$11,0,10*ROW('Sanitation Data'!D90)),NA())</f>
        <v>#N/A</v>
      </c>
      <c r="AD96" s="103" t="e">
        <f ca="true">+IF(AND(ISNUMBER(OFFSET('Sanitation Data'!$D$12,0,10*ROW('Sanitation Data'!D90))),'Data Summary'!CS96="Yes"),OFFSET('Sanitation Data'!$D$12,0,10*ROW('Sanitation Data'!D90)),NA())</f>
        <v>#N/A</v>
      </c>
      <c r="AE96" s="103" t="e">
        <f ca="true">+IF(AND(ISNUMBER(OFFSET('Sanitation Data'!$D$13,0,10*ROW('Sanitation Data'!D90))),'Data Summary'!CT96="Yes"),OFFSET('Sanitation Data'!$D$13,0,10*ROW('Sanitation Data'!D90)),NA())</f>
        <v>#N/A</v>
      </c>
      <c r="AF96" s="103" t="e">
        <f ca="true">+IF(AND(ISNUMBER(OFFSET('Sanitation Data'!$E$5,0,10*ROW('Sanitation Data'!E90))),'Data Summary'!CU96="Yes"),100-OFFSET('Sanitation Data'!$E$5,0,10*ROW('Sanitation Data'!E90)),NA())</f>
        <v>#N/A</v>
      </c>
      <c r="AG96" s="103" t="e">
        <f ca="true">+IF(AND(ISNUMBER(OFFSET('Sanitation Data'!$E$7,0,10*ROW('Sanitation Data'!E90))),'Data Summary'!CV96="Yes"),OFFSET('Sanitation Data'!$E$7,0,10*ROW('Sanitation Data'!E90)),NA())</f>
        <v>#N/A</v>
      </c>
      <c r="AH96" s="103" t="e">
        <f ca="true">+IF(AND(ISNUMBER(OFFSET('Sanitation Data'!$E$11,0,10*ROW('Sanitation Data'!E90))),'Data Summary'!CW96="Yes"),OFFSET('Sanitation Data'!$E$11,0,10*ROW('Sanitation Data'!E90)),NA())</f>
        <v>#N/A</v>
      </c>
      <c r="AI96" s="103" t="e">
        <f ca="true">+IF(AND(ISNUMBER(OFFSET('Sanitation Data'!$E$12,0,10*ROW('Sanitation Data'!E90))),'Data Summary'!CX96="Yes"),OFFSET('Sanitation Data'!$E$12,0,10*ROW('Sanitation Data'!E90)),NA())</f>
        <v>#N/A</v>
      </c>
      <c r="AJ96" s="103" t="e">
        <f ca="true">+IF(AND(ISNUMBER(OFFSET('Sanitation Data'!$E$13,0,10*ROW('Sanitation Data'!E90))),'Data Summary'!CY96="Yes"),OFFSET('Sanitation Data'!$E$13,0,10*ROW('Sanitation Data'!E90)),NA())</f>
        <v>#N/A</v>
      </c>
      <c r="AK96" s="103" t="e">
        <f ca="true">+IF(AND(ISNUMBER(OFFSET('Sanitation Data'!$F$5,0,10*ROW('Sanitation Data'!F90))),'Data Summary'!CZ96="Yes"),100-OFFSET('Sanitation Data'!$F$5,0,10*ROW('Sanitation Data'!F90)),NA())</f>
        <v>#N/A</v>
      </c>
      <c r="AL96" s="103" t="e">
        <f ca="true">+IF(AND(ISNUMBER(OFFSET('Sanitation Data'!$F$7,0,10*ROW('Sanitation Data'!F90))),'Data Summary'!DA96="Yes"),OFFSET('Sanitation Data'!$F$7,0,10*ROW('Sanitation Data'!F90)),NA())</f>
        <v>#N/A</v>
      </c>
      <c r="AM96" s="103" t="e">
        <f ca="true">+IF(AND(ISNUMBER(OFFSET('Sanitation Data'!$F$11,0,10*ROW('Sanitation Data'!F90))),'Data Summary'!DB96="Yes"),OFFSET('Sanitation Data'!$F$11,0,10*ROW('Sanitation Data'!F90)),NA())</f>
        <v>#N/A</v>
      </c>
      <c r="AN96" s="103" t="e">
        <f ca="true">+IF(AND(ISNUMBER(OFFSET('Sanitation Data'!$F$12,0,10*ROW('Sanitation Data'!F90))),'Data Summary'!DC96="Yes"),OFFSET('Sanitation Data'!$F$12,0,10*ROW('Sanitation Data'!F90)),NA())</f>
        <v>#N/A</v>
      </c>
      <c r="AO96" s="103" t="e">
        <f ca="true">+IF(AND(ISNUMBER(OFFSET('Sanitation Data'!$F$13,0,10*ROW('Sanitation Data'!F90))),'Data Summary'!DD96="Yes"),OFFSET('Sanitation Data'!$F$13,0,10*ROW('Sanitation Data'!F90)),NA())</f>
        <v>#N/A</v>
      </c>
      <c r="AP96" s="103" t="e">
        <f ca="true">+IF(AND(ISNUMBER(OFFSET('Sanitation Data'!$G$5,0,10*ROW('Sanitation Data'!G90))),'Data Summary'!DE96="Yes"),100-OFFSET('Sanitation Data'!$G$5,0,10*ROW('Sanitation Data'!G90)),NA())</f>
        <v>#N/A</v>
      </c>
      <c r="AQ96" s="103" t="e">
        <f ca="true">+IF(AND(ISNUMBER(OFFSET('Sanitation Data'!$G$7,0,10*ROW('Sanitation Data'!G90))),'Data Summary'!DF96="Yes"),OFFSET('Sanitation Data'!$G$7,0,10*ROW('Sanitation Data'!G90)),NA())</f>
        <v>#N/A</v>
      </c>
      <c r="AR96" s="103" t="e">
        <f ca="true">+IF(AND(ISNUMBER(OFFSET('Sanitation Data'!$G$11,0,10*ROW('Sanitation Data'!G90))),'Data Summary'!DG96="Yes"),OFFSET('Sanitation Data'!$G$11,0,10*ROW('Sanitation Data'!G90)),NA())</f>
        <v>#N/A</v>
      </c>
      <c r="AS96" s="103" t="e">
        <f ca="true">+IF(AND(ISNUMBER(OFFSET('Sanitation Data'!$G$12,0,10*ROW('Sanitation Data'!G90))),'Data Summary'!DH96="Yes"),OFFSET('Sanitation Data'!$G$12,0,10*ROW('Sanitation Data'!G90)),NA())</f>
        <v>#N/A</v>
      </c>
      <c r="AT96" s="103" t="e">
        <f ca="true">+IF(AND(ISNUMBER(OFFSET('Sanitation Data'!$G$13,0,10*ROW('Sanitation Data'!G90))),'Data Summary'!DI96="Yes"),OFFSET('Sanitation Data'!$G$13,0,10*ROW('Sanitation Data'!G90)),NA())</f>
        <v>#N/A</v>
      </c>
      <c r="AU96" s="103" t="e">
        <f ca="true">+IF(AND(ISNUMBER(OFFSET('Sanitation Data'!$H$5,0,10*ROW('Sanitation Data'!H90))),'Data Summary'!DJ96="Yes"),100-OFFSET('Sanitation Data'!$H$5,0,10*ROW('Sanitation Data'!H90)),NA())</f>
        <v>#N/A</v>
      </c>
      <c r="AV96" s="103" t="e">
        <f ca="true">+IF(AND(ISNUMBER(OFFSET('Sanitation Data'!$H$7,0,10*ROW('Sanitation Data'!H90))),'Data Summary'!DK96="Yes"),OFFSET('Sanitation Data'!$H$7,0,10*ROW('Sanitation Data'!H90)),NA())</f>
        <v>#N/A</v>
      </c>
      <c r="AW96" s="103" t="e">
        <f ca="true">+IF(AND(ISNUMBER(OFFSET('Sanitation Data'!$H$11,0,10*ROW('Sanitation Data'!H90))),'Data Summary'!DL96="Yes"),OFFSET('Sanitation Data'!$H$11,0,10*ROW('Sanitation Data'!H90)),NA())</f>
        <v>#N/A</v>
      </c>
      <c r="AX96" s="103" t="e">
        <f ca="true">+IF(AND(ISNUMBER(OFFSET('Sanitation Data'!$H$12,0,10*ROW('Sanitation Data'!H90))),'Data Summary'!DM96="Yes"),OFFSET('Sanitation Data'!$H$12,0,10*ROW('Sanitation Data'!H90)),NA())</f>
        <v>#N/A</v>
      </c>
      <c r="AY96" s="103" t="e">
        <f ca="true">+IF(AND(ISNUMBER(OFFSET('Sanitation Data'!$H$13,0,10*ROW('Sanitation Data'!H90))),'Data Summary'!DN96="Yes"),OFFSET('Sanitation Data'!$H$13,0,10*ROW('Sanitation Data'!H90)),NA())</f>
        <v>#N/A</v>
      </c>
      <c r="AZ96" s="108" t="e">
        <f ca="true">+IF(AND(ISNUMBER(OFFSET('Hygiene Data'!$C$6,0,10*ROW('Hygiene Data'!C90))),'Data Summary'!DO96="Yes"),OFFSET('Hygiene Data'!$C$6,0,10*ROW('Hygiene Data'!C90)),NA())</f>
        <v>#N/A</v>
      </c>
      <c r="BA96" s="108" t="e">
        <f ca="true">+IF(AND(ISNUMBER(OFFSET('Hygiene Data'!$C$8,0,10*ROW('Hygiene Data'!C90))),'Data Summary'!DP96="Yes"),OFFSET('Hygiene Data'!$C$8,0,10*ROW('Hygiene Data'!C90)),NA())</f>
        <v>#N/A</v>
      </c>
      <c r="BB96" s="108" t="e">
        <f ca="true">+IF(AND(ISNUMBER(OFFSET('Hygiene Data'!$C$10,0,10*ROW('Hygiene Data'!C90))),'Data Summary'!DQ96="Yes"),OFFSET('Hygiene Data'!$C$10,0,10*ROW('Hygiene Data'!C90)),NA())</f>
        <v>#N/A</v>
      </c>
      <c r="BC96" s="108" t="e">
        <f ca="true">+IF(AND(ISNUMBER(OFFSET('Hygiene Data'!$D$6,0,10*ROW('Hygiene Data'!D90))),'Data Summary'!DR96="Yes"),OFFSET('Hygiene Data'!$D$6,0,10*ROW('Hygiene Data'!D90)),NA())</f>
        <v>#N/A</v>
      </c>
      <c r="BD96" s="108" t="e">
        <f ca="true">+IF(AND(ISNUMBER(OFFSET('Hygiene Data'!$D$8,0,10*ROW('Hygiene Data'!D90))),'Data Summary'!DS96="Yes"),OFFSET('Hygiene Data'!$D$8,0,10*ROW('Hygiene Data'!D90)),NA())</f>
        <v>#N/A</v>
      </c>
      <c r="BE96" s="108" t="e">
        <f ca="true">+IF(AND(ISNUMBER(OFFSET('Hygiene Data'!$D$10,0,10*ROW('Hygiene Data'!D90))),'Data Summary'!DT96="Yes"),OFFSET('Hygiene Data'!$D$10,0,10*ROW('Hygiene Data'!D90)),NA())</f>
        <v>#N/A</v>
      </c>
      <c r="BF96" s="108" t="e">
        <f ca="true">+IF(AND(ISNUMBER(OFFSET('Hygiene Data'!$E$6,0,10*ROW('Hygiene Data'!E90))),'Data Summary'!DU96="Yes"),OFFSET('Hygiene Data'!$E$6,0,10*ROW('Hygiene Data'!E90)),NA())</f>
        <v>#N/A</v>
      </c>
      <c r="BG96" s="108" t="e">
        <f ca="true">+IF(AND(ISNUMBER(OFFSET('Hygiene Data'!$E$8,0,10*ROW('Hygiene Data'!E90))),'Data Summary'!DV96="Yes"),OFFSET('Hygiene Data'!$E$8,0,10*ROW('Hygiene Data'!E90)),NA())</f>
        <v>#N/A</v>
      </c>
      <c r="BH96" s="108" t="e">
        <f ca="true">+IF(AND(ISNUMBER(OFFSET('Hygiene Data'!$E$10,0,10*ROW('Hygiene Data'!E90))),'Data Summary'!DW96="Yes"),OFFSET('Hygiene Data'!$E$10,0,10*ROW('Hygiene Data'!E90)),NA())</f>
        <v>#N/A</v>
      </c>
      <c r="BI96" s="108" t="e">
        <f ca="true">+IF(AND(ISNUMBER(OFFSET('Hygiene Data'!$F$6,0,10*ROW('Hygiene Data'!F90))),'Data Summary'!DX96="Yes"),OFFSET('Hygiene Data'!$F$6,0,10*ROW('Hygiene Data'!F90)),NA())</f>
        <v>#N/A</v>
      </c>
      <c r="BJ96" s="108" t="e">
        <f ca="true">+IF(AND(ISNUMBER(OFFSET('Hygiene Data'!$F$8,0,10*ROW('Hygiene Data'!F90))),'Data Summary'!DY96="Yes"),OFFSET('Hygiene Data'!$F$8,0,10*ROW('Hygiene Data'!F90)),NA())</f>
        <v>#N/A</v>
      </c>
      <c r="BK96" s="108" t="e">
        <f ca="true">+IF(AND(ISNUMBER(OFFSET('Hygiene Data'!$F$10,0,10*ROW('Hygiene Data'!F90))),'Data Summary'!DZ96="Yes"),OFFSET('Hygiene Data'!$F$10,0,10*ROW('Hygiene Data'!F90)),NA())</f>
        <v>#N/A</v>
      </c>
      <c r="BL96" s="108" t="e">
        <f ca="true">+IF(AND(ISNUMBER(OFFSET('Hygiene Data'!$G$6,0,10*ROW('Hygiene Data'!G90))),'Data Summary'!EA96="Yes"),OFFSET('Hygiene Data'!$G$6,0,10*ROW('Hygiene Data'!G90)),NA())</f>
        <v>#N/A</v>
      </c>
      <c r="BM96" s="108" t="e">
        <f ca="true">+IF(AND(ISNUMBER(OFFSET('Hygiene Data'!$G$8,0,10*ROW('Hygiene Data'!G90))),'Data Summary'!EB96="Yes"),OFFSET('Hygiene Data'!$G$8,0,10*ROW('Hygiene Data'!G90)),NA())</f>
        <v>#N/A</v>
      </c>
      <c r="BN96" s="108" t="e">
        <f ca="true">+IF(AND(ISNUMBER(OFFSET('Hygiene Data'!$G$10,0,10*ROW('Hygiene Data'!G90))),'Data Summary'!EC96="Yes"),OFFSET('Hygiene Data'!$G$10,0,10*ROW('Hygiene Data'!G90)),NA())</f>
        <v>#N/A</v>
      </c>
      <c r="BO96" s="108" t="e">
        <f ca="true">+IF(AND(ISNUMBER(OFFSET('Hygiene Data'!$H$6,0,10*ROW('Hygiene Data'!H90))),'Data Summary'!ED96="Yes"),OFFSET('Hygiene Data'!$H$6,0,10*ROW('Hygiene Data'!H90)),NA())</f>
        <v>#N/A</v>
      </c>
      <c r="BP96" s="108" t="e">
        <f ca="true">+IF(AND(ISNUMBER(OFFSET('Hygiene Data'!$H$8,0,10*ROW('Hygiene Data'!H90))),'Data Summary'!EE96="Yes"),OFFSET('Hygiene Data'!$H$8,0,10*ROW('Hygiene Data'!H90)),NA())</f>
        <v>#N/A</v>
      </c>
      <c r="BQ96" s="108" t="e">
        <f ca="true">+IF(AND(ISNUMBER(OFFSET('Hygiene Data'!$H$10,0,10*ROW('Hygiene Data'!H90))),'Data Summary'!EF96="Yes"),OFFSET('Hygiene Data'!$H$10,0,10*ROW('Hygiene Data'!H90)),NA())</f>
        <v>#N/A</v>
      </c>
    </row>
    <row r="97" x14ac:dyDescent="0.2">
      <c r="A97" s="56" t="e">
        <f ca="true">+IF(OFFSET('Water Data'!$B$1,0,10*ROW('Water Data'!B91))="",NA(),OFFSET('Water Data'!$B$1,0,10*ROW('Water Data'!B91)))</f>
        <v>#N/A</v>
      </c>
      <c r="B97" s="56" t="e">
        <f ca="true">+IF(OFFSET('Water Data'!$A$3,0,10*ROW('Water Data'!A94))="",NA(),OFFSET('Water Data'!$A$3,0,10*ROW('Water Data'!A94)))</f>
        <v>#N/A</v>
      </c>
      <c r="C97" s="56" t="e">
        <f ca="true">+IF(OFFSET('Water Data'!$C$3,0,10*ROW('Water Data'!C94))="",NA(),OFFSET('Water Data'!$C$3,0,10*ROW('Water Data'!C94)))</f>
        <v>#N/A</v>
      </c>
      <c r="D97" s="57" t="e">
        <f ca="true">+IF(AND(ISNUMBER(OFFSET('Water Data'!$C$5,0,10*ROW('Water Data'!C91))),'Data Summary'!BS97="Yes"),100-OFFSET('Water Data'!$C$5,0,10*ROW('Water Data'!C91)),NA())</f>
        <v>#N/A</v>
      </c>
      <c r="E97" s="57" t="e">
        <f ca="true">+IF(AND(ISNUMBER(OFFSET('Water Data'!$C$7,0,10*ROW('Water Data'!C91))),'Data Summary'!BT97="Yes"),OFFSET('Water Data'!$C$7,0,10*ROW('Water Data'!C91)),NA())</f>
        <v>#N/A</v>
      </c>
      <c r="F97" s="57" t="e">
        <f ca="true">+IF(AND(ISNUMBER(OFFSET('Water Data'!$C$10,0,10*ROW('Water Data'!C91))),'Data Summary'!BU97="Yes"),OFFSET('Water Data'!$C$10,0,10*ROW('Water Data'!C91)),NA())</f>
        <v>#N/A</v>
      </c>
      <c r="G97" s="57" t="e">
        <f ca="true">+IF(AND(ISNUMBER(OFFSET('Water Data'!$D$5,0,10*ROW('Water Data'!D91))),'Data Summary'!BV97="Yes"),100-OFFSET('Water Data'!$D$5,0,10*ROW('Water Data'!D91)),NA())</f>
        <v>#N/A</v>
      </c>
      <c r="H97" s="57" t="e">
        <f ca="true">+IF(AND(ISNUMBER(OFFSET('Water Data'!$D$7,0,10*ROW('Water Data'!D91))),'Data Summary'!BW97="Yes"),OFFSET('Water Data'!$D$7,0,10*ROW('Water Data'!D91)),NA())</f>
        <v>#N/A</v>
      </c>
      <c r="I97" s="57" t="e">
        <f ca="true">+IF(AND(ISNUMBER(OFFSET('Water Data'!$D$10,0,10*ROW('Water Data'!D91))),'Data Summary'!BX97="Yes"),OFFSET('Water Data'!$D$10,0,10*ROW('Water Data'!D91)),NA())</f>
        <v>#N/A</v>
      </c>
      <c r="J97" s="57" t="e">
        <f ca="true">+IF(AND(ISNUMBER(OFFSET('Water Data'!$E$5,0,10*ROW('Water Data'!E91))),'Data Summary'!BY97="Yes"),100-OFFSET('Water Data'!$E$5,0,10*ROW('Water Data'!E91)),NA())</f>
        <v>#N/A</v>
      </c>
      <c r="K97" s="57" t="e">
        <f ca="true">+IF(AND(ISNUMBER(OFFSET('Water Data'!$E$7,0,10*ROW('Water Data'!E91))),'Data Summary'!BZ97="Yes"),OFFSET('Water Data'!$E$7,0,10*ROW('Water Data'!E91)),NA())</f>
        <v>#N/A</v>
      </c>
      <c r="L97" s="57" t="e">
        <f ca="true">+IF(AND(ISNUMBER(OFFSET('Water Data'!$E$10,0,10*ROW('Water Data'!E91))),'Data Summary'!CA97="Yes"),OFFSET('Water Data'!$E$10,0,10*ROW('Water Data'!E91)),NA())</f>
        <v>#N/A</v>
      </c>
      <c r="M97" s="57" t="e">
        <f ca="true">+IF(AND(ISNUMBER(OFFSET('Water Data'!$F$5,0,10*ROW('Water Data'!F91))),'Data Summary'!CB97="Yes"),100-OFFSET('Water Data'!$F$5,0,10*ROW('Water Data'!F91)),NA())</f>
        <v>#N/A</v>
      </c>
      <c r="N97" s="57" t="e">
        <f ca="true">+IF(AND(ISNUMBER(OFFSET('Water Data'!$F$7,0,10*ROW('Water Data'!F91))),'Data Summary'!CC97="Yes"),OFFSET('Water Data'!$F$7,0,10*ROW('Water Data'!F91)),NA())</f>
        <v>#N/A</v>
      </c>
      <c r="O97" s="57" t="e">
        <f ca="true">+IF(AND(ISNUMBER(OFFSET('Water Data'!$F$10,0,10*ROW('Water Data'!F91))),'Data Summary'!CD97="Yes"),OFFSET('Water Data'!$F$10,0,10*ROW('Water Data'!F91)),NA())</f>
        <v>#N/A</v>
      </c>
      <c r="P97" s="57" t="e">
        <f ca="true">+IF(AND(ISNUMBER(OFFSET('Water Data'!$G$5,0,10*ROW('Water Data'!G91))),'Data Summary'!CE97="Yes"),100-OFFSET('Water Data'!$G$5,0,10*ROW('Water Data'!G91)),NA())</f>
        <v>#N/A</v>
      </c>
      <c r="Q97" s="57" t="e">
        <f ca="true">+IF(AND(ISNUMBER(OFFSET('Water Data'!$G$7,0,10*ROW('Water Data'!G91))),'Data Summary'!CF97="Yes"),OFFSET('Water Data'!$G$7,0,10*ROW('Water Data'!G91)),NA())</f>
        <v>#N/A</v>
      </c>
      <c r="R97" s="57" t="e">
        <f ca="true">+IF(AND(ISNUMBER(OFFSET('Water Data'!$G$10,0,10*ROW('Water Data'!G91))),'Data Summary'!CG97="Yes"),OFFSET('Water Data'!$G$10,0,10*ROW('Water Data'!G91)),NA())</f>
        <v>#N/A</v>
      </c>
      <c r="S97" s="57" t="e">
        <f ca="true">+IF(AND(ISNUMBER(OFFSET('Water Data'!$H$5,0,10*ROW('Water Data'!H91))),'Data Summary'!CH97="Yes"),100-OFFSET('Water Data'!$H$5,0,10*ROW('Water Data'!H91)),NA())</f>
        <v>#N/A</v>
      </c>
      <c r="T97" s="57" t="e">
        <f ca="true">+IF(AND(ISNUMBER(OFFSET('Water Data'!$H$7,0,10*ROW('Water Data'!H91))),'Data Summary'!CI97="Yes"),OFFSET('Water Data'!$H$7,0,10*ROW('Water Data'!H91)),NA())</f>
        <v>#N/A</v>
      </c>
      <c r="U97" s="57" t="e">
        <f ca="true">+IF(AND(ISNUMBER(OFFSET('Water Data'!$H$10,0,10*ROW('Water Data'!H91))),'Data Summary'!CJ97="Yes"),OFFSET('Water Data'!$H$10,0,10*ROW('Water Data'!H91)),NA())</f>
        <v>#N/A</v>
      </c>
      <c r="V97" s="103" t="e">
        <f ca="true">+IF(AND(ISNUMBER(OFFSET('Sanitation Data'!$C$5,0,10*ROW('Sanitation Data'!C91))),'Data Summary'!CK97="Yes"),100-OFFSET('Sanitation Data'!$C$5,0,10*ROW('Sanitation Data'!C91)),NA())</f>
        <v>#N/A</v>
      </c>
      <c r="W97" s="103" t="e">
        <f ca="true">+IF(AND(ISNUMBER(OFFSET('Sanitation Data'!$C$7,0,10*ROW('Sanitation Data'!C91))),'Data Summary'!CL97="Yes"),OFFSET('Sanitation Data'!$C$7,0,10*ROW('Sanitation Data'!C91)),NA())</f>
        <v>#N/A</v>
      </c>
      <c r="X97" s="103" t="e">
        <f ca="true">+IF(AND(ISNUMBER(OFFSET('Sanitation Data'!$C$11,0,10*ROW('Sanitation Data'!C91))),'Data Summary'!CM97="Yes"),OFFSET('Sanitation Data'!$C$11,0,10*ROW('Sanitation Data'!C91)),NA())</f>
        <v>#N/A</v>
      </c>
      <c r="Y97" s="103" t="e">
        <f ca="true">+IF(AND(ISNUMBER(OFFSET('Sanitation Data'!$C$12,0,10*ROW('Sanitation Data'!C91))),'Data Summary'!CN97="Yes"),OFFSET('Sanitation Data'!$C$12,0,10*ROW('Sanitation Data'!C91)),NA())</f>
        <v>#N/A</v>
      </c>
      <c r="Z97" s="103" t="e">
        <f ca="true">+IF(AND(ISNUMBER(OFFSET('Sanitation Data'!$C$13,0,10*ROW('Sanitation Data'!C91))),'Data Summary'!CO97="Yes"),OFFSET('Sanitation Data'!$C$13,0,10*ROW('Sanitation Data'!C91)),NA())</f>
        <v>#N/A</v>
      </c>
      <c r="AA97" s="103" t="e">
        <f ca="true">+IF(AND(ISNUMBER(OFFSET('Sanitation Data'!$D$5,0,10*ROW('Sanitation Data'!D91))),'Data Summary'!CP97="Yes"),100-OFFSET('Sanitation Data'!$D$5,0,10*ROW('Sanitation Data'!D91)),NA())</f>
        <v>#N/A</v>
      </c>
      <c r="AB97" s="103" t="e">
        <f ca="true">+IF(AND(ISNUMBER(OFFSET('Sanitation Data'!$D$7,0,10*ROW('Sanitation Data'!D91))),'Data Summary'!CQ97="Yes"),OFFSET('Sanitation Data'!$D$7,0,10*ROW('Sanitation Data'!D91)),NA())</f>
        <v>#N/A</v>
      </c>
      <c r="AC97" s="103" t="e">
        <f ca="true">+IF(AND(ISNUMBER(OFFSET('Sanitation Data'!$D$11,0,10*ROW('Sanitation Data'!D91))),'Data Summary'!CR97="Yes"),OFFSET('Sanitation Data'!$D$11,0,10*ROW('Sanitation Data'!D91)),NA())</f>
        <v>#N/A</v>
      </c>
      <c r="AD97" s="103" t="e">
        <f ca="true">+IF(AND(ISNUMBER(OFFSET('Sanitation Data'!$D$12,0,10*ROW('Sanitation Data'!D91))),'Data Summary'!CS97="Yes"),OFFSET('Sanitation Data'!$D$12,0,10*ROW('Sanitation Data'!D91)),NA())</f>
        <v>#N/A</v>
      </c>
      <c r="AE97" s="103" t="e">
        <f ca="true">+IF(AND(ISNUMBER(OFFSET('Sanitation Data'!$D$13,0,10*ROW('Sanitation Data'!D91))),'Data Summary'!CT97="Yes"),OFFSET('Sanitation Data'!$D$13,0,10*ROW('Sanitation Data'!D91)),NA())</f>
        <v>#N/A</v>
      </c>
      <c r="AF97" s="103" t="e">
        <f ca="true">+IF(AND(ISNUMBER(OFFSET('Sanitation Data'!$E$5,0,10*ROW('Sanitation Data'!E91))),'Data Summary'!CU97="Yes"),100-OFFSET('Sanitation Data'!$E$5,0,10*ROW('Sanitation Data'!E91)),NA())</f>
        <v>#N/A</v>
      </c>
      <c r="AG97" s="103" t="e">
        <f ca="true">+IF(AND(ISNUMBER(OFFSET('Sanitation Data'!$E$7,0,10*ROW('Sanitation Data'!E91))),'Data Summary'!CV97="Yes"),OFFSET('Sanitation Data'!$E$7,0,10*ROW('Sanitation Data'!E91)),NA())</f>
        <v>#N/A</v>
      </c>
      <c r="AH97" s="103" t="e">
        <f ca="true">+IF(AND(ISNUMBER(OFFSET('Sanitation Data'!$E$11,0,10*ROW('Sanitation Data'!E91))),'Data Summary'!CW97="Yes"),OFFSET('Sanitation Data'!$E$11,0,10*ROW('Sanitation Data'!E91)),NA())</f>
        <v>#N/A</v>
      </c>
      <c r="AI97" s="103" t="e">
        <f ca="true">+IF(AND(ISNUMBER(OFFSET('Sanitation Data'!$E$12,0,10*ROW('Sanitation Data'!E91))),'Data Summary'!CX97="Yes"),OFFSET('Sanitation Data'!$E$12,0,10*ROW('Sanitation Data'!E91)),NA())</f>
        <v>#N/A</v>
      </c>
      <c r="AJ97" s="103" t="e">
        <f ca="true">+IF(AND(ISNUMBER(OFFSET('Sanitation Data'!$E$13,0,10*ROW('Sanitation Data'!E91))),'Data Summary'!CY97="Yes"),OFFSET('Sanitation Data'!$E$13,0,10*ROW('Sanitation Data'!E91)),NA())</f>
        <v>#N/A</v>
      </c>
      <c r="AK97" s="103" t="e">
        <f ca="true">+IF(AND(ISNUMBER(OFFSET('Sanitation Data'!$F$5,0,10*ROW('Sanitation Data'!F91))),'Data Summary'!CZ97="Yes"),100-OFFSET('Sanitation Data'!$F$5,0,10*ROW('Sanitation Data'!F91)),NA())</f>
        <v>#N/A</v>
      </c>
      <c r="AL97" s="103" t="e">
        <f ca="true">+IF(AND(ISNUMBER(OFFSET('Sanitation Data'!$F$7,0,10*ROW('Sanitation Data'!F91))),'Data Summary'!DA97="Yes"),OFFSET('Sanitation Data'!$F$7,0,10*ROW('Sanitation Data'!F91)),NA())</f>
        <v>#N/A</v>
      </c>
      <c r="AM97" s="103" t="e">
        <f ca="true">+IF(AND(ISNUMBER(OFFSET('Sanitation Data'!$F$11,0,10*ROW('Sanitation Data'!F91))),'Data Summary'!DB97="Yes"),OFFSET('Sanitation Data'!$F$11,0,10*ROW('Sanitation Data'!F91)),NA())</f>
        <v>#N/A</v>
      </c>
      <c r="AN97" s="103" t="e">
        <f ca="true">+IF(AND(ISNUMBER(OFFSET('Sanitation Data'!$F$12,0,10*ROW('Sanitation Data'!F91))),'Data Summary'!DC97="Yes"),OFFSET('Sanitation Data'!$F$12,0,10*ROW('Sanitation Data'!F91)),NA())</f>
        <v>#N/A</v>
      </c>
      <c r="AO97" s="103" t="e">
        <f ca="true">+IF(AND(ISNUMBER(OFFSET('Sanitation Data'!$F$13,0,10*ROW('Sanitation Data'!F91))),'Data Summary'!DD97="Yes"),OFFSET('Sanitation Data'!$F$13,0,10*ROW('Sanitation Data'!F91)),NA())</f>
        <v>#N/A</v>
      </c>
      <c r="AP97" s="103" t="e">
        <f ca="true">+IF(AND(ISNUMBER(OFFSET('Sanitation Data'!$G$5,0,10*ROW('Sanitation Data'!G91))),'Data Summary'!DE97="Yes"),100-OFFSET('Sanitation Data'!$G$5,0,10*ROW('Sanitation Data'!G91)),NA())</f>
        <v>#N/A</v>
      </c>
      <c r="AQ97" s="103" t="e">
        <f ca="true">+IF(AND(ISNUMBER(OFFSET('Sanitation Data'!$G$7,0,10*ROW('Sanitation Data'!G91))),'Data Summary'!DF97="Yes"),OFFSET('Sanitation Data'!$G$7,0,10*ROW('Sanitation Data'!G91)),NA())</f>
        <v>#N/A</v>
      </c>
      <c r="AR97" s="103" t="e">
        <f ca="true">+IF(AND(ISNUMBER(OFFSET('Sanitation Data'!$G$11,0,10*ROW('Sanitation Data'!G91))),'Data Summary'!DG97="Yes"),OFFSET('Sanitation Data'!$G$11,0,10*ROW('Sanitation Data'!G91)),NA())</f>
        <v>#N/A</v>
      </c>
      <c r="AS97" s="103" t="e">
        <f ca="true">+IF(AND(ISNUMBER(OFFSET('Sanitation Data'!$G$12,0,10*ROW('Sanitation Data'!G91))),'Data Summary'!DH97="Yes"),OFFSET('Sanitation Data'!$G$12,0,10*ROW('Sanitation Data'!G91)),NA())</f>
        <v>#N/A</v>
      </c>
      <c r="AT97" s="103" t="e">
        <f ca="true">+IF(AND(ISNUMBER(OFFSET('Sanitation Data'!$G$13,0,10*ROW('Sanitation Data'!G91))),'Data Summary'!DI97="Yes"),OFFSET('Sanitation Data'!$G$13,0,10*ROW('Sanitation Data'!G91)),NA())</f>
        <v>#N/A</v>
      </c>
      <c r="AU97" s="103" t="e">
        <f ca="true">+IF(AND(ISNUMBER(OFFSET('Sanitation Data'!$H$5,0,10*ROW('Sanitation Data'!H91))),'Data Summary'!DJ97="Yes"),100-OFFSET('Sanitation Data'!$H$5,0,10*ROW('Sanitation Data'!H91)),NA())</f>
        <v>#N/A</v>
      </c>
      <c r="AV97" s="103" t="e">
        <f ca="true">+IF(AND(ISNUMBER(OFFSET('Sanitation Data'!$H$7,0,10*ROW('Sanitation Data'!H91))),'Data Summary'!DK97="Yes"),OFFSET('Sanitation Data'!$H$7,0,10*ROW('Sanitation Data'!H91)),NA())</f>
        <v>#N/A</v>
      </c>
      <c r="AW97" s="103" t="e">
        <f ca="true">+IF(AND(ISNUMBER(OFFSET('Sanitation Data'!$H$11,0,10*ROW('Sanitation Data'!H91))),'Data Summary'!DL97="Yes"),OFFSET('Sanitation Data'!$H$11,0,10*ROW('Sanitation Data'!H91)),NA())</f>
        <v>#N/A</v>
      </c>
      <c r="AX97" s="103" t="e">
        <f ca="true">+IF(AND(ISNUMBER(OFFSET('Sanitation Data'!$H$12,0,10*ROW('Sanitation Data'!H91))),'Data Summary'!DM97="Yes"),OFFSET('Sanitation Data'!$H$12,0,10*ROW('Sanitation Data'!H91)),NA())</f>
        <v>#N/A</v>
      </c>
      <c r="AY97" s="103" t="e">
        <f ca="true">+IF(AND(ISNUMBER(OFFSET('Sanitation Data'!$H$13,0,10*ROW('Sanitation Data'!H91))),'Data Summary'!DN97="Yes"),OFFSET('Sanitation Data'!$H$13,0,10*ROW('Sanitation Data'!H91)),NA())</f>
        <v>#N/A</v>
      </c>
      <c r="AZ97" s="108" t="e">
        <f ca="true">+IF(AND(ISNUMBER(OFFSET('Hygiene Data'!$C$6,0,10*ROW('Hygiene Data'!C91))),'Data Summary'!DO97="Yes"),OFFSET('Hygiene Data'!$C$6,0,10*ROW('Hygiene Data'!C91)),NA())</f>
        <v>#N/A</v>
      </c>
      <c r="BA97" s="108" t="e">
        <f ca="true">+IF(AND(ISNUMBER(OFFSET('Hygiene Data'!$C$8,0,10*ROW('Hygiene Data'!C91))),'Data Summary'!DP97="Yes"),OFFSET('Hygiene Data'!$C$8,0,10*ROW('Hygiene Data'!C91)),NA())</f>
        <v>#N/A</v>
      </c>
      <c r="BB97" s="108" t="e">
        <f ca="true">+IF(AND(ISNUMBER(OFFSET('Hygiene Data'!$C$10,0,10*ROW('Hygiene Data'!C91))),'Data Summary'!DQ97="Yes"),OFFSET('Hygiene Data'!$C$10,0,10*ROW('Hygiene Data'!C91)),NA())</f>
        <v>#N/A</v>
      </c>
      <c r="BC97" s="108" t="e">
        <f ca="true">+IF(AND(ISNUMBER(OFFSET('Hygiene Data'!$D$6,0,10*ROW('Hygiene Data'!D91))),'Data Summary'!DR97="Yes"),OFFSET('Hygiene Data'!$D$6,0,10*ROW('Hygiene Data'!D91)),NA())</f>
        <v>#N/A</v>
      </c>
      <c r="BD97" s="108" t="e">
        <f ca="true">+IF(AND(ISNUMBER(OFFSET('Hygiene Data'!$D$8,0,10*ROW('Hygiene Data'!D91))),'Data Summary'!DS97="Yes"),OFFSET('Hygiene Data'!$D$8,0,10*ROW('Hygiene Data'!D91)),NA())</f>
        <v>#N/A</v>
      </c>
      <c r="BE97" s="108" t="e">
        <f ca="true">+IF(AND(ISNUMBER(OFFSET('Hygiene Data'!$D$10,0,10*ROW('Hygiene Data'!D91))),'Data Summary'!DT97="Yes"),OFFSET('Hygiene Data'!$D$10,0,10*ROW('Hygiene Data'!D91)),NA())</f>
        <v>#N/A</v>
      </c>
      <c r="BF97" s="108" t="e">
        <f ca="true">+IF(AND(ISNUMBER(OFFSET('Hygiene Data'!$E$6,0,10*ROW('Hygiene Data'!E91))),'Data Summary'!DU97="Yes"),OFFSET('Hygiene Data'!$E$6,0,10*ROW('Hygiene Data'!E91)),NA())</f>
        <v>#N/A</v>
      </c>
      <c r="BG97" s="108" t="e">
        <f ca="true">+IF(AND(ISNUMBER(OFFSET('Hygiene Data'!$E$8,0,10*ROW('Hygiene Data'!E91))),'Data Summary'!DV97="Yes"),OFFSET('Hygiene Data'!$E$8,0,10*ROW('Hygiene Data'!E91)),NA())</f>
        <v>#N/A</v>
      </c>
      <c r="BH97" s="108" t="e">
        <f ca="true">+IF(AND(ISNUMBER(OFFSET('Hygiene Data'!$E$10,0,10*ROW('Hygiene Data'!E91))),'Data Summary'!DW97="Yes"),OFFSET('Hygiene Data'!$E$10,0,10*ROW('Hygiene Data'!E91)),NA())</f>
        <v>#N/A</v>
      </c>
      <c r="BI97" s="108" t="e">
        <f ca="true">+IF(AND(ISNUMBER(OFFSET('Hygiene Data'!$F$6,0,10*ROW('Hygiene Data'!F91))),'Data Summary'!DX97="Yes"),OFFSET('Hygiene Data'!$F$6,0,10*ROW('Hygiene Data'!F91)),NA())</f>
        <v>#N/A</v>
      </c>
      <c r="BJ97" s="108" t="e">
        <f ca="true">+IF(AND(ISNUMBER(OFFSET('Hygiene Data'!$F$8,0,10*ROW('Hygiene Data'!F91))),'Data Summary'!DY97="Yes"),OFFSET('Hygiene Data'!$F$8,0,10*ROW('Hygiene Data'!F91)),NA())</f>
        <v>#N/A</v>
      </c>
      <c r="BK97" s="108" t="e">
        <f ca="true">+IF(AND(ISNUMBER(OFFSET('Hygiene Data'!$F$10,0,10*ROW('Hygiene Data'!F91))),'Data Summary'!DZ97="Yes"),OFFSET('Hygiene Data'!$F$10,0,10*ROW('Hygiene Data'!F91)),NA())</f>
        <v>#N/A</v>
      </c>
      <c r="BL97" s="108" t="e">
        <f ca="true">+IF(AND(ISNUMBER(OFFSET('Hygiene Data'!$G$6,0,10*ROW('Hygiene Data'!G91))),'Data Summary'!EA97="Yes"),OFFSET('Hygiene Data'!$G$6,0,10*ROW('Hygiene Data'!G91)),NA())</f>
        <v>#N/A</v>
      </c>
      <c r="BM97" s="108" t="e">
        <f ca="true">+IF(AND(ISNUMBER(OFFSET('Hygiene Data'!$G$8,0,10*ROW('Hygiene Data'!G91))),'Data Summary'!EB97="Yes"),OFFSET('Hygiene Data'!$G$8,0,10*ROW('Hygiene Data'!G91)),NA())</f>
        <v>#N/A</v>
      </c>
      <c r="BN97" s="108" t="e">
        <f ca="true">+IF(AND(ISNUMBER(OFFSET('Hygiene Data'!$G$10,0,10*ROW('Hygiene Data'!G91))),'Data Summary'!EC97="Yes"),OFFSET('Hygiene Data'!$G$10,0,10*ROW('Hygiene Data'!G91)),NA())</f>
        <v>#N/A</v>
      </c>
      <c r="BO97" s="108" t="e">
        <f ca="true">+IF(AND(ISNUMBER(OFFSET('Hygiene Data'!$H$6,0,10*ROW('Hygiene Data'!H91))),'Data Summary'!ED97="Yes"),OFFSET('Hygiene Data'!$H$6,0,10*ROW('Hygiene Data'!H91)),NA())</f>
        <v>#N/A</v>
      </c>
      <c r="BP97" s="108" t="e">
        <f ca="true">+IF(AND(ISNUMBER(OFFSET('Hygiene Data'!$H$8,0,10*ROW('Hygiene Data'!H91))),'Data Summary'!EE97="Yes"),OFFSET('Hygiene Data'!$H$8,0,10*ROW('Hygiene Data'!H91)),NA())</f>
        <v>#N/A</v>
      </c>
      <c r="BQ97" s="108" t="e">
        <f ca="true">+IF(AND(ISNUMBER(OFFSET('Hygiene Data'!$H$10,0,10*ROW('Hygiene Data'!H91))),'Data Summary'!EF97="Yes"),OFFSET('Hygiene Data'!$H$10,0,10*ROW('Hygiene Data'!H91)),NA())</f>
        <v>#N/A</v>
      </c>
    </row>
    <row r="98" x14ac:dyDescent="0.2">
      <c r="A98" s="56" t="e">
        <f ca="true">+IF(OFFSET('Water Data'!$B$1,0,10*ROW('Water Data'!B92))="",NA(),OFFSET('Water Data'!$B$1,0,10*ROW('Water Data'!B92)))</f>
        <v>#N/A</v>
      </c>
      <c r="B98" s="56" t="e">
        <f ca="true">+IF(OFFSET('Water Data'!$A$3,0,10*ROW('Water Data'!A95))="",NA(),OFFSET('Water Data'!$A$3,0,10*ROW('Water Data'!A95)))</f>
        <v>#N/A</v>
      </c>
      <c r="C98" s="56" t="e">
        <f ca="true">+IF(OFFSET('Water Data'!$C$3,0,10*ROW('Water Data'!C95))="",NA(),OFFSET('Water Data'!$C$3,0,10*ROW('Water Data'!C95)))</f>
        <v>#N/A</v>
      </c>
      <c r="D98" s="57" t="e">
        <f ca="true">+IF(AND(ISNUMBER(OFFSET('Water Data'!$C$5,0,10*ROW('Water Data'!C92))),'Data Summary'!BS98="Yes"),100-OFFSET('Water Data'!$C$5,0,10*ROW('Water Data'!C92)),NA())</f>
        <v>#N/A</v>
      </c>
      <c r="E98" s="57" t="e">
        <f ca="true">+IF(AND(ISNUMBER(OFFSET('Water Data'!$C$7,0,10*ROW('Water Data'!C92))),'Data Summary'!BT98="Yes"),OFFSET('Water Data'!$C$7,0,10*ROW('Water Data'!C92)),NA())</f>
        <v>#N/A</v>
      </c>
      <c r="F98" s="57" t="e">
        <f ca="true">+IF(AND(ISNUMBER(OFFSET('Water Data'!$C$10,0,10*ROW('Water Data'!C92))),'Data Summary'!BU98="Yes"),OFFSET('Water Data'!$C$10,0,10*ROW('Water Data'!C92)),NA())</f>
        <v>#N/A</v>
      </c>
      <c r="G98" s="57" t="e">
        <f ca="true">+IF(AND(ISNUMBER(OFFSET('Water Data'!$D$5,0,10*ROW('Water Data'!D92))),'Data Summary'!BV98="Yes"),100-OFFSET('Water Data'!$D$5,0,10*ROW('Water Data'!D92)),NA())</f>
        <v>#N/A</v>
      </c>
      <c r="H98" s="57" t="e">
        <f ca="true">+IF(AND(ISNUMBER(OFFSET('Water Data'!$D$7,0,10*ROW('Water Data'!D92))),'Data Summary'!BW98="Yes"),OFFSET('Water Data'!$D$7,0,10*ROW('Water Data'!D92)),NA())</f>
        <v>#N/A</v>
      </c>
      <c r="I98" s="57" t="e">
        <f ca="true">+IF(AND(ISNUMBER(OFFSET('Water Data'!$D$10,0,10*ROW('Water Data'!D92))),'Data Summary'!BX98="Yes"),OFFSET('Water Data'!$D$10,0,10*ROW('Water Data'!D92)),NA())</f>
        <v>#N/A</v>
      </c>
      <c r="J98" s="57" t="e">
        <f ca="true">+IF(AND(ISNUMBER(OFFSET('Water Data'!$E$5,0,10*ROW('Water Data'!E92))),'Data Summary'!BY98="Yes"),100-OFFSET('Water Data'!$E$5,0,10*ROW('Water Data'!E92)),NA())</f>
        <v>#N/A</v>
      </c>
      <c r="K98" s="57" t="e">
        <f ca="true">+IF(AND(ISNUMBER(OFFSET('Water Data'!$E$7,0,10*ROW('Water Data'!E92))),'Data Summary'!BZ98="Yes"),OFFSET('Water Data'!$E$7,0,10*ROW('Water Data'!E92)),NA())</f>
        <v>#N/A</v>
      </c>
      <c r="L98" s="57" t="e">
        <f ca="true">+IF(AND(ISNUMBER(OFFSET('Water Data'!$E$10,0,10*ROW('Water Data'!E92))),'Data Summary'!CA98="Yes"),OFFSET('Water Data'!$E$10,0,10*ROW('Water Data'!E92)),NA())</f>
        <v>#N/A</v>
      </c>
      <c r="M98" s="57" t="e">
        <f ca="true">+IF(AND(ISNUMBER(OFFSET('Water Data'!$F$5,0,10*ROW('Water Data'!F92))),'Data Summary'!CB98="Yes"),100-OFFSET('Water Data'!$F$5,0,10*ROW('Water Data'!F92)),NA())</f>
        <v>#N/A</v>
      </c>
      <c r="N98" s="57" t="e">
        <f ca="true">+IF(AND(ISNUMBER(OFFSET('Water Data'!$F$7,0,10*ROW('Water Data'!F92))),'Data Summary'!CC98="Yes"),OFFSET('Water Data'!$F$7,0,10*ROW('Water Data'!F92)),NA())</f>
        <v>#N/A</v>
      </c>
      <c r="O98" s="57" t="e">
        <f ca="true">+IF(AND(ISNUMBER(OFFSET('Water Data'!$F$10,0,10*ROW('Water Data'!F92))),'Data Summary'!CD98="Yes"),OFFSET('Water Data'!$F$10,0,10*ROW('Water Data'!F92)),NA())</f>
        <v>#N/A</v>
      </c>
      <c r="P98" s="57" t="e">
        <f ca="true">+IF(AND(ISNUMBER(OFFSET('Water Data'!$G$5,0,10*ROW('Water Data'!G92))),'Data Summary'!CE98="Yes"),100-OFFSET('Water Data'!$G$5,0,10*ROW('Water Data'!G92)),NA())</f>
        <v>#N/A</v>
      </c>
      <c r="Q98" s="57" t="e">
        <f ca="true">+IF(AND(ISNUMBER(OFFSET('Water Data'!$G$7,0,10*ROW('Water Data'!G92))),'Data Summary'!CF98="Yes"),OFFSET('Water Data'!$G$7,0,10*ROW('Water Data'!G92)),NA())</f>
        <v>#N/A</v>
      </c>
      <c r="R98" s="57" t="e">
        <f ca="true">+IF(AND(ISNUMBER(OFFSET('Water Data'!$G$10,0,10*ROW('Water Data'!G92))),'Data Summary'!CG98="Yes"),OFFSET('Water Data'!$G$10,0,10*ROW('Water Data'!G92)),NA())</f>
        <v>#N/A</v>
      </c>
      <c r="S98" s="57" t="e">
        <f ca="true">+IF(AND(ISNUMBER(OFFSET('Water Data'!$H$5,0,10*ROW('Water Data'!H92))),'Data Summary'!CH98="Yes"),100-OFFSET('Water Data'!$H$5,0,10*ROW('Water Data'!H92)),NA())</f>
        <v>#N/A</v>
      </c>
      <c r="T98" s="57" t="e">
        <f ca="true">+IF(AND(ISNUMBER(OFFSET('Water Data'!$H$7,0,10*ROW('Water Data'!H92))),'Data Summary'!CI98="Yes"),OFFSET('Water Data'!$H$7,0,10*ROW('Water Data'!H92)),NA())</f>
        <v>#N/A</v>
      </c>
      <c r="U98" s="57" t="e">
        <f ca="true">+IF(AND(ISNUMBER(OFFSET('Water Data'!$H$10,0,10*ROW('Water Data'!H92))),'Data Summary'!CJ98="Yes"),OFFSET('Water Data'!$H$10,0,10*ROW('Water Data'!H92)),NA())</f>
        <v>#N/A</v>
      </c>
      <c r="V98" s="103" t="e">
        <f ca="true">+IF(AND(ISNUMBER(OFFSET('Sanitation Data'!$C$5,0,10*ROW('Sanitation Data'!C92))),'Data Summary'!CK98="Yes"),100-OFFSET('Sanitation Data'!$C$5,0,10*ROW('Sanitation Data'!C92)),NA())</f>
        <v>#N/A</v>
      </c>
      <c r="W98" s="103" t="e">
        <f ca="true">+IF(AND(ISNUMBER(OFFSET('Sanitation Data'!$C$7,0,10*ROW('Sanitation Data'!C92))),'Data Summary'!CL98="Yes"),OFFSET('Sanitation Data'!$C$7,0,10*ROW('Sanitation Data'!C92)),NA())</f>
        <v>#N/A</v>
      </c>
      <c r="X98" s="103" t="e">
        <f ca="true">+IF(AND(ISNUMBER(OFFSET('Sanitation Data'!$C$11,0,10*ROW('Sanitation Data'!C92))),'Data Summary'!CM98="Yes"),OFFSET('Sanitation Data'!$C$11,0,10*ROW('Sanitation Data'!C92)),NA())</f>
        <v>#N/A</v>
      </c>
      <c r="Y98" s="103" t="e">
        <f ca="true">+IF(AND(ISNUMBER(OFFSET('Sanitation Data'!$C$12,0,10*ROW('Sanitation Data'!C92))),'Data Summary'!CN98="Yes"),OFFSET('Sanitation Data'!$C$12,0,10*ROW('Sanitation Data'!C92)),NA())</f>
        <v>#N/A</v>
      </c>
      <c r="Z98" s="103" t="e">
        <f ca="true">+IF(AND(ISNUMBER(OFFSET('Sanitation Data'!$C$13,0,10*ROW('Sanitation Data'!C92))),'Data Summary'!CO98="Yes"),OFFSET('Sanitation Data'!$C$13,0,10*ROW('Sanitation Data'!C92)),NA())</f>
        <v>#N/A</v>
      </c>
      <c r="AA98" s="103" t="e">
        <f ca="true">+IF(AND(ISNUMBER(OFFSET('Sanitation Data'!$D$5,0,10*ROW('Sanitation Data'!D92))),'Data Summary'!CP98="Yes"),100-OFFSET('Sanitation Data'!$D$5,0,10*ROW('Sanitation Data'!D92)),NA())</f>
        <v>#N/A</v>
      </c>
      <c r="AB98" s="103" t="e">
        <f ca="true">+IF(AND(ISNUMBER(OFFSET('Sanitation Data'!$D$7,0,10*ROW('Sanitation Data'!D92))),'Data Summary'!CQ98="Yes"),OFFSET('Sanitation Data'!$D$7,0,10*ROW('Sanitation Data'!D92)),NA())</f>
        <v>#N/A</v>
      </c>
      <c r="AC98" s="103" t="e">
        <f ca="true">+IF(AND(ISNUMBER(OFFSET('Sanitation Data'!$D$11,0,10*ROW('Sanitation Data'!D92))),'Data Summary'!CR98="Yes"),OFFSET('Sanitation Data'!$D$11,0,10*ROW('Sanitation Data'!D92)),NA())</f>
        <v>#N/A</v>
      </c>
      <c r="AD98" s="103" t="e">
        <f ca="true">+IF(AND(ISNUMBER(OFFSET('Sanitation Data'!$D$12,0,10*ROW('Sanitation Data'!D92))),'Data Summary'!CS98="Yes"),OFFSET('Sanitation Data'!$D$12,0,10*ROW('Sanitation Data'!D92)),NA())</f>
        <v>#N/A</v>
      </c>
      <c r="AE98" s="103" t="e">
        <f ca="true">+IF(AND(ISNUMBER(OFFSET('Sanitation Data'!$D$13,0,10*ROW('Sanitation Data'!D92))),'Data Summary'!CT98="Yes"),OFFSET('Sanitation Data'!$D$13,0,10*ROW('Sanitation Data'!D92)),NA())</f>
        <v>#N/A</v>
      </c>
      <c r="AF98" s="103" t="e">
        <f ca="true">+IF(AND(ISNUMBER(OFFSET('Sanitation Data'!$E$5,0,10*ROW('Sanitation Data'!E92))),'Data Summary'!CU98="Yes"),100-OFFSET('Sanitation Data'!$E$5,0,10*ROW('Sanitation Data'!E92)),NA())</f>
        <v>#N/A</v>
      </c>
      <c r="AG98" s="103" t="e">
        <f ca="true">+IF(AND(ISNUMBER(OFFSET('Sanitation Data'!$E$7,0,10*ROW('Sanitation Data'!E92))),'Data Summary'!CV98="Yes"),OFFSET('Sanitation Data'!$E$7,0,10*ROW('Sanitation Data'!E92)),NA())</f>
        <v>#N/A</v>
      </c>
      <c r="AH98" s="103" t="e">
        <f ca="true">+IF(AND(ISNUMBER(OFFSET('Sanitation Data'!$E$11,0,10*ROW('Sanitation Data'!E92))),'Data Summary'!CW98="Yes"),OFFSET('Sanitation Data'!$E$11,0,10*ROW('Sanitation Data'!E92)),NA())</f>
        <v>#N/A</v>
      </c>
      <c r="AI98" s="103" t="e">
        <f ca="true">+IF(AND(ISNUMBER(OFFSET('Sanitation Data'!$E$12,0,10*ROW('Sanitation Data'!E92))),'Data Summary'!CX98="Yes"),OFFSET('Sanitation Data'!$E$12,0,10*ROW('Sanitation Data'!E92)),NA())</f>
        <v>#N/A</v>
      </c>
      <c r="AJ98" s="103" t="e">
        <f ca="true">+IF(AND(ISNUMBER(OFFSET('Sanitation Data'!$E$13,0,10*ROW('Sanitation Data'!E92))),'Data Summary'!CY98="Yes"),OFFSET('Sanitation Data'!$E$13,0,10*ROW('Sanitation Data'!E92)),NA())</f>
        <v>#N/A</v>
      </c>
      <c r="AK98" s="103" t="e">
        <f ca="true">+IF(AND(ISNUMBER(OFFSET('Sanitation Data'!$F$5,0,10*ROW('Sanitation Data'!F92))),'Data Summary'!CZ98="Yes"),100-OFFSET('Sanitation Data'!$F$5,0,10*ROW('Sanitation Data'!F92)),NA())</f>
        <v>#N/A</v>
      </c>
      <c r="AL98" s="103" t="e">
        <f ca="true">+IF(AND(ISNUMBER(OFFSET('Sanitation Data'!$F$7,0,10*ROW('Sanitation Data'!F92))),'Data Summary'!DA98="Yes"),OFFSET('Sanitation Data'!$F$7,0,10*ROW('Sanitation Data'!F92)),NA())</f>
        <v>#N/A</v>
      </c>
      <c r="AM98" s="103" t="e">
        <f ca="true">+IF(AND(ISNUMBER(OFFSET('Sanitation Data'!$F$11,0,10*ROW('Sanitation Data'!F92))),'Data Summary'!DB98="Yes"),OFFSET('Sanitation Data'!$F$11,0,10*ROW('Sanitation Data'!F92)),NA())</f>
        <v>#N/A</v>
      </c>
      <c r="AN98" s="103" t="e">
        <f ca="true">+IF(AND(ISNUMBER(OFFSET('Sanitation Data'!$F$12,0,10*ROW('Sanitation Data'!F92))),'Data Summary'!DC98="Yes"),OFFSET('Sanitation Data'!$F$12,0,10*ROW('Sanitation Data'!F92)),NA())</f>
        <v>#N/A</v>
      </c>
      <c r="AO98" s="103" t="e">
        <f ca="true">+IF(AND(ISNUMBER(OFFSET('Sanitation Data'!$F$13,0,10*ROW('Sanitation Data'!F92))),'Data Summary'!DD98="Yes"),OFFSET('Sanitation Data'!$F$13,0,10*ROW('Sanitation Data'!F92)),NA())</f>
        <v>#N/A</v>
      </c>
      <c r="AP98" s="103" t="e">
        <f ca="true">+IF(AND(ISNUMBER(OFFSET('Sanitation Data'!$G$5,0,10*ROW('Sanitation Data'!G92))),'Data Summary'!DE98="Yes"),100-OFFSET('Sanitation Data'!$G$5,0,10*ROW('Sanitation Data'!G92)),NA())</f>
        <v>#N/A</v>
      </c>
      <c r="AQ98" s="103" t="e">
        <f ca="true">+IF(AND(ISNUMBER(OFFSET('Sanitation Data'!$G$7,0,10*ROW('Sanitation Data'!G92))),'Data Summary'!DF98="Yes"),OFFSET('Sanitation Data'!$G$7,0,10*ROW('Sanitation Data'!G92)),NA())</f>
        <v>#N/A</v>
      </c>
      <c r="AR98" s="103" t="e">
        <f ca="true">+IF(AND(ISNUMBER(OFFSET('Sanitation Data'!$G$11,0,10*ROW('Sanitation Data'!G92))),'Data Summary'!DG98="Yes"),OFFSET('Sanitation Data'!$G$11,0,10*ROW('Sanitation Data'!G92)),NA())</f>
        <v>#N/A</v>
      </c>
      <c r="AS98" s="103" t="e">
        <f ca="true">+IF(AND(ISNUMBER(OFFSET('Sanitation Data'!$G$12,0,10*ROW('Sanitation Data'!G92))),'Data Summary'!DH98="Yes"),OFFSET('Sanitation Data'!$G$12,0,10*ROW('Sanitation Data'!G92)),NA())</f>
        <v>#N/A</v>
      </c>
      <c r="AT98" s="103" t="e">
        <f ca="true">+IF(AND(ISNUMBER(OFFSET('Sanitation Data'!$G$13,0,10*ROW('Sanitation Data'!G92))),'Data Summary'!DI98="Yes"),OFFSET('Sanitation Data'!$G$13,0,10*ROW('Sanitation Data'!G92)),NA())</f>
        <v>#N/A</v>
      </c>
      <c r="AU98" s="103" t="e">
        <f ca="true">+IF(AND(ISNUMBER(OFFSET('Sanitation Data'!$H$5,0,10*ROW('Sanitation Data'!H92))),'Data Summary'!DJ98="Yes"),100-OFFSET('Sanitation Data'!$H$5,0,10*ROW('Sanitation Data'!H92)),NA())</f>
        <v>#N/A</v>
      </c>
      <c r="AV98" s="103" t="e">
        <f ca="true">+IF(AND(ISNUMBER(OFFSET('Sanitation Data'!$H$7,0,10*ROW('Sanitation Data'!H92))),'Data Summary'!DK98="Yes"),OFFSET('Sanitation Data'!$H$7,0,10*ROW('Sanitation Data'!H92)),NA())</f>
        <v>#N/A</v>
      </c>
      <c r="AW98" s="103" t="e">
        <f ca="true">+IF(AND(ISNUMBER(OFFSET('Sanitation Data'!$H$11,0,10*ROW('Sanitation Data'!H92))),'Data Summary'!DL98="Yes"),OFFSET('Sanitation Data'!$H$11,0,10*ROW('Sanitation Data'!H92)),NA())</f>
        <v>#N/A</v>
      </c>
      <c r="AX98" s="103" t="e">
        <f ca="true">+IF(AND(ISNUMBER(OFFSET('Sanitation Data'!$H$12,0,10*ROW('Sanitation Data'!H92))),'Data Summary'!DM98="Yes"),OFFSET('Sanitation Data'!$H$12,0,10*ROW('Sanitation Data'!H92)),NA())</f>
        <v>#N/A</v>
      </c>
      <c r="AY98" s="103" t="e">
        <f ca="true">+IF(AND(ISNUMBER(OFFSET('Sanitation Data'!$H$13,0,10*ROW('Sanitation Data'!H92))),'Data Summary'!DN98="Yes"),OFFSET('Sanitation Data'!$H$13,0,10*ROW('Sanitation Data'!H92)),NA())</f>
        <v>#N/A</v>
      </c>
      <c r="AZ98" s="108" t="e">
        <f ca="true">+IF(AND(ISNUMBER(OFFSET('Hygiene Data'!$C$6,0,10*ROW('Hygiene Data'!C92))),'Data Summary'!DO98="Yes"),OFFSET('Hygiene Data'!$C$6,0,10*ROW('Hygiene Data'!C92)),NA())</f>
        <v>#N/A</v>
      </c>
      <c r="BA98" s="108" t="e">
        <f ca="true">+IF(AND(ISNUMBER(OFFSET('Hygiene Data'!$C$8,0,10*ROW('Hygiene Data'!C92))),'Data Summary'!DP98="Yes"),OFFSET('Hygiene Data'!$C$8,0,10*ROW('Hygiene Data'!C92)),NA())</f>
        <v>#N/A</v>
      </c>
      <c r="BB98" s="108" t="e">
        <f ca="true">+IF(AND(ISNUMBER(OFFSET('Hygiene Data'!$C$10,0,10*ROW('Hygiene Data'!C92))),'Data Summary'!DQ98="Yes"),OFFSET('Hygiene Data'!$C$10,0,10*ROW('Hygiene Data'!C92)),NA())</f>
        <v>#N/A</v>
      </c>
      <c r="BC98" s="108" t="e">
        <f ca="true">+IF(AND(ISNUMBER(OFFSET('Hygiene Data'!$D$6,0,10*ROW('Hygiene Data'!D92))),'Data Summary'!DR98="Yes"),OFFSET('Hygiene Data'!$D$6,0,10*ROW('Hygiene Data'!D92)),NA())</f>
        <v>#N/A</v>
      </c>
      <c r="BD98" s="108" t="e">
        <f ca="true">+IF(AND(ISNUMBER(OFFSET('Hygiene Data'!$D$8,0,10*ROW('Hygiene Data'!D92))),'Data Summary'!DS98="Yes"),OFFSET('Hygiene Data'!$D$8,0,10*ROW('Hygiene Data'!D92)),NA())</f>
        <v>#N/A</v>
      </c>
      <c r="BE98" s="108" t="e">
        <f ca="true">+IF(AND(ISNUMBER(OFFSET('Hygiene Data'!$D$10,0,10*ROW('Hygiene Data'!D92))),'Data Summary'!DT98="Yes"),OFFSET('Hygiene Data'!$D$10,0,10*ROW('Hygiene Data'!D92)),NA())</f>
        <v>#N/A</v>
      </c>
      <c r="BF98" s="108" t="e">
        <f ca="true">+IF(AND(ISNUMBER(OFFSET('Hygiene Data'!$E$6,0,10*ROW('Hygiene Data'!E92))),'Data Summary'!DU98="Yes"),OFFSET('Hygiene Data'!$E$6,0,10*ROW('Hygiene Data'!E92)),NA())</f>
        <v>#N/A</v>
      </c>
      <c r="BG98" s="108" t="e">
        <f ca="true">+IF(AND(ISNUMBER(OFFSET('Hygiene Data'!$E$8,0,10*ROW('Hygiene Data'!E92))),'Data Summary'!DV98="Yes"),OFFSET('Hygiene Data'!$E$8,0,10*ROW('Hygiene Data'!E92)),NA())</f>
        <v>#N/A</v>
      </c>
      <c r="BH98" s="108" t="e">
        <f ca="true">+IF(AND(ISNUMBER(OFFSET('Hygiene Data'!$E$10,0,10*ROW('Hygiene Data'!E92))),'Data Summary'!DW98="Yes"),OFFSET('Hygiene Data'!$E$10,0,10*ROW('Hygiene Data'!E92)),NA())</f>
        <v>#N/A</v>
      </c>
      <c r="BI98" s="108" t="e">
        <f ca="true">+IF(AND(ISNUMBER(OFFSET('Hygiene Data'!$F$6,0,10*ROW('Hygiene Data'!F92))),'Data Summary'!DX98="Yes"),OFFSET('Hygiene Data'!$F$6,0,10*ROW('Hygiene Data'!F92)),NA())</f>
        <v>#N/A</v>
      </c>
      <c r="BJ98" s="108" t="e">
        <f ca="true">+IF(AND(ISNUMBER(OFFSET('Hygiene Data'!$F$8,0,10*ROW('Hygiene Data'!F92))),'Data Summary'!DY98="Yes"),OFFSET('Hygiene Data'!$F$8,0,10*ROW('Hygiene Data'!F92)),NA())</f>
        <v>#N/A</v>
      </c>
      <c r="BK98" s="108" t="e">
        <f ca="true">+IF(AND(ISNUMBER(OFFSET('Hygiene Data'!$F$10,0,10*ROW('Hygiene Data'!F92))),'Data Summary'!DZ98="Yes"),OFFSET('Hygiene Data'!$F$10,0,10*ROW('Hygiene Data'!F92)),NA())</f>
        <v>#N/A</v>
      </c>
      <c r="BL98" s="108" t="e">
        <f ca="true">+IF(AND(ISNUMBER(OFFSET('Hygiene Data'!$G$6,0,10*ROW('Hygiene Data'!G92))),'Data Summary'!EA98="Yes"),OFFSET('Hygiene Data'!$G$6,0,10*ROW('Hygiene Data'!G92)),NA())</f>
        <v>#N/A</v>
      </c>
      <c r="BM98" s="108" t="e">
        <f ca="true">+IF(AND(ISNUMBER(OFFSET('Hygiene Data'!$G$8,0,10*ROW('Hygiene Data'!G92))),'Data Summary'!EB98="Yes"),OFFSET('Hygiene Data'!$G$8,0,10*ROW('Hygiene Data'!G92)),NA())</f>
        <v>#N/A</v>
      </c>
      <c r="BN98" s="108" t="e">
        <f ca="true">+IF(AND(ISNUMBER(OFFSET('Hygiene Data'!$G$10,0,10*ROW('Hygiene Data'!G92))),'Data Summary'!EC98="Yes"),OFFSET('Hygiene Data'!$G$10,0,10*ROW('Hygiene Data'!G92)),NA())</f>
        <v>#N/A</v>
      </c>
      <c r="BO98" s="108" t="e">
        <f ca="true">+IF(AND(ISNUMBER(OFFSET('Hygiene Data'!$H$6,0,10*ROW('Hygiene Data'!H92))),'Data Summary'!ED98="Yes"),OFFSET('Hygiene Data'!$H$6,0,10*ROW('Hygiene Data'!H92)),NA())</f>
        <v>#N/A</v>
      </c>
      <c r="BP98" s="108" t="e">
        <f ca="true">+IF(AND(ISNUMBER(OFFSET('Hygiene Data'!$H$8,0,10*ROW('Hygiene Data'!H92))),'Data Summary'!EE98="Yes"),OFFSET('Hygiene Data'!$H$8,0,10*ROW('Hygiene Data'!H92)),NA())</f>
        <v>#N/A</v>
      </c>
      <c r="BQ98" s="108" t="e">
        <f ca="true">+IF(AND(ISNUMBER(OFFSET('Hygiene Data'!$H$10,0,10*ROW('Hygiene Data'!H92))),'Data Summary'!EF98="Yes"),OFFSET('Hygiene Data'!$H$10,0,10*ROW('Hygiene Data'!H92)),NA())</f>
        <v>#N/A</v>
      </c>
    </row>
    <row r="99" x14ac:dyDescent="0.2">
      <c r="A99" s="56" t="e">
        <f ca="true">+IF(OFFSET('Water Data'!$B$1,0,10*ROW('Water Data'!B93))="",NA(),OFFSET('Water Data'!$B$1,0,10*ROW('Water Data'!B93)))</f>
        <v>#N/A</v>
      </c>
      <c r="B99" s="56" t="e">
        <f ca="true">+IF(OFFSET('Water Data'!$A$3,0,10*ROW('Water Data'!A96))="",NA(),OFFSET('Water Data'!$A$3,0,10*ROW('Water Data'!A96)))</f>
        <v>#N/A</v>
      </c>
      <c r="C99" s="56" t="e">
        <f ca="true">+IF(OFFSET('Water Data'!$C$3,0,10*ROW('Water Data'!C96))="",NA(),OFFSET('Water Data'!$C$3,0,10*ROW('Water Data'!C96)))</f>
        <v>#N/A</v>
      </c>
      <c r="D99" s="57" t="e">
        <f ca="true">+IF(AND(ISNUMBER(OFFSET('Water Data'!$C$5,0,10*ROW('Water Data'!C93))),'Data Summary'!BS99="Yes"),100-OFFSET('Water Data'!$C$5,0,10*ROW('Water Data'!C93)),NA())</f>
        <v>#N/A</v>
      </c>
      <c r="E99" s="57" t="e">
        <f ca="true">+IF(AND(ISNUMBER(OFFSET('Water Data'!$C$7,0,10*ROW('Water Data'!C93))),'Data Summary'!BT99="Yes"),OFFSET('Water Data'!$C$7,0,10*ROW('Water Data'!C93)),NA())</f>
        <v>#N/A</v>
      </c>
      <c r="F99" s="57" t="e">
        <f ca="true">+IF(AND(ISNUMBER(OFFSET('Water Data'!$C$10,0,10*ROW('Water Data'!C93))),'Data Summary'!BU99="Yes"),OFFSET('Water Data'!$C$10,0,10*ROW('Water Data'!C93)),NA())</f>
        <v>#N/A</v>
      </c>
      <c r="G99" s="57" t="e">
        <f ca="true">+IF(AND(ISNUMBER(OFFSET('Water Data'!$D$5,0,10*ROW('Water Data'!D93))),'Data Summary'!BV99="Yes"),100-OFFSET('Water Data'!$D$5,0,10*ROW('Water Data'!D93)),NA())</f>
        <v>#N/A</v>
      </c>
      <c r="H99" s="57" t="e">
        <f ca="true">+IF(AND(ISNUMBER(OFFSET('Water Data'!$D$7,0,10*ROW('Water Data'!D93))),'Data Summary'!BW99="Yes"),OFFSET('Water Data'!$D$7,0,10*ROW('Water Data'!D93)),NA())</f>
        <v>#N/A</v>
      </c>
      <c r="I99" s="57" t="e">
        <f ca="true">+IF(AND(ISNUMBER(OFFSET('Water Data'!$D$10,0,10*ROW('Water Data'!D93))),'Data Summary'!BX99="Yes"),OFFSET('Water Data'!$D$10,0,10*ROW('Water Data'!D93)),NA())</f>
        <v>#N/A</v>
      </c>
      <c r="J99" s="57" t="e">
        <f ca="true">+IF(AND(ISNUMBER(OFFSET('Water Data'!$E$5,0,10*ROW('Water Data'!E93))),'Data Summary'!BY99="Yes"),100-OFFSET('Water Data'!$E$5,0,10*ROW('Water Data'!E93)),NA())</f>
        <v>#N/A</v>
      </c>
      <c r="K99" s="57" t="e">
        <f ca="true">+IF(AND(ISNUMBER(OFFSET('Water Data'!$E$7,0,10*ROW('Water Data'!E93))),'Data Summary'!BZ99="Yes"),OFFSET('Water Data'!$E$7,0,10*ROW('Water Data'!E93)),NA())</f>
        <v>#N/A</v>
      </c>
      <c r="L99" s="57" t="e">
        <f ca="true">+IF(AND(ISNUMBER(OFFSET('Water Data'!$E$10,0,10*ROW('Water Data'!E93))),'Data Summary'!CA99="Yes"),OFFSET('Water Data'!$E$10,0,10*ROW('Water Data'!E93)),NA())</f>
        <v>#N/A</v>
      </c>
      <c r="M99" s="57" t="e">
        <f ca="true">+IF(AND(ISNUMBER(OFFSET('Water Data'!$F$5,0,10*ROW('Water Data'!F93))),'Data Summary'!CB99="Yes"),100-OFFSET('Water Data'!$F$5,0,10*ROW('Water Data'!F93)),NA())</f>
        <v>#N/A</v>
      </c>
      <c r="N99" s="57" t="e">
        <f ca="true">+IF(AND(ISNUMBER(OFFSET('Water Data'!$F$7,0,10*ROW('Water Data'!F93))),'Data Summary'!CC99="Yes"),OFFSET('Water Data'!$F$7,0,10*ROW('Water Data'!F93)),NA())</f>
        <v>#N/A</v>
      </c>
      <c r="O99" s="57" t="e">
        <f ca="true">+IF(AND(ISNUMBER(OFFSET('Water Data'!$F$10,0,10*ROW('Water Data'!F93))),'Data Summary'!CD99="Yes"),OFFSET('Water Data'!$F$10,0,10*ROW('Water Data'!F93)),NA())</f>
        <v>#N/A</v>
      </c>
      <c r="P99" s="57" t="e">
        <f ca="true">+IF(AND(ISNUMBER(OFFSET('Water Data'!$G$5,0,10*ROW('Water Data'!G93))),'Data Summary'!CE99="Yes"),100-OFFSET('Water Data'!$G$5,0,10*ROW('Water Data'!G93)),NA())</f>
        <v>#N/A</v>
      </c>
      <c r="Q99" s="57" t="e">
        <f ca="true">+IF(AND(ISNUMBER(OFFSET('Water Data'!$G$7,0,10*ROW('Water Data'!G93))),'Data Summary'!CF99="Yes"),OFFSET('Water Data'!$G$7,0,10*ROW('Water Data'!G93)),NA())</f>
        <v>#N/A</v>
      </c>
      <c r="R99" s="57" t="e">
        <f ca="true">+IF(AND(ISNUMBER(OFFSET('Water Data'!$G$10,0,10*ROW('Water Data'!G93))),'Data Summary'!CG99="Yes"),OFFSET('Water Data'!$G$10,0,10*ROW('Water Data'!G93)),NA())</f>
        <v>#N/A</v>
      </c>
      <c r="S99" s="57" t="e">
        <f ca="true">+IF(AND(ISNUMBER(OFFSET('Water Data'!$H$5,0,10*ROW('Water Data'!H93))),'Data Summary'!CH99="Yes"),100-OFFSET('Water Data'!$H$5,0,10*ROW('Water Data'!H93)),NA())</f>
        <v>#N/A</v>
      </c>
      <c r="T99" s="57" t="e">
        <f ca="true">+IF(AND(ISNUMBER(OFFSET('Water Data'!$H$7,0,10*ROW('Water Data'!H93))),'Data Summary'!CI99="Yes"),OFFSET('Water Data'!$H$7,0,10*ROW('Water Data'!H93)),NA())</f>
        <v>#N/A</v>
      </c>
      <c r="U99" s="57" t="e">
        <f ca="true">+IF(AND(ISNUMBER(OFFSET('Water Data'!$H$10,0,10*ROW('Water Data'!H93))),'Data Summary'!CJ99="Yes"),OFFSET('Water Data'!$H$10,0,10*ROW('Water Data'!H93)),NA())</f>
        <v>#N/A</v>
      </c>
      <c r="V99" s="103" t="e">
        <f ca="true">+IF(AND(ISNUMBER(OFFSET('Sanitation Data'!$C$5,0,10*ROW('Sanitation Data'!C93))),'Data Summary'!CK99="Yes"),100-OFFSET('Sanitation Data'!$C$5,0,10*ROW('Sanitation Data'!C93)),NA())</f>
        <v>#N/A</v>
      </c>
      <c r="W99" s="103" t="e">
        <f ca="true">+IF(AND(ISNUMBER(OFFSET('Sanitation Data'!$C$7,0,10*ROW('Sanitation Data'!C93))),'Data Summary'!CL99="Yes"),OFFSET('Sanitation Data'!$C$7,0,10*ROW('Sanitation Data'!C93)),NA())</f>
        <v>#N/A</v>
      </c>
      <c r="X99" s="103" t="e">
        <f ca="true">+IF(AND(ISNUMBER(OFFSET('Sanitation Data'!$C$11,0,10*ROW('Sanitation Data'!C93))),'Data Summary'!CM99="Yes"),OFFSET('Sanitation Data'!$C$11,0,10*ROW('Sanitation Data'!C93)),NA())</f>
        <v>#N/A</v>
      </c>
      <c r="Y99" s="103" t="e">
        <f ca="true">+IF(AND(ISNUMBER(OFFSET('Sanitation Data'!$C$12,0,10*ROW('Sanitation Data'!C93))),'Data Summary'!CN99="Yes"),OFFSET('Sanitation Data'!$C$12,0,10*ROW('Sanitation Data'!C93)),NA())</f>
        <v>#N/A</v>
      </c>
      <c r="Z99" s="103" t="e">
        <f ca="true">+IF(AND(ISNUMBER(OFFSET('Sanitation Data'!$C$13,0,10*ROW('Sanitation Data'!C93))),'Data Summary'!CO99="Yes"),OFFSET('Sanitation Data'!$C$13,0,10*ROW('Sanitation Data'!C93)),NA())</f>
        <v>#N/A</v>
      </c>
      <c r="AA99" s="103" t="e">
        <f ca="true">+IF(AND(ISNUMBER(OFFSET('Sanitation Data'!$D$5,0,10*ROW('Sanitation Data'!D93))),'Data Summary'!CP99="Yes"),100-OFFSET('Sanitation Data'!$D$5,0,10*ROW('Sanitation Data'!D93)),NA())</f>
        <v>#N/A</v>
      </c>
      <c r="AB99" s="103" t="e">
        <f ca="true">+IF(AND(ISNUMBER(OFFSET('Sanitation Data'!$D$7,0,10*ROW('Sanitation Data'!D93))),'Data Summary'!CQ99="Yes"),OFFSET('Sanitation Data'!$D$7,0,10*ROW('Sanitation Data'!D93)),NA())</f>
        <v>#N/A</v>
      </c>
      <c r="AC99" s="103" t="e">
        <f ca="true">+IF(AND(ISNUMBER(OFFSET('Sanitation Data'!$D$11,0,10*ROW('Sanitation Data'!D93))),'Data Summary'!CR99="Yes"),OFFSET('Sanitation Data'!$D$11,0,10*ROW('Sanitation Data'!D93)),NA())</f>
        <v>#N/A</v>
      </c>
      <c r="AD99" s="103" t="e">
        <f ca="true">+IF(AND(ISNUMBER(OFFSET('Sanitation Data'!$D$12,0,10*ROW('Sanitation Data'!D93))),'Data Summary'!CS99="Yes"),OFFSET('Sanitation Data'!$D$12,0,10*ROW('Sanitation Data'!D93)),NA())</f>
        <v>#N/A</v>
      </c>
      <c r="AE99" s="103" t="e">
        <f ca="true">+IF(AND(ISNUMBER(OFFSET('Sanitation Data'!$D$13,0,10*ROW('Sanitation Data'!D93))),'Data Summary'!CT99="Yes"),OFFSET('Sanitation Data'!$D$13,0,10*ROW('Sanitation Data'!D93)),NA())</f>
        <v>#N/A</v>
      </c>
      <c r="AF99" s="103" t="e">
        <f ca="true">+IF(AND(ISNUMBER(OFFSET('Sanitation Data'!$E$5,0,10*ROW('Sanitation Data'!E93))),'Data Summary'!CU99="Yes"),100-OFFSET('Sanitation Data'!$E$5,0,10*ROW('Sanitation Data'!E93)),NA())</f>
        <v>#N/A</v>
      </c>
      <c r="AG99" s="103" t="e">
        <f ca="true">+IF(AND(ISNUMBER(OFFSET('Sanitation Data'!$E$7,0,10*ROW('Sanitation Data'!E93))),'Data Summary'!CV99="Yes"),OFFSET('Sanitation Data'!$E$7,0,10*ROW('Sanitation Data'!E93)),NA())</f>
        <v>#N/A</v>
      </c>
      <c r="AH99" s="103" t="e">
        <f ca="true">+IF(AND(ISNUMBER(OFFSET('Sanitation Data'!$E$11,0,10*ROW('Sanitation Data'!E93))),'Data Summary'!CW99="Yes"),OFFSET('Sanitation Data'!$E$11,0,10*ROW('Sanitation Data'!E93)),NA())</f>
        <v>#N/A</v>
      </c>
      <c r="AI99" s="103" t="e">
        <f ca="true">+IF(AND(ISNUMBER(OFFSET('Sanitation Data'!$E$12,0,10*ROW('Sanitation Data'!E93))),'Data Summary'!CX99="Yes"),OFFSET('Sanitation Data'!$E$12,0,10*ROW('Sanitation Data'!E93)),NA())</f>
        <v>#N/A</v>
      </c>
      <c r="AJ99" s="103" t="e">
        <f ca="true">+IF(AND(ISNUMBER(OFFSET('Sanitation Data'!$E$13,0,10*ROW('Sanitation Data'!E93))),'Data Summary'!CY99="Yes"),OFFSET('Sanitation Data'!$E$13,0,10*ROW('Sanitation Data'!E93)),NA())</f>
        <v>#N/A</v>
      </c>
      <c r="AK99" s="103" t="e">
        <f ca="true">+IF(AND(ISNUMBER(OFFSET('Sanitation Data'!$F$5,0,10*ROW('Sanitation Data'!F93))),'Data Summary'!CZ99="Yes"),100-OFFSET('Sanitation Data'!$F$5,0,10*ROW('Sanitation Data'!F93)),NA())</f>
        <v>#N/A</v>
      </c>
      <c r="AL99" s="103" t="e">
        <f ca="true">+IF(AND(ISNUMBER(OFFSET('Sanitation Data'!$F$7,0,10*ROW('Sanitation Data'!F93))),'Data Summary'!DA99="Yes"),OFFSET('Sanitation Data'!$F$7,0,10*ROW('Sanitation Data'!F93)),NA())</f>
        <v>#N/A</v>
      </c>
      <c r="AM99" s="103" t="e">
        <f ca="true">+IF(AND(ISNUMBER(OFFSET('Sanitation Data'!$F$11,0,10*ROW('Sanitation Data'!F93))),'Data Summary'!DB99="Yes"),OFFSET('Sanitation Data'!$F$11,0,10*ROW('Sanitation Data'!F93)),NA())</f>
        <v>#N/A</v>
      </c>
      <c r="AN99" s="103" t="e">
        <f ca="true">+IF(AND(ISNUMBER(OFFSET('Sanitation Data'!$F$12,0,10*ROW('Sanitation Data'!F93))),'Data Summary'!DC99="Yes"),OFFSET('Sanitation Data'!$F$12,0,10*ROW('Sanitation Data'!F93)),NA())</f>
        <v>#N/A</v>
      </c>
      <c r="AO99" s="103" t="e">
        <f ca="true">+IF(AND(ISNUMBER(OFFSET('Sanitation Data'!$F$13,0,10*ROW('Sanitation Data'!F93))),'Data Summary'!DD99="Yes"),OFFSET('Sanitation Data'!$F$13,0,10*ROW('Sanitation Data'!F93)),NA())</f>
        <v>#N/A</v>
      </c>
      <c r="AP99" s="103" t="e">
        <f ca="true">+IF(AND(ISNUMBER(OFFSET('Sanitation Data'!$G$5,0,10*ROW('Sanitation Data'!G93))),'Data Summary'!DE99="Yes"),100-OFFSET('Sanitation Data'!$G$5,0,10*ROW('Sanitation Data'!G93)),NA())</f>
        <v>#N/A</v>
      </c>
      <c r="AQ99" s="103" t="e">
        <f ca="true">+IF(AND(ISNUMBER(OFFSET('Sanitation Data'!$G$7,0,10*ROW('Sanitation Data'!G93))),'Data Summary'!DF99="Yes"),OFFSET('Sanitation Data'!$G$7,0,10*ROW('Sanitation Data'!G93)),NA())</f>
        <v>#N/A</v>
      </c>
      <c r="AR99" s="103" t="e">
        <f ca="true">+IF(AND(ISNUMBER(OFFSET('Sanitation Data'!$G$11,0,10*ROW('Sanitation Data'!G93))),'Data Summary'!DG99="Yes"),OFFSET('Sanitation Data'!$G$11,0,10*ROW('Sanitation Data'!G93)),NA())</f>
        <v>#N/A</v>
      </c>
      <c r="AS99" s="103" t="e">
        <f ca="true">+IF(AND(ISNUMBER(OFFSET('Sanitation Data'!$G$12,0,10*ROW('Sanitation Data'!G93))),'Data Summary'!DH99="Yes"),OFFSET('Sanitation Data'!$G$12,0,10*ROW('Sanitation Data'!G93)),NA())</f>
        <v>#N/A</v>
      </c>
      <c r="AT99" s="103" t="e">
        <f ca="true">+IF(AND(ISNUMBER(OFFSET('Sanitation Data'!$G$13,0,10*ROW('Sanitation Data'!G93))),'Data Summary'!DI99="Yes"),OFFSET('Sanitation Data'!$G$13,0,10*ROW('Sanitation Data'!G93)),NA())</f>
        <v>#N/A</v>
      </c>
      <c r="AU99" s="103" t="e">
        <f ca="true">+IF(AND(ISNUMBER(OFFSET('Sanitation Data'!$H$5,0,10*ROW('Sanitation Data'!H93))),'Data Summary'!DJ99="Yes"),100-OFFSET('Sanitation Data'!$H$5,0,10*ROW('Sanitation Data'!H93)),NA())</f>
        <v>#N/A</v>
      </c>
      <c r="AV99" s="103" t="e">
        <f ca="true">+IF(AND(ISNUMBER(OFFSET('Sanitation Data'!$H$7,0,10*ROW('Sanitation Data'!H93))),'Data Summary'!DK99="Yes"),OFFSET('Sanitation Data'!$H$7,0,10*ROW('Sanitation Data'!H93)),NA())</f>
        <v>#N/A</v>
      </c>
      <c r="AW99" s="103" t="e">
        <f ca="true">+IF(AND(ISNUMBER(OFFSET('Sanitation Data'!$H$11,0,10*ROW('Sanitation Data'!H93))),'Data Summary'!DL99="Yes"),OFFSET('Sanitation Data'!$H$11,0,10*ROW('Sanitation Data'!H93)),NA())</f>
        <v>#N/A</v>
      </c>
      <c r="AX99" s="103" t="e">
        <f ca="true">+IF(AND(ISNUMBER(OFFSET('Sanitation Data'!$H$12,0,10*ROW('Sanitation Data'!H93))),'Data Summary'!DM99="Yes"),OFFSET('Sanitation Data'!$H$12,0,10*ROW('Sanitation Data'!H93)),NA())</f>
        <v>#N/A</v>
      </c>
      <c r="AY99" s="103" t="e">
        <f ca="true">+IF(AND(ISNUMBER(OFFSET('Sanitation Data'!$H$13,0,10*ROW('Sanitation Data'!H93))),'Data Summary'!DN99="Yes"),OFFSET('Sanitation Data'!$H$13,0,10*ROW('Sanitation Data'!H93)),NA())</f>
        <v>#N/A</v>
      </c>
      <c r="AZ99" s="108" t="e">
        <f ca="true">+IF(AND(ISNUMBER(OFFSET('Hygiene Data'!$C$6,0,10*ROW('Hygiene Data'!C93))),'Data Summary'!DO99="Yes"),OFFSET('Hygiene Data'!$C$6,0,10*ROW('Hygiene Data'!C93)),NA())</f>
        <v>#N/A</v>
      </c>
      <c r="BA99" s="108" t="e">
        <f ca="true">+IF(AND(ISNUMBER(OFFSET('Hygiene Data'!$C$8,0,10*ROW('Hygiene Data'!C93))),'Data Summary'!DP99="Yes"),OFFSET('Hygiene Data'!$C$8,0,10*ROW('Hygiene Data'!C93)),NA())</f>
        <v>#N/A</v>
      </c>
      <c r="BB99" s="108" t="e">
        <f ca="true">+IF(AND(ISNUMBER(OFFSET('Hygiene Data'!$C$10,0,10*ROW('Hygiene Data'!C93))),'Data Summary'!DQ99="Yes"),OFFSET('Hygiene Data'!$C$10,0,10*ROW('Hygiene Data'!C93)),NA())</f>
        <v>#N/A</v>
      </c>
      <c r="BC99" s="108" t="e">
        <f ca="true">+IF(AND(ISNUMBER(OFFSET('Hygiene Data'!$D$6,0,10*ROW('Hygiene Data'!D93))),'Data Summary'!DR99="Yes"),OFFSET('Hygiene Data'!$D$6,0,10*ROW('Hygiene Data'!D93)),NA())</f>
        <v>#N/A</v>
      </c>
      <c r="BD99" s="108" t="e">
        <f ca="true">+IF(AND(ISNUMBER(OFFSET('Hygiene Data'!$D$8,0,10*ROW('Hygiene Data'!D93))),'Data Summary'!DS99="Yes"),OFFSET('Hygiene Data'!$D$8,0,10*ROW('Hygiene Data'!D93)),NA())</f>
        <v>#N/A</v>
      </c>
      <c r="BE99" s="108" t="e">
        <f ca="true">+IF(AND(ISNUMBER(OFFSET('Hygiene Data'!$D$10,0,10*ROW('Hygiene Data'!D93))),'Data Summary'!DT99="Yes"),OFFSET('Hygiene Data'!$D$10,0,10*ROW('Hygiene Data'!D93)),NA())</f>
        <v>#N/A</v>
      </c>
      <c r="BF99" s="108" t="e">
        <f ca="true">+IF(AND(ISNUMBER(OFFSET('Hygiene Data'!$E$6,0,10*ROW('Hygiene Data'!E93))),'Data Summary'!DU99="Yes"),OFFSET('Hygiene Data'!$E$6,0,10*ROW('Hygiene Data'!E93)),NA())</f>
        <v>#N/A</v>
      </c>
      <c r="BG99" s="108" t="e">
        <f ca="true">+IF(AND(ISNUMBER(OFFSET('Hygiene Data'!$E$8,0,10*ROW('Hygiene Data'!E93))),'Data Summary'!DV99="Yes"),OFFSET('Hygiene Data'!$E$8,0,10*ROW('Hygiene Data'!E93)),NA())</f>
        <v>#N/A</v>
      </c>
      <c r="BH99" s="108" t="e">
        <f ca="true">+IF(AND(ISNUMBER(OFFSET('Hygiene Data'!$E$10,0,10*ROW('Hygiene Data'!E93))),'Data Summary'!DW99="Yes"),OFFSET('Hygiene Data'!$E$10,0,10*ROW('Hygiene Data'!E93)),NA())</f>
        <v>#N/A</v>
      </c>
      <c r="BI99" s="108" t="e">
        <f ca="true">+IF(AND(ISNUMBER(OFFSET('Hygiene Data'!$F$6,0,10*ROW('Hygiene Data'!F93))),'Data Summary'!DX99="Yes"),OFFSET('Hygiene Data'!$F$6,0,10*ROW('Hygiene Data'!F93)),NA())</f>
        <v>#N/A</v>
      </c>
      <c r="BJ99" s="108" t="e">
        <f ca="true">+IF(AND(ISNUMBER(OFFSET('Hygiene Data'!$F$8,0,10*ROW('Hygiene Data'!F93))),'Data Summary'!DY99="Yes"),OFFSET('Hygiene Data'!$F$8,0,10*ROW('Hygiene Data'!F93)),NA())</f>
        <v>#N/A</v>
      </c>
      <c r="BK99" s="108" t="e">
        <f ca="true">+IF(AND(ISNUMBER(OFFSET('Hygiene Data'!$F$10,0,10*ROW('Hygiene Data'!F93))),'Data Summary'!DZ99="Yes"),OFFSET('Hygiene Data'!$F$10,0,10*ROW('Hygiene Data'!F93)),NA())</f>
        <v>#N/A</v>
      </c>
      <c r="BL99" s="108" t="e">
        <f ca="true">+IF(AND(ISNUMBER(OFFSET('Hygiene Data'!$G$6,0,10*ROW('Hygiene Data'!G93))),'Data Summary'!EA99="Yes"),OFFSET('Hygiene Data'!$G$6,0,10*ROW('Hygiene Data'!G93)),NA())</f>
        <v>#N/A</v>
      </c>
      <c r="BM99" s="108" t="e">
        <f ca="true">+IF(AND(ISNUMBER(OFFSET('Hygiene Data'!$G$8,0,10*ROW('Hygiene Data'!G93))),'Data Summary'!EB99="Yes"),OFFSET('Hygiene Data'!$G$8,0,10*ROW('Hygiene Data'!G93)),NA())</f>
        <v>#N/A</v>
      </c>
      <c r="BN99" s="108" t="e">
        <f ca="true">+IF(AND(ISNUMBER(OFFSET('Hygiene Data'!$G$10,0,10*ROW('Hygiene Data'!G93))),'Data Summary'!EC99="Yes"),OFFSET('Hygiene Data'!$G$10,0,10*ROW('Hygiene Data'!G93)),NA())</f>
        <v>#N/A</v>
      </c>
      <c r="BO99" s="108" t="e">
        <f ca="true">+IF(AND(ISNUMBER(OFFSET('Hygiene Data'!$H$6,0,10*ROW('Hygiene Data'!H93))),'Data Summary'!ED99="Yes"),OFFSET('Hygiene Data'!$H$6,0,10*ROW('Hygiene Data'!H93)),NA())</f>
        <v>#N/A</v>
      </c>
      <c r="BP99" s="108" t="e">
        <f ca="true">+IF(AND(ISNUMBER(OFFSET('Hygiene Data'!$H$8,0,10*ROW('Hygiene Data'!H93))),'Data Summary'!EE99="Yes"),OFFSET('Hygiene Data'!$H$8,0,10*ROW('Hygiene Data'!H93)),NA())</f>
        <v>#N/A</v>
      </c>
      <c r="BQ99" s="108" t="e">
        <f ca="true">+IF(AND(ISNUMBER(OFFSET('Hygiene Data'!$H$10,0,10*ROW('Hygiene Data'!H93))),'Data Summary'!EF99="Yes"),OFFSET('Hygiene Data'!$H$10,0,10*ROW('Hygiene Data'!H93)),NA())</f>
        <v>#N/A</v>
      </c>
    </row>
    <row r="100" x14ac:dyDescent="0.2">
      <c r="A100" s="56" t="e">
        <f ca="true">+IF(OFFSET('Water Data'!$B$1,0,10*ROW('Water Data'!B94))="",NA(),OFFSET('Water Data'!$B$1,0,10*ROW('Water Data'!B94)))</f>
        <v>#N/A</v>
      </c>
      <c r="B100" s="56" t="e">
        <f ca="true">+IF(OFFSET('Water Data'!$A$3,0,10*ROW('Water Data'!A97))="",NA(),OFFSET('Water Data'!$A$3,0,10*ROW('Water Data'!A97)))</f>
        <v>#N/A</v>
      </c>
      <c r="C100" s="56" t="e">
        <f ca="true">+IF(OFFSET('Water Data'!$C$3,0,10*ROW('Water Data'!C97))="",NA(),OFFSET('Water Data'!$C$3,0,10*ROW('Water Data'!C97)))</f>
        <v>#N/A</v>
      </c>
      <c r="D100" s="57" t="e">
        <f ca="true">+IF(AND(ISNUMBER(OFFSET('Water Data'!$C$5,0,10*ROW('Water Data'!C94))),'Data Summary'!BS100="Yes"),100-OFFSET('Water Data'!$C$5,0,10*ROW('Water Data'!C94)),NA())</f>
        <v>#N/A</v>
      </c>
      <c r="E100" s="57" t="e">
        <f ca="true">+IF(AND(ISNUMBER(OFFSET('Water Data'!$C$7,0,10*ROW('Water Data'!C94))),'Data Summary'!BT100="Yes"),OFFSET('Water Data'!$C$7,0,10*ROW('Water Data'!C94)),NA())</f>
        <v>#N/A</v>
      </c>
      <c r="F100" s="57" t="e">
        <f ca="true">+IF(AND(ISNUMBER(OFFSET('Water Data'!$C$10,0,10*ROW('Water Data'!C94))),'Data Summary'!BU100="Yes"),OFFSET('Water Data'!$C$10,0,10*ROW('Water Data'!C94)),NA())</f>
        <v>#N/A</v>
      </c>
      <c r="G100" s="57" t="e">
        <f ca="true">+IF(AND(ISNUMBER(OFFSET('Water Data'!$D$5,0,10*ROW('Water Data'!D94))),'Data Summary'!BV100="Yes"),100-OFFSET('Water Data'!$D$5,0,10*ROW('Water Data'!D94)),NA())</f>
        <v>#N/A</v>
      </c>
      <c r="H100" s="57" t="e">
        <f ca="true">+IF(AND(ISNUMBER(OFFSET('Water Data'!$D$7,0,10*ROW('Water Data'!D94))),'Data Summary'!BW100="Yes"),OFFSET('Water Data'!$D$7,0,10*ROW('Water Data'!D94)),NA())</f>
        <v>#N/A</v>
      </c>
      <c r="I100" s="57" t="e">
        <f ca="true">+IF(AND(ISNUMBER(OFFSET('Water Data'!$D$10,0,10*ROW('Water Data'!D94))),'Data Summary'!BX100="Yes"),OFFSET('Water Data'!$D$10,0,10*ROW('Water Data'!D94)),NA())</f>
        <v>#N/A</v>
      </c>
      <c r="J100" s="57" t="e">
        <f ca="true">+IF(AND(ISNUMBER(OFFSET('Water Data'!$E$5,0,10*ROW('Water Data'!E94))),'Data Summary'!BY100="Yes"),100-OFFSET('Water Data'!$E$5,0,10*ROW('Water Data'!E94)),NA())</f>
        <v>#N/A</v>
      </c>
      <c r="K100" s="57" t="e">
        <f ca="true">+IF(AND(ISNUMBER(OFFSET('Water Data'!$E$7,0,10*ROW('Water Data'!E94))),'Data Summary'!BZ100="Yes"),OFFSET('Water Data'!$E$7,0,10*ROW('Water Data'!E94)),NA())</f>
        <v>#N/A</v>
      </c>
      <c r="L100" s="57" t="e">
        <f ca="true">+IF(AND(ISNUMBER(OFFSET('Water Data'!$E$10,0,10*ROW('Water Data'!E94))),'Data Summary'!CA100="Yes"),OFFSET('Water Data'!$E$10,0,10*ROW('Water Data'!E94)),NA())</f>
        <v>#N/A</v>
      </c>
      <c r="M100" s="57" t="e">
        <f ca="true">+IF(AND(ISNUMBER(OFFSET('Water Data'!$F$5,0,10*ROW('Water Data'!F94))),'Data Summary'!CB100="Yes"),100-OFFSET('Water Data'!$F$5,0,10*ROW('Water Data'!F94)),NA())</f>
        <v>#N/A</v>
      </c>
      <c r="N100" s="57" t="e">
        <f ca="true">+IF(AND(ISNUMBER(OFFSET('Water Data'!$F$7,0,10*ROW('Water Data'!F94))),'Data Summary'!CC100="Yes"),OFFSET('Water Data'!$F$7,0,10*ROW('Water Data'!F94)),NA())</f>
        <v>#N/A</v>
      </c>
      <c r="O100" s="57" t="e">
        <f ca="true">+IF(AND(ISNUMBER(OFFSET('Water Data'!$F$10,0,10*ROW('Water Data'!F94))),'Data Summary'!CD100="Yes"),OFFSET('Water Data'!$F$10,0,10*ROW('Water Data'!F94)),NA())</f>
        <v>#N/A</v>
      </c>
      <c r="P100" s="57" t="e">
        <f ca="true">+IF(AND(ISNUMBER(OFFSET('Water Data'!$G$5,0,10*ROW('Water Data'!G94))),'Data Summary'!CE100="Yes"),100-OFFSET('Water Data'!$G$5,0,10*ROW('Water Data'!G94)),NA())</f>
        <v>#N/A</v>
      </c>
      <c r="Q100" s="57" t="e">
        <f ca="true">+IF(AND(ISNUMBER(OFFSET('Water Data'!$G$7,0,10*ROW('Water Data'!G94))),'Data Summary'!CF100="Yes"),OFFSET('Water Data'!$G$7,0,10*ROW('Water Data'!G94)),NA())</f>
        <v>#N/A</v>
      </c>
      <c r="R100" s="57" t="e">
        <f ca="true">+IF(AND(ISNUMBER(OFFSET('Water Data'!$G$10,0,10*ROW('Water Data'!G94))),'Data Summary'!CG100="Yes"),OFFSET('Water Data'!$G$10,0,10*ROW('Water Data'!G94)),NA())</f>
        <v>#N/A</v>
      </c>
      <c r="S100" s="57" t="e">
        <f ca="true">+IF(AND(ISNUMBER(OFFSET('Water Data'!$H$5,0,10*ROW('Water Data'!H94))),'Data Summary'!CH100="Yes"),100-OFFSET('Water Data'!$H$5,0,10*ROW('Water Data'!H94)),NA())</f>
        <v>#N/A</v>
      </c>
      <c r="T100" s="57" t="e">
        <f ca="true">+IF(AND(ISNUMBER(OFFSET('Water Data'!$H$7,0,10*ROW('Water Data'!H94))),'Data Summary'!CI100="Yes"),OFFSET('Water Data'!$H$7,0,10*ROW('Water Data'!H94)),NA())</f>
        <v>#N/A</v>
      </c>
      <c r="U100" s="57" t="e">
        <f ca="true">+IF(AND(ISNUMBER(OFFSET('Water Data'!$H$10,0,10*ROW('Water Data'!H94))),'Data Summary'!CJ100="Yes"),OFFSET('Water Data'!$H$10,0,10*ROW('Water Data'!H94)),NA())</f>
        <v>#N/A</v>
      </c>
      <c r="V100" s="103" t="e">
        <f ca="true">+IF(AND(ISNUMBER(OFFSET('Sanitation Data'!$C$5,0,10*ROW('Sanitation Data'!C94))),'Data Summary'!CK100="Yes"),100-OFFSET('Sanitation Data'!$C$5,0,10*ROW('Sanitation Data'!C94)),NA())</f>
        <v>#N/A</v>
      </c>
      <c r="W100" s="103" t="e">
        <f ca="true">+IF(AND(ISNUMBER(OFFSET('Sanitation Data'!$C$7,0,10*ROW('Sanitation Data'!C94))),'Data Summary'!CL100="Yes"),OFFSET('Sanitation Data'!$C$7,0,10*ROW('Sanitation Data'!C94)),NA())</f>
        <v>#N/A</v>
      </c>
      <c r="X100" s="103" t="e">
        <f ca="true">+IF(AND(ISNUMBER(OFFSET('Sanitation Data'!$C$11,0,10*ROW('Sanitation Data'!C94))),'Data Summary'!CM100="Yes"),OFFSET('Sanitation Data'!$C$11,0,10*ROW('Sanitation Data'!C94)),NA())</f>
        <v>#N/A</v>
      </c>
      <c r="Y100" s="103" t="e">
        <f ca="true">+IF(AND(ISNUMBER(OFFSET('Sanitation Data'!$C$12,0,10*ROW('Sanitation Data'!C94))),'Data Summary'!CN100="Yes"),OFFSET('Sanitation Data'!$C$12,0,10*ROW('Sanitation Data'!C94)),NA())</f>
        <v>#N/A</v>
      </c>
      <c r="Z100" s="103" t="e">
        <f ca="true">+IF(AND(ISNUMBER(OFFSET('Sanitation Data'!$C$13,0,10*ROW('Sanitation Data'!C94))),'Data Summary'!CO100="Yes"),OFFSET('Sanitation Data'!$C$13,0,10*ROW('Sanitation Data'!C94)),NA())</f>
        <v>#N/A</v>
      </c>
      <c r="AA100" s="103" t="e">
        <f ca="true">+IF(AND(ISNUMBER(OFFSET('Sanitation Data'!$D$5,0,10*ROW('Sanitation Data'!D94))),'Data Summary'!CP100="Yes"),100-OFFSET('Sanitation Data'!$D$5,0,10*ROW('Sanitation Data'!D94)),NA())</f>
        <v>#N/A</v>
      </c>
      <c r="AB100" s="103" t="e">
        <f ca="true">+IF(AND(ISNUMBER(OFFSET('Sanitation Data'!$D$7,0,10*ROW('Sanitation Data'!D94))),'Data Summary'!CQ100="Yes"),OFFSET('Sanitation Data'!$D$7,0,10*ROW('Sanitation Data'!D94)),NA())</f>
        <v>#N/A</v>
      </c>
      <c r="AC100" s="103" t="e">
        <f ca="true">+IF(AND(ISNUMBER(OFFSET('Sanitation Data'!$D$11,0,10*ROW('Sanitation Data'!D94))),'Data Summary'!CR100="Yes"),OFFSET('Sanitation Data'!$D$11,0,10*ROW('Sanitation Data'!D94)),NA())</f>
        <v>#N/A</v>
      </c>
      <c r="AD100" s="103" t="e">
        <f ca="true">+IF(AND(ISNUMBER(OFFSET('Sanitation Data'!$D$12,0,10*ROW('Sanitation Data'!D94))),'Data Summary'!CS100="Yes"),OFFSET('Sanitation Data'!$D$12,0,10*ROW('Sanitation Data'!D94)),NA())</f>
        <v>#N/A</v>
      </c>
      <c r="AE100" s="103" t="e">
        <f ca="true">+IF(AND(ISNUMBER(OFFSET('Sanitation Data'!$D$13,0,10*ROW('Sanitation Data'!D94))),'Data Summary'!CT100="Yes"),OFFSET('Sanitation Data'!$D$13,0,10*ROW('Sanitation Data'!D94)),NA())</f>
        <v>#N/A</v>
      </c>
      <c r="AF100" s="103" t="e">
        <f ca="true">+IF(AND(ISNUMBER(OFFSET('Sanitation Data'!$E$5,0,10*ROW('Sanitation Data'!E94))),'Data Summary'!CU100="Yes"),100-OFFSET('Sanitation Data'!$E$5,0,10*ROW('Sanitation Data'!E94)),NA())</f>
        <v>#N/A</v>
      </c>
      <c r="AG100" s="103" t="e">
        <f ca="true">+IF(AND(ISNUMBER(OFFSET('Sanitation Data'!$E$7,0,10*ROW('Sanitation Data'!E94))),'Data Summary'!CV100="Yes"),OFFSET('Sanitation Data'!$E$7,0,10*ROW('Sanitation Data'!E94)),NA())</f>
        <v>#N/A</v>
      </c>
      <c r="AH100" s="103" t="e">
        <f ca="true">+IF(AND(ISNUMBER(OFFSET('Sanitation Data'!$E$11,0,10*ROW('Sanitation Data'!E94))),'Data Summary'!CW100="Yes"),OFFSET('Sanitation Data'!$E$11,0,10*ROW('Sanitation Data'!E94)),NA())</f>
        <v>#N/A</v>
      </c>
      <c r="AI100" s="103" t="e">
        <f ca="true">+IF(AND(ISNUMBER(OFFSET('Sanitation Data'!$E$12,0,10*ROW('Sanitation Data'!E94))),'Data Summary'!CX100="Yes"),OFFSET('Sanitation Data'!$E$12,0,10*ROW('Sanitation Data'!E94)),NA())</f>
        <v>#N/A</v>
      </c>
      <c r="AJ100" s="103" t="e">
        <f ca="true">+IF(AND(ISNUMBER(OFFSET('Sanitation Data'!$E$13,0,10*ROW('Sanitation Data'!E94))),'Data Summary'!CY100="Yes"),OFFSET('Sanitation Data'!$E$13,0,10*ROW('Sanitation Data'!E94)),NA())</f>
        <v>#N/A</v>
      </c>
      <c r="AK100" s="103" t="e">
        <f ca="true">+IF(AND(ISNUMBER(OFFSET('Sanitation Data'!$F$5,0,10*ROW('Sanitation Data'!F94))),'Data Summary'!CZ100="Yes"),100-OFFSET('Sanitation Data'!$F$5,0,10*ROW('Sanitation Data'!F94)),NA())</f>
        <v>#N/A</v>
      </c>
      <c r="AL100" s="103" t="e">
        <f ca="true">+IF(AND(ISNUMBER(OFFSET('Sanitation Data'!$F$7,0,10*ROW('Sanitation Data'!F94))),'Data Summary'!DA100="Yes"),OFFSET('Sanitation Data'!$F$7,0,10*ROW('Sanitation Data'!F94)),NA())</f>
        <v>#N/A</v>
      </c>
      <c r="AM100" s="103" t="e">
        <f ca="true">+IF(AND(ISNUMBER(OFFSET('Sanitation Data'!$F$11,0,10*ROW('Sanitation Data'!F94))),'Data Summary'!DB100="Yes"),OFFSET('Sanitation Data'!$F$11,0,10*ROW('Sanitation Data'!F94)),NA())</f>
        <v>#N/A</v>
      </c>
      <c r="AN100" s="103" t="e">
        <f ca="true">+IF(AND(ISNUMBER(OFFSET('Sanitation Data'!$F$12,0,10*ROW('Sanitation Data'!F94))),'Data Summary'!DC100="Yes"),OFFSET('Sanitation Data'!$F$12,0,10*ROW('Sanitation Data'!F94)),NA())</f>
        <v>#N/A</v>
      </c>
      <c r="AO100" s="103" t="e">
        <f ca="true">+IF(AND(ISNUMBER(OFFSET('Sanitation Data'!$F$13,0,10*ROW('Sanitation Data'!F94))),'Data Summary'!DD100="Yes"),OFFSET('Sanitation Data'!$F$13,0,10*ROW('Sanitation Data'!F94)),NA())</f>
        <v>#N/A</v>
      </c>
      <c r="AP100" s="103" t="e">
        <f ca="true">+IF(AND(ISNUMBER(OFFSET('Sanitation Data'!$G$5,0,10*ROW('Sanitation Data'!G94))),'Data Summary'!DE100="Yes"),100-OFFSET('Sanitation Data'!$G$5,0,10*ROW('Sanitation Data'!G94)),NA())</f>
        <v>#N/A</v>
      </c>
      <c r="AQ100" s="103" t="e">
        <f ca="true">+IF(AND(ISNUMBER(OFFSET('Sanitation Data'!$G$7,0,10*ROW('Sanitation Data'!G94))),'Data Summary'!DF100="Yes"),OFFSET('Sanitation Data'!$G$7,0,10*ROW('Sanitation Data'!G94)),NA())</f>
        <v>#N/A</v>
      </c>
      <c r="AR100" s="103" t="e">
        <f ca="true">+IF(AND(ISNUMBER(OFFSET('Sanitation Data'!$G$11,0,10*ROW('Sanitation Data'!G94))),'Data Summary'!DG100="Yes"),OFFSET('Sanitation Data'!$G$11,0,10*ROW('Sanitation Data'!G94)),NA())</f>
        <v>#N/A</v>
      </c>
      <c r="AS100" s="103" t="e">
        <f ca="true">+IF(AND(ISNUMBER(OFFSET('Sanitation Data'!$G$12,0,10*ROW('Sanitation Data'!G94))),'Data Summary'!DH100="Yes"),OFFSET('Sanitation Data'!$G$12,0,10*ROW('Sanitation Data'!G94)),NA())</f>
        <v>#N/A</v>
      </c>
      <c r="AT100" s="103" t="e">
        <f ca="true">+IF(AND(ISNUMBER(OFFSET('Sanitation Data'!$G$13,0,10*ROW('Sanitation Data'!G94))),'Data Summary'!DI100="Yes"),OFFSET('Sanitation Data'!$G$13,0,10*ROW('Sanitation Data'!G94)),NA())</f>
        <v>#N/A</v>
      </c>
      <c r="AU100" s="103" t="e">
        <f ca="true">+IF(AND(ISNUMBER(OFFSET('Sanitation Data'!$H$5,0,10*ROW('Sanitation Data'!H94))),'Data Summary'!DJ100="Yes"),100-OFFSET('Sanitation Data'!$H$5,0,10*ROW('Sanitation Data'!H94)),NA())</f>
        <v>#N/A</v>
      </c>
      <c r="AV100" s="103" t="e">
        <f ca="true">+IF(AND(ISNUMBER(OFFSET('Sanitation Data'!$H$7,0,10*ROW('Sanitation Data'!H94))),'Data Summary'!DK100="Yes"),OFFSET('Sanitation Data'!$H$7,0,10*ROW('Sanitation Data'!H94)),NA())</f>
        <v>#N/A</v>
      </c>
      <c r="AW100" s="103" t="e">
        <f ca="true">+IF(AND(ISNUMBER(OFFSET('Sanitation Data'!$H$11,0,10*ROW('Sanitation Data'!H94))),'Data Summary'!DL100="Yes"),OFFSET('Sanitation Data'!$H$11,0,10*ROW('Sanitation Data'!H94)),NA())</f>
        <v>#N/A</v>
      </c>
      <c r="AX100" s="103" t="e">
        <f ca="true">+IF(AND(ISNUMBER(OFFSET('Sanitation Data'!$H$12,0,10*ROW('Sanitation Data'!H94))),'Data Summary'!DM100="Yes"),OFFSET('Sanitation Data'!$H$12,0,10*ROW('Sanitation Data'!H94)),NA())</f>
        <v>#N/A</v>
      </c>
      <c r="AY100" s="103" t="e">
        <f ca="true">+IF(AND(ISNUMBER(OFFSET('Sanitation Data'!$H$13,0,10*ROW('Sanitation Data'!H94))),'Data Summary'!DN100="Yes"),OFFSET('Sanitation Data'!$H$13,0,10*ROW('Sanitation Data'!H94)),NA())</f>
        <v>#N/A</v>
      </c>
      <c r="AZ100" s="108" t="e">
        <f ca="true">+IF(AND(ISNUMBER(OFFSET('Hygiene Data'!$C$6,0,10*ROW('Hygiene Data'!C94))),'Data Summary'!DO100="Yes"),OFFSET('Hygiene Data'!$C$6,0,10*ROW('Hygiene Data'!C94)),NA())</f>
        <v>#N/A</v>
      </c>
      <c r="BA100" s="108" t="e">
        <f ca="true">+IF(AND(ISNUMBER(OFFSET('Hygiene Data'!$C$8,0,10*ROW('Hygiene Data'!C94))),'Data Summary'!DP100="Yes"),OFFSET('Hygiene Data'!$C$8,0,10*ROW('Hygiene Data'!C94)),NA())</f>
        <v>#N/A</v>
      </c>
      <c r="BB100" s="108" t="e">
        <f ca="true">+IF(AND(ISNUMBER(OFFSET('Hygiene Data'!$C$10,0,10*ROW('Hygiene Data'!C94))),'Data Summary'!DQ100="Yes"),OFFSET('Hygiene Data'!$C$10,0,10*ROW('Hygiene Data'!C94)),NA())</f>
        <v>#N/A</v>
      </c>
      <c r="BC100" s="108" t="e">
        <f ca="true">+IF(AND(ISNUMBER(OFFSET('Hygiene Data'!$D$6,0,10*ROW('Hygiene Data'!D94))),'Data Summary'!DR100="Yes"),OFFSET('Hygiene Data'!$D$6,0,10*ROW('Hygiene Data'!D94)),NA())</f>
        <v>#N/A</v>
      </c>
      <c r="BD100" s="108" t="e">
        <f ca="true">+IF(AND(ISNUMBER(OFFSET('Hygiene Data'!$D$8,0,10*ROW('Hygiene Data'!D94))),'Data Summary'!DS100="Yes"),OFFSET('Hygiene Data'!$D$8,0,10*ROW('Hygiene Data'!D94)),NA())</f>
        <v>#N/A</v>
      </c>
      <c r="BE100" s="108" t="e">
        <f ca="true">+IF(AND(ISNUMBER(OFFSET('Hygiene Data'!$D$10,0,10*ROW('Hygiene Data'!D94))),'Data Summary'!DT100="Yes"),OFFSET('Hygiene Data'!$D$10,0,10*ROW('Hygiene Data'!D94)),NA())</f>
        <v>#N/A</v>
      </c>
      <c r="BF100" s="108" t="e">
        <f ca="true">+IF(AND(ISNUMBER(OFFSET('Hygiene Data'!$E$6,0,10*ROW('Hygiene Data'!E94))),'Data Summary'!DU100="Yes"),OFFSET('Hygiene Data'!$E$6,0,10*ROW('Hygiene Data'!E94)),NA())</f>
        <v>#N/A</v>
      </c>
      <c r="BG100" s="108" t="e">
        <f ca="true">+IF(AND(ISNUMBER(OFFSET('Hygiene Data'!$E$8,0,10*ROW('Hygiene Data'!E94))),'Data Summary'!DV100="Yes"),OFFSET('Hygiene Data'!$E$8,0,10*ROW('Hygiene Data'!E94)),NA())</f>
        <v>#N/A</v>
      </c>
      <c r="BH100" s="108" t="e">
        <f ca="true">+IF(AND(ISNUMBER(OFFSET('Hygiene Data'!$E$10,0,10*ROW('Hygiene Data'!E94))),'Data Summary'!DW100="Yes"),OFFSET('Hygiene Data'!$E$10,0,10*ROW('Hygiene Data'!E94)),NA())</f>
        <v>#N/A</v>
      </c>
      <c r="BI100" s="108" t="e">
        <f ca="true">+IF(AND(ISNUMBER(OFFSET('Hygiene Data'!$F$6,0,10*ROW('Hygiene Data'!F94))),'Data Summary'!DX100="Yes"),OFFSET('Hygiene Data'!$F$6,0,10*ROW('Hygiene Data'!F94)),NA())</f>
        <v>#N/A</v>
      </c>
      <c r="BJ100" s="108" t="e">
        <f ca="true">+IF(AND(ISNUMBER(OFFSET('Hygiene Data'!$F$8,0,10*ROW('Hygiene Data'!F94))),'Data Summary'!DY100="Yes"),OFFSET('Hygiene Data'!$F$8,0,10*ROW('Hygiene Data'!F94)),NA())</f>
        <v>#N/A</v>
      </c>
      <c r="BK100" s="108" t="e">
        <f ca="true">+IF(AND(ISNUMBER(OFFSET('Hygiene Data'!$F$10,0,10*ROW('Hygiene Data'!F94))),'Data Summary'!DZ100="Yes"),OFFSET('Hygiene Data'!$F$10,0,10*ROW('Hygiene Data'!F94)),NA())</f>
        <v>#N/A</v>
      </c>
      <c r="BL100" s="108" t="e">
        <f ca="true">+IF(AND(ISNUMBER(OFFSET('Hygiene Data'!$G$6,0,10*ROW('Hygiene Data'!G94))),'Data Summary'!EA100="Yes"),OFFSET('Hygiene Data'!$G$6,0,10*ROW('Hygiene Data'!G94)),NA())</f>
        <v>#N/A</v>
      </c>
      <c r="BM100" s="108" t="e">
        <f ca="true">+IF(AND(ISNUMBER(OFFSET('Hygiene Data'!$G$8,0,10*ROW('Hygiene Data'!G94))),'Data Summary'!EB100="Yes"),OFFSET('Hygiene Data'!$G$8,0,10*ROW('Hygiene Data'!G94)),NA())</f>
        <v>#N/A</v>
      </c>
      <c r="BN100" s="108" t="e">
        <f ca="true">+IF(AND(ISNUMBER(OFFSET('Hygiene Data'!$G$10,0,10*ROW('Hygiene Data'!G94))),'Data Summary'!EC100="Yes"),OFFSET('Hygiene Data'!$G$10,0,10*ROW('Hygiene Data'!G94)),NA())</f>
        <v>#N/A</v>
      </c>
      <c r="BO100" s="108" t="e">
        <f ca="true">+IF(AND(ISNUMBER(OFFSET('Hygiene Data'!$H$6,0,10*ROW('Hygiene Data'!H94))),'Data Summary'!ED100="Yes"),OFFSET('Hygiene Data'!$H$6,0,10*ROW('Hygiene Data'!H94)),NA())</f>
        <v>#N/A</v>
      </c>
      <c r="BP100" s="108" t="e">
        <f ca="true">+IF(AND(ISNUMBER(OFFSET('Hygiene Data'!$H$8,0,10*ROW('Hygiene Data'!H94))),'Data Summary'!EE100="Yes"),OFFSET('Hygiene Data'!$H$8,0,10*ROW('Hygiene Data'!H94)),NA())</f>
        <v>#N/A</v>
      </c>
      <c r="BQ100" s="108" t="e">
        <f ca="true">+IF(AND(ISNUMBER(OFFSET('Hygiene Data'!$H$10,0,10*ROW('Hygiene Data'!H94))),'Data Summary'!EF100="Yes"),OFFSET('Hygiene Data'!$H$10,0,10*ROW('Hygiene Data'!H94)),NA())</f>
        <v>#N/A</v>
      </c>
    </row>
    <row r="101" x14ac:dyDescent="0.2">
      <c r="A101" s="56" t="e">
        <f ca="true">+IF(OFFSET('Water Data'!$B$1,0,10*ROW('Water Data'!B95))="",NA(),OFFSET('Water Data'!$B$1,0,10*ROW('Water Data'!B95)))</f>
        <v>#N/A</v>
      </c>
      <c r="B101" s="56" t="e">
        <f ca="true">+IF(OFFSET('Water Data'!$A$3,0,10*ROW('Water Data'!A98))="",NA(),OFFSET('Water Data'!$A$3,0,10*ROW('Water Data'!A98)))</f>
        <v>#N/A</v>
      </c>
      <c r="C101" s="56" t="e">
        <f ca="true">+IF(OFFSET('Water Data'!$C$3,0,10*ROW('Water Data'!C98))="",NA(),OFFSET('Water Data'!$C$3,0,10*ROW('Water Data'!C98)))</f>
        <v>#N/A</v>
      </c>
      <c r="D101" s="57" t="e">
        <f ca="true">+IF(AND(ISNUMBER(OFFSET('Water Data'!$C$5,0,10*ROW('Water Data'!C95))),'Data Summary'!BS101="Yes"),100-OFFSET('Water Data'!$C$5,0,10*ROW('Water Data'!C95)),NA())</f>
        <v>#N/A</v>
      </c>
      <c r="E101" s="57" t="e">
        <f ca="true">+IF(AND(ISNUMBER(OFFSET('Water Data'!$C$7,0,10*ROW('Water Data'!C95))),'Data Summary'!BT101="Yes"),OFFSET('Water Data'!$C$7,0,10*ROW('Water Data'!C95)),NA())</f>
        <v>#N/A</v>
      </c>
      <c r="F101" s="57" t="e">
        <f ca="true">+IF(AND(ISNUMBER(OFFSET('Water Data'!$C$10,0,10*ROW('Water Data'!C95))),'Data Summary'!BU101="Yes"),OFFSET('Water Data'!$C$10,0,10*ROW('Water Data'!C95)),NA())</f>
        <v>#N/A</v>
      </c>
      <c r="G101" s="57" t="e">
        <f ca="true">+IF(AND(ISNUMBER(OFFSET('Water Data'!$D$5,0,10*ROW('Water Data'!D95))),'Data Summary'!BV101="Yes"),100-OFFSET('Water Data'!$D$5,0,10*ROW('Water Data'!D95)),NA())</f>
        <v>#N/A</v>
      </c>
      <c r="H101" s="57" t="e">
        <f ca="true">+IF(AND(ISNUMBER(OFFSET('Water Data'!$D$7,0,10*ROW('Water Data'!D95))),'Data Summary'!BW101="Yes"),OFFSET('Water Data'!$D$7,0,10*ROW('Water Data'!D95)),NA())</f>
        <v>#N/A</v>
      </c>
      <c r="I101" s="57" t="e">
        <f ca="true">+IF(AND(ISNUMBER(OFFSET('Water Data'!$D$10,0,10*ROW('Water Data'!D95))),'Data Summary'!BX101="Yes"),OFFSET('Water Data'!$D$10,0,10*ROW('Water Data'!D95)),NA())</f>
        <v>#N/A</v>
      </c>
      <c r="J101" s="57" t="e">
        <f ca="true">+IF(AND(ISNUMBER(OFFSET('Water Data'!$E$5,0,10*ROW('Water Data'!E95))),'Data Summary'!BY101="Yes"),100-OFFSET('Water Data'!$E$5,0,10*ROW('Water Data'!E95)),NA())</f>
        <v>#N/A</v>
      </c>
      <c r="K101" s="57" t="e">
        <f ca="true">+IF(AND(ISNUMBER(OFFSET('Water Data'!$E$7,0,10*ROW('Water Data'!E95))),'Data Summary'!BZ101="Yes"),OFFSET('Water Data'!$E$7,0,10*ROW('Water Data'!E95)),NA())</f>
        <v>#N/A</v>
      </c>
      <c r="L101" s="57" t="e">
        <f ca="true">+IF(AND(ISNUMBER(OFFSET('Water Data'!$E$10,0,10*ROW('Water Data'!E95))),'Data Summary'!CA101="Yes"),OFFSET('Water Data'!$E$10,0,10*ROW('Water Data'!E95)),NA())</f>
        <v>#N/A</v>
      </c>
      <c r="M101" s="57" t="e">
        <f ca="true">+IF(AND(ISNUMBER(OFFSET('Water Data'!$F$5,0,10*ROW('Water Data'!F95))),'Data Summary'!CB101="Yes"),100-OFFSET('Water Data'!$F$5,0,10*ROW('Water Data'!F95)),NA())</f>
        <v>#N/A</v>
      </c>
      <c r="N101" s="57" t="e">
        <f ca="true">+IF(AND(ISNUMBER(OFFSET('Water Data'!$F$7,0,10*ROW('Water Data'!F95))),'Data Summary'!CC101="Yes"),OFFSET('Water Data'!$F$7,0,10*ROW('Water Data'!F95)),NA())</f>
        <v>#N/A</v>
      </c>
      <c r="O101" s="57" t="e">
        <f ca="true">+IF(AND(ISNUMBER(OFFSET('Water Data'!$F$10,0,10*ROW('Water Data'!F95))),'Data Summary'!CD101="Yes"),OFFSET('Water Data'!$F$10,0,10*ROW('Water Data'!F95)),NA())</f>
        <v>#N/A</v>
      </c>
      <c r="P101" s="57" t="e">
        <f ca="true">+IF(AND(ISNUMBER(OFFSET('Water Data'!$G$5,0,10*ROW('Water Data'!G95))),'Data Summary'!CE101="Yes"),100-OFFSET('Water Data'!$G$5,0,10*ROW('Water Data'!G95)),NA())</f>
        <v>#N/A</v>
      </c>
      <c r="Q101" s="57" t="e">
        <f ca="true">+IF(AND(ISNUMBER(OFFSET('Water Data'!$G$7,0,10*ROW('Water Data'!G95))),'Data Summary'!CF101="Yes"),OFFSET('Water Data'!$G$7,0,10*ROW('Water Data'!G95)),NA())</f>
        <v>#N/A</v>
      </c>
      <c r="R101" s="57" t="e">
        <f ca="true">+IF(AND(ISNUMBER(OFFSET('Water Data'!$G$10,0,10*ROW('Water Data'!G95))),'Data Summary'!CG101="Yes"),OFFSET('Water Data'!$G$10,0,10*ROW('Water Data'!G95)),NA())</f>
        <v>#N/A</v>
      </c>
      <c r="S101" s="57" t="e">
        <f ca="true">+IF(AND(ISNUMBER(OFFSET('Water Data'!$H$5,0,10*ROW('Water Data'!H95))),'Data Summary'!CH101="Yes"),100-OFFSET('Water Data'!$H$5,0,10*ROW('Water Data'!H95)),NA())</f>
        <v>#N/A</v>
      </c>
      <c r="T101" s="57" t="e">
        <f ca="true">+IF(AND(ISNUMBER(OFFSET('Water Data'!$H$7,0,10*ROW('Water Data'!H95))),'Data Summary'!CI101="Yes"),OFFSET('Water Data'!$H$7,0,10*ROW('Water Data'!H95)),NA())</f>
        <v>#N/A</v>
      </c>
      <c r="U101" s="57" t="e">
        <f ca="true">+IF(AND(ISNUMBER(OFFSET('Water Data'!$H$10,0,10*ROW('Water Data'!H95))),'Data Summary'!CJ101="Yes"),OFFSET('Water Data'!$H$10,0,10*ROW('Water Data'!H95)),NA())</f>
        <v>#N/A</v>
      </c>
      <c r="V101" s="103" t="e">
        <f ca="true">+IF(AND(ISNUMBER(OFFSET('Sanitation Data'!$C$5,0,10*ROW('Sanitation Data'!C95))),'Data Summary'!CK101="Yes"),100-OFFSET('Sanitation Data'!$C$5,0,10*ROW('Sanitation Data'!C95)),NA())</f>
        <v>#N/A</v>
      </c>
      <c r="W101" s="103" t="e">
        <f ca="true">+IF(AND(ISNUMBER(OFFSET('Sanitation Data'!$C$7,0,10*ROW('Sanitation Data'!C95))),'Data Summary'!CL101="Yes"),OFFSET('Sanitation Data'!$C$7,0,10*ROW('Sanitation Data'!C95)),NA())</f>
        <v>#N/A</v>
      </c>
      <c r="X101" s="103" t="e">
        <f ca="true">+IF(AND(ISNUMBER(OFFSET('Sanitation Data'!$C$11,0,10*ROW('Sanitation Data'!C95))),'Data Summary'!CM101="Yes"),OFFSET('Sanitation Data'!$C$11,0,10*ROW('Sanitation Data'!C95)),NA())</f>
        <v>#N/A</v>
      </c>
      <c r="Y101" s="103" t="e">
        <f ca="true">+IF(AND(ISNUMBER(OFFSET('Sanitation Data'!$C$12,0,10*ROW('Sanitation Data'!C95))),'Data Summary'!CN101="Yes"),OFFSET('Sanitation Data'!$C$12,0,10*ROW('Sanitation Data'!C95)),NA())</f>
        <v>#N/A</v>
      </c>
      <c r="Z101" s="103" t="e">
        <f ca="true">+IF(AND(ISNUMBER(OFFSET('Sanitation Data'!$C$13,0,10*ROW('Sanitation Data'!C95))),'Data Summary'!CO101="Yes"),OFFSET('Sanitation Data'!$C$13,0,10*ROW('Sanitation Data'!C95)),NA())</f>
        <v>#N/A</v>
      </c>
      <c r="AA101" s="103" t="e">
        <f ca="true">+IF(AND(ISNUMBER(OFFSET('Sanitation Data'!$D$5,0,10*ROW('Sanitation Data'!D95))),'Data Summary'!CP101="Yes"),100-OFFSET('Sanitation Data'!$D$5,0,10*ROW('Sanitation Data'!D95)),NA())</f>
        <v>#N/A</v>
      </c>
      <c r="AB101" s="103" t="e">
        <f ca="true">+IF(AND(ISNUMBER(OFFSET('Sanitation Data'!$D$7,0,10*ROW('Sanitation Data'!D95))),'Data Summary'!CQ101="Yes"),OFFSET('Sanitation Data'!$D$7,0,10*ROW('Sanitation Data'!D95)),NA())</f>
        <v>#N/A</v>
      </c>
      <c r="AC101" s="103" t="e">
        <f ca="true">+IF(AND(ISNUMBER(OFFSET('Sanitation Data'!$D$11,0,10*ROW('Sanitation Data'!D95))),'Data Summary'!CR101="Yes"),OFFSET('Sanitation Data'!$D$11,0,10*ROW('Sanitation Data'!D95)),NA())</f>
        <v>#N/A</v>
      </c>
      <c r="AD101" s="103" t="e">
        <f ca="true">+IF(AND(ISNUMBER(OFFSET('Sanitation Data'!$D$12,0,10*ROW('Sanitation Data'!D95))),'Data Summary'!CS101="Yes"),OFFSET('Sanitation Data'!$D$12,0,10*ROW('Sanitation Data'!D95)),NA())</f>
        <v>#N/A</v>
      </c>
      <c r="AE101" s="103" t="e">
        <f ca="true">+IF(AND(ISNUMBER(OFFSET('Sanitation Data'!$D$13,0,10*ROW('Sanitation Data'!D95))),'Data Summary'!CT101="Yes"),OFFSET('Sanitation Data'!$D$13,0,10*ROW('Sanitation Data'!D95)),NA())</f>
        <v>#N/A</v>
      </c>
      <c r="AF101" s="103" t="e">
        <f ca="true">+IF(AND(ISNUMBER(OFFSET('Sanitation Data'!$E$5,0,10*ROW('Sanitation Data'!E95))),'Data Summary'!CU101="Yes"),100-OFFSET('Sanitation Data'!$E$5,0,10*ROW('Sanitation Data'!E95)),NA())</f>
        <v>#N/A</v>
      </c>
      <c r="AG101" s="103" t="e">
        <f ca="true">+IF(AND(ISNUMBER(OFFSET('Sanitation Data'!$E$7,0,10*ROW('Sanitation Data'!E95))),'Data Summary'!CV101="Yes"),OFFSET('Sanitation Data'!$E$7,0,10*ROW('Sanitation Data'!E95)),NA())</f>
        <v>#N/A</v>
      </c>
      <c r="AH101" s="103" t="e">
        <f ca="true">+IF(AND(ISNUMBER(OFFSET('Sanitation Data'!$E$11,0,10*ROW('Sanitation Data'!E95))),'Data Summary'!CW101="Yes"),OFFSET('Sanitation Data'!$E$11,0,10*ROW('Sanitation Data'!E95)),NA())</f>
        <v>#N/A</v>
      </c>
      <c r="AI101" s="103" t="e">
        <f ca="true">+IF(AND(ISNUMBER(OFFSET('Sanitation Data'!$E$12,0,10*ROW('Sanitation Data'!E95))),'Data Summary'!CX101="Yes"),OFFSET('Sanitation Data'!$E$12,0,10*ROW('Sanitation Data'!E95)),NA())</f>
        <v>#N/A</v>
      </c>
      <c r="AJ101" s="103" t="e">
        <f ca="true">+IF(AND(ISNUMBER(OFFSET('Sanitation Data'!$E$13,0,10*ROW('Sanitation Data'!E95))),'Data Summary'!CY101="Yes"),OFFSET('Sanitation Data'!$E$13,0,10*ROW('Sanitation Data'!E95)),NA())</f>
        <v>#N/A</v>
      </c>
      <c r="AK101" s="103" t="e">
        <f ca="true">+IF(AND(ISNUMBER(OFFSET('Sanitation Data'!$F$5,0,10*ROW('Sanitation Data'!F95))),'Data Summary'!CZ101="Yes"),100-OFFSET('Sanitation Data'!$F$5,0,10*ROW('Sanitation Data'!F95)),NA())</f>
        <v>#N/A</v>
      </c>
      <c r="AL101" s="103" t="e">
        <f ca="true">+IF(AND(ISNUMBER(OFFSET('Sanitation Data'!$F$7,0,10*ROW('Sanitation Data'!F95))),'Data Summary'!DA101="Yes"),OFFSET('Sanitation Data'!$F$7,0,10*ROW('Sanitation Data'!F95)),NA())</f>
        <v>#N/A</v>
      </c>
      <c r="AM101" s="103" t="e">
        <f ca="true">+IF(AND(ISNUMBER(OFFSET('Sanitation Data'!$F$11,0,10*ROW('Sanitation Data'!F95))),'Data Summary'!DB101="Yes"),OFFSET('Sanitation Data'!$F$11,0,10*ROW('Sanitation Data'!F95)),NA())</f>
        <v>#N/A</v>
      </c>
      <c r="AN101" s="103" t="e">
        <f ca="true">+IF(AND(ISNUMBER(OFFSET('Sanitation Data'!$F$12,0,10*ROW('Sanitation Data'!F95))),'Data Summary'!DC101="Yes"),OFFSET('Sanitation Data'!$F$12,0,10*ROW('Sanitation Data'!F95)),NA())</f>
        <v>#N/A</v>
      </c>
      <c r="AO101" s="103" t="e">
        <f ca="true">+IF(AND(ISNUMBER(OFFSET('Sanitation Data'!$F$13,0,10*ROW('Sanitation Data'!F95))),'Data Summary'!DD101="Yes"),OFFSET('Sanitation Data'!$F$13,0,10*ROW('Sanitation Data'!F95)),NA())</f>
        <v>#N/A</v>
      </c>
      <c r="AP101" s="103" t="e">
        <f ca="true">+IF(AND(ISNUMBER(OFFSET('Sanitation Data'!$G$5,0,10*ROW('Sanitation Data'!G95))),'Data Summary'!DE101="Yes"),100-OFFSET('Sanitation Data'!$G$5,0,10*ROW('Sanitation Data'!G95)),NA())</f>
        <v>#N/A</v>
      </c>
      <c r="AQ101" s="103" t="e">
        <f ca="true">+IF(AND(ISNUMBER(OFFSET('Sanitation Data'!$G$7,0,10*ROW('Sanitation Data'!G95))),'Data Summary'!DF101="Yes"),OFFSET('Sanitation Data'!$G$7,0,10*ROW('Sanitation Data'!G95)),NA())</f>
        <v>#N/A</v>
      </c>
      <c r="AR101" s="103" t="e">
        <f ca="true">+IF(AND(ISNUMBER(OFFSET('Sanitation Data'!$G$11,0,10*ROW('Sanitation Data'!G95))),'Data Summary'!DG101="Yes"),OFFSET('Sanitation Data'!$G$11,0,10*ROW('Sanitation Data'!G95)),NA())</f>
        <v>#N/A</v>
      </c>
      <c r="AS101" s="103" t="e">
        <f ca="true">+IF(AND(ISNUMBER(OFFSET('Sanitation Data'!$G$12,0,10*ROW('Sanitation Data'!G95))),'Data Summary'!DH101="Yes"),OFFSET('Sanitation Data'!$G$12,0,10*ROW('Sanitation Data'!G95)),NA())</f>
        <v>#N/A</v>
      </c>
      <c r="AT101" s="103" t="e">
        <f ca="true">+IF(AND(ISNUMBER(OFFSET('Sanitation Data'!$G$13,0,10*ROW('Sanitation Data'!G95))),'Data Summary'!DI101="Yes"),OFFSET('Sanitation Data'!$G$13,0,10*ROW('Sanitation Data'!G95)),NA())</f>
        <v>#N/A</v>
      </c>
      <c r="AU101" s="103" t="e">
        <f ca="true">+IF(AND(ISNUMBER(OFFSET('Sanitation Data'!$H$5,0,10*ROW('Sanitation Data'!H95))),'Data Summary'!DJ101="Yes"),100-OFFSET('Sanitation Data'!$H$5,0,10*ROW('Sanitation Data'!H95)),NA())</f>
        <v>#N/A</v>
      </c>
      <c r="AV101" s="103" t="e">
        <f ca="true">+IF(AND(ISNUMBER(OFFSET('Sanitation Data'!$H$7,0,10*ROW('Sanitation Data'!H95))),'Data Summary'!DK101="Yes"),OFFSET('Sanitation Data'!$H$7,0,10*ROW('Sanitation Data'!H95)),NA())</f>
        <v>#N/A</v>
      </c>
      <c r="AW101" s="103" t="e">
        <f ca="true">+IF(AND(ISNUMBER(OFFSET('Sanitation Data'!$H$11,0,10*ROW('Sanitation Data'!H95))),'Data Summary'!DL101="Yes"),OFFSET('Sanitation Data'!$H$11,0,10*ROW('Sanitation Data'!H95)),NA())</f>
        <v>#N/A</v>
      </c>
      <c r="AX101" s="103" t="e">
        <f ca="true">+IF(AND(ISNUMBER(OFFSET('Sanitation Data'!$H$12,0,10*ROW('Sanitation Data'!H95))),'Data Summary'!DM101="Yes"),OFFSET('Sanitation Data'!$H$12,0,10*ROW('Sanitation Data'!H95)),NA())</f>
        <v>#N/A</v>
      </c>
      <c r="AY101" s="103" t="e">
        <f ca="true">+IF(AND(ISNUMBER(OFFSET('Sanitation Data'!$H$13,0,10*ROW('Sanitation Data'!H95))),'Data Summary'!DN101="Yes"),OFFSET('Sanitation Data'!$H$13,0,10*ROW('Sanitation Data'!H95)),NA())</f>
        <v>#N/A</v>
      </c>
      <c r="AZ101" s="108" t="e">
        <f ca="true">+IF(AND(ISNUMBER(OFFSET('Hygiene Data'!$C$6,0,10*ROW('Hygiene Data'!C95))),'Data Summary'!DO101="Yes"),OFFSET('Hygiene Data'!$C$6,0,10*ROW('Hygiene Data'!C95)),NA())</f>
        <v>#N/A</v>
      </c>
      <c r="BA101" s="108" t="e">
        <f ca="true">+IF(AND(ISNUMBER(OFFSET('Hygiene Data'!$C$8,0,10*ROW('Hygiene Data'!C95))),'Data Summary'!DP101="Yes"),OFFSET('Hygiene Data'!$C$8,0,10*ROW('Hygiene Data'!C95)),NA())</f>
        <v>#N/A</v>
      </c>
      <c r="BB101" s="108" t="e">
        <f ca="true">+IF(AND(ISNUMBER(OFFSET('Hygiene Data'!$C$10,0,10*ROW('Hygiene Data'!C95))),'Data Summary'!DQ101="Yes"),OFFSET('Hygiene Data'!$C$10,0,10*ROW('Hygiene Data'!C95)),NA())</f>
        <v>#N/A</v>
      </c>
      <c r="BC101" s="108" t="e">
        <f ca="true">+IF(AND(ISNUMBER(OFFSET('Hygiene Data'!$D$6,0,10*ROW('Hygiene Data'!D95))),'Data Summary'!DR101="Yes"),OFFSET('Hygiene Data'!$D$6,0,10*ROW('Hygiene Data'!D95)),NA())</f>
        <v>#N/A</v>
      </c>
      <c r="BD101" s="108" t="e">
        <f ca="true">+IF(AND(ISNUMBER(OFFSET('Hygiene Data'!$D$8,0,10*ROW('Hygiene Data'!D95))),'Data Summary'!DS101="Yes"),OFFSET('Hygiene Data'!$D$8,0,10*ROW('Hygiene Data'!D95)),NA())</f>
        <v>#N/A</v>
      </c>
      <c r="BE101" s="108" t="e">
        <f ca="true">+IF(AND(ISNUMBER(OFFSET('Hygiene Data'!$D$10,0,10*ROW('Hygiene Data'!D95))),'Data Summary'!DT101="Yes"),OFFSET('Hygiene Data'!$D$10,0,10*ROW('Hygiene Data'!D95)),NA())</f>
        <v>#N/A</v>
      </c>
      <c r="BF101" s="108" t="e">
        <f ca="true">+IF(AND(ISNUMBER(OFFSET('Hygiene Data'!$E$6,0,10*ROW('Hygiene Data'!E95))),'Data Summary'!DU101="Yes"),OFFSET('Hygiene Data'!$E$6,0,10*ROW('Hygiene Data'!E95)),NA())</f>
        <v>#N/A</v>
      </c>
      <c r="BG101" s="108" t="e">
        <f ca="true">+IF(AND(ISNUMBER(OFFSET('Hygiene Data'!$E$8,0,10*ROW('Hygiene Data'!E95))),'Data Summary'!DV101="Yes"),OFFSET('Hygiene Data'!$E$8,0,10*ROW('Hygiene Data'!E95)),NA())</f>
        <v>#N/A</v>
      </c>
      <c r="BH101" s="108" t="e">
        <f ca="true">+IF(AND(ISNUMBER(OFFSET('Hygiene Data'!$E$10,0,10*ROW('Hygiene Data'!E95))),'Data Summary'!DW101="Yes"),OFFSET('Hygiene Data'!$E$10,0,10*ROW('Hygiene Data'!E95)),NA())</f>
        <v>#N/A</v>
      </c>
      <c r="BI101" s="108" t="e">
        <f ca="true">+IF(AND(ISNUMBER(OFFSET('Hygiene Data'!$F$6,0,10*ROW('Hygiene Data'!F95))),'Data Summary'!DX101="Yes"),OFFSET('Hygiene Data'!$F$6,0,10*ROW('Hygiene Data'!F95)),NA())</f>
        <v>#N/A</v>
      </c>
      <c r="BJ101" s="108" t="e">
        <f ca="true">+IF(AND(ISNUMBER(OFFSET('Hygiene Data'!$F$8,0,10*ROW('Hygiene Data'!F95))),'Data Summary'!DY101="Yes"),OFFSET('Hygiene Data'!$F$8,0,10*ROW('Hygiene Data'!F95)),NA())</f>
        <v>#N/A</v>
      </c>
      <c r="BK101" s="108" t="e">
        <f ca="true">+IF(AND(ISNUMBER(OFFSET('Hygiene Data'!$F$10,0,10*ROW('Hygiene Data'!F95))),'Data Summary'!DZ101="Yes"),OFFSET('Hygiene Data'!$F$10,0,10*ROW('Hygiene Data'!F95)),NA())</f>
        <v>#N/A</v>
      </c>
      <c r="BL101" s="108" t="e">
        <f ca="true">+IF(AND(ISNUMBER(OFFSET('Hygiene Data'!$G$6,0,10*ROW('Hygiene Data'!G95))),'Data Summary'!EA101="Yes"),OFFSET('Hygiene Data'!$G$6,0,10*ROW('Hygiene Data'!G95)),NA())</f>
        <v>#N/A</v>
      </c>
      <c r="BM101" s="108" t="e">
        <f ca="true">+IF(AND(ISNUMBER(OFFSET('Hygiene Data'!$G$8,0,10*ROW('Hygiene Data'!G95))),'Data Summary'!EB101="Yes"),OFFSET('Hygiene Data'!$G$8,0,10*ROW('Hygiene Data'!G95)),NA())</f>
        <v>#N/A</v>
      </c>
      <c r="BN101" s="108" t="e">
        <f ca="true">+IF(AND(ISNUMBER(OFFSET('Hygiene Data'!$G$10,0,10*ROW('Hygiene Data'!G95))),'Data Summary'!EC101="Yes"),OFFSET('Hygiene Data'!$G$10,0,10*ROW('Hygiene Data'!G95)),NA())</f>
        <v>#N/A</v>
      </c>
      <c r="BO101" s="108" t="e">
        <f ca="true">+IF(AND(ISNUMBER(OFFSET('Hygiene Data'!$H$6,0,10*ROW('Hygiene Data'!H95))),'Data Summary'!ED101="Yes"),OFFSET('Hygiene Data'!$H$6,0,10*ROW('Hygiene Data'!H95)),NA())</f>
        <v>#N/A</v>
      </c>
      <c r="BP101" s="108" t="e">
        <f ca="true">+IF(AND(ISNUMBER(OFFSET('Hygiene Data'!$H$8,0,10*ROW('Hygiene Data'!H95))),'Data Summary'!EE101="Yes"),OFFSET('Hygiene Data'!$H$8,0,10*ROW('Hygiene Data'!H95)),NA())</f>
        <v>#N/A</v>
      </c>
      <c r="BQ101" s="108" t="e">
        <f ca="true">+IF(AND(ISNUMBER(OFFSET('Hygiene Data'!$H$10,0,10*ROW('Hygiene Data'!H95))),'Data Summary'!EF101="Yes"),OFFSET('Hygiene Data'!$H$10,0,10*ROW('Hygiene Data'!H95)),NA())</f>
        <v>#N/A</v>
      </c>
    </row>
    <row r="102" x14ac:dyDescent="0.2">
      <c r="A102" s="56" t="e">
        <f ca="true">+IF(OFFSET('Water Data'!$B$1,0,10*ROW('Water Data'!B96))="",NA(),OFFSET('Water Data'!$B$1,0,10*ROW('Water Data'!B96)))</f>
        <v>#N/A</v>
      </c>
      <c r="B102" s="56" t="e">
        <f ca="true">+IF(OFFSET('Water Data'!$A$3,0,10*ROW('Water Data'!A99))="",NA(),OFFSET('Water Data'!$A$3,0,10*ROW('Water Data'!A99)))</f>
        <v>#N/A</v>
      </c>
      <c r="C102" s="56" t="e">
        <f ca="true">+IF(OFFSET('Water Data'!$C$3,0,10*ROW('Water Data'!C99))="",NA(),OFFSET('Water Data'!$C$3,0,10*ROW('Water Data'!C99)))</f>
        <v>#N/A</v>
      </c>
      <c r="D102" s="57" t="e">
        <f ca="true">+IF(AND(ISNUMBER(OFFSET('Water Data'!$C$5,0,10*ROW('Water Data'!C96))),'Data Summary'!BS102="Yes"),100-OFFSET('Water Data'!$C$5,0,10*ROW('Water Data'!C96)),NA())</f>
        <v>#N/A</v>
      </c>
      <c r="E102" s="57" t="e">
        <f ca="true">+IF(AND(ISNUMBER(OFFSET('Water Data'!$C$7,0,10*ROW('Water Data'!C96))),'Data Summary'!BT102="Yes"),OFFSET('Water Data'!$C$7,0,10*ROW('Water Data'!C96)),NA())</f>
        <v>#N/A</v>
      </c>
      <c r="F102" s="57" t="e">
        <f ca="true">+IF(AND(ISNUMBER(OFFSET('Water Data'!$C$10,0,10*ROW('Water Data'!C96))),'Data Summary'!BU102="Yes"),OFFSET('Water Data'!$C$10,0,10*ROW('Water Data'!C96)),NA())</f>
        <v>#N/A</v>
      </c>
      <c r="G102" s="57" t="e">
        <f ca="true">+IF(AND(ISNUMBER(OFFSET('Water Data'!$D$5,0,10*ROW('Water Data'!D96))),'Data Summary'!BV102="Yes"),100-OFFSET('Water Data'!$D$5,0,10*ROW('Water Data'!D96)),NA())</f>
        <v>#N/A</v>
      </c>
      <c r="H102" s="57" t="e">
        <f ca="true">+IF(AND(ISNUMBER(OFFSET('Water Data'!$D$7,0,10*ROW('Water Data'!D96))),'Data Summary'!BW102="Yes"),OFFSET('Water Data'!$D$7,0,10*ROW('Water Data'!D96)),NA())</f>
        <v>#N/A</v>
      </c>
      <c r="I102" s="57" t="e">
        <f ca="true">+IF(AND(ISNUMBER(OFFSET('Water Data'!$D$10,0,10*ROW('Water Data'!D96))),'Data Summary'!BX102="Yes"),OFFSET('Water Data'!$D$10,0,10*ROW('Water Data'!D96)),NA())</f>
        <v>#N/A</v>
      </c>
      <c r="J102" s="57" t="e">
        <f ca="true">+IF(AND(ISNUMBER(OFFSET('Water Data'!$E$5,0,10*ROW('Water Data'!E96))),'Data Summary'!BY102="Yes"),100-OFFSET('Water Data'!$E$5,0,10*ROW('Water Data'!E96)),NA())</f>
        <v>#N/A</v>
      </c>
      <c r="K102" s="57" t="e">
        <f ca="true">+IF(AND(ISNUMBER(OFFSET('Water Data'!$E$7,0,10*ROW('Water Data'!E96))),'Data Summary'!BZ102="Yes"),OFFSET('Water Data'!$E$7,0,10*ROW('Water Data'!E96)),NA())</f>
        <v>#N/A</v>
      </c>
      <c r="L102" s="57" t="e">
        <f ca="true">+IF(AND(ISNUMBER(OFFSET('Water Data'!$E$10,0,10*ROW('Water Data'!E96))),'Data Summary'!CA102="Yes"),OFFSET('Water Data'!$E$10,0,10*ROW('Water Data'!E96)),NA())</f>
        <v>#N/A</v>
      </c>
      <c r="M102" s="57" t="e">
        <f ca="true">+IF(AND(ISNUMBER(OFFSET('Water Data'!$F$5,0,10*ROW('Water Data'!F96))),'Data Summary'!CB102="Yes"),100-OFFSET('Water Data'!$F$5,0,10*ROW('Water Data'!F96)),NA())</f>
        <v>#N/A</v>
      </c>
      <c r="N102" s="57" t="e">
        <f ca="true">+IF(AND(ISNUMBER(OFFSET('Water Data'!$F$7,0,10*ROW('Water Data'!F96))),'Data Summary'!CC102="Yes"),OFFSET('Water Data'!$F$7,0,10*ROW('Water Data'!F96)),NA())</f>
        <v>#N/A</v>
      </c>
      <c r="O102" s="57" t="e">
        <f ca="true">+IF(AND(ISNUMBER(OFFSET('Water Data'!$F$10,0,10*ROW('Water Data'!F96))),'Data Summary'!CD102="Yes"),OFFSET('Water Data'!$F$10,0,10*ROW('Water Data'!F96)),NA())</f>
        <v>#N/A</v>
      </c>
      <c r="P102" s="57" t="e">
        <f ca="true">+IF(AND(ISNUMBER(OFFSET('Water Data'!$G$5,0,10*ROW('Water Data'!G96))),'Data Summary'!CE102="Yes"),100-OFFSET('Water Data'!$G$5,0,10*ROW('Water Data'!G96)),NA())</f>
        <v>#N/A</v>
      </c>
      <c r="Q102" s="57" t="e">
        <f ca="true">+IF(AND(ISNUMBER(OFFSET('Water Data'!$G$7,0,10*ROW('Water Data'!G96))),'Data Summary'!CF102="Yes"),OFFSET('Water Data'!$G$7,0,10*ROW('Water Data'!G96)),NA())</f>
        <v>#N/A</v>
      </c>
      <c r="R102" s="57" t="e">
        <f ca="true">+IF(AND(ISNUMBER(OFFSET('Water Data'!$G$10,0,10*ROW('Water Data'!G96))),'Data Summary'!CG102="Yes"),OFFSET('Water Data'!$G$10,0,10*ROW('Water Data'!G96)),NA())</f>
        <v>#N/A</v>
      </c>
      <c r="S102" s="57" t="e">
        <f ca="true">+IF(AND(ISNUMBER(OFFSET('Water Data'!$H$5,0,10*ROW('Water Data'!H96))),'Data Summary'!CH102="Yes"),100-OFFSET('Water Data'!$H$5,0,10*ROW('Water Data'!H96)),NA())</f>
        <v>#N/A</v>
      </c>
      <c r="T102" s="57" t="e">
        <f ca="true">+IF(AND(ISNUMBER(OFFSET('Water Data'!$H$7,0,10*ROW('Water Data'!H96))),'Data Summary'!CI102="Yes"),OFFSET('Water Data'!$H$7,0,10*ROW('Water Data'!H96)),NA())</f>
        <v>#N/A</v>
      </c>
      <c r="U102" s="57" t="e">
        <f ca="true">+IF(AND(ISNUMBER(OFFSET('Water Data'!$H$10,0,10*ROW('Water Data'!H96))),'Data Summary'!CJ102="Yes"),OFFSET('Water Data'!$H$10,0,10*ROW('Water Data'!H96)),NA())</f>
        <v>#N/A</v>
      </c>
      <c r="V102" s="103" t="e">
        <f ca="true">+IF(AND(ISNUMBER(OFFSET('Sanitation Data'!$C$5,0,10*ROW('Sanitation Data'!C96))),'Data Summary'!CK102="Yes"),100-OFFSET('Sanitation Data'!$C$5,0,10*ROW('Sanitation Data'!C96)),NA())</f>
        <v>#N/A</v>
      </c>
      <c r="W102" s="103" t="e">
        <f ca="true">+IF(AND(ISNUMBER(OFFSET('Sanitation Data'!$C$7,0,10*ROW('Sanitation Data'!C96))),'Data Summary'!CL102="Yes"),OFFSET('Sanitation Data'!$C$7,0,10*ROW('Sanitation Data'!C96)),NA())</f>
        <v>#N/A</v>
      </c>
      <c r="X102" s="103" t="e">
        <f ca="true">+IF(AND(ISNUMBER(OFFSET('Sanitation Data'!$C$11,0,10*ROW('Sanitation Data'!C96))),'Data Summary'!CM102="Yes"),OFFSET('Sanitation Data'!$C$11,0,10*ROW('Sanitation Data'!C96)),NA())</f>
        <v>#N/A</v>
      </c>
      <c r="Y102" s="103" t="e">
        <f ca="true">+IF(AND(ISNUMBER(OFFSET('Sanitation Data'!$C$12,0,10*ROW('Sanitation Data'!C96))),'Data Summary'!CN102="Yes"),OFFSET('Sanitation Data'!$C$12,0,10*ROW('Sanitation Data'!C96)),NA())</f>
        <v>#N/A</v>
      </c>
      <c r="Z102" s="103" t="e">
        <f ca="true">+IF(AND(ISNUMBER(OFFSET('Sanitation Data'!$C$13,0,10*ROW('Sanitation Data'!C96))),'Data Summary'!CO102="Yes"),OFFSET('Sanitation Data'!$C$13,0,10*ROW('Sanitation Data'!C96)),NA())</f>
        <v>#N/A</v>
      </c>
      <c r="AA102" s="103" t="e">
        <f ca="true">+IF(AND(ISNUMBER(OFFSET('Sanitation Data'!$D$5,0,10*ROW('Sanitation Data'!D96))),'Data Summary'!CP102="Yes"),100-OFFSET('Sanitation Data'!$D$5,0,10*ROW('Sanitation Data'!D96)),NA())</f>
        <v>#N/A</v>
      </c>
      <c r="AB102" s="103" t="e">
        <f ca="true">+IF(AND(ISNUMBER(OFFSET('Sanitation Data'!$D$7,0,10*ROW('Sanitation Data'!D96))),'Data Summary'!CQ102="Yes"),OFFSET('Sanitation Data'!$D$7,0,10*ROW('Sanitation Data'!D96)),NA())</f>
        <v>#N/A</v>
      </c>
      <c r="AC102" s="103" t="e">
        <f ca="true">+IF(AND(ISNUMBER(OFFSET('Sanitation Data'!$D$11,0,10*ROW('Sanitation Data'!D96))),'Data Summary'!CR102="Yes"),OFFSET('Sanitation Data'!$D$11,0,10*ROW('Sanitation Data'!D96)),NA())</f>
        <v>#N/A</v>
      </c>
      <c r="AD102" s="103" t="e">
        <f ca="true">+IF(AND(ISNUMBER(OFFSET('Sanitation Data'!$D$12,0,10*ROW('Sanitation Data'!D96))),'Data Summary'!CS102="Yes"),OFFSET('Sanitation Data'!$D$12,0,10*ROW('Sanitation Data'!D96)),NA())</f>
        <v>#N/A</v>
      </c>
      <c r="AE102" s="103" t="e">
        <f ca="true">+IF(AND(ISNUMBER(OFFSET('Sanitation Data'!$D$13,0,10*ROW('Sanitation Data'!D96))),'Data Summary'!CT102="Yes"),OFFSET('Sanitation Data'!$D$13,0,10*ROW('Sanitation Data'!D96)),NA())</f>
        <v>#N/A</v>
      </c>
      <c r="AF102" s="103" t="e">
        <f ca="true">+IF(AND(ISNUMBER(OFFSET('Sanitation Data'!$E$5,0,10*ROW('Sanitation Data'!E96))),'Data Summary'!CU102="Yes"),100-OFFSET('Sanitation Data'!$E$5,0,10*ROW('Sanitation Data'!E96)),NA())</f>
        <v>#N/A</v>
      </c>
      <c r="AG102" s="103" t="e">
        <f ca="true">+IF(AND(ISNUMBER(OFFSET('Sanitation Data'!$E$7,0,10*ROW('Sanitation Data'!E96))),'Data Summary'!CV102="Yes"),OFFSET('Sanitation Data'!$E$7,0,10*ROW('Sanitation Data'!E96)),NA())</f>
        <v>#N/A</v>
      </c>
      <c r="AH102" s="103" t="e">
        <f ca="true">+IF(AND(ISNUMBER(OFFSET('Sanitation Data'!$E$11,0,10*ROW('Sanitation Data'!E96))),'Data Summary'!CW102="Yes"),OFFSET('Sanitation Data'!$E$11,0,10*ROW('Sanitation Data'!E96)),NA())</f>
        <v>#N/A</v>
      </c>
      <c r="AI102" s="103" t="e">
        <f ca="true">+IF(AND(ISNUMBER(OFFSET('Sanitation Data'!$E$12,0,10*ROW('Sanitation Data'!E96))),'Data Summary'!CX102="Yes"),OFFSET('Sanitation Data'!$E$12,0,10*ROW('Sanitation Data'!E96)),NA())</f>
        <v>#N/A</v>
      </c>
      <c r="AJ102" s="103" t="e">
        <f ca="true">+IF(AND(ISNUMBER(OFFSET('Sanitation Data'!$E$13,0,10*ROW('Sanitation Data'!E96))),'Data Summary'!CY102="Yes"),OFFSET('Sanitation Data'!$E$13,0,10*ROW('Sanitation Data'!E96)),NA())</f>
        <v>#N/A</v>
      </c>
      <c r="AK102" s="103" t="e">
        <f ca="true">+IF(AND(ISNUMBER(OFFSET('Sanitation Data'!$F$5,0,10*ROW('Sanitation Data'!F96))),'Data Summary'!CZ102="Yes"),100-OFFSET('Sanitation Data'!$F$5,0,10*ROW('Sanitation Data'!F96)),NA())</f>
        <v>#N/A</v>
      </c>
      <c r="AL102" s="103" t="e">
        <f ca="true">+IF(AND(ISNUMBER(OFFSET('Sanitation Data'!$F$7,0,10*ROW('Sanitation Data'!F96))),'Data Summary'!DA102="Yes"),OFFSET('Sanitation Data'!$F$7,0,10*ROW('Sanitation Data'!F96)),NA())</f>
        <v>#N/A</v>
      </c>
      <c r="AM102" s="103" t="e">
        <f ca="true">+IF(AND(ISNUMBER(OFFSET('Sanitation Data'!$F$11,0,10*ROW('Sanitation Data'!F96))),'Data Summary'!DB102="Yes"),OFFSET('Sanitation Data'!$F$11,0,10*ROW('Sanitation Data'!F96)),NA())</f>
        <v>#N/A</v>
      </c>
      <c r="AN102" s="103" t="e">
        <f ca="true">+IF(AND(ISNUMBER(OFFSET('Sanitation Data'!$F$12,0,10*ROW('Sanitation Data'!F96))),'Data Summary'!DC102="Yes"),OFFSET('Sanitation Data'!$F$12,0,10*ROW('Sanitation Data'!F96)),NA())</f>
        <v>#N/A</v>
      </c>
      <c r="AO102" s="103" t="e">
        <f ca="true">+IF(AND(ISNUMBER(OFFSET('Sanitation Data'!$F$13,0,10*ROW('Sanitation Data'!F96))),'Data Summary'!DD102="Yes"),OFFSET('Sanitation Data'!$F$13,0,10*ROW('Sanitation Data'!F96)),NA())</f>
        <v>#N/A</v>
      </c>
      <c r="AP102" s="103" t="e">
        <f ca="true">+IF(AND(ISNUMBER(OFFSET('Sanitation Data'!$G$5,0,10*ROW('Sanitation Data'!G96))),'Data Summary'!DE102="Yes"),100-OFFSET('Sanitation Data'!$G$5,0,10*ROW('Sanitation Data'!G96)),NA())</f>
        <v>#N/A</v>
      </c>
      <c r="AQ102" s="103" t="e">
        <f ca="true">+IF(AND(ISNUMBER(OFFSET('Sanitation Data'!$G$7,0,10*ROW('Sanitation Data'!G96))),'Data Summary'!DF102="Yes"),OFFSET('Sanitation Data'!$G$7,0,10*ROW('Sanitation Data'!G96)),NA())</f>
        <v>#N/A</v>
      </c>
      <c r="AR102" s="103" t="e">
        <f ca="true">+IF(AND(ISNUMBER(OFFSET('Sanitation Data'!$G$11,0,10*ROW('Sanitation Data'!G96))),'Data Summary'!DG102="Yes"),OFFSET('Sanitation Data'!$G$11,0,10*ROW('Sanitation Data'!G96)),NA())</f>
        <v>#N/A</v>
      </c>
      <c r="AS102" s="103" t="e">
        <f ca="true">+IF(AND(ISNUMBER(OFFSET('Sanitation Data'!$G$12,0,10*ROW('Sanitation Data'!G96))),'Data Summary'!DH102="Yes"),OFFSET('Sanitation Data'!$G$12,0,10*ROW('Sanitation Data'!G96)),NA())</f>
        <v>#N/A</v>
      </c>
      <c r="AT102" s="103" t="e">
        <f ca="true">+IF(AND(ISNUMBER(OFFSET('Sanitation Data'!$G$13,0,10*ROW('Sanitation Data'!G96))),'Data Summary'!DI102="Yes"),OFFSET('Sanitation Data'!$G$13,0,10*ROW('Sanitation Data'!G96)),NA())</f>
        <v>#N/A</v>
      </c>
      <c r="AU102" s="103" t="e">
        <f ca="true">+IF(AND(ISNUMBER(OFFSET('Sanitation Data'!$H$5,0,10*ROW('Sanitation Data'!H96))),'Data Summary'!DJ102="Yes"),100-OFFSET('Sanitation Data'!$H$5,0,10*ROW('Sanitation Data'!H96)),NA())</f>
        <v>#N/A</v>
      </c>
      <c r="AV102" s="103" t="e">
        <f ca="true">+IF(AND(ISNUMBER(OFFSET('Sanitation Data'!$H$7,0,10*ROW('Sanitation Data'!H96))),'Data Summary'!DK102="Yes"),OFFSET('Sanitation Data'!$H$7,0,10*ROW('Sanitation Data'!H96)),NA())</f>
        <v>#N/A</v>
      </c>
      <c r="AW102" s="103" t="e">
        <f ca="true">+IF(AND(ISNUMBER(OFFSET('Sanitation Data'!$H$11,0,10*ROW('Sanitation Data'!H96))),'Data Summary'!DL102="Yes"),OFFSET('Sanitation Data'!$H$11,0,10*ROW('Sanitation Data'!H96)),NA())</f>
        <v>#N/A</v>
      </c>
      <c r="AX102" s="103" t="e">
        <f ca="true">+IF(AND(ISNUMBER(OFFSET('Sanitation Data'!$H$12,0,10*ROW('Sanitation Data'!H96))),'Data Summary'!DM102="Yes"),OFFSET('Sanitation Data'!$H$12,0,10*ROW('Sanitation Data'!H96)),NA())</f>
        <v>#N/A</v>
      </c>
      <c r="AY102" s="103" t="e">
        <f ca="true">+IF(AND(ISNUMBER(OFFSET('Sanitation Data'!$H$13,0,10*ROW('Sanitation Data'!H96))),'Data Summary'!DN102="Yes"),OFFSET('Sanitation Data'!$H$13,0,10*ROW('Sanitation Data'!H96)),NA())</f>
        <v>#N/A</v>
      </c>
      <c r="AZ102" s="108" t="e">
        <f ca="true">+IF(AND(ISNUMBER(OFFSET('Hygiene Data'!$C$6,0,10*ROW('Hygiene Data'!C96))),'Data Summary'!DO102="Yes"),OFFSET('Hygiene Data'!$C$6,0,10*ROW('Hygiene Data'!C96)),NA())</f>
        <v>#N/A</v>
      </c>
      <c r="BA102" s="108" t="e">
        <f ca="true">+IF(AND(ISNUMBER(OFFSET('Hygiene Data'!$C$8,0,10*ROW('Hygiene Data'!C96))),'Data Summary'!DP102="Yes"),OFFSET('Hygiene Data'!$C$8,0,10*ROW('Hygiene Data'!C96)),NA())</f>
        <v>#N/A</v>
      </c>
      <c r="BB102" s="108" t="e">
        <f ca="true">+IF(AND(ISNUMBER(OFFSET('Hygiene Data'!$C$10,0,10*ROW('Hygiene Data'!C96))),'Data Summary'!DQ102="Yes"),OFFSET('Hygiene Data'!$C$10,0,10*ROW('Hygiene Data'!C96)),NA())</f>
        <v>#N/A</v>
      </c>
      <c r="BC102" s="108" t="e">
        <f ca="true">+IF(AND(ISNUMBER(OFFSET('Hygiene Data'!$D$6,0,10*ROW('Hygiene Data'!D96))),'Data Summary'!DR102="Yes"),OFFSET('Hygiene Data'!$D$6,0,10*ROW('Hygiene Data'!D96)),NA())</f>
        <v>#N/A</v>
      </c>
      <c r="BD102" s="108" t="e">
        <f ca="true">+IF(AND(ISNUMBER(OFFSET('Hygiene Data'!$D$8,0,10*ROW('Hygiene Data'!D96))),'Data Summary'!DS102="Yes"),OFFSET('Hygiene Data'!$D$8,0,10*ROW('Hygiene Data'!D96)),NA())</f>
        <v>#N/A</v>
      </c>
      <c r="BE102" s="108" t="e">
        <f ca="true">+IF(AND(ISNUMBER(OFFSET('Hygiene Data'!$D$10,0,10*ROW('Hygiene Data'!D96))),'Data Summary'!DT102="Yes"),OFFSET('Hygiene Data'!$D$10,0,10*ROW('Hygiene Data'!D96)),NA())</f>
        <v>#N/A</v>
      </c>
      <c r="BF102" s="108" t="e">
        <f ca="true">+IF(AND(ISNUMBER(OFFSET('Hygiene Data'!$E$6,0,10*ROW('Hygiene Data'!E96))),'Data Summary'!DU102="Yes"),OFFSET('Hygiene Data'!$E$6,0,10*ROW('Hygiene Data'!E96)),NA())</f>
        <v>#N/A</v>
      </c>
      <c r="BG102" s="108" t="e">
        <f ca="true">+IF(AND(ISNUMBER(OFFSET('Hygiene Data'!$E$8,0,10*ROW('Hygiene Data'!E96))),'Data Summary'!DV102="Yes"),OFFSET('Hygiene Data'!$E$8,0,10*ROW('Hygiene Data'!E96)),NA())</f>
        <v>#N/A</v>
      </c>
      <c r="BH102" s="108" t="e">
        <f ca="true">+IF(AND(ISNUMBER(OFFSET('Hygiene Data'!$E$10,0,10*ROW('Hygiene Data'!E96))),'Data Summary'!DW102="Yes"),OFFSET('Hygiene Data'!$E$10,0,10*ROW('Hygiene Data'!E96)),NA())</f>
        <v>#N/A</v>
      </c>
      <c r="BI102" s="108" t="e">
        <f ca="true">+IF(AND(ISNUMBER(OFFSET('Hygiene Data'!$F$6,0,10*ROW('Hygiene Data'!F96))),'Data Summary'!DX102="Yes"),OFFSET('Hygiene Data'!$F$6,0,10*ROW('Hygiene Data'!F96)),NA())</f>
        <v>#N/A</v>
      </c>
      <c r="BJ102" s="108" t="e">
        <f ca="true">+IF(AND(ISNUMBER(OFFSET('Hygiene Data'!$F$8,0,10*ROW('Hygiene Data'!F96))),'Data Summary'!DY102="Yes"),OFFSET('Hygiene Data'!$F$8,0,10*ROW('Hygiene Data'!F96)),NA())</f>
        <v>#N/A</v>
      </c>
      <c r="BK102" s="108" t="e">
        <f ca="true">+IF(AND(ISNUMBER(OFFSET('Hygiene Data'!$F$10,0,10*ROW('Hygiene Data'!F96))),'Data Summary'!DZ102="Yes"),OFFSET('Hygiene Data'!$F$10,0,10*ROW('Hygiene Data'!F96)),NA())</f>
        <v>#N/A</v>
      </c>
      <c r="BL102" s="108" t="e">
        <f ca="true">+IF(AND(ISNUMBER(OFFSET('Hygiene Data'!$G$6,0,10*ROW('Hygiene Data'!G96))),'Data Summary'!EA102="Yes"),OFFSET('Hygiene Data'!$G$6,0,10*ROW('Hygiene Data'!G96)),NA())</f>
        <v>#N/A</v>
      </c>
      <c r="BM102" s="108" t="e">
        <f ca="true">+IF(AND(ISNUMBER(OFFSET('Hygiene Data'!$G$8,0,10*ROW('Hygiene Data'!G96))),'Data Summary'!EB102="Yes"),OFFSET('Hygiene Data'!$G$8,0,10*ROW('Hygiene Data'!G96)),NA())</f>
        <v>#N/A</v>
      </c>
      <c r="BN102" s="108" t="e">
        <f ca="true">+IF(AND(ISNUMBER(OFFSET('Hygiene Data'!$G$10,0,10*ROW('Hygiene Data'!G96))),'Data Summary'!EC102="Yes"),OFFSET('Hygiene Data'!$G$10,0,10*ROW('Hygiene Data'!G96)),NA())</f>
        <v>#N/A</v>
      </c>
      <c r="BO102" s="108" t="e">
        <f ca="true">+IF(AND(ISNUMBER(OFFSET('Hygiene Data'!$H$6,0,10*ROW('Hygiene Data'!H96))),'Data Summary'!ED102="Yes"),OFFSET('Hygiene Data'!$H$6,0,10*ROW('Hygiene Data'!H96)),NA())</f>
        <v>#N/A</v>
      </c>
      <c r="BP102" s="108" t="e">
        <f ca="true">+IF(AND(ISNUMBER(OFFSET('Hygiene Data'!$H$8,0,10*ROW('Hygiene Data'!H96))),'Data Summary'!EE102="Yes"),OFFSET('Hygiene Data'!$H$8,0,10*ROW('Hygiene Data'!H96)),NA())</f>
        <v>#N/A</v>
      </c>
      <c r="BQ102" s="108" t="e">
        <f ca="true">+IF(AND(ISNUMBER(OFFSET('Hygiene Data'!$H$10,0,10*ROW('Hygiene Data'!H96))),'Data Summary'!EF102="Yes"),OFFSET('Hygiene Data'!$H$10,0,10*ROW('Hygiene Data'!H96)),NA())</f>
        <v>#N/A</v>
      </c>
    </row>
    <row r="103" x14ac:dyDescent="0.2">
      <c r="A103" s="56" t="e">
        <f ca="true">+IF(OFFSET('Water Data'!$B$1,0,10*ROW('Water Data'!B97))="",NA(),OFFSET('Water Data'!$B$1,0,10*ROW('Water Data'!B97)))</f>
        <v>#N/A</v>
      </c>
      <c r="B103" s="56" t="e">
        <f ca="true">+IF(OFFSET('Water Data'!$A$3,0,10*ROW('Water Data'!A100))="",NA(),OFFSET('Water Data'!$A$3,0,10*ROW('Water Data'!A100)))</f>
        <v>#N/A</v>
      </c>
      <c r="C103" s="56" t="e">
        <f ca="true">+IF(OFFSET('Water Data'!$C$3,0,10*ROW('Water Data'!C100))="",NA(),OFFSET('Water Data'!$C$3,0,10*ROW('Water Data'!C100)))</f>
        <v>#N/A</v>
      </c>
      <c r="D103" s="57" t="e">
        <f ca="true">+IF(AND(ISNUMBER(OFFSET('Water Data'!$C$5,0,10*ROW('Water Data'!C97))),'Data Summary'!BS103="Yes"),100-OFFSET('Water Data'!$C$5,0,10*ROW('Water Data'!C97)),NA())</f>
        <v>#N/A</v>
      </c>
      <c r="E103" s="57" t="e">
        <f ca="true">+IF(AND(ISNUMBER(OFFSET('Water Data'!$C$7,0,10*ROW('Water Data'!C97))),'Data Summary'!BT103="Yes"),OFFSET('Water Data'!$C$7,0,10*ROW('Water Data'!C97)),NA())</f>
        <v>#N/A</v>
      </c>
      <c r="F103" s="57" t="e">
        <f ca="true">+IF(AND(ISNUMBER(OFFSET('Water Data'!$C$10,0,10*ROW('Water Data'!C97))),'Data Summary'!BU103="Yes"),OFFSET('Water Data'!$C$10,0,10*ROW('Water Data'!C97)),NA())</f>
        <v>#N/A</v>
      </c>
      <c r="G103" s="57" t="e">
        <f ca="true">+IF(AND(ISNUMBER(OFFSET('Water Data'!$D$5,0,10*ROW('Water Data'!D97))),'Data Summary'!BV103="Yes"),100-OFFSET('Water Data'!$D$5,0,10*ROW('Water Data'!D97)),NA())</f>
        <v>#N/A</v>
      </c>
      <c r="H103" s="57" t="e">
        <f ca="true">+IF(AND(ISNUMBER(OFFSET('Water Data'!$D$7,0,10*ROW('Water Data'!D97))),'Data Summary'!BW103="Yes"),OFFSET('Water Data'!$D$7,0,10*ROW('Water Data'!D97)),NA())</f>
        <v>#N/A</v>
      </c>
      <c r="I103" s="57" t="e">
        <f ca="true">+IF(AND(ISNUMBER(OFFSET('Water Data'!$D$10,0,10*ROW('Water Data'!D97))),'Data Summary'!BX103="Yes"),OFFSET('Water Data'!$D$10,0,10*ROW('Water Data'!D97)),NA())</f>
        <v>#N/A</v>
      </c>
      <c r="J103" s="57" t="e">
        <f ca="true">+IF(AND(ISNUMBER(OFFSET('Water Data'!$E$5,0,10*ROW('Water Data'!E97))),'Data Summary'!BY103="Yes"),100-OFFSET('Water Data'!$E$5,0,10*ROW('Water Data'!E97)),NA())</f>
        <v>#N/A</v>
      </c>
      <c r="K103" s="57" t="e">
        <f ca="true">+IF(AND(ISNUMBER(OFFSET('Water Data'!$E$7,0,10*ROW('Water Data'!E97))),'Data Summary'!BZ103="Yes"),OFFSET('Water Data'!$E$7,0,10*ROW('Water Data'!E97)),NA())</f>
        <v>#N/A</v>
      </c>
      <c r="L103" s="57" t="e">
        <f ca="true">+IF(AND(ISNUMBER(OFFSET('Water Data'!$E$10,0,10*ROW('Water Data'!E97))),'Data Summary'!CA103="Yes"),OFFSET('Water Data'!$E$10,0,10*ROW('Water Data'!E97)),NA())</f>
        <v>#N/A</v>
      </c>
      <c r="M103" s="57" t="e">
        <f ca="true">+IF(AND(ISNUMBER(OFFSET('Water Data'!$F$5,0,10*ROW('Water Data'!F97))),'Data Summary'!CB103="Yes"),100-OFFSET('Water Data'!$F$5,0,10*ROW('Water Data'!F97)),NA())</f>
        <v>#N/A</v>
      </c>
      <c r="N103" s="57" t="e">
        <f ca="true">+IF(AND(ISNUMBER(OFFSET('Water Data'!$F$7,0,10*ROW('Water Data'!F97))),'Data Summary'!CC103="Yes"),OFFSET('Water Data'!$F$7,0,10*ROW('Water Data'!F97)),NA())</f>
        <v>#N/A</v>
      </c>
      <c r="O103" s="57" t="e">
        <f ca="true">+IF(AND(ISNUMBER(OFFSET('Water Data'!$F$10,0,10*ROW('Water Data'!F97))),'Data Summary'!CD103="Yes"),OFFSET('Water Data'!$F$10,0,10*ROW('Water Data'!F97)),NA())</f>
        <v>#N/A</v>
      </c>
      <c r="P103" s="57" t="e">
        <f ca="true">+IF(AND(ISNUMBER(OFFSET('Water Data'!$G$5,0,10*ROW('Water Data'!G97))),'Data Summary'!CE103="Yes"),100-OFFSET('Water Data'!$G$5,0,10*ROW('Water Data'!G97)),NA())</f>
        <v>#N/A</v>
      </c>
      <c r="Q103" s="57" t="e">
        <f ca="true">+IF(AND(ISNUMBER(OFFSET('Water Data'!$G$7,0,10*ROW('Water Data'!G97))),'Data Summary'!CF103="Yes"),OFFSET('Water Data'!$G$7,0,10*ROW('Water Data'!G97)),NA())</f>
        <v>#N/A</v>
      </c>
      <c r="R103" s="57" t="e">
        <f ca="true">+IF(AND(ISNUMBER(OFFSET('Water Data'!$G$10,0,10*ROW('Water Data'!G97))),'Data Summary'!CG103="Yes"),OFFSET('Water Data'!$G$10,0,10*ROW('Water Data'!G97)),NA())</f>
        <v>#N/A</v>
      </c>
      <c r="S103" s="57" t="e">
        <f ca="true">+IF(AND(ISNUMBER(OFFSET('Water Data'!$H$5,0,10*ROW('Water Data'!H97))),'Data Summary'!CH103="Yes"),100-OFFSET('Water Data'!$H$5,0,10*ROW('Water Data'!H97)),NA())</f>
        <v>#N/A</v>
      </c>
      <c r="T103" s="57" t="e">
        <f ca="true">+IF(AND(ISNUMBER(OFFSET('Water Data'!$H$7,0,10*ROW('Water Data'!H97))),'Data Summary'!CI103="Yes"),OFFSET('Water Data'!$H$7,0,10*ROW('Water Data'!H97)),NA())</f>
        <v>#N/A</v>
      </c>
      <c r="U103" s="57" t="e">
        <f ca="true">+IF(AND(ISNUMBER(OFFSET('Water Data'!$H$10,0,10*ROW('Water Data'!H97))),'Data Summary'!CJ103="Yes"),OFFSET('Water Data'!$H$10,0,10*ROW('Water Data'!H97)),NA())</f>
        <v>#N/A</v>
      </c>
      <c r="V103" s="103" t="e">
        <f ca="true">+IF(AND(ISNUMBER(OFFSET('Sanitation Data'!$C$5,0,10*ROW('Sanitation Data'!C97))),'Data Summary'!CK103="Yes"),100-OFFSET('Sanitation Data'!$C$5,0,10*ROW('Sanitation Data'!C97)),NA())</f>
        <v>#N/A</v>
      </c>
      <c r="W103" s="103" t="e">
        <f ca="true">+IF(AND(ISNUMBER(OFFSET('Sanitation Data'!$C$7,0,10*ROW('Sanitation Data'!C97))),'Data Summary'!CL103="Yes"),OFFSET('Sanitation Data'!$C$7,0,10*ROW('Sanitation Data'!C97)),NA())</f>
        <v>#N/A</v>
      </c>
      <c r="X103" s="103" t="e">
        <f ca="true">+IF(AND(ISNUMBER(OFFSET('Sanitation Data'!$C$11,0,10*ROW('Sanitation Data'!C97))),'Data Summary'!CM103="Yes"),OFFSET('Sanitation Data'!$C$11,0,10*ROW('Sanitation Data'!C97)),NA())</f>
        <v>#N/A</v>
      </c>
      <c r="Y103" s="103" t="e">
        <f ca="true">+IF(AND(ISNUMBER(OFFSET('Sanitation Data'!$C$12,0,10*ROW('Sanitation Data'!C97))),'Data Summary'!CN103="Yes"),OFFSET('Sanitation Data'!$C$12,0,10*ROW('Sanitation Data'!C97)),NA())</f>
        <v>#N/A</v>
      </c>
      <c r="Z103" s="103" t="e">
        <f ca="true">+IF(AND(ISNUMBER(OFFSET('Sanitation Data'!$C$13,0,10*ROW('Sanitation Data'!C97))),'Data Summary'!CO103="Yes"),OFFSET('Sanitation Data'!$C$13,0,10*ROW('Sanitation Data'!C97)),NA())</f>
        <v>#N/A</v>
      </c>
      <c r="AA103" s="103" t="e">
        <f ca="true">+IF(AND(ISNUMBER(OFFSET('Sanitation Data'!$D$5,0,10*ROW('Sanitation Data'!D97))),'Data Summary'!CP103="Yes"),100-OFFSET('Sanitation Data'!$D$5,0,10*ROW('Sanitation Data'!D97)),NA())</f>
        <v>#N/A</v>
      </c>
      <c r="AB103" s="103" t="e">
        <f ca="true">+IF(AND(ISNUMBER(OFFSET('Sanitation Data'!$D$7,0,10*ROW('Sanitation Data'!D97))),'Data Summary'!CQ103="Yes"),OFFSET('Sanitation Data'!$D$7,0,10*ROW('Sanitation Data'!D97)),NA())</f>
        <v>#N/A</v>
      </c>
      <c r="AC103" s="103" t="e">
        <f ca="true">+IF(AND(ISNUMBER(OFFSET('Sanitation Data'!$D$11,0,10*ROW('Sanitation Data'!D97))),'Data Summary'!CR103="Yes"),OFFSET('Sanitation Data'!$D$11,0,10*ROW('Sanitation Data'!D97)),NA())</f>
        <v>#N/A</v>
      </c>
      <c r="AD103" s="103" t="e">
        <f ca="true">+IF(AND(ISNUMBER(OFFSET('Sanitation Data'!$D$12,0,10*ROW('Sanitation Data'!D97))),'Data Summary'!CS103="Yes"),OFFSET('Sanitation Data'!$D$12,0,10*ROW('Sanitation Data'!D97)),NA())</f>
        <v>#N/A</v>
      </c>
      <c r="AE103" s="103" t="e">
        <f ca="true">+IF(AND(ISNUMBER(OFFSET('Sanitation Data'!$D$13,0,10*ROW('Sanitation Data'!D97))),'Data Summary'!CT103="Yes"),OFFSET('Sanitation Data'!$D$13,0,10*ROW('Sanitation Data'!D97)),NA())</f>
        <v>#N/A</v>
      </c>
      <c r="AF103" s="103" t="e">
        <f ca="true">+IF(AND(ISNUMBER(OFFSET('Sanitation Data'!$E$5,0,10*ROW('Sanitation Data'!E97))),'Data Summary'!CU103="Yes"),100-OFFSET('Sanitation Data'!$E$5,0,10*ROW('Sanitation Data'!E97)),NA())</f>
        <v>#N/A</v>
      </c>
      <c r="AG103" s="103" t="e">
        <f ca="true">+IF(AND(ISNUMBER(OFFSET('Sanitation Data'!$E$7,0,10*ROW('Sanitation Data'!E97))),'Data Summary'!CV103="Yes"),OFFSET('Sanitation Data'!$E$7,0,10*ROW('Sanitation Data'!E97)),NA())</f>
        <v>#N/A</v>
      </c>
      <c r="AH103" s="103" t="e">
        <f ca="true">+IF(AND(ISNUMBER(OFFSET('Sanitation Data'!$E$11,0,10*ROW('Sanitation Data'!E97))),'Data Summary'!CW103="Yes"),OFFSET('Sanitation Data'!$E$11,0,10*ROW('Sanitation Data'!E97)),NA())</f>
        <v>#N/A</v>
      </c>
      <c r="AI103" s="103" t="e">
        <f ca="true">+IF(AND(ISNUMBER(OFFSET('Sanitation Data'!$E$12,0,10*ROW('Sanitation Data'!E97))),'Data Summary'!CX103="Yes"),OFFSET('Sanitation Data'!$E$12,0,10*ROW('Sanitation Data'!E97)),NA())</f>
        <v>#N/A</v>
      </c>
      <c r="AJ103" s="103" t="e">
        <f ca="true">+IF(AND(ISNUMBER(OFFSET('Sanitation Data'!$E$13,0,10*ROW('Sanitation Data'!E97))),'Data Summary'!CY103="Yes"),OFFSET('Sanitation Data'!$E$13,0,10*ROW('Sanitation Data'!E97)),NA())</f>
        <v>#N/A</v>
      </c>
      <c r="AK103" s="103" t="e">
        <f ca="true">+IF(AND(ISNUMBER(OFFSET('Sanitation Data'!$F$5,0,10*ROW('Sanitation Data'!F97))),'Data Summary'!CZ103="Yes"),100-OFFSET('Sanitation Data'!$F$5,0,10*ROW('Sanitation Data'!F97)),NA())</f>
        <v>#N/A</v>
      </c>
      <c r="AL103" s="103" t="e">
        <f ca="true">+IF(AND(ISNUMBER(OFFSET('Sanitation Data'!$F$7,0,10*ROW('Sanitation Data'!F97))),'Data Summary'!DA103="Yes"),OFFSET('Sanitation Data'!$F$7,0,10*ROW('Sanitation Data'!F97)),NA())</f>
        <v>#N/A</v>
      </c>
      <c r="AM103" s="103" t="e">
        <f ca="true">+IF(AND(ISNUMBER(OFFSET('Sanitation Data'!$F$11,0,10*ROW('Sanitation Data'!F97))),'Data Summary'!DB103="Yes"),OFFSET('Sanitation Data'!$F$11,0,10*ROW('Sanitation Data'!F97)),NA())</f>
        <v>#N/A</v>
      </c>
      <c r="AN103" s="103" t="e">
        <f ca="true">+IF(AND(ISNUMBER(OFFSET('Sanitation Data'!$F$12,0,10*ROW('Sanitation Data'!F97))),'Data Summary'!DC103="Yes"),OFFSET('Sanitation Data'!$F$12,0,10*ROW('Sanitation Data'!F97)),NA())</f>
        <v>#N/A</v>
      </c>
      <c r="AO103" s="103" t="e">
        <f ca="true">+IF(AND(ISNUMBER(OFFSET('Sanitation Data'!$F$13,0,10*ROW('Sanitation Data'!F97))),'Data Summary'!DD103="Yes"),OFFSET('Sanitation Data'!$F$13,0,10*ROW('Sanitation Data'!F97)),NA())</f>
        <v>#N/A</v>
      </c>
      <c r="AP103" s="103" t="e">
        <f ca="true">+IF(AND(ISNUMBER(OFFSET('Sanitation Data'!$G$5,0,10*ROW('Sanitation Data'!G97))),'Data Summary'!DE103="Yes"),100-OFFSET('Sanitation Data'!$G$5,0,10*ROW('Sanitation Data'!G97)),NA())</f>
        <v>#N/A</v>
      </c>
      <c r="AQ103" s="103" t="e">
        <f ca="true">+IF(AND(ISNUMBER(OFFSET('Sanitation Data'!$G$7,0,10*ROW('Sanitation Data'!G97))),'Data Summary'!DF103="Yes"),OFFSET('Sanitation Data'!$G$7,0,10*ROW('Sanitation Data'!G97)),NA())</f>
        <v>#N/A</v>
      </c>
      <c r="AR103" s="103" t="e">
        <f ca="true">+IF(AND(ISNUMBER(OFFSET('Sanitation Data'!$G$11,0,10*ROW('Sanitation Data'!G97))),'Data Summary'!DG103="Yes"),OFFSET('Sanitation Data'!$G$11,0,10*ROW('Sanitation Data'!G97)),NA())</f>
        <v>#N/A</v>
      </c>
      <c r="AS103" s="103" t="e">
        <f ca="true">+IF(AND(ISNUMBER(OFFSET('Sanitation Data'!$G$12,0,10*ROW('Sanitation Data'!G97))),'Data Summary'!DH103="Yes"),OFFSET('Sanitation Data'!$G$12,0,10*ROW('Sanitation Data'!G97)),NA())</f>
        <v>#N/A</v>
      </c>
      <c r="AT103" s="103" t="e">
        <f ca="true">+IF(AND(ISNUMBER(OFFSET('Sanitation Data'!$G$13,0,10*ROW('Sanitation Data'!G97))),'Data Summary'!DI103="Yes"),OFFSET('Sanitation Data'!$G$13,0,10*ROW('Sanitation Data'!G97)),NA())</f>
        <v>#N/A</v>
      </c>
      <c r="AU103" s="103" t="e">
        <f ca="true">+IF(AND(ISNUMBER(OFFSET('Sanitation Data'!$H$5,0,10*ROW('Sanitation Data'!H97))),'Data Summary'!DJ103="Yes"),100-OFFSET('Sanitation Data'!$H$5,0,10*ROW('Sanitation Data'!H97)),NA())</f>
        <v>#N/A</v>
      </c>
      <c r="AV103" s="103" t="e">
        <f ca="true">+IF(AND(ISNUMBER(OFFSET('Sanitation Data'!$H$7,0,10*ROW('Sanitation Data'!H97))),'Data Summary'!DK103="Yes"),OFFSET('Sanitation Data'!$H$7,0,10*ROW('Sanitation Data'!H97)),NA())</f>
        <v>#N/A</v>
      </c>
      <c r="AW103" s="103" t="e">
        <f ca="true">+IF(AND(ISNUMBER(OFFSET('Sanitation Data'!$H$11,0,10*ROW('Sanitation Data'!H97))),'Data Summary'!DL103="Yes"),OFFSET('Sanitation Data'!$H$11,0,10*ROW('Sanitation Data'!H97)),NA())</f>
        <v>#N/A</v>
      </c>
      <c r="AX103" s="103" t="e">
        <f ca="true">+IF(AND(ISNUMBER(OFFSET('Sanitation Data'!$H$12,0,10*ROW('Sanitation Data'!H97))),'Data Summary'!DM103="Yes"),OFFSET('Sanitation Data'!$H$12,0,10*ROW('Sanitation Data'!H97)),NA())</f>
        <v>#N/A</v>
      </c>
      <c r="AY103" s="103" t="e">
        <f ca="true">+IF(AND(ISNUMBER(OFFSET('Sanitation Data'!$H$13,0,10*ROW('Sanitation Data'!H97))),'Data Summary'!DN103="Yes"),OFFSET('Sanitation Data'!$H$13,0,10*ROW('Sanitation Data'!H97)),NA())</f>
        <v>#N/A</v>
      </c>
      <c r="AZ103" s="108" t="e">
        <f ca="true">+IF(AND(ISNUMBER(OFFSET('Hygiene Data'!$C$6,0,10*ROW('Hygiene Data'!C97))),'Data Summary'!DO103="Yes"),OFFSET('Hygiene Data'!$C$6,0,10*ROW('Hygiene Data'!C97)),NA())</f>
        <v>#N/A</v>
      </c>
      <c r="BA103" s="108" t="e">
        <f ca="true">+IF(AND(ISNUMBER(OFFSET('Hygiene Data'!$C$8,0,10*ROW('Hygiene Data'!C97))),'Data Summary'!DP103="Yes"),OFFSET('Hygiene Data'!$C$8,0,10*ROW('Hygiene Data'!C97)),NA())</f>
        <v>#N/A</v>
      </c>
      <c r="BB103" s="108" t="e">
        <f ca="true">+IF(AND(ISNUMBER(OFFSET('Hygiene Data'!$C$10,0,10*ROW('Hygiene Data'!C97))),'Data Summary'!DQ103="Yes"),OFFSET('Hygiene Data'!$C$10,0,10*ROW('Hygiene Data'!C97)),NA())</f>
        <v>#N/A</v>
      </c>
      <c r="BC103" s="108" t="e">
        <f ca="true">+IF(AND(ISNUMBER(OFFSET('Hygiene Data'!$D$6,0,10*ROW('Hygiene Data'!D97))),'Data Summary'!DR103="Yes"),OFFSET('Hygiene Data'!$D$6,0,10*ROW('Hygiene Data'!D97)),NA())</f>
        <v>#N/A</v>
      </c>
      <c r="BD103" s="108" t="e">
        <f ca="true">+IF(AND(ISNUMBER(OFFSET('Hygiene Data'!$D$8,0,10*ROW('Hygiene Data'!D97))),'Data Summary'!DS103="Yes"),OFFSET('Hygiene Data'!$D$8,0,10*ROW('Hygiene Data'!D97)),NA())</f>
        <v>#N/A</v>
      </c>
      <c r="BE103" s="108" t="e">
        <f ca="true">+IF(AND(ISNUMBER(OFFSET('Hygiene Data'!$D$10,0,10*ROW('Hygiene Data'!D97))),'Data Summary'!DT103="Yes"),OFFSET('Hygiene Data'!$D$10,0,10*ROW('Hygiene Data'!D97)),NA())</f>
        <v>#N/A</v>
      </c>
      <c r="BF103" s="108" t="e">
        <f ca="true">+IF(AND(ISNUMBER(OFFSET('Hygiene Data'!$E$6,0,10*ROW('Hygiene Data'!E97))),'Data Summary'!DU103="Yes"),OFFSET('Hygiene Data'!$E$6,0,10*ROW('Hygiene Data'!E97)),NA())</f>
        <v>#N/A</v>
      </c>
      <c r="BG103" s="108" t="e">
        <f ca="true">+IF(AND(ISNUMBER(OFFSET('Hygiene Data'!$E$8,0,10*ROW('Hygiene Data'!E97))),'Data Summary'!DV103="Yes"),OFFSET('Hygiene Data'!$E$8,0,10*ROW('Hygiene Data'!E97)),NA())</f>
        <v>#N/A</v>
      </c>
      <c r="BH103" s="108" t="e">
        <f ca="true">+IF(AND(ISNUMBER(OFFSET('Hygiene Data'!$E$10,0,10*ROW('Hygiene Data'!E97))),'Data Summary'!DW103="Yes"),OFFSET('Hygiene Data'!$E$10,0,10*ROW('Hygiene Data'!E97)),NA())</f>
        <v>#N/A</v>
      </c>
      <c r="BI103" s="108" t="e">
        <f ca="true">+IF(AND(ISNUMBER(OFFSET('Hygiene Data'!$F$6,0,10*ROW('Hygiene Data'!F97))),'Data Summary'!DX103="Yes"),OFFSET('Hygiene Data'!$F$6,0,10*ROW('Hygiene Data'!F97)),NA())</f>
        <v>#N/A</v>
      </c>
      <c r="BJ103" s="108" t="e">
        <f ca="true">+IF(AND(ISNUMBER(OFFSET('Hygiene Data'!$F$8,0,10*ROW('Hygiene Data'!F97))),'Data Summary'!DY103="Yes"),OFFSET('Hygiene Data'!$F$8,0,10*ROW('Hygiene Data'!F97)),NA())</f>
        <v>#N/A</v>
      </c>
      <c r="BK103" s="108" t="e">
        <f ca="true">+IF(AND(ISNUMBER(OFFSET('Hygiene Data'!$F$10,0,10*ROW('Hygiene Data'!F97))),'Data Summary'!DZ103="Yes"),OFFSET('Hygiene Data'!$F$10,0,10*ROW('Hygiene Data'!F97)),NA())</f>
        <v>#N/A</v>
      </c>
      <c r="BL103" s="108" t="e">
        <f ca="true">+IF(AND(ISNUMBER(OFFSET('Hygiene Data'!$G$6,0,10*ROW('Hygiene Data'!G97))),'Data Summary'!EA103="Yes"),OFFSET('Hygiene Data'!$G$6,0,10*ROW('Hygiene Data'!G97)),NA())</f>
        <v>#N/A</v>
      </c>
      <c r="BM103" s="108" t="e">
        <f ca="true">+IF(AND(ISNUMBER(OFFSET('Hygiene Data'!$G$8,0,10*ROW('Hygiene Data'!G97))),'Data Summary'!EB103="Yes"),OFFSET('Hygiene Data'!$G$8,0,10*ROW('Hygiene Data'!G97)),NA())</f>
        <v>#N/A</v>
      </c>
      <c r="BN103" s="108" t="e">
        <f ca="true">+IF(AND(ISNUMBER(OFFSET('Hygiene Data'!$G$10,0,10*ROW('Hygiene Data'!G97))),'Data Summary'!EC103="Yes"),OFFSET('Hygiene Data'!$G$10,0,10*ROW('Hygiene Data'!G97)),NA())</f>
        <v>#N/A</v>
      </c>
      <c r="BO103" s="108" t="e">
        <f ca="true">+IF(AND(ISNUMBER(OFFSET('Hygiene Data'!$H$6,0,10*ROW('Hygiene Data'!H97))),'Data Summary'!ED103="Yes"),OFFSET('Hygiene Data'!$H$6,0,10*ROW('Hygiene Data'!H97)),NA())</f>
        <v>#N/A</v>
      </c>
      <c r="BP103" s="108" t="e">
        <f ca="true">+IF(AND(ISNUMBER(OFFSET('Hygiene Data'!$H$8,0,10*ROW('Hygiene Data'!H97))),'Data Summary'!EE103="Yes"),OFFSET('Hygiene Data'!$H$8,0,10*ROW('Hygiene Data'!H97)),NA())</f>
        <v>#N/A</v>
      </c>
      <c r="BQ103" s="108" t="e">
        <f ca="true">+IF(AND(ISNUMBER(OFFSET('Hygiene Data'!$H$10,0,10*ROW('Hygiene Data'!H97))),'Data Summary'!EF103="Yes"),OFFSET('Hygiene Data'!$H$10,0,10*ROW('Hygiene Data'!H97)),NA())</f>
        <v>#N/A</v>
      </c>
    </row>
    <row r="104" x14ac:dyDescent="0.2">
      <c r="A104" s="56" t="e">
        <f ca="true">+IF(OFFSET('Water Data'!$B$1,0,10*ROW('Water Data'!B98))="",NA(),OFFSET('Water Data'!$B$1,0,10*ROW('Water Data'!B98)))</f>
        <v>#N/A</v>
      </c>
      <c r="B104" s="56" t="e">
        <f ca="true">+IF(OFFSET('Water Data'!$A$3,0,10*ROW('Water Data'!A101))="",NA(),OFFSET('Water Data'!$A$3,0,10*ROW('Water Data'!A101)))</f>
        <v>#N/A</v>
      </c>
      <c r="C104" s="56" t="e">
        <f ca="true">+IF(OFFSET('Water Data'!$C$3,0,10*ROW('Water Data'!C101))="",NA(),OFFSET('Water Data'!$C$3,0,10*ROW('Water Data'!C101)))</f>
        <v>#N/A</v>
      </c>
      <c r="D104" s="57" t="e">
        <f ca="true">+IF(AND(ISNUMBER(OFFSET('Water Data'!$C$5,0,10*ROW('Water Data'!C98))),'Data Summary'!BS104="Yes"),100-OFFSET('Water Data'!$C$5,0,10*ROW('Water Data'!C98)),NA())</f>
        <v>#N/A</v>
      </c>
      <c r="E104" s="57" t="e">
        <f ca="true">+IF(AND(ISNUMBER(OFFSET('Water Data'!$C$7,0,10*ROW('Water Data'!C98))),'Data Summary'!BT104="Yes"),OFFSET('Water Data'!$C$7,0,10*ROW('Water Data'!C98)),NA())</f>
        <v>#N/A</v>
      </c>
      <c r="F104" s="57" t="e">
        <f ca="true">+IF(AND(ISNUMBER(OFFSET('Water Data'!$C$10,0,10*ROW('Water Data'!C98))),'Data Summary'!BU104="Yes"),OFFSET('Water Data'!$C$10,0,10*ROW('Water Data'!C98)),NA())</f>
        <v>#N/A</v>
      </c>
      <c r="G104" s="57" t="e">
        <f ca="true">+IF(AND(ISNUMBER(OFFSET('Water Data'!$D$5,0,10*ROW('Water Data'!D98))),'Data Summary'!BV104="Yes"),100-OFFSET('Water Data'!$D$5,0,10*ROW('Water Data'!D98)),NA())</f>
        <v>#N/A</v>
      </c>
      <c r="H104" s="57" t="e">
        <f ca="true">+IF(AND(ISNUMBER(OFFSET('Water Data'!$D$7,0,10*ROW('Water Data'!D98))),'Data Summary'!BW104="Yes"),OFFSET('Water Data'!$D$7,0,10*ROW('Water Data'!D98)),NA())</f>
        <v>#N/A</v>
      </c>
      <c r="I104" s="57" t="e">
        <f ca="true">+IF(AND(ISNUMBER(OFFSET('Water Data'!$D$10,0,10*ROW('Water Data'!D98))),'Data Summary'!BX104="Yes"),OFFSET('Water Data'!$D$10,0,10*ROW('Water Data'!D98)),NA())</f>
        <v>#N/A</v>
      </c>
      <c r="J104" s="57" t="e">
        <f ca="true">+IF(AND(ISNUMBER(OFFSET('Water Data'!$E$5,0,10*ROW('Water Data'!E98))),'Data Summary'!BY104="Yes"),100-OFFSET('Water Data'!$E$5,0,10*ROW('Water Data'!E98)),NA())</f>
        <v>#N/A</v>
      </c>
      <c r="K104" s="57" t="e">
        <f ca="true">+IF(AND(ISNUMBER(OFFSET('Water Data'!$E$7,0,10*ROW('Water Data'!E98))),'Data Summary'!BZ104="Yes"),OFFSET('Water Data'!$E$7,0,10*ROW('Water Data'!E98)),NA())</f>
        <v>#N/A</v>
      </c>
      <c r="L104" s="57" t="e">
        <f ca="true">+IF(AND(ISNUMBER(OFFSET('Water Data'!$E$10,0,10*ROW('Water Data'!E98))),'Data Summary'!CA104="Yes"),OFFSET('Water Data'!$E$10,0,10*ROW('Water Data'!E98)),NA())</f>
        <v>#N/A</v>
      </c>
      <c r="M104" s="57" t="e">
        <f ca="true">+IF(AND(ISNUMBER(OFFSET('Water Data'!$F$5,0,10*ROW('Water Data'!F98))),'Data Summary'!CB104="Yes"),100-OFFSET('Water Data'!$F$5,0,10*ROW('Water Data'!F98)),NA())</f>
        <v>#N/A</v>
      </c>
      <c r="N104" s="57" t="e">
        <f ca="true">+IF(AND(ISNUMBER(OFFSET('Water Data'!$F$7,0,10*ROW('Water Data'!F98))),'Data Summary'!CC104="Yes"),OFFSET('Water Data'!$F$7,0,10*ROW('Water Data'!F98)),NA())</f>
        <v>#N/A</v>
      </c>
      <c r="O104" s="57" t="e">
        <f ca="true">+IF(AND(ISNUMBER(OFFSET('Water Data'!$F$10,0,10*ROW('Water Data'!F98))),'Data Summary'!CD104="Yes"),OFFSET('Water Data'!$F$10,0,10*ROW('Water Data'!F98)),NA())</f>
        <v>#N/A</v>
      </c>
      <c r="P104" s="57" t="e">
        <f ca="true">+IF(AND(ISNUMBER(OFFSET('Water Data'!$G$5,0,10*ROW('Water Data'!G98))),'Data Summary'!CE104="Yes"),100-OFFSET('Water Data'!$G$5,0,10*ROW('Water Data'!G98)),NA())</f>
        <v>#N/A</v>
      </c>
      <c r="Q104" s="57" t="e">
        <f ca="true">+IF(AND(ISNUMBER(OFFSET('Water Data'!$G$7,0,10*ROW('Water Data'!G98))),'Data Summary'!CF104="Yes"),OFFSET('Water Data'!$G$7,0,10*ROW('Water Data'!G98)),NA())</f>
        <v>#N/A</v>
      </c>
      <c r="R104" s="57" t="e">
        <f ca="true">+IF(AND(ISNUMBER(OFFSET('Water Data'!$G$10,0,10*ROW('Water Data'!G98))),'Data Summary'!CG104="Yes"),OFFSET('Water Data'!$G$10,0,10*ROW('Water Data'!G98)),NA())</f>
        <v>#N/A</v>
      </c>
      <c r="S104" s="57" t="e">
        <f ca="true">+IF(AND(ISNUMBER(OFFSET('Water Data'!$H$5,0,10*ROW('Water Data'!H98))),'Data Summary'!CH104="Yes"),100-OFFSET('Water Data'!$H$5,0,10*ROW('Water Data'!H98)),NA())</f>
        <v>#N/A</v>
      </c>
      <c r="T104" s="57" t="e">
        <f ca="true">+IF(AND(ISNUMBER(OFFSET('Water Data'!$H$7,0,10*ROW('Water Data'!H98))),'Data Summary'!CI104="Yes"),OFFSET('Water Data'!$H$7,0,10*ROW('Water Data'!H98)),NA())</f>
        <v>#N/A</v>
      </c>
      <c r="U104" s="57" t="e">
        <f ca="true">+IF(AND(ISNUMBER(OFFSET('Water Data'!$H$10,0,10*ROW('Water Data'!H98))),'Data Summary'!CJ104="Yes"),OFFSET('Water Data'!$H$10,0,10*ROW('Water Data'!H98)),NA())</f>
        <v>#N/A</v>
      </c>
      <c r="V104" s="103" t="e">
        <f ca="true">+IF(AND(ISNUMBER(OFFSET('Sanitation Data'!$C$5,0,10*ROW('Sanitation Data'!C98))),'Data Summary'!CK104="Yes"),100-OFFSET('Sanitation Data'!$C$5,0,10*ROW('Sanitation Data'!C98)),NA())</f>
        <v>#N/A</v>
      </c>
      <c r="W104" s="103" t="e">
        <f ca="true">+IF(AND(ISNUMBER(OFFSET('Sanitation Data'!$C$7,0,10*ROW('Sanitation Data'!C98))),'Data Summary'!CL104="Yes"),OFFSET('Sanitation Data'!$C$7,0,10*ROW('Sanitation Data'!C98)),NA())</f>
        <v>#N/A</v>
      </c>
      <c r="X104" s="103" t="e">
        <f ca="true">+IF(AND(ISNUMBER(OFFSET('Sanitation Data'!$C$11,0,10*ROW('Sanitation Data'!C98))),'Data Summary'!CM104="Yes"),OFFSET('Sanitation Data'!$C$11,0,10*ROW('Sanitation Data'!C98)),NA())</f>
        <v>#N/A</v>
      </c>
      <c r="Y104" s="103" t="e">
        <f ca="true">+IF(AND(ISNUMBER(OFFSET('Sanitation Data'!$C$12,0,10*ROW('Sanitation Data'!C98))),'Data Summary'!CN104="Yes"),OFFSET('Sanitation Data'!$C$12,0,10*ROW('Sanitation Data'!C98)),NA())</f>
        <v>#N/A</v>
      </c>
      <c r="Z104" s="103" t="e">
        <f ca="true">+IF(AND(ISNUMBER(OFFSET('Sanitation Data'!$C$13,0,10*ROW('Sanitation Data'!C98))),'Data Summary'!CO104="Yes"),OFFSET('Sanitation Data'!$C$13,0,10*ROW('Sanitation Data'!C98)),NA())</f>
        <v>#N/A</v>
      </c>
      <c r="AA104" s="103" t="e">
        <f ca="true">+IF(AND(ISNUMBER(OFFSET('Sanitation Data'!$D$5,0,10*ROW('Sanitation Data'!D98))),'Data Summary'!CP104="Yes"),100-OFFSET('Sanitation Data'!$D$5,0,10*ROW('Sanitation Data'!D98)),NA())</f>
        <v>#N/A</v>
      </c>
      <c r="AB104" s="103" t="e">
        <f ca="true">+IF(AND(ISNUMBER(OFFSET('Sanitation Data'!$D$7,0,10*ROW('Sanitation Data'!D98))),'Data Summary'!CQ104="Yes"),OFFSET('Sanitation Data'!$D$7,0,10*ROW('Sanitation Data'!D98)),NA())</f>
        <v>#N/A</v>
      </c>
      <c r="AC104" s="103" t="e">
        <f ca="true">+IF(AND(ISNUMBER(OFFSET('Sanitation Data'!$D$11,0,10*ROW('Sanitation Data'!D98))),'Data Summary'!CR104="Yes"),OFFSET('Sanitation Data'!$D$11,0,10*ROW('Sanitation Data'!D98)),NA())</f>
        <v>#N/A</v>
      </c>
      <c r="AD104" s="103" t="e">
        <f ca="true">+IF(AND(ISNUMBER(OFFSET('Sanitation Data'!$D$12,0,10*ROW('Sanitation Data'!D98))),'Data Summary'!CS104="Yes"),OFFSET('Sanitation Data'!$D$12,0,10*ROW('Sanitation Data'!D98)),NA())</f>
        <v>#N/A</v>
      </c>
      <c r="AE104" s="103" t="e">
        <f ca="true">+IF(AND(ISNUMBER(OFFSET('Sanitation Data'!$D$13,0,10*ROW('Sanitation Data'!D98))),'Data Summary'!CT104="Yes"),OFFSET('Sanitation Data'!$D$13,0,10*ROW('Sanitation Data'!D98)),NA())</f>
        <v>#N/A</v>
      </c>
      <c r="AF104" s="103" t="e">
        <f ca="true">+IF(AND(ISNUMBER(OFFSET('Sanitation Data'!$E$5,0,10*ROW('Sanitation Data'!E98))),'Data Summary'!CU104="Yes"),100-OFFSET('Sanitation Data'!$E$5,0,10*ROW('Sanitation Data'!E98)),NA())</f>
        <v>#N/A</v>
      </c>
      <c r="AG104" s="103" t="e">
        <f ca="true">+IF(AND(ISNUMBER(OFFSET('Sanitation Data'!$E$7,0,10*ROW('Sanitation Data'!E98))),'Data Summary'!CV104="Yes"),OFFSET('Sanitation Data'!$E$7,0,10*ROW('Sanitation Data'!E98)),NA())</f>
        <v>#N/A</v>
      </c>
      <c r="AH104" s="103" t="e">
        <f ca="true">+IF(AND(ISNUMBER(OFFSET('Sanitation Data'!$E$11,0,10*ROW('Sanitation Data'!E98))),'Data Summary'!CW104="Yes"),OFFSET('Sanitation Data'!$E$11,0,10*ROW('Sanitation Data'!E98)),NA())</f>
        <v>#N/A</v>
      </c>
      <c r="AI104" s="103" t="e">
        <f ca="true">+IF(AND(ISNUMBER(OFFSET('Sanitation Data'!$E$12,0,10*ROW('Sanitation Data'!E98))),'Data Summary'!CX104="Yes"),OFFSET('Sanitation Data'!$E$12,0,10*ROW('Sanitation Data'!E98)),NA())</f>
        <v>#N/A</v>
      </c>
      <c r="AJ104" s="103" t="e">
        <f ca="true">+IF(AND(ISNUMBER(OFFSET('Sanitation Data'!$E$13,0,10*ROW('Sanitation Data'!E98))),'Data Summary'!CY104="Yes"),OFFSET('Sanitation Data'!$E$13,0,10*ROW('Sanitation Data'!E98)),NA())</f>
        <v>#N/A</v>
      </c>
      <c r="AK104" s="103" t="e">
        <f ca="true">+IF(AND(ISNUMBER(OFFSET('Sanitation Data'!$F$5,0,10*ROW('Sanitation Data'!F98))),'Data Summary'!CZ104="Yes"),100-OFFSET('Sanitation Data'!$F$5,0,10*ROW('Sanitation Data'!F98)),NA())</f>
        <v>#N/A</v>
      </c>
      <c r="AL104" s="103" t="e">
        <f ca="true">+IF(AND(ISNUMBER(OFFSET('Sanitation Data'!$F$7,0,10*ROW('Sanitation Data'!F98))),'Data Summary'!DA104="Yes"),OFFSET('Sanitation Data'!$F$7,0,10*ROW('Sanitation Data'!F98)),NA())</f>
        <v>#N/A</v>
      </c>
      <c r="AM104" s="103" t="e">
        <f ca="true">+IF(AND(ISNUMBER(OFFSET('Sanitation Data'!$F$11,0,10*ROW('Sanitation Data'!F98))),'Data Summary'!DB104="Yes"),OFFSET('Sanitation Data'!$F$11,0,10*ROW('Sanitation Data'!F98)),NA())</f>
        <v>#N/A</v>
      </c>
      <c r="AN104" s="103" t="e">
        <f ca="true">+IF(AND(ISNUMBER(OFFSET('Sanitation Data'!$F$12,0,10*ROW('Sanitation Data'!F98))),'Data Summary'!DC104="Yes"),OFFSET('Sanitation Data'!$F$12,0,10*ROW('Sanitation Data'!F98)),NA())</f>
        <v>#N/A</v>
      </c>
      <c r="AO104" s="103" t="e">
        <f ca="true">+IF(AND(ISNUMBER(OFFSET('Sanitation Data'!$F$13,0,10*ROW('Sanitation Data'!F98))),'Data Summary'!DD104="Yes"),OFFSET('Sanitation Data'!$F$13,0,10*ROW('Sanitation Data'!F98)),NA())</f>
        <v>#N/A</v>
      </c>
      <c r="AP104" s="103" t="e">
        <f ca="true">+IF(AND(ISNUMBER(OFFSET('Sanitation Data'!$G$5,0,10*ROW('Sanitation Data'!G98))),'Data Summary'!DE104="Yes"),100-OFFSET('Sanitation Data'!$G$5,0,10*ROW('Sanitation Data'!G98)),NA())</f>
        <v>#N/A</v>
      </c>
      <c r="AQ104" s="103" t="e">
        <f ca="true">+IF(AND(ISNUMBER(OFFSET('Sanitation Data'!$G$7,0,10*ROW('Sanitation Data'!G98))),'Data Summary'!DF104="Yes"),OFFSET('Sanitation Data'!$G$7,0,10*ROW('Sanitation Data'!G98)),NA())</f>
        <v>#N/A</v>
      </c>
      <c r="AR104" s="103" t="e">
        <f ca="true">+IF(AND(ISNUMBER(OFFSET('Sanitation Data'!$G$11,0,10*ROW('Sanitation Data'!G98))),'Data Summary'!DG104="Yes"),OFFSET('Sanitation Data'!$G$11,0,10*ROW('Sanitation Data'!G98)),NA())</f>
        <v>#N/A</v>
      </c>
      <c r="AS104" s="103" t="e">
        <f ca="true">+IF(AND(ISNUMBER(OFFSET('Sanitation Data'!$G$12,0,10*ROW('Sanitation Data'!G98))),'Data Summary'!DH104="Yes"),OFFSET('Sanitation Data'!$G$12,0,10*ROW('Sanitation Data'!G98)),NA())</f>
        <v>#N/A</v>
      </c>
      <c r="AT104" s="103" t="e">
        <f ca="true">+IF(AND(ISNUMBER(OFFSET('Sanitation Data'!$G$13,0,10*ROW('Sanitation Data'!G98))),'Data Summary'!DI104="Yes"),OFFSET('Sanitation Data'!$G$13,0,10*ROW('Sanitation Data'!G98)),NA())</f>
        <v>#N/A</v>
      </c>
      <c r="AU104" s="103" t="e">
        <f ca="true">+IF(AND(ISNUMBER(OFFSET('Sanitation Data'!$H$5,0,10*ROW('Sanitation Data'!H98))),'Data Summary'!DJ104="Yes"),100-OFFSET('Sanitation Data'!$H$5,0,10*ROW('Sanitation Data'!H98)),NA())</f>
        <v>#N/A</v>
      </c>
      <c r="AV104" s="103" t="e">
        <f ca="true">+IF(AND(ISNUMBER(OFFSET('Sanitation Data'!$H$7,0,10*ROW('Sanitation Data'!H98))),'Data Summary'!DK104="Yes"),OFFSET('Sanitation Data'!$H$7,0,10*ROW('Sanitation Data'!H98)),NA())</f>
        <v>#N/A</v>
      </c>
      <c r="AW104" s="103" t="e">
        <f ca="true">+IF(AND(ISNUMBER(OFFSET('Sanitation Data'!$H$11,0,10*ROW('Sanitation Data'!H98))),'Data Summary'!DL104="Yes"),OFFSET('Sanitation Data'!$H$11,0,10*ROW('Sanitation Data'!H98)),NA())</f>
        <v>#N/A</v>
      </c>
      <c r="AX104" s="103" t="e">
        <f ca="true">+IF(AND(ISNUMBER(OFFSET('Sanitation Data'!$H$12,0,10*ROW('Sanitation Data'!H98))),'Data Summary'!DM104="Yes"),OFFSET('Sanitation Data'!$H$12,0,10*ROW('Sanitation Data'!H98)),NA())</f>
        <v>#N/A</v>
      </c>
      <c r="AY104" s="103" t="e">
        <f ca="true">+IF(AND(ISNUMBER(OFFSET('Sanitation Data'!$H$13,0,10*ROW('Sanitation Data'!H98))),'Data Summary'!DN104="Yes"),OFFSET('Sanitation Data'!$H$13,0,10*ROW('Sanitation Data'!H98)),NA())</f>
        <v>#N/A</v>
      </c>
      <c r="AZ104" s="108" t="e">
        <f ca="true">+IF(AND(ISNUMBER(OFFSET('Hygiene Data'!$C$6,0,10*ROW('Hygiene Data'!C98))),'Data Summary'!DO104="Yes"),OFFSET('Hygiene Data'!$C$6,0,10*ROW('Hygiene Data'!C98)),NA())</f>
        <v>#N/A</v>
      </c>
      <c r="BA104" s="108" t="e">
        <f ca="true">+IF(AND(ISNUMBER(OFFSET('Hygiene Data'!$C$8,0,10*ROW('Hygiene Data'!C98))),'Data Summary'!DP104="Yes"),OFFSET('Hygiene Data'!$C$8,0,10*ROW('Hygiene Data'!C98)),NA())</f>
        <v>#N/A</v>
      </c>
      <c r="BB104" s="108" t="e">
        <f ca="true">+IF(AND(ISNUMBER(OFFSET('Hygiene Data'!$C$10,0,10*ROW('Hygiene Data'!C98))),'Data Summary'!DQ104="Yes"),OFFSET('Hygiene Data'!$C$10,0,10*ROW('Hygiene Data'!C98)),NA())</f>
        <v>#N/A</v>
      </c>
      <c r="BC104" s="108" t="e">
        <f ca="true">+IF(AND(ISNUMBER(OFFSET('Hygiene Data'!$D$6,0,10*ROW('Hygiene Data'!D98))),'Data Summary'!DR104="Yes"),OFFSET('Hygiene Data'!$D$6,0,10*ROW('Hygiene Data'!D98)),NA())</f>
        <v>#N/A</v>
      </c>
      <c r="BD104" s="108" t="e">
        <f ca="true">+IF(AND(ISNUMBER(OFFSET('Hygiene Data'!$D$8,0,10*ROW('Hygiene Data'!D98))),'Data Summary'!DS104="Yes"),OFFSET('Hygiene Data'!$D$8,0,10*ROW('Hygiene Data'!D98)),NA())</f>
        <v>#N/A</v>
      </c>
      <c r="BE104" s="108" t="e">
        <f ca="true">+IF(AND(ISNUMBER(OFFSET('Hygiene Data'!$D$10,0,10*ROW('Hygiene Data'!D98))),'Data Summary'!DT104="Yes"),OFFSET('Hygiene Data'!$D$10,0,10*ROW('Hygiene Data'!D98)),NA())</f>
        <v>#N/A</v>
      </c>
      <c r="BF104" s="108" t="e">
        <f ca="true">+IF(AND(ISNUMBER(OFFSET('Hygiene Data'!$E$6,0,10*ROW('Hygiene Data'!E98))),'Data Summary'!DU104="Yes"),OFFSET('Hygiene Data'!$E$6,0,10*ROW('Hygiene Data'!E98)),NA())</f>
        <v>#N/A</v>
      </c>
      <c r="BG104" s="108" t="e">
        <f ca="true">+IF(AND(ISNUMBER(OFFSET('Hygiene Data'!$E$8,0,10*ROW('Hygiene Data'!E98))),'Data Summary'!DV104="Yes"),OFFSET('Hygiene Data'!$E$8,0,10*ROW('Hygiene Data'!E98)),NA())</f>
        <v>#N/A</v>
      </c>
      <c r="BH104" s="108" t="e">
        <f ca="true">+IF(AND(ISNUMBER(OFFSET('Hygiene Data'!$E$10,0,10*ROW('Hygiene Data'!E98))),'Data Summary'!DW104="Yes"),OFFSET('Hygiene Data'!$E$10,0,10*ROW('Hygiene Data'!E98)),NA())</f>
        <v>#N/A</v>
      </c>
      <c r="BI104" s="108" t="e">
        <f ca="true">+IF(AND(ISNUMBER(OFFSET('Hygiene Data'!$F$6,0,10*ROW('Hygiene Data'!F98))),'Data Summary'!DX104="Yes"),OFFSET('Hygiene Data'!$F$6,0,10*ROW('Hygiene Data'!F98)),NA())</f>
        <v>#N/A</v>
      </c>
      <c r="BJ104" s="108" t="e">
        <f ca="true">+IF(AND(ISNUMBER(OFFSET('Hygiene Data'!$F$8,0,10*ROW('Hygiene Data'!F98))),'Data Summary'!DY104="Yes"),OFFSET('Hygiene Data'!$F$8,0,10*ROW('Hygiene Data'!F98)),NA())</f>
        <v>#N/A</v>
      </c>
      <c r="BK104" s="108" t="e">
        <f ca="true">+IF(AND(ISNUMBER(OFFSET('Hygiene Data'!$F$10,0,10*ROW('Hygiene Data'!F98))),'Data Summary'!DZ104="Yes"),OFFSET('Hygiene Data'!$F$10,0,10*ROW('Hygiene Data'!F98)),NA())</f>
        <v>#N/A</v>
      </c>
      <c r="BL104" s="108" t="e">
        <f ca="true">+IF(AND(ISNUMBER(OFFSET('Hygiene Data'!$G$6,0,10*ROW('Hygiene Data'!G98))),'Data Summary'!EA104="Yes"),OFFSET('Hygiene Data'!$G$6,0,10*ROW('Hygiene Data'!G98)),NA())</f>
        <v>#N/A</v>
      </c>
      <c r="BM104" s="108" t="e">
        <f ca="true">+IF(AND(ISNUMBER(OFFSET('Hygiene Data'!$G$8,0,10*ROW('Hygiene Data'!G98))),'Data Summary'!EB104="Yes"),OFFSET('Hygiene Data'!$G$8,0,10*ROW('Hygiene Data'!G98)),NA())</f>
        <v>#N/A</v>
      </c>
      <c r="BN104" s="108" t="e">
        <f ca="true">+IF(AND(ISNUMBER(OFFSET('Hygiene Data'!$G$10,0,10*ROW('Hygiene Data'!G98))),'Data Summary'!EC104="Yes"),OFFSET('Hygiene Data'!$G$10,0,10*ROW('Hygiene Data'!G98)),NA())</f>
        <v>#N/A</v>
      </c>
      <c r="BO104" s="108" t="e">
        <f ca="true">+IF(AND(ISNUMBER(OFFSET('Hygiene Data'!$H$6,0,10*ROW('Hygiene Data'!H98))),'Data Summary'!ED104="Yes"),OFFSET('Hygiene Data'!$H$6,0,10*ROW('Hygiene Data'!H98)),NA())</f>
        <v>#N/A</v>
      </c>
      <c r="BP104" s="108" t="e">
        <f ca="true">+IF(AND(ISNUMBER(OFFSET('Hygiene Data'!$H$8,0,10*ROW('Hygiene Data'!H98))),'Data Summary'!EE104="Yes"),OFFSET('Hygiene Data'!$H$8,0,10*ROW('Hygiene Data'!H98)),NA())</f>
        <v>#N/A</v>
      </c>
      <c r="BQ104" s="108" t="e">
        <f ca="true">+IF(AND(ISNUMBER(OFFSET('Hygiene Data'!$H$10,0,10*ROW('Hygiene Data'!H98))),'Data Summary'!EF104="Yes"),OFFSET('Hygiene Data'!$H$10,0,10*ROW('Hygiene Data'!H98)),NA())</f>
        <v>#N/A</v>
      </c>
    </row>
    <row r="105" x14ac:dyDescent="0.2">
      <c r="A105" s="56" t="e">
        <f ca="true">+IF(OFFSET('Water Data'!$B$1,0,10*ROW('Water Data'!B99))="",NA(),OFFSET('Water Data'!$B$1,0,10*ROW('Water Data'!B99)))</f>
        <v>#N/A</v>
      </c>
      <c r="B105" s="56" t="e">
        <f ca="true">+IF(OFFSET('Water Data'!$A$3,0,10*ROW('Water Data'!A102))="",NA(),OFFSET('Water Data'!$A$3,0,10*ROW('Water Data'!A102)))</f>
        <v>#N/A</v>
      </c>
      <c r="C105" s="56" t="e">
        <f ca="true">+IF(OFFSET('Water Data'!$C$3,0,10*ROW('Water Data'!C102))="",NA(),OFFSET('Water Data'!$C$3,0,10*ROW('Water Data'!C102)))</f>
        <v>#N/A</v>
      </c>
      <c r="D105" s="57" t="e">
        <f ca="true">+IF(AND(ISNUMBER(OFFSET('Water Data'!$C$5,0,10*ROW('Water Data'!C99))),'Data Summary'!BS105="Yes"),100-OFFSET('Water Data'!$C$5,0,10*ROW('Water Data'!C99)),NA())</f>
        <v>#N/A</v>
      </c>
      <c r="E105" s="57" t="e">
        <f ca="true">+IF(AND(ISNUMBER(OFFSET('Water Data'!$C$7,0,10*ROW('Water Data'!C99))),'Data Summary'!BT105="Yes"),OFFSET('Water Data'!$C$7,0,10*ROW('Water Data'!C99)),NA())</f>
        <v>#N/A</v>
      </c>
      <c r="F105" s="57" t="e">
        <f ca="true">+IF(AND(ISNUMBER(OFFSET('Water Data'!$C$10,0,10*ROW('Water Data'!C99))),'Data Summary'!BU105="Yes"),OFFSET('Water Data'!$C$10,0,10*ROW('Water Data'!C99)),NA())</f>
        <v>#N/A</v>
      </c>
      <c r="G105" s="57" t="e">
        <f ca="true">+IF(AND(ISNUMBER(OFFSET('Water Data'!$D$5,0,10*ROW('Water Data'!D99))),'Data Summary'!BV105="Yes"),100-OFFSET('Water Data'!$D$5,0,10*ROW('Water Data'!D99)),NA())</f>
        <v>#N/A</v>
      </c>
      <c r="H105" s="57" t="e">
        <f ca="true">+IF(AND(ISNUMBER(OFFSET('Water Data'!$D$7,0,10*ROW('Water Data'!D99))),'Data Summary'!BW105="Yes"),OFFSET('Water Data'!$D$7,0,10*ROW('Water Data'!D99)),NA())</f>
        <v>#N/A</v>
      </c>
      <c r="I105" s="57" t="e">
        <f ca="true">+IF(AND(ISNUMBER(OFFSET('Water Data'!$D$10,0,10*ROW('Water Data'!D99))),'Data Summary'!BX105="Yes"),OFFSET('Water Data'!$D$10,0,10*ROW('Water Data'!D99)),NA())</f>
        <v>#N/A</v>
      </c>
      <c r="J105" s="57" t="e">
        <f ca="true">+IF(AND(ISNUMBER(OFFSET('Water Data'!$E$5,0,10*ROW('Water Data'!E99))),'Data Summary'!BY105="Yes"),100-OFFSET('Water Data'!$E$5,0,10*ROW('Water Data'!E99)),NA())</f>
        <v>#N/A</v>
      </c>
      <c r="K105" s="57" t="e">
        <f ca="true">+IF(AND(ISNUMBER(OFFSET('Water Data'!$E$7,0,10*ROW('Water Data'!E99))),'Data Summary'!BZ105="Yes"),OFFSET('Water Data'!$E$7,0,10*ROW('Water Data'!E99)),NA())</f>
        <v>#N/A</v>
      </c>
      <c r="L105" s="57" t="e">
        <f ca="true">+IF(AND(ISNUMBER(OFFSET('Water Data'!$E$10,0,10*ROW('Water Data'!E99))),'Data Summary'!CA105="Yes"),OFFSET('Water Data'!$E$10,0,10*ROW('Water Data'!E99)),NA())</f>
        <v>#N/A</v>
      </c>
      <c r="M105" s="57" t="e">
        <f ca="true">+IF(AND(ISNUMBER(OFFSET('Water Data'!$F$5,0,10*ROW('Water Data'!F99))),'Data Summary'!CB105="Yes"),100-OFFSET('Water Data'!$F$5,0,10*ROW('Water Data'!F99)),NA())</f>
        <v>#N/A</v>
      </c>
      <c r="N105" s="57" t="e">
        <f ca="true">+IF(AND(ISNUMBER(OFFSET('Water Data'!$F$7,0,10*ROW('Water Data'!F99))),'Data Summary'!CC105="Yes"),OFFSET('Water Data'!$F$7,0,10*ROW('Water Data'!F99)),NA())</f>
        <v>#N/A</v>
      </c>
      <c r="O105" s="57" t="e">
        <f ca="true">+IF(AND(ISNUMBER(OFFSET('Water Data'!$F$10,0,10*ROW('Water Data'!F99))),'Data Summary'!CD105="Yes"),OFFSET('Water Data'!$F$10,0,10*ROW('Water Data'!F99)),NA())</f>
        <v>#N/A</v>
      </c>
      <c r="P105" s="57" t="e">
        <f ca="true">+IF(AND(ISNUMBER(OFFSET('Water Data'!$G$5,0,10*ROW('Water Data'!G99))),'Data Summary'!CE105="Yes"),100-OFFSET('Water Data'!$G$5,0,10*ROW('Water Data'!G99)),NA())</f>
        <v>#N/A</v>
      </c>
      <c r="Q105" s="57" t="e">
        <f ca="true">+IF(AND(ISNUMBER(OFFSET('Water Data'!$G$7,0,10*ROW('Water Data'!G99))),'Data Summary'!CF105="Yes"),OFFSET('Water Data'!$G$7,0,10*ROW('Water Data'!G99)),NA())</f>
        <v>#N/A</v>
      </c>
      <c r="R105" s="57" t="e">
        <f ca="true">+IF(AND(ISNUMBER(OFFSET('Water Data'!$G$10,0,10*ROW('Water Data'!G99))),'Data Summary'!CG105="Yes"),OFFSET('Water Data'!$G$10,0,10*ROW('Water Data'!G99)),NA())</f>
        <v>#N/A</v>
      </c>
      <c r="S105" s="57" t="e">
        <f ca="true">+IF(AND(ISNUMBER(OFFSET('Water Data'!$H$5,0,10*ROW('Water Data'!H99))),'Data Summary'!CH105="Yes"),100-OFFSET('Water Data'!$H$5,0,10*ROW('Water Data'!H99)),NA())</f>
        <v>#N/A</v>
      </c>
      <c r="T105" s="57" t="e">
        <f ca="true">+IF(AND(ISNUMBER(OFFSET('Water Data'!$H$7,0,10*ROW('Water Data'!H99))),'Data Summary'!CI105="Yes"),OFFSET('Water Data'!$H$7,0,10*ROW('Water Data'!H99)),NA())</f>
        <v>#N/A</v>
      </c>
      <c r="U105" s="57" t="e">
        <f ca="true">+IF(AND(ISNUMBER(OFFSET('Water Data'!$H$10,0,10*ROW('Water Data'!H99))),'Data Summary'!CJ105="Yes"),OFFSET('Water Data'!$H$10,0,10*ROW('Water Data'!H99)),NA())</f>
        <v>#N/A</v>
      </c>
      <c r="V105" s="103" t="e">
        <f ca="true">+IF(AND(ISNUMBER(OFFSET('Sanitation Data'!$C$5,0,10*ROW('Sanitation Data'!C99))),'Data Summary'!CK105="Yes"),100-OFFSET('Sanitation Data'!$C$5,0,10*ROW('Sanitation Data'!C99)),NA())</f>
        <v>#N/A</v>
      </c>
      <c r="W105" s="103" t="e">
        <f ca="true">+IF(AND(ISNUMBER(OFFSET('Sanitation Data'!$C$7,0,10*ROW('Sanitation Data'!C99))),'Data Summary'!CL105="Yes"),OFFSET('Sanitation Data'!$C$7,0,10*ROW('Sanitation Data'!C99)),NA())</f>
        <v>#N/A</v>
      </c>
      <c r="X105" s="103" t="e">
        <f ca="true">+IF(AND(ISNUMBER(OFFSET('Sanitation Data'!$C$11,0,10*ROW('Sanitation Data'!C99))),'Data Summary'!CM105="Yes"),OFFSET('Sanitation Data'!$C$11,0,10*ROW('Sanitation Data'!C99)),NA())</f>
        <v>#N/A</v>
      </c>
      <c r="Y105" s="103" t="e">
        <f ca="true">+IF(AND(ISNUMBER(OFFSET('Sanitation Data'!$C$12,0,10*ROW('Sanitation Data'!C99))),'Data Summary'!CN105="Yes"),OFFSET('Sanitation Data'!$C$12,0,10*ROW('Sanitation Data'!C99)),NA())</f>
        <v>#N/A</v>
      </c>
      <c r="Z105" s="103" t="e">
        <f ca="true">+IF(AND(ISNUMBER(OFFSET('Sanitation Data'!$C$13,0,10*ROW('Sanitation Data'!C99))),'Data Summary'!CO105="Yes"),OFFSET('Sanitation Data'!$C$13,0,10*ROW('Sanitation Data'!C99)),NA())</f>
        <v>#N/A</v>
      </c>
      <c r="AA105" s="103" t="e">
        <f ca="true">+IF(AND(ISNUMBER(OFFSET('Sanitation Data'!$D$5,0,10*ROW('Sanitation Data'!D99))),'Data Summary'!CP105="Yes"),100-OFFSET('Sanitation Data'!$D$5,0,10*ROW('Sanitation Data'!D99)),NA())</f>
        <v>#N/A</v>
      </c>
      <c r="AB105" s="103" t="e">
        <f ca="true">+IF(AND(ISNUMBER(OFFSET('Sanitation Data'!$D$7,0,10*ROW('Sanitation Data'!D99))),'Data Summary'!CQ105="Yes"),OFFSET('Sanitation Data'!$D$7,0,10*ROW('Sanitation Data'!D99)),NA())</f>
        <v>#N/A</v>
      </c>
      <c r="AC105" s="103" t="e">
        <f ca="true">+IF(AND(ISNUMBER(OFFSET('Sanitation Data'!$D$11,0,10*ROW('Sanitation Data'!D99))),'Data Summary'!CR105="Yes"),OFFSET('Sanitation Data'!$D$11,0,10*ROW('Sanitation Data'!D99)),NA())</f>
        <v>#N/A</v>
      </c>
      <c r="AD105" s="103" t="e">
        <f ca="true">+IF(AND(ISNUMBER(OFFSET('Sanitation Data'!$D$12,0,10*ROW('Sanitation Data'!D99))),'Data Summary'!CS105="Yes"),OFFSET('Sanitation Data'!$D$12,0,10*ROW('Sanitation Data'!D99)),NA())</f>
        <v>#N/A</v>
      </c>
      <c r="AE105" s="103" t="e">
        <f ca="true">+IF(AND(ISNUMBER(OFFSET('Sanitation Data'!$D$13,0,10*ROW('Sanitation Data'!D99))),'Data Summary'!CT105="Yes"),OFFSET('Sanitation Data'!$D$13,0,10*ROW('Sanitation Data'!D99)),NA())</f>
        <v>#N/A</v>
      </c>
      <c r="AF105" s="103" t="e">
        <f ca="true">+IF(AND(ISNUMBER(OFFSET('Sanitation Data'!$E$5,0,10*ROW('Sanitation Data'!E99))),'Data Summary'!CU105="Yes"),100-OFFSET('Sanitation Data'!$E$5,0,10*ROW('Sanitation Data'!E99)),NA())</f>
        <v>#N/A</v>
      </c>
      <c r="AG105" s="103" t="e">
        <f ca="true">+IF(AND(ISNUMBER(OFFSET('Sanitation Data'!$E$7,0,10*ROW('Sanitation Data'!E99))),'Data Summary'!CV105="Yes"),OFFSET('Sanitation Data'!$E$7,0,10*ROW('Sanitation Data'!E99)),NA())</f>
        <v>#N/A</v>
      </c>
      <c r="AH105" s="103" t="e">
        <f ca="true">+IF(AND(ISNUMBER(OFFSET('Sanitation Data'!$E$11,0,10*ROW('Sanitation Data'!E99))),'Data Summary'!CW105="Yes"),OFFSET('Sanitation Data'!$E$11,0,10*ROW('Sanitation Data'!E99)),NA())</f>
        <v>#N/A</v>
      </c>
      <c r="AI105" s="103" t="e">
        <f ca="true">+IF(AND(ISNUMBER(OFFSET('Sanitation Data'!$E$12,0,10*ROW('Sanitation Data'!E99))),'Data Summary'!CX105="Yes"),OFFSET('Sanitation Data'!$E$12,0,10*ROW('Sanitation Data'!E99)),NA())</f>
        <v>#N/A</v>
      </c>
      <c r="AJ105" s="103" t="e">
        <f ca="true">+IF(AND(ISNUMBER(OFFSET('Sanitation Data'!$E$13,0,10*ROW('Sanitation Data'!E99))),'Data Summary'!CY105="Yes"),OFFSET('Sanitation Data'!$E$13,0,10*ROW('Sanitation Data'!E99)),NA())</f>
        <v>#N/A</v>
      </c>
      <c r="AK105" s="103" t="e">
        <f ca="true">+IF(AND(ISNUMBER(OFFSET('Sanitation Data'!$F$5,0,10*ROW('Sanitation Data'!F99))),'Data Summary'!CZ105="Yes"),100-OFFSET('Sanitation Data'!$F$5,0,10*ROW('Sanitation Data'!F99)),NA())</f>
        <v>#N/A</v>
      </c>
      <c r="AL105" s="103" t="e">
        <f ca="true">+IF(AND(ISNUMBER(OFFSET('Sanitation Data'!$F$7,0,10*ROW('Sanitation Data'!F99))),'Data Summary'!DA105="Yes"),OFFSET('Sanitation Data'!$F$7,0,10*ROW('Sanitation Data'!F99)),NA())</f>
        <v>#N/A</v>
      </c>
      <c r="AM105" s="103" t="e">
        <f ca="true">+IF(AND(ISNUMBER(OFFSET('Sanitation Data'!$F$11,0,10*ROW('Sanitation Data'!F99))),'Data Summary'!DB105="Yes"),OFFSET('Sanitation Data'!$F$11,0,10*ROW('Sanitation Data'!F99)),NA())</f>
        <v>#N/A</v>
      </c>
      <c r="AN105" s="103" t="e">
        <f ca="true">+IF(AND(ISNUMBER(OFFSET('Sanitation Data'!$F$12,0,10*ROW('Sanitation Data'!F99))),'Data Summary'!DC105="Yes"),OFFSET('Sanitation Data'!$F$12,0,10*ROW('Sanitation Data'!F99)),NA())</f>
        <v>#N/A</v>
      </c>
      <c r="AO105" s="103" t="e">
        <f ca="true">+IF(AND(ISNUMBER(OFFSET('Sanitation Data'!$F$13,0,10*ROW('Sanitation Data'!F99))),'Data Summary'!DD105="Yes"),OFFSET('Sanitation Data'!$F$13,0,10*ROW('Sanitation Data'!F99)),NA())</f>
        <v>#N/A</v>
      </c>
      <c r="AP105" s="103" t="e">
        <f ca="true">+IF(AND(ISNUMBER(OFFSET('Sanitation Data'!$G$5,0,10*ROW('Sanitation Data'!G99))),'Data Summary'!DE105="Yes"),100-OFFSET('Sanitation Data'!$G$5,0,10*ROW('Sanitation Data'!G99)),NA())</f>
        <v>#N/A</v>
      </c>
      <c r="AQ105" s="103" t="e">
        <f ca="true">+IF(AND(ISNUMBER(OFFSET('Sanitation Data'!$G$7,0,10*ROW('Sanitation Data'!G99))),'Data Summary'!DF105="Yes"),OFFSET('Sanitation Data'!$G$7,0,10*ROW('Sanitation Data'!G99)),NA())</f>
        <v>#N/A</v>
      </c>
      <c r="AR105" s="103" t="e">
        <f ca="true">+IF(AND(ISNUMBER(OFFSET('Sanitation Data'!$G$11,0,10*ROW('Sanitation Data'!G99))),'Data Summary'!DG105="Yes"),OFFSET('Sanitation Data'!$G$11,0,10*ROW('Sanitation Data'!G99)),NA())</f>
        <v>#N/A</v>
      </c>
      <c r="AS105" s="103" t="e">
        <f ca="true">+IF(AND(ISNUMBER(OFFSET('Sanitation Data'!$G$12,0,10*ROW('Sanitation Data'!G99))),'Data Summary'!DH105="Yes"),OFFSET('Sanitation Data'!$G$12,0,10*ROW('Sanitation Data'!G99)),NA())</f>
        <v>#N/A</v>
      </c>
      <c r="AT105" s="103" t="e">
        <f ca="true">+IF(AND(ISNUMBER(OFFSET('Sanitation Data'!$G$13,0,10*ROW('Sanitation Data'!G99))),'Data Summary'!DI105="Yes"),OFFSET('Sanitation Data'!$G$13,0,10*ROW('Sanitation Data'!G99)),NA())</f>
        <v>#N/A</v>
      </c>
      <c r="AU105" s="103" t="e">
        <f ca="true">+IF(AND(ISNUMBER(OFFSET('Sanitation Data'!$H$5,0,10*ROW('Sanitation Data'!H99))),'Data Summary'!DJ105="Yes"),100-OFFSET('Sanitation Data'!$H$5,0,10*ROW('Sanitation Data'!H99)),NA())</f>
        <v>#N/A</v>
      </c>
      <c r="AV105" s="103" t="e">
        <f ca="true">+IF(AND(ISNUMBER(OFFSET('Sanitation Data'!$H$7,0,10*ROW('Sanitation Data'!H99))),'Data Summary'!DK105="Yes"),OFFSET('Sanitation Data'!$H$7,0,10*ROW('Sanitation Data'!H99)),NA())</f>
        <v>#N/A</v>
      </c>
      <c r="AW105" s="103" t="e">
        <f ca="true">+IF(AND(ISNUMBER(OFFSET('Sanitation Data'!$H$11,0,10*ROW('Sanitation Data'!H99))),'Data Summary'!DL105="Yes"),OFFSET('Sanitation Data'!$H$11,0,10*ROW('Sanitation Data'!H99)),NA())</f>
        <v>#N/A</v>
      </c>
      <c r="AX105" s="103" t="e">
        <f ca="true">+IF(AND(ISNUMBER(OFFSET('Sanitation Data'!$H$12,0,10*ROW('Sanitation Data'!H99))),'Data Summary'!DM105="Yes"),OFFSET('Sanitation Data'!$H$12,0,10*ROW('Sanitation Data'!H99)),NA())</f>
        <v>#N/A</v>
      </c>
      <c r="AY105" s="103" t="e">
        <f ca="true">+IF(AND(ISNUMBER(OFFSET('Sanitation Data'!$H$13,0,10*ROW('Sanitation Data'!H99))),'Data Summary'!DN105="Yes"),OFFSET('Sanitation Data'!$H$13,0,10*ROW('Sanitation Data'!H99)),NA())</f>
        <v>#N/A</v>
      </c>
      <c r="AZ105" s="108" t="e">
        <f ca="true">+IF(AND(ISNUMBER(OFFSET('Hygiene Data'!$C$6,0,10*ROW('Hygiene Data'!C99))),'Data Summary'!DO105="Yes"),OFFSET('Hygiene Data'!$C$6,0,10*ROW('Hygiene Data'!C99)),NA())</f>
        <v>#N/A</v>
      </c>
      <c r="BA105" s="108" t="e">
        <f ca="true">+IF(AND(ISNUMBER(OFFSET('Hygiene Data'!$C$8,0,10*ROW('Hygiene Data'!C99))),'Data Summary'!DP105="Yes"),OFFSET('Hygiene Data'!$C$8,0,10*ROW('Hygiene Data'!C99)),NA())</f>
        <v>#N/A</v>
      </c>
      <c r="BB105" s="108" t="e">
        <f ca="true">+IF(AND(ISNUMBER(OFFSET('Hygiene Data'!$C$10,0,10*ROW('Hygiene Data'!C99))),'Data Summary'!DQ105="Yes"),OFFSET('Hygiene Data'!$C$10,0,10*ROW('Hygiene Data'!C99)),NA())</f>
        <v>#N/A</v>
      </c>
      <c r="BC105" s="108" t="e">
        <f ca="true">+IF(AND(ISNUMBER(OFFSET('Hygiene Data'!$D$6,0,10*ROW('Hygiene Data'!D99))),'Data Summary'!DR105="Yes"),OFFSET('Hygiene Data'!$D$6,0,10*ROW('Hygiene Data'!D99)),NA())</f>
        <v>#N/A</v>
      </c>
      <c r="BD105" s="108" t="e">
        <f ca="true">+IF(AND(ISNUMBER(OFFSET('Hygiene Data'!$D$8,0,10*ROW('Hygiene Data'!D99))),'Data Summary'!DS105="Yes"),OFFSET('Hygiene Data'!$D$8,0,10*ROW('Hygiene Data'!D99)),NA())</f>
        <v>#N/A</v>
      </c>
      <c r="BE105" s="108" t="e">
        <f ca="true">+IF(AND(ISNUMBER(OFFSET('Hygiene Data'!$D$10,0,10*ROW('Hygiene Data'!D99))),'Data Summary'!DT105="Yes"),OFFSET('Hygiene Data'!$D$10,0,10*ROW('Hygiene Data'!D99)),NA())</f>
        <v>#N/A</v>
      </c>
      <c r="BF105" s="108" t="e">
        <f ca="true">+IF(AND(ISNUMBER(OFFSET('Hygiene Data'!$E$6,0,10*ROW('Hygiene Data'!E99))),'Data Summary'!DU105="Yes"),OFFSET('Hygiene Data'!$E$6,0,10*ROW('Hygiene Data'!E99)),NA())</f>
        <v>#N/A</v>
      </c>
      <c r="BG105" s="108" t="e">
        <f ca="true">+IF(AND(ISNUMBER(OFFSET('Hygiene Data'!$E$8,0,10*ROW('Hygiene Data'!E99))),'Data Summary'!DV105="Yes"),OFFSET('Hygiene Data'!$E$8,0,10*ROW('Hygiene Data'!E99)),NA())</f>
        <v>#N/A</v>
      </c>
      <c r="BH105" s="108" t="e">
        <f ca="true">+IF(AND(ISNUMBER(OFFSET('Hygiene Data'!$E$10,0,10*ROW('Hygiene Data'!E99))),'Data Summary'!DW105="Yes"),OFFSET('Hygiene Data'!$E$10,0,10*ROW('Hygiene Data'!E99)),NA())</f>
        <v>#N/A</v>
      </c>
      <c r="BI105" s="108" t="e">
        <f ca="true">+IF(AND(ISNUMBER(OFFSET('Hygiene Data'!$F$6,0,10*ROW('Hygiene Data'!F99))),'Data Summary'!DX105="Yes"),OFFSET('Hygiene Data'!$F$6,0,10*ROW('Hygiene Data'!F99)),NA())</f>
        <v>#N/A</v>
      </c>
      <c r="BJ105" s="108" t="e">
        <f ca="true">+IF(AND(ISNUMBER(OFFSET('Hygiene Data'!$F$8,0,10*ROW('Hygiene Data'!F99))),'Data Summary'!DY105="Yes"),OFFSET('Hygiene Data'!$F$8,0,10*ROW('Hygiene Data'!F99)),NA())</f>
        <v>#N/A</v>
      </c>
      <c r="BK105" s="108" t="e">
        <f ca="true">+IF(AND(ISNUMBER(OFFSET('Hygiene Data'!$F$10,0,10*ROW('Hygiene Data'!F99))),'Data Summary'!DZ105="Yes"),OFFSET('Hygiene Data'!$F$10,0,10*ROW('Hygiene Data'!F99)),NA())</f>
        <v>#N/A</v>
      </c>
      <c r="BL105" s="108" t="e">
        <f ca="true">+IF(AND(ISNUMBER(OFFSET('Hygiene Data'!$G$6,0,10*ROW('Hygiene Data'!G99))),'Data Summary'!EA105="Yes"),OFFSET('Hygiene Data'!$G$6,0,10*ROW('Hygiene Data'!G99)),NA())</f>
        <v>#N/A</v>
      </c>
      <c r="BM105" s="108" t="e">
        <f ca="true">+IF(AND(ISNUMBER(OFFSET('Hygiene Data'!$G$8,0,10*ROW('Hygiene Data'!G99))),'Data Summary'!EB105="Yes"),OFFSET('Hygiene Data'!$G$8,0,10*ROW('Hygiene Data'!G99)),NA())</f>
        <v>#N/A</v>
      </c>
      <c r="BN105" s="108" t="e">
        <f ca="true">+IF(AND(ISNUMBER(OFFSET('Hygiene Data'!$G$10,0,10*ROW('Hygiene Data'!G99))),'Data Summary'!EC105="Yes"),OFFSET('Hygiene Data'!$G$10,0,10*ROW('Hygiene Data'!G99)),NA())</f>
        <v>#N/A</v>
      </c>
      <c r="BO105" s="108" t="e">
        <f ca="true">+IF(AND(ISNUMBER(OFFSET('Hygiene Data'!$H$6,0,10*ROW('Hygiene Data'!H99))),'Data Summary'!ED105="Yes"),OFFSET('Hygiene Data'!$H$6,0,10*ROW('Hygiene Data'!H99)),NA())</f>
        <v>#N/A</v>
      </c>
      <c r="BP105" s="108" t="e">
        <f ca="true">+IF(AND(ISNUMBER(OFFSET('Hygiene Data'!$H$8,0,10*ROW('Hygiene Data'!H99))),'Data Summary'!EE105="Yes"),OFFSET('Hygiene Data'!$H$8,0,10*ROW('Hygiene Data'!H99)),NA())</f>
        <v>#N/A</v>
      </c>
      <c r="BQ105" s="108" t="e">
        <f ca="true">+IF(AND(ISNUMBER(OFFSET('Hygiene Data'!$H$10,0,10*ROW('Hygiene Data'!H99))),'Data Summary'!EF105="Yes"),OFFSET('Hygiene Data'!$H$10,0,10*ROW('Hygiene Data'!H99)),NA())</f>
        <v>#N/A</v>
      </c>
    </row>
    <row r="106" x14ac:dyDescent="0.2">
      <c r="A106" s="56" t="e">
        <f ca="true">+IF(OFFSET('Water Data'!$B$1,0,10*ROW('Water Data'!B100))="",NA(),OFFSET('Water Data'!$B$1,0,10*ROW('Water Data'!B100)))</f>
        <v>#N/A</v>
      </c>
      <c r="B106" s="56" t="e">
        <f ca="true">+IF(OFFSET('Water Data'!$A$3,0,10*ROW('Water Data'!A103))="",NA(),OFFSET('Water Data'!$A$3,0,10*ROW('Water Data'!A103)))</f>
        <v>#N/A</v>
      </c>
      <c r="C106" s="56" t="e">
        <f ca="true">+IF(OFFSET('Water Data'!$C$3,0,10*ROW('Water Data'!C103))="",NA(),OFFSET('Water Data'!$C$3,0,10*ROW('Water Data'!C103)))</f>
        <v>#N/A</v>
      </c>
      <c r="D106" s="57" t="e">
        <f ca="true">+IF(AND(ISNUMBER(OFFSET('Water Data'!$C$5,0,10*ROW('Water Data'!C100))),'Data Summary'!BS106="Yes"),100-OFFSET('Water Data'!$C$5,0,10*ROW('Water Data'!C100)),NA())</f>
        <v>#N/A</v>
      </c>
      <c r="E106" s="57" t="e">
        <f ca="true">+IF(AND(ISNUMBER(OFFSET('Water Data'!$C$7,0,10*ROW('Water Data'!C100))),'Data Summary'!BT106="Yes"),OFFSET('Water Data'!$C$7,0,10*ROW('Water Data'!C100)),NA())</f>
        <v>#N/A</v>
      </c>
      <c r="F106" s="57" t="e">
        <f ca="true">+IF(AND(ISNUMBER(OFFSET('Water Data'!$C$10,0,10*ROW('Water Data'!C100))),'Data Summary'!BU106="Yes"),OFFSET('Water Data'!$C$10,0,10*ROW('Water Data'!C100)),NA())</f>
        <v>#N/A</v>
      </c>
      <c r="G106" s="57" t="e">
        <f ca="true">+IF(AND(ISNUMBER(OFFSET('Water Data'!$D$5,0,10*ROW('Water Data'!D100))),'Data Summary'!BV106="Yes"),100-OFFSET('Water Data'!$D$5,0,10*ROW('Water Data'!D100)),NA())</f>
        <v>#N/A</v>
      </c>
      <c r="H106" s="57" t="e">
        <f ca="true">+IF(AND(ISNUMBER(OFFSET('Water Data'!$D$7,0,10*ROW('Water Data'!D100))),'Data Summary'!BW106="Yes"),OFFSET('Water Data'!$D$7,0,10*ROW('Water Data'!D100)),NA())</f>
        <v>#N/A</v>
      </c>
      <c r="I106" s="57" t="e">
        <f ca="true">+IF(AND(ISNUMBER(OFFSET('Water Data'!$D$10,0,10*ROW('Water Data'!D100))),'Data Summary'!BX106="Yes"),OFFSET('Water Data'!$D$10,0,10*ROW('Water Data'!D100)),NA())</f>
        <v>#N/A</v>
      </c>
      <c r="J106" s="57" t="e">
        <f ca="true">+IF(AND(ISNUMBER(OFFSET('Water Data'!$E$5,0,10*ROW('Water Data'!E100))),'Data Summary'!BY106="Yes"),100-OFFSET('Water Data'!$E$5,0,10*ROW('Water Data'!E100)),NA())</f>
        <v>#N/A</v>
      </c>
      <c r="K106" s="57" t="e">
        <f ca="true">+IF(AND(ISNUMBER(OFFSET('Water Data'!$E$7,0,10*ROW('Water Data'!E100))),'Data Summary'!BZ106="Yes"),OFFSET('Water Data'!$E$7,0,10*ROW('Water Data'!E100)),NA())</f>
        <v>#N/A</v>
      </c>
      <c r="L106" s="57" t="e">
        <f ca="true">+IF(AND(ISNUMBER(OFFSET('Water Data'!$E$10,0,10*ROW('Water Data'!E100))),'Data Summary'!CA106="Yes"),OFFSET('Water Data'!$E$10,0,10*ROW('Water Data'!E100)),NA())</f>
        <v>#N/A</v>
      </c>
      <c r="M106" s="57" t="e">
        <f ca="true">+IF(AND(ISNUMBER(OFFSET('Water Data'!$F$5,0,10*ROW('Water Data'!F100))),'Data Summary'!CB106="Yes"),100-OFFSET('Water Data'!$F$5,0,10*ROW('Water Data'!F100)),NA())</f>
        <v>#N/A</v>
      </c>
      <c r="N106" s="57" t="e">
        <f ca="true">+IF(AND(ISNUMBER(OFFSET('Water Data'!$F$7,0,10*ROW('Water Data'!F100))),'Data Summary'!CC106="Yes"),OFFSET('Water Data'!$F$7,0,10*ROW('Water Data'!F100)),NA())</f>
        <v>#N/A</v>
      </c>
      <c r="O106" s="57" t="e">
        <f ca="true">+IF(AND(ISNUMBER(OFFSET('Water Data'!$F$10,0,10*ROW('Water Data'!F100))),'Data Summary'!CD106="Yes"),OFFSET('Water Data'!$F$10,0,10*ROW('Water Data'!F100)),NA())</f>
        <v>#N/A</v>
      </c>
      <c r="P106" s="57" t="e">
        <f ca="true">+IF(AND(ISNUMBER(OFFSET('Water Data'!$G$5,0,10*ROW('Water Data'!G100))),'Data Summary'!CE106="Yes"),100-OFFSET('Water Data'!$G$5,0,10*ROW('Water Data'!G100)),NA())</f>
        <v>#N/A</v>
      </c>
      <c r="Q106" s="57" t="e">
        <f ca="true">+IF(AND(ISNUMBER(OFFSET('Water Data'!$G$7,0,10*ROW('Water Data'!G100))),'Data Summary'!CF106="Yes"),OFFSET('Water Data'!$G$7,0,10*ROW('Water Data'!G100)),NA())</f>
        <v>#N/A</v>
      </c>
      <c r="R106" s="57" t="e">
        <f ca="true">+IF(AND(ISNUMBER(OFFSET('Water Data'!$G$10,0,10*ROW('Water Data'!G100))),'Data Summary'!CG106="Yes"),OFFSET('Water Data'!$G$10,0,10*ROW('Water Data'!G100)),NA())</f>
        <v>#N/A</v>
      </c>
      <c r="S106" s="57" t="e">
        <f ca="true">+IF(AND(ISNUMBER(OFFSET('Water Data'!$H$5,0,10*ROW('Water Data'!H100))),'Data Summary'!CH106="Yes"),100-OFFSET('Water Data'!$H$5,0,10*ROW('Water Data'!H100)),NA())</f>
        <v>#N/A</v>
      </c>
      <c r="T106" s="57" t="e">
        <f ca="true">+IF(AND(ISNUMBER(OFFSET('Water Data'!$H$7,0,10*ROW('Water Data'!H100))),'Data Summary'!CI106="Yes"),OFFSET('Water Data'!$H$7,0,10*ROW('Water Data'!H100)),NA())</f>
        <v>#N/A</v>
      </c>
      <c r="U106" s="57" t="e">
        <f ca="true">+IF(AND(ISNUMBER(OFFSET('Water Data'!$H$10,0,10*ROW('Water Data'!H100))),'Data Summary'!CJ106="Yes"),OFFSET('Water Data'!$H$10,0,10*ROW('Water Data'!H100)),NA())</f>
        <v>#N/A</v>
      </c>
      <c r="V106" s="103" t="e">
        <f ca="true">+IF(AND(ISNUMBER(OFFSET('Sanitation Data'!$C$5,0,10*ROW('Sanitation Data'!C100))),'Data Summary'!CK106="Yes"),100-OFFSET('Sanitation Data'!$C$5,0,10*ROW('Sanitation Data'!C100)),NA())</f>
        <v>#N/A</v>
      </c>
      <c r="W106" s="103" t="e">
        <f ca="true">+IF(AND(ISNUMBER(OFFSET('Sanitation Data'!$C$7,0,10*ROW('Sanitation Data'!C100))),'Data Summary'!CL106="Yes"),OFFSET('Sanitation Data'!$C$7,0,10*ROW('Sanitation Data'!C100)),NA())</f>
        <v>#N/A</v>
      </c>
      <c r="X106" s="103" t="e">
        <f ca="true">+IF(AND(ISNUMBER(OFFSET('Sanitation Data'!$C$11,0,10*ROW('Sanitation Data'!C100))),'Data Summary'!CM106="Yes"),OFFSET('Sanitation Data'!$C$11,0,10*ROW('Sanitation Data'!C100)),NA())</f>
        <v>#N/A</v>
      </c>
      <c r="Y106" s="103" t="e">
        <f ca="true">+IF(AND(ISNUMBER(OFFSET('Sanitation Data'!$C$12,0,10*ROW('Sanitation Data'!C100))),'Data Summary'!CN106="Yes"),OFFSET('Sanitation Data'!$C$12,0,10*ROW('Sanitation Data'!C100)),NA())</f>
        <v>#N/A</v>
      </c>
      <c r="Z106" s="103" t="e">
        <f ca="true">+IF(AND(ISNUMBER(OFFSET('Sanitation Data'!$C$13,0,10*ROW('Sanitation Data'!C100))),'Data Summary'!CO106="Yes"),OFFSET('Sanitation Data'!$C$13,0,10*ROW('Sanitation Data'!C100)),NA())</f>
        <v>#N/A</v>
      </c>
      <c r="AA106" s="103" t="e">
        <f ca="true">+IF(AND(ISNUMBER(OFFSET('Sanitation Data'!$D$5,0,10*ROW('Sanitation Data'!D100))),'Data Summary'!CP106="Yes"),100-OFFSET('Sanitation Data'!$D$5,0,10*ROW('Sanitation Data'!D100)),NA())</f>
        <v>#N/A</v>
      </c>
      <c r="AB106" s="103" t="e">
        <f ca="true">+IF(AND(ISNUMBER(OFFSET('Sanitation Data'!$D$7,0,10*ROW('Sanitation Data'!D100))),'Data Summary'!CQ106="Yes"),OFFSET('Sanitation Data'!$D$7,0,10*ROW('Sanitation Data'!D100)),NA())</f>
        <v>#N/A</v>
      </c>
      <c r="AC106" s="103" t="e">
        <f ca="true">+IF(AND(ISNUMBER(OFFSET('Sanitation Data'!$D$11,0,10*ROW('Sanitation Data'!D100))),'Data Summary'!CR106="Yes"),OFFSET('Sanitation Data'!$D$11,0,10*ROW('Sanitation Data'!D100)),NA())</f>
        <v>#N/A</v>
      </c>
      <c r="AD106" s="103" t="e">
        <f ca="true">+IF(AND(ISNUMBER(OFFSET('Sanitation Data'!$D$12,0,10*ROW('Sanitation Data'!D100))),'Data Summary'!CS106="Yes"),OFFSET('Sanitation Data'!$D$12,0,10*ROW('Sanitation Data'!D100)),NA())</f>
        <v>#N/A</v>
      </c>
      <c r="AE106" s="103" t="e">
        <f ca="true">+IF(AND(ISNUMBER(OFFSET('Sanitation Data'!$D$13,0,10*ROW('Sanitation Data'!D100))),'Data Summary'!CT106="Yes"),OFFSET('Sanitation Data'!$D$13,0,10*ROW('Sanitation Data'!D100)),NA())</f>
        <v>#N/A</v>
      </c>
      <c r="AF106" s="103" t="e">
        <f ca="true">+IF(AND(ISNUMBER(OFFSET('Sanitation Data'!$E$5,0,10*ROW('Sanitation Data'!E100))),'Data Summary'!CU106="Yes"),100-OFFSET('Sanitation Data'!$E$5,0,10*ROW('Sanitation Data'!E100)),NA())</f>
        <v>#N/A</v>
      </c>
      <c r="AG106" s="103" t="e">
        <f ca="true">+IF(AND(ISNUMBER(OFFSET('Sanitation Data'!$E$7,0,10*ROW('Sanitation Data'!E100))),'Data Summary'!CV106="Yes"),OFFSET('Sanitation Data'!$E$7,0,10*ROW('Sanitation Data'!E100)),NA())</f>
        <v>#N/A</v>
      </c>
      <c r="AH106" s="103" t="e">
        <f ca="true">+IF(AND(ISNUMBER(OFFSET('Sanitation Data'!$E$11,0,10*ROW('Sanitation Data'!E100))),'Data Summary'!CW106="Yes"),OFFSET('Sanitation Data'!$E$11,0,10*ROW('Sanitation Data'!E100)),NA())</f>
        <v>#N/A</v>
      </c>
      <c r="AI106" s="103" t="e">
        <f ca="true">+IF(AND(ISNUMBER(OFFSET('Sanitation Data'!$E$12,0,10*ROW('Sanitation Data'!E100))),'Data Summary'!CX106="Yes"),OFFSET('Sanitation Data'!$E$12,0,10*ROW('Sanitation Data'!E100)),NA())</f>
        <v>#N/A</v>
      </c>
      <c r="AJ106" s="103" t="e">
        <f ca="true">+IF(AND(ISNUMBER(OFFSET('Sanitation Data'!$E$13,0,10*ROW('Sanitation Data'!E100))),'Data Summary'!CY106="Yes"),OFFSET('Sanitation Data'!$E$13,0,10*ROW('Sanitation Data'!E100)),NA())</f>
        <v>#N/A</v>
      </c>
      <c r="AK106" s="103" t="e">
        <f ca="true">+IF(AND(ISNUMBER(OFFSET('Sanitation Data'!$F$5,0,10*ROW('Sanitation Data'!F100))),'Data Summary'!CZ106="Yes"),100-OFFSET('Sanitation Data'!$F$5,0,10*ROW('Sanitation Data'!F100)),NA())</f>
        <v>#N/A</v>
      </c>
      <c r="AL106" s="103" t="e">
        <f ca="true">+IF(AND(ISNUMBER(OFFSET('Sanitation Data'!$F$7,0,10*ROW('Sanitation Data'!F100))),'Data Summary'!DA106="Yes"),OFFSET('Sanitation Data'!$F$7,0,10*ROW('Sanitation Data'!F100)),NA())</f>
        <v>#N/A</v>
      </c>
      <c r="AM106" s="103" t="e">
        <f ca="true">+IF(AND(ISNUMBER(OFFSET('Sanitation Data'!$F$11,0,10*ROW('Sanitation Data'!F100))),'Data Summary'!DB106="Yes"),OFFSET('Sanitation Data'!$F$11,0,10*ROW('Sanitation Data'!F100)),NA())</f>
        <v>#N/A</v>
      </c>
      <c r="AN106" s="103" t="e">
        <f ca="true">+IF(AND(ISNUMBER(OFFSET('Sanitation Data'!$F$12,0,10*ROW('Sanitation Data'!F100))),'Data Summary'!DC106="Yes"),OFFSET('Sanitation Data'!$F$12,0,10*ROW('Sanitation Data'!F100)),NA())</f>
        <v>#N/A</v>
      </c>
      <c r="AO106" s="103" t="e">
        <f ca="true">+IF(AND(ISNUMBER(OFFSET('Sanitation Data'!$F$13,0,10*ROW('Sanitation Data'!F100))),'Data Summary'!DD106="Yes"),OFFSET('Sanitation Data'!$F$13,0,10*ROW('Sanitation Data'!F100)),NA())</f>
        <v>#N/A</v>
      </c>
      <c r="AP106" s="103" t="e">
        <f ca="true">+IF(AND(ISNUMBER(OFFSET('Sanitation Data'!$G$5,0,10*ROW('Sanitation Data'!G100))),'Data Summary'!DE106="Yes"),100-OFFSET('Sanitation Data'!$G$5,0,10*ROW('Sanitation Data'!G100)),NA())</f>
        <v>#N/A</v>
      </c>
      <c r="AQ106" s="103" t="e">
        <f ca="true">+IF(AND(ISNUMBER(OFFSET('Sanitation Data'!$G$7,0,10*ROW('Sanitation Data'!G100))),'Data Summary'!DF106="Yes"),OFFSET('Sanitation Data'!$G$7,0,10*ROW('Sanitation Data'!G100)),NA())</f>
        <v>#N/A</v>
      </c>
      <c r="AR106" s="103" t="e">
        <f ca="true">+IF(AND(ISNUMBER(OFFSET('Sanitation Data'!$G$11,0,10*ROW('Sanitation Data'!G100))),'Data Summary'!DG106="Yes"),OFFSET('Sanitation Data'!$G$11,0,10*ROW('Sanitation Data'!G100)),NA())</f>
        <v>#N/A</v>
      </c>
      <c r="AS106" s="103" t="e">
        <f ca="true">+IF(AND(ISNUMBER(OFFSET('Sanitation Data'!$G$12,0,10*ROW('Sanitation Data'!G100))),'Data Summary'!DH106="Yes"),OFFSET('Sanitation Data'!$G$12,0,10*ROW('Sanitation Data'!G100)),NA())</f>
        <v>#N/A</v>
      </c>
      <c r="AT106" s="103" t="e">
        <f ca="true">+IF(AND(ISNUMBER(OFFSET('Sanitation Data'!$G$13,0,10*ROW('Sanitation Data'!G100))),'Data Summary'!DI106="Yes"),OFFSET('Sanitation Data'!$G$13,0,10*ROW('Sanitation Data'!G100)),NA())</f>
        <v>#N/A</v>
      </c>
      <c r="AU106" s="103" t="e">
        <f ca="true">+IF(AND(ISNUMBER(OFFSET('Sanitation Data'!$H$5,0,10*ROW('Sanitation Data'!H100))),'Data Summary'!DJ106="Yes"),100-OFFSET('Sanitation Data'!$H$5,0,10*ROW('Sanitation Data'!H100)),NA())</f>
        <v>#N/A</v>
      </c>
      <c r="AV106" s="103" t="e">
        <f ca="true">+IF(AND(ISNUMBER(OFFSET('Sanitation Data'!$H$7,0,10*ROW('Sanitation Data'!H100))),'Data Summary'!DK106="Yes"),OFFSET('Sanitation Data'!$H$7,0,10*ROW('Sanitation Data'!H100)),NA())</f>
        <v>#N/A</v>
      </c>
      <c r="AW106" s="103" t="e">
        <f ca="true">+IF(AND(ISNUMBER(OFFSET('Sanitation Data'!$H$11,0,10*ROW('Sanitation Data'!H100))),'Data Summary'!DL106="Yes"),OFFSET('Sanitation Data'!$H$11,0,10*ROW('Sanitation Data'!H100)),NA())</f>
        <v>#N/A</v>
      </c>
      <c r="AX106" s="103" t="e">
        <f ca="true">+IF(AND(ISNUMBER(OFFSET('Sanitation Data'!$H$12,0,10*ROW('Sanitation Data'!H100))),'Data Summary'!DM106="Yes"),OFFSET('Sanitation Data'!$H$12,0,10*ROW('Sanitation Data'!H100)),NA())</f>
        <v>#N/A</v>
      </c>
      <c r="AY106" s="103" t="e">
        <f ca="true">+IF(AND(ISNUMBER(OFFSET('Sanitation Data'!$H$13,0,10*ROW('Sanitation Data'!H100))),'Data Summary'!DN106="Yes"),OFFSET('Sanitation Data'!$H$13,0,10*ROW('Sanitation Data'!H100)),NA())</f>
        <v>#N/A</v>
      </c>
      <c r="AZ106" s="108" t="e">
        <f ca="true">+IF(AND(ISNUMBER(OFFSET('Hygiene Data'!$C$6,0,10*ROW('Hygiene Data'!C100))),'Data Summary'!DO106="Yes"),OFFSET('Hygiene Data'!$C$6,0,10*ROW('Hygiene Data'!C100)),NA())</f>
        <v>#N/A</v>
      </c>
      <c r="BA106" s="108" t="e">
        <f ca="true">+IF(AND(ISNUMBER(OFFSET('Hygiene Data'!$C$8,0,10*ROW('Hygiene Data'!C100))),'Data Summary'!DP106="Yes"),OFFSET('Hygiene Data'!$C$8,0,10*ROW('Hygiene Data'!C100)),NA())</f>
        <v>#N/A</v>
      </c>
      <c r="BB106" s="108" t="e">
        <f ca="true">+IF(AND(ISNUMBER(OFFSET('Hygiene Data'!$C$10,0,10*ROW('Hygiene Data'!C100))),'Data Summary'!DQ106="Yes"),OFFSET('Hygiene Data'!$C$10,0,10*ROW('Hygiene Data'!C100)),NA())</f>
        <v>#N/A</v>
      </c>
      <c r="BC106" s="108" t="e">
        <f ca="true">+IF(AND(ISNUMBER(OFFSET('Hygiene Data'!$D$6,0,10*ROW('Hygiene Data'!D100))),'Data Summary'!DR106="Yes"),OFFSET('Hygiene Data'!$D$6,0,10*ROW('Hygiene Data'!D100)),NA())</f>
        <v>#N/A</v>
      </c>
      <c r="BD106" s="108" t="e">
        <f ca="true">+IF(AND(ISNUMBER(OFFSET('Hygiene Data'!$D$8,0,10*ROW('Hygiene Data'!D100))),'Data Summary'!DS106="Yes"),OFFSET('Hygiene Data'!$D$8,0,10*ROW('Hygiene Data'!D100)),NA())</f>
        <v>#N/A</v>
      </c>
      <c r="BE106" s="108" t="e">
        <f ca="true">+IF(AND(ISNUMBER(OFFSET('Hygiene Data'!$D$10,0,10*ROW('Hygiene Data'!D100))),'Data Summary'!DT106="Yes"),OFFSET('Hygiene Data'!$D$10,0,10*ROW('Hygiene Data'!D100)),NA())</f>
        <v>#N/A</v>
      </c>
      <c r="BF106" s="108" t="e">
        <f ca="true">+IF(AND(ISNUMBER(OFFSET('Hygiene Data'!$E$6,0,10*ROW('Hygiene Data'!E100))),'Data Summary'!DU106="Yes"),OFFSET('Hygiene Data'!$E$6,0,10*ROW('Hygiene Data'!E100)),NA())</f>
        <v>#N/A</v>
      </c>
      <c r="BG106" s="108" t="e">
        <f ca="true">+IF(AND(ISNUMBER(OFFSET('Hygiene Data'!$E$8,0,10*ROW('Hygiene Data'!E100))),'Data Summary'!DV106="Yes"),OFFSET('Hygiene Data'!$E$8,0,10*ROW('Hygiene Data'!E100)),NA())</f>
        <v>#N/A</v>
      </c>
      <c r="BH106" s="108" t="e">
        <f ca="true">+IF(AND(ISNUMBER(OFFSET('Hygiene Data'!$E$10,0,10*ROW('Hygiene Data'!E100))),'Data Summary'!DW106="Yes"),OFFSET('Hygiene Data'!$E$10,0,10*ROW('Hygiene Data'!E100)),NA())</f>
        <v>#N/A</v>
      </c>
      <c r="BI106" s="108" t="e">
        <f ca="true">+IF(AND(ISNUMBER(OFFSET('Hygiene Data'!$F$6,0,10*ROW('Hygiene Data'!F100))),'Data Summary'!DX106="Yes"),OFFSET('Hygiene Data'!$F$6,0,10*ROW('Hygiene Data'!F100)),NA())</f>
        <v>#N/A</v>
      </c>
      <c r="BJ106" s="108" t="e">
        <f ca="true">+IF(AND(ISNUMBER(OFFSET('Hygiene Data'!$F$8,0,10*ROW('Hygiene Data'!F100))),'Data Summary'!DY106="Yes"),OFFSET('Hygiene Data'!$F$8,0,10*ROW('Hygiene Data'!F100)),NA())</f>
        <v>#N/A</v>
      </c>
      <c r="BK106" s="108" t="e">
        <f ca="true">+IF(AND(ISNUMBER(OFFSET('Hygiene Data'!$F$10,0,10*ROW('Hygiene Data'!F100))),'Data Summary'!DZ106="Yes"),OFFSET('Hygiene Data'!$F$10,0,10*ROW('Hygiene Data'!F100)),NA())</f>
        <v>#N/A</v>
      </c>
      <c r="BL106" s="108" t="e">
        <f ca="true">+IF(AND(ISNUMBER(OFFSET('Hygiene Data'!$G$6,0,10*ROW('Hygiene Data'!G100))),'Data Summary'!EA106="Yes"),OFFSET('Hygiene Data'!$G$6,0,10*ROW('Hygiene Data'!G100)),NA())</f>
        <v>#N/A</v>
      </c>
      <c r="BM106" s="108" t="e">
        <f ca="true">+IF(AND(ISNUMBER(OFFSET('Hygiene Data'!$G$8,0,10*ROW('Hygiene Data'!G100))),'Data Summary'!EB106="Yes"),OFFSET('Hygiene Data'!$G$8,0,10*ROW('Hygiene Data'!G100)),NA())</f>
        <v>#N/A</v>
      </c>
      <c r="BN106" s="108" t="e">
        <f ca="true">+IF(AND(ISNUMBER(OFFSET('Hygiene Data'!$G$10,0,10*ROW('Hygiene Data'!G100))),'Data Summary'!EC106="Yes"),OFFSET('Hygiene Data'!$G$10,0,10*ROW('Hygiene Data'!G100)),NA())</f>
        <v>#N/A</v>
      </c>
      <c r="BO106" s="108" t="e">
        <f ca="true">+IF(AND(ISNUMBER(OFFSET('Hygiene Data'!$H$6,0,10*ROW('Hygiene Data'!H100))),'Data Summary'!ED106="Yes"),OFFSET('Hygiene Data'!$H$6,0,10*ROW('Hygiene Data'!H100)),NA())</f>
        <v>#N/A</v>
      </c>
      <c r="BP106" s="108" t="e">
        <f ca="true">+IF(AND(ISNUMBER(OFFSET('Hygiene Data'!$H$8,0,10*ROW('Hygiene Data'!H100))),'Data Summary'!EE106="Yes"),OFFSET('Hygiene Data'!$H$8,0,10*ROW('Hygiene Data'!H100)),NA())</f>
        <v>#N/A</v>
      </c>
      <c r="BQ106" s="108" t="e">
        <f ca="true">+IF(AND(ISNUMBER(OFFSET('Hygiene Data'!$H$10,0,10*ROW('Hygiene Data'!H100))),'Data Summary'!EF106="Yes"),OFFSET('Hygiene Data'!$H$10,0,10*ROW('Hygiene Data'!H100)),NA())</f>
        <v>#N/A</v>
      </c>
    </row>
    <row r="107" x14ac:dyDescent="0.2">
      <c r="A107" s="56" t="e">
        <f ca="true">+IF(OFFSET('Water Data'!$B$1,0,10*ROW('Water Data'!B101))="",NA(),OFFSET('Water Data'!$B$1,0,10*ROW('Water Data'!B101)))</f>
        <v>#N/A</v>
      </c>
      <c r="B107" s="56" t="e">
        <f ca="true">+IF(OFFSET('Water Data'!$A$3,0,10*ROW('Water Data'!A104))="",NA(),OFFSET('Water Data'!$A$3,0,10*ROW('Water Data'!A104)))</f>
        <v>#N/A</v>
      </c>
      <c r="C107" s="56" t="e">
        <f ca="true">+IF(OFFSET('Water Data'!$C$3,0,10*ROW('Water Data'!C104))="",NA(),OFFSET('Water Data'!$C$3,0,10*ROW('Water Data'!C104)))</f>
        <v>#N/A</v>
      </c>
      <c r="D107" s="57" t="e">
        <f ca="true">+IF(AND(ISNUMBER(OFFSET('Water Data'!$C$5,0,10*ROW('Water Data'!C101))),'Data Summary'!BS107="Yes"),100-OFFSET('Water Data'!$C$5,0,10*ROW('Water Data'!C101)),NA())</f>
        <v>#N/A</v>
      </c>
      <c r="E107" s="57" t="e">
        <f ca="true">+IF(AND(ISNUMBER(OFFSET('Water Data'!$C$7,0,10*ROW('Water Data'!C101))),'Data Summary'!BT107="Yes"),OFFSET('Water Data'!$C$7,0,10*ROW('Water Data'!C101)),NA())</f>
        <v>#N/A</v>
      </c>
      <c r="F107" s="57" t="e">
        <f ca="true">+IF(AND(ISNUMBER(OFFSET('Water Data'!$C$10,0,10*ROW('Water Data'!C101))),'Data Summary'!BU107="Yes"),OFFSET('Water Data'!$C$10,0,10*ROW('Water Data'!C101)),NA())</f>
        <v>#N/A</v>
      </c>
      <c r="G107" s="57" t="e">
        <f ca="true">+IF(AND(ISNUMBER(OFFSET('Water Data'!$D$5,0,10*ROW('Water Data'!D101))),'Data Summary'!BV107="Yes"),100-OFFSET('Water Data'!$D$5,0,10*ROW('Water Data'!D101)),NA())</f>
        <v>#N/A</v>
      </c>
      <c r="H107" s="57" t="e">
        <f ca="true">+IF(AND(ISNUMBER(OFFSET('Water Data'!$D$7,0,10*ROW('Water Data'!D101))),'Data Summary'!BW107="Yes"),OFFSET('Water Data'!$D$7,0,10*ROW('Water Data'!D101)),NA())</f>
        <v>#N/A</v>
      </c>
      <c r="I107" s="57" t="e">
        <f ca="true">+IF(AND(ISNUMBER(OFFSET('Water Data'!$D$10,0,10*ROW('Water Data'!D101))),'Data Summary'!BX107="Yes"),OFFSET('Water Data'!$D$10,0,10*ROW('Water Data'!D101)),NA())</f>
        <v>#N/A</v>
      </c>
      <c r="J107" s="57" t="e">
        <f ca="true">+IF(AND(ISNUMBER(OFFSET('Water Data'!$E$5,0,10*ROW('Water Data'!E101))),'Data Summary'!BY107="Yes"),100-OFFSET('Water Data'!$E$5,0,10*ROW('Water Data'!E101)),NA())</f>
        <v>#N/A</v>
      </c>
      <c r="K107" s="57" t="e">
        <f ca="true">+IF(AND(ISNUMBER(OFFSET('Water Data'!$E$7,0,10*ROW('Water Data'!E101))),'Data Summary'!BZ107="Yes"),OFFSET('Water Data'!$E$7,0,10*ROW('Water Data'!E101)),NA())</f>
        <v>#N/A</v>
      </c>
      <c r="L107" s="57" t="e">
        <f ca="true">+IF(AND(ISNUMBER(OFFSET('Water Data'!$E$10,0,10*ROW('Water Data'!E101))),'Data Summary'!CA107="Yes"),OFFSET('Water Data'!$E$10,0,10*ROW('Water Data'!E101)),NA())</f>
        <v>#N/A</v>
      </c>
      <c r="M107" s="57" t="e">
        <f ca="true">+IF(AND(ISNUMBER(OFFSET('Water Data'!$F$5,0,10*ROW('Water Data'!F101))),'Data Summary'!CB107="Yes"),100-OFFSET('Water Data'!$F$5,0,10*ROW('Water Data'!F101)),NA())</f>
        <v>#N/A</v>
      </c>
      <c r="N107" s="57" t="e">
        <f ca="true">+IF(AND(ISNUMBER(OFFSET('Water Data'!$F$7,0,10*ROW('Water Data'!F101))),'Data Summary'!CC107="Yes"),OFFSET('Water Data'!$F$7,0,10*ROW('Water Data'!F101)),NA())</f>
        <v>#N/A</v>
      </c>
      <c r="O107" s="57" t="e">
        <f ca="true">+IF(AND(ISNUMBER(OFFSET('Water Data'!$F$10,0,10*ROW('Water Data'!F101))),'Data Summary'!CD107="Yes"),OFFSET('Water Data'!$F$10,0,10*ROW('Water Data'!F101)),NA())</f>
        <v>#N/A</v>
      </c>
      <c r="P107" s="57" t="e">
        <f ca="true">+IF(AND(ISNUMBER(OFFSET('Water Data'!$G$5,0,10*ROW('Water Data'!G101))),'Data Summary'!CE107="Yes"),100-OFFSET('Water Data'!$G$5,0,10*ROW('Water Data'!G101)),NA())</f>
        <v>#N/A</v>
      </c>
      <c r="Q107" s="57" t="e">
        <f ca="true">+IF(AND(ISNUMBER(OFFSET('Water Data'!$G$7,0,10*ROW('Water Data'!G101))),'Data Summary'!CF107="Yes"),OFFSET('Water Data'!$G$7,0,10*ROW('Water Data'!G101)),NA())</f>
        <v>#N/A</v>
      </c>
      <c r="R107" s="57" t="e">
        <f ca="true">+IF(AND(ISNUMBER(OFFSET('Water Data'!$G$10,0,10*ROW('Water Data'!G101))),'Data Summary'!CG107="Yes"),OFFSET('Water Data'!$G$10,0,10*ROW('Water Data'!G101)),NA())</f>
        <v>#N/A</v>
      </c>
      <c r="S107" s="57" t="e">
        <f ca="true">+IF(AND(ISNUMBER(OFFSET('Water Data'!$H$5,0,10*ROW('Water Data'!H101))),'Data Summary'!CH107="Yes"),100-OFFSET('Water Data'!$H$5,0,10*ROW('Water Data'!H101)),NA())</f>
        <v>#N/A</v>
      </c>
      <c r="T107" s="57" t="e">
        <f ca="true">+IF(AND(ISNUMBER(OFFSET('Water Data'!$H$7,0,10*ROW('Water Data'!H101))),'Data Summary'!CI107="Yes"),OFFSET('Water Data'!$H$7,0,10*ROW('Water Data'!H101)),NA())</f>
        <v>#N/A</v>
      </c>
      <c r="U107" s="57" t="e">
        <f ca="true">+IF(AND(ISNUMBER(OFFSET('Water Data'!$H$10,0,10*ROW('Water Data'!H101))),'Data Summary'!CJ107="Yes"),OFFSET('Water Data'!$H$10,0,10*ROW('Water Data'!H101)),NA())</f>
        <v>#N/A</v>
      </c>
      <c r="V107" s="103" t="e">
        <f ca="true">+IF(AND(ISNUMBER(OFFSET('Sanitation Data'!$C$5,0,10*ROW('Sanitation Data'!C101))),'Data Summary'!CK107="Yes"),100-OFFSET('Sanitation Data'!$C$5,0,10*ROW('Sanitation Data'!C101)),NA())</f>
        <v>#N/A</v>
      </c>
      <c r="W107" s="103" t="e">
        <f ca="true">+IF(AND(ISNUMBER(OFFSET('Sanitation Data'!$C$7,0,10*ROW('Sanitation Data'!C101))),'Data Summary'!CL107="Yes"),OFFSET('Sanitation Data'!$C$7,0,10*ROW('Sanitation Data'!C101)),NA())</f>
        <v>#N/A</v>
      </c>
      <c r="X107" s="103" t="e">
        <f ca="true">+IF(AND(ISNUMBER(OFFSET('Sanitation Data'!$C$11,0,10*ROW('Sanitation Data'!C101))),'Data Summary'!CM107="Yes"),OFFSET('Sanitation Data'!$C$11,0,10*ROW('Sanitation Data'!C101)),NA())</f>
        <v>#N/A</v>
      </c>
      <c r="Y107" s="103" t="e">
        <f ca="true">+IF(AND(ISNUMBER(OFFSET('Sanitation Data'!$C$12,0,10*ROW('Sanitation Data'!C101))),'Data Summary'!CN107="Yes"),OFFSET('Sanitation Data'!$C$12,0,10*ROW('Sanitation Data'!C101)),NA())</f>
        <v>#N/A</v>
      </c>
      <c r="Z107" s="103" t="e">
        <f ca="true">+IF(AND(ISNUMBER(OFFSET('Sanitation Data'!$C$13,0,10*ROW('Sanitation Data'!C101))),'Data Summary'!CO107="Yes"),OFFSET('Sanitation Data'!$C$13,0,10*ROW('Sanitation Data'!C101)),NA())</f>
        <v>#N/A</v>
      </c>
      <c r="AA107" s="103" t="e">
        <f ca="true">+IF(AND(ISNUMBER(OFFSET('Sanitation Data'!$D$5,0,10*ROW('Sanitation Data'!D101))),'Data Summary'!CP107="Yes"),100-OFFSET('Sanitation Data'!$D$5,0,10*ROW('Sanitation Data'!D101)),NA())</f>
        <v>#N/A</v>
      </c>
      <c r="AB107" s="103" t="e">
        <f ca="true">+IF(AND(ISNUMBER(OFFSET('Sanitation Data'!$D$7,0,10*ROW('Sanitation Data'!D101))),'Data Summary'!CQ107="Yes"),OFFSET('Sanitation Data'!$D$7,0,10*ROW('Sanitation Data'!D101)),NA())</f>
        <v>#N/A</v>
      </c>
      <c r="AC107" s="103" t="e">
        <f ca="true">+IF(AND(ISNUMBER(OFFSET('Sanitation Data'!$D$11,0,10*ROW('Sanitation Data'!D101))),'Data Summary'!CR107="Yes"),OFFSET('Sanitation Data'!$D$11,0,10*ROW('Sanitation Data'!D101)),NA())</f>
        <v>#N/A</v>
      </c>
      <c r="AD107" s="103" t="e">
        <f ca="true">+IF(AND(ISNUMBER(OFFSET('Sanitation Data'!$D$12,0,10*ROW('Sanitation Data'!D101))),'Data Summary'!CS107="Yes"),OFFSET('Sanitation Data'!$D$12,0,10*ROW('Sanitation Data'!D101)),NA())</f>
        <v>#N/A</v>
      </c>
      <c r="AE107" s="103" t="e">
        <f ca="true">+IF(AND(ISNUMBER(OFFSET('Sanitation Data'!$D$13,0,10*ROW('Sanitation Data'!D101))),'Data Summary'!CT107="Yes"),OFFSET('Sanitation Data'!$D$13,0,10*ROW('Sanitation Data'!D101)),NA())</f>
        <v>#N/A</v>
      </c>
      <c r="AF107" s="103" t="e">
        <f ca="true">+IF(AND(ISNUMBER(OFFSET('Sanitation Data'!$E$5,0,10*ROW('Sanitation Data'!E101))),'Data Summary'!CU107="Yes"),100-OFFSET('Sanitation Data'!$E$5,0,10*ROW('Sanitation Data'!E101)),NA())</f>
        <v>#N/A</v>
      </c>
      <c r="AG107" s="103" t="e">
        <f ca="true">+IF(AND(ISNUMBER(OFFSET('Sanitation Data'!$E$7,0,10*ROW('Sanitation Data'!E101))),'Data Summary'!CV107="Yes"),OFFSET('Sanitation Data'!$E$7,0,10*ROW('Sanitation Data'!E101)),NA())</f>
        <v>#N/A</v>
      </c>
      <c r="AH107" s="103" t="e">
        <f ca="true">+IF(AND(ISNUMBER(OFFSET('Sanitation Data'!$E$11,0,10*ROW('Sanitation Data'!E101))),'Data Summary'!CW107="Yes"),OFFSET('Sanitation Data'!$E$11,0,10*ROW('Sanitation Data'!E101)),NA())</f>
        <v>#N/A</v>
      </c>
      <c r="AI107" s="103" t="e">
        <f ca="true">+IF(AND(ISNUMBER(OFFSET('Sanitation Data'!$E$12,0,10*ROW('Sanitation Data'!E101))),'Data Summary'!CX107="Yes"),OFFSET('Sanitation Data'!$E$12,0,10*ROW('Sanitation Data'!E101)),NA())</f>
        <v>#N/A</v>
      </c>
      <c r="AJ107" s="103" t="e">
        <f ca="true">+IF(AND(ISNUMBER(OFFSET('Sanitation Data'!$E$13,0,10*ROW('Sanitation Data'!E101))),'Data Summary'!CY107="Yes"),OFFSET('Sanitation Data'!$E$13,0,10*ROW('Sanitation Data'!E101)),NA())</f>
        <v>#N/A</v>
      </c>
      <c r="AK107" s="103" t="e">
        <f ca="true">+IF(AND(ISNUMBER(OFFSET('Sanitation Data'!$F$5,0,10*ROW('Sanitation Data'!F101))),'Data Summary'!CZ107="Yes"),100-OFFSET('Sanitation Data'!$F$5,0,10*ROW('Sanitation Data'!F101)),NA())</f>
        <v>#N/A</v>
      </c>
      <c r="AL107" s="103" t="e">
        <f ca="true">+IF(AND(ISNUMBER(OFFSET('Sanitation Data'!$F$7,0,10*ROW('Sanitation Data'!F101))),'Data Summary'!DA107="Yes"),OFFSET('Sanitation Data'!$F$7,0,10*ROW('Sanitation Data'!F101)),NA())</f>
        <v>#N/A</v>
      </c>
      <c r="AM107" s="103" t="e">
        <f ca="true">+IF(AND(ISNUMBER(OFFSET('Sanitation Data'!$F$11,0,10*ROW('Sanitation Data'!F101))),'Data Summary'!DB107="Yes"),OFFSET('Sanitation Data'!$F$11,0,10*ROW('Sanitation Data'!F101)),NA())</f>
        <v>#N/A</v>
      </c>
      <c r="AN107" s="103" t="e">
        <f ca="true">+IF(AND(ISNUMBER(OFFSET('Sanitation Data'!$F$12,0,10*ROW('Sanitation Data'!F101))),'Data Summary'!DC107="Yes"),OFFSET('Sanitation Data'!$F$12,0,10*ROW('Sanitation Data'!F101)),NA())</f>
        <v>#N/A</v>
      </c>
      <c r="AO107" s="103" t="e">
        <f ca="true">+IF(AND(ISNUMBER(OFFSET('Sanitation Data'!$F$13,0,10*ROW('Sanitation Data'!F101))),'Data Summary'!DD107="Yes"),OFFSET('Sanitation Data'!$F$13,0,10*ROW('Sanitation Data'!F101)),NA())</f>
        <v>#N/A</v>
      </c>
      <c r="AP107" s="103" t="e">
        <f ca="true">+IF(AND(ISNUMBER(OFFSET('Sanitation Data'!$G$5,0,10*ROW('Sanitation Data'!G101))),'Data Summary'!DE107="Yes"),100-OFFSET('Sanitation Data'!$G$5,0,10*ROW('Sanitation Data'!G101)),NA())</f>
        <v>#N/A</v>
      </c>
      <c r="AQ107" s="103" t="e">
        <f ca="true">+IF(AND(ISNUMBER(OFFSET('Sanitation Data'!$G$7,0,10*ROW('Sanitation Data'!G101))),'Data Summary'!DF107="Yes"),OFFSET('Sanitation Data'!$G$7,0,10*ROW('Sanitation Data'!G101)),NA())</f>
        <v>#N/A</v>
      </c>
      <c r="AR107" s="103" t="e">
        <f ca="true">+IF(AND(ISNUMBER(OFFSET('Sanitation Data'!$G$11,0,10*ROW('Sanitation Data'!G101))),'Data Summary'!DG107="Yes"),OFFSET('Sanitation Data'!$G$11,0,10*ROW('Sanitation Data'!G101)),NA())</f>
        <v>#N/A</v>
      </c>
      <c r="AS107" s="103" t="e">
        <f ca="true">+IF(AND(ISNUMBER(OFFSET('Sanitation Data'!$G$12,0,10*ROW('Sanitation Data'!G101))),'Data Summary'!DH107="Yes"),OFFSET('Sanitation Data'!$G$12,0,10*ROW('Sanitation Data'!G101)),NA())</f>
        <v>#N/A</v>
      </c>
      <c r="AT107" s="103" t="e">
        <f ca="true">+IF(AND(ISNUMBER(OFFSET('Sanitation Data'!$G$13,0,10*ROW('Sanitation Data'!G101))),'Data Summary'!DI107="Yes"),OFFSET('Sanitation Data'!$G$13,0,10*ROW('Sanitation Data'!G101)),NA())</f>
        <v>#N/A</v>
      </c>
      <c r="AU107" s="103" t="e">
        <f ca="true">+IF(AND(ISNUMBER(OFFSET('Sanitation Data'!$H$5,0,10*ROW('Sanitation Data'!H101))),'Data Summary'!DJ107="Yes"),100-OFFSET('Sanitation Data'!$H$5,0,10*ROW('Sanitation Data'!H101)),NA())</f>
        <v>#N/A</v>
      </c>
      <c r="AV107" s="103" t="e">
        <f ca="true">+IF(AND(ISNUMBER(OFFSET('Sanitation Data'!$H$7,0,10*ROW('Sanitation Data'!H101))),'Data Summary'!DK107="Yes"),OFFSET('Sanitation Data'!$H$7,0,10*ROW('Sanitation Data'!H101)),NA())</f>
        <v>#N/A</v>
      </c>
      <c r="AW107" s="103" t="e">
        <f ca="true">+IF(AND(ISNUMBER(OFFSET('Sanitation Data'!$H$11,0,10*ROW('Sanitation Data'!H101))),'Data Summary'!DL107="Yes"),OFFSET('Sanitation Data'!$H$11,0,10*ROW('Sanitation Data'!H101)),NA())</f>
        <v>#N/A</v>
      </c>
      <c r="AX107" s="103" t="e">
        <f ca="true">+IF(AND(ISNUMBER(OFFSET('Sanitation Data'!$H$12,0,10*ROW('Sanitation Data'!H101))),'Data Summary'!DM107="Yes"),OFFSET('Sanitation Data'!$H$12,0,10*ROW('Sanitation Data'!H101)),NA())</f>
        <v>#N/A</v>
      </c>
      <c r="AY107" s="103" t="e">
        <f ca="true">+IF(AND(ISNUMBER(OFFSET('Sanitation Data'!$H$13,0,10*ROW('Sanitation Data'!H101))),'Data Summary'!DN107="Yes"),OFFSET('Sanitation Data'!$H$13,0,10*ROW('Sanitation Data'!H101)),NA())</f>
        <v>#N/A</v>
      </c>
      <c r="AZ107" s="108" t="e">
        <f ca="true">+IF(AND(ISNUMBER(OFFSET('Hygiene Data'!$C$6,0,10*ROW('Hygiene Data'!C101))),'Data Summary'!DO107="Yes"),OFFSET('Hygiene Data'!$C$6,0,10*ROW('Hygiene Data'!C101)),NA())</f>
        <v>#N/A</v>
      </c>
      <c r="BA107" s="108" t="e">
        <f ca="true">+IF(AND(ISNUMBER(OFFSET('Hygiene Data'!$C$8,0,10*ROW('Hygiene Data'!C101))),'Data Summary'!DP107="Yes"),OFFSET('Hygiene Data'!$C$8,0,10*ROW('Hygiene Data'!C101)),NA())</f>
        <v>#N/A</v>
      </c>
      <c r="BB107" s="108" t="e">
        <f ca="true">+IF(AND(ISNUMBER(OFFSET('Hygiene Data'!$C$10,0,10*ROW('Hygiene Data'!C101))),'Data Summary'!DQ107="Yes"),OFFSET('Hygiene Data'!$C$10,0,10*ROW('Hygiene Data'!C101)),NA())</f>
        <v>#N/A</v>
      </c>
      <c r="BC107" s="108" t="e">
        <f ca="true">+IF(AND(ISNUMBER(OFFSET('Hygiene Data'!$D$6,0,10*ROW('Hygiene Data'!D101))),'Data Summary'!DR107="Yes"),OFFSET('Hygiene Data'!$D$6,0,10*ROW('Hygiene Data'!D101)),NA())</f>
        <v>#N/A</v>
      </c>
      <c r="BD107" s="108" t="e">
        <f ca="true">+IF(AND(ISNUMBER(OFFSET('Hygiene Data'!$D$8,0,10*ROW('Hygiene Data'!D101))),'Data Summary'!DS107="Yes"),OFFSET('Hygiene Data'!$D$8,0,10*ROW('Hygiene Data'!D101)),NA())</f>
        <v>#N/A</v>
      </c>
      <c r="BE107" s="108" t="e">
        <f ca="true">+IF(AND(ISNUMBER(OFFSET('Hygiene Data'!$D$10,0,10*ROW('Hygiene Data'!D101))),'Data Summary'!DT107="Yes"),OFFSET('Hygiene Data'!$D$10,0,10*ROW('Hygiene Data'!D101)),NA())</f>
        <v>#N/A</v>
      </c>
      <c r="BF107" s="108" t="e">
        <f ca="true">+IF(AND(ISNUMBER(OFFSET('Hygiene Data'!$E$6,0,10*ROW('Hygiene Data'!E101))),'Data Summary'!DU107="Yes"),OFFSET('Hygiene Data'!$E$6,0,10*ROW('Hygiene Data'!E101)),NA())</f>
        <v>#N/A</v>
      </c>
      <c r="BG107" s="108" t="e">
        <f ca="true">+IF(AND(ISNUMBER(OFFSET('Hygiene Data'!$E$8,0,10*ROW('Hygiene Data'!E101))),'Data Summary'!DV107="Yes"),OFFSET('Hygiene Data'!$E$8,0,10*ROW('Hygiene Data'!E101)),NA())</f>
        <v>#N/A</v>
      </c>
      <c r="BH107" s="108" t="e">
        <f ca="true">+IF(AND(ISNUMBER(OFFSET('Hygiene Data'!$E$10,0,10*ROW('Hygiene Data'!E101))),'Data Summary'!DW107="Yes"),OFFSET('Hygiene Data'!$E$10,0,10*ROW('Hygiene Data'!E101)),NA())</f>
        <v>#N/A</v>
      </c>
      <c r="BI107" s="108" t="e">
        <f ca="true">+IF(AND(ISNUMBER(OFFSET('Hygiene Data'!$F$6,0,10*ROW('Hygiene Data'!F101))),'Data Summary'!DX107="Yes"),OFFSET('Hygiene Data'!$F$6,0,10*ROW('Hygiene Data'!F101)),NA())</f>
        <v>#N/A</v>
      </c>
      <c r="BJ107" s="108" t="e">
        <f ca="true">+IF(AND(ISNUMBER(OFFSET('Hygiene Data'!$F$8,0,10*ROW('Hygiene Data'!F101))),'Data Summary'!DY107="Yes"),OFFSET('Hygiene Data'!$F$8,0,10*ROW('Hygiene Data'!F101)),NA())</f>
        <v>#N/A</v>
      </c>
      <c r="BK107" s="108" t="e">
        <f ca="true">+IF(AND(ISNUMBER(OFFSET('Hygiene Data'!$F$10,0,10*ROW('Hygiene Data'!F101))),'Data Summary'!DZ107="Yes"),OFFSET('Hygiene Data'!$F$10,0,10*ROW('Hygiene Data'!F101)),NA())</f>
        <v>#N/A</v>
      </c>
      <c r="BL107" s="108" t="e">
        <f ca="true">+IF(AND(ISNUMBER(OFFSET('Hygiene Data'!$G$6,0,10*ROW('Hygiene Data'!G101))),'Data Summary'!EA107="Yes"),OFFSET('Hygiene Data'!$G$6,0,10*ROW('Hygiene Data'!G101)),NA())</f>
        <v>#N/A</v>
      </c>
      <c r="BM107" s="108" t="e">
        <f ca="true">+IF(AND(ISNUMBER(OFFSET('Hygiene Data'!$G$8,0,10*ROW('Hygiene Data'!G101))),'Data Summary'!EB107="Yes"),OFFSET('Hygiene Data'!$G$8,0,10*ROW('Hygiene Data'!G101)),NA())</f>
        <v>#N/A</v>
      </c>
      <c r="BN107" s="108" t="e">
        <f ca="true">+IF(AND(ISNUMBER(OFFSET('Hygiene Data'!$G$10,0,10*ROW('Hygiene Data'!G101))),'Data Summary'!EC107="Yes"),OFFSET('Hygiene Data'!$G$10,0,10*ROW('Hygiene Data'!G101)),NA())</f>
        <v>#N/A</v>
      </c>
      <c r="BO107" s="108" t="e">
        <f ca="true">+IF(AND(ISNUMBER(OFFSET('Hygiene Data'!$H$6,0,10*ROW('Hygiene Data'!H101))),'Data Summary'!ED107="Yes"),OFFSET('Hygiene Data'!$H$6,0,10*ROW('Hygiene Data'!H101)),NA())</f>
        <v>#N/A</v>
      </c>
      <c r="BP107" s="108" t="e">
        <f ca="true">+IF(AND(ISNUMBER(OFFSET('Hygiene Data'!$H$8,0,10*ROW('Hygiene Data'!H101))),'Data Summary'!EE107="Yes"),OFFSET('Hygiene Data'!$H$8,0,10*ROW('Hygiene Data'!H101)),NA())</f>
        <v>#N/A</v>
      </c>
      <c r="BQ107" s="108" t="e">
        <f ca="true">+IF(AND(ISNUMBER(OFFSET('Hygiene Data'!$H$10,0,10*ROW('Hygiene Data'!H101))),'Data Summary'!EF107="Yes"),OFFSET('Hygiene Data'!$H$10,0,10*ROW('Hygiene Data'!H101)),NA())</f>
        <v>#N/A</v>
      </c>
    </row>
    <row r="108" x14ac:dyDescent="0.2">
      <c r="A108" s="56" t="e">
        <f ca="true">+IF(OFFSET('Water Data'!$B$1,0,10*ROW('Water Data'!B102))="",NA(),OFFSET('Water Data'!$B$1,0,10*ROW('Water Data'!B102)))</f>
        <v>#N/A</v>
      </c>
      <c r="B108" s="56" t="e">
        <f ca="true">+IF(OFFSET('Water Data'!$A$3,0,10*ROW('Water Data'!A105))="",NA(),OFFSET('Water Data'!$A$3,0,10*ROW('Water Data'!A105)))</f>
        <v>#N/A</v>
      </c>
      <c r="C108" s="56" t="e">
        <f ca="true">+IF(OFFSET('Water Data'!$C$3,0,10*ROW('Water Data'!C105))="",NA(),OFFSET('Water Data'!$C$3,0,10*ROW('Water Data'!C105)))</f>
        <v>#N/A</v>
      </c>
      <c r="D108" s="57" t="e">
        <f ca="true">+IF(AND(ISNUMBER(OFFSET('Water Data'!$C$5,0,10*ROW('Water Data'!C102))),'Data Summary'!BS108="Yes"),100-OFFSET('Water Data'!$C$5,0,10*ROW('Water Data'!C102)),NA())</f>
        <v>#N/A</v>
      </c>
      <c r="E108" s="57" t="e">
        <f ca="true">+IF(AND(ISNUMBER(OFFSET('Water Data'!$C$7,0,10*ROW('Water Data'!C102))),'Data Summary'!BT108="Yes"),OFFSET('Water Data'!$C$7,0,10*ROW('Water Data'!C102)),NA())</f>
        <v>#N/A</v>
      </c>
      <c r="F108" s="57" t="e">
        <f ca="true">+IF(AND(ISNUMBER(OFFSET('Water Data'!$C$10,0,10*ROW('Water Data'!C102))),'Data Summary'!BU108="Yes"),OFFSET('Water Data'!$C$10,0,10*ROW('Water Data'!C102)),NA())</f>
        <v>#N/A</v>
      </c>
      <c r="G108" s="57" t="e">
        <f ca="true">+IF(AND(ISNUMBER(OFFSET('Water Data'!$D$5,0,10*ROW('Water Data'!D102))),'Data Summary'!BV108="Yes"),100-OFFSET('Water Data'!$D$5,0,10*ROW('Water Data'!D102)),NA())</f>
        <v>#N/A</v>
      </c>
      <c r="H108" s="57" t="e">
        <f ca="true">+IF(AND(ISNUMBER(OFFSET('Water Data'!$D$7,0,10*ROW('Water Data'!D102))),'Data Summary'!BW108="Yes"),OFFSET('Water Data'!$D$7,0,10*ROW('Water Data'!D102)),NA())</f>
        <v>#N/A</v>
      </c>
      <c r="I108" s="57" t="e">
        <f ca="true">+IF(AND(ISNUMBER(OFFSET('Water Data'!$D$10,0,10*ROW('Water Data'!D102))),'Data Summary'!BX108="Yes"),OFFSET('Water Data'!$D$10,0,10*ROW('Water Data'!D102)),NA())</f>
        <v>#N/A</v>
      </c>
      <c r="J108" s="57" t="e">
        <f ca="true">+IF(AND(ISNUMBER(OFFSET('Water Data'!$E$5,0,10*ROW('Water Data'!E102))),'Data Summary'!BY108="Yes"),100-OFFSET('Water Data'!$E$5,0,10*ROW('Water Data'!E102)),NA())</f>
        <v>#N/A</v>
      </c>
      <c r="K108" s="57" t="e">
        <f ca="true">+IF(AND(ISNUMBER(OFFSET('Water Data'!$E$7,0,10*ROW('Water Data'!E102))),'Data Summary'!BZ108="Yes"),OFFSET('Water Data'!$E$7,0,10*ROW('Water Data'!E102)),NA())</f>
        <v>#N/A</v>
      </c>
      <c r="L108" s="57" t="e">
        <f ca="true">+IF(AND(ISNUMBER(OFFSET('Water Data'!$E$10,0,10*ROW('Water Data'!E102))),'Data Summary'!CA108="Yes"),OFFSET('Water Data'!$E$10,0,10*ROW('Water Data'!E102)),NA())</f>
        <v>#N/A</v>
      </c>
      <c r="M108" s="57" t="e">
        <f ca="true">+IF(AND(ISNUMBER(OFFSET('Water Data'!$F$5,0,10*ROW('Water Data'!F102))),'Data Summary'!CB108="Yes"),100-OFFSET('Water Data'!$F$5,0,10*ROW('Water Data'!F102)),NA())</f>
        <v>#N/A</v>
      </c>
      <c r="N108" s="57" t="e">
        <f ca="true">+IF(AND(ISNUMBER(OFFSET('Water Data'!$F$7,0,10*ROW('Water Data'!F102))),'Data Summary'!CC108="Yes"),OFFSET('Water Data'!$F$7,0,10*ROW('Water Data'!F102)),NA())</f>
        <v>#N/A</v>
      </c>
      <c r="O108" s="57" t="e">
        <f ca="true">+IF(AND(ISNUMBER(OFFSET('Water Data'!$F$10,0,10*ROW('Water Data'!F102))),'Data Summary'!CD108="Yes"),OFFSET('Water Data'!$F$10,0,10*ROW('Water Data'!F102)),NA())</f>
        <v>#N/A</v>
      </c>
      <c r="P108" s="57" t="e">
        <f ca="true">+IF(AND(ISNUMBER(OFFSET('Water Data'!$G$5,0,10*ROW('Water Data'!G102))),'Data Summary'!CE108="Yes"),100-OFFSET('Water Data'!$G$5,0,10*ROW('Water Data'!G102)),NA())</f>
        <v>#N/A</v>
      </c>
      <c r="Q108" s="57" t="e">
        <f ca="true">+IF(AND(ISNUMBER(OFFSET('Water Data'!$G$7,0,10*ROW('Water Data'!G102))),'Data Summary'!CF108="Yes"),OFFSET('Water Data'!$G$7,0,10*ROW('Water Data'!G102)),NA())</f>
        <v>#N/A</v>
      </c>
      <c r="R108" s="57" t="e">
        <f ca="true">+IF(AND(ISNUMBER(OFFSET('Water Data'!$G$10,0,10*ROW('Water Data'!G102))),'Data Summary'!CG108="Yes"),OFFSET('Water Data'!$G$10,0,10*ROW('Water Data'!G102)),NA())</f>
        <v>#N/A</v>
      </c>
      <c r="S108" s="57" t="e">
        <f ca="true">+IF(AND(ISNUMBER(OFFSET('Water Data'!$H$5,0,10*ROW('Water Data'!H102))),'Data Summary'!CH108="Yes"),100-OFFSET('Water Data'!$H$5,0,10*ROW('Water Data'!H102)),NA())</f>
        <v>#N/A</v>
      </c>
      <c r="T108" s="57" t="e">
        <f ca="true">+IF(AND(ISNUMBER(OFFSET('Water Data'!$H$7,0,10*ROW('Water Data'!H102))),'Data Summary'!CI108="Yes"),OFFSET('Water Data'!$H$7,0,10*ROW('Water Data'!H102)),NA())</f>
        <v>#N/A</v>
      </c>
      <c r="U108" s="57" t="e">
        <f ca="true">+IF(AND(ISNUMBER(OFFSET('Water Data'!$H$10,0,10*ROW('Water Data'!H102))),'Data Summary'!CJ108="Yes"),OFFSET('Water Data'!$H$10,0,10*ROW('Water Data'!H102)),NA())</f>
        <v>#N/A</v>
      </c>
      <c r="V108" s="103" t="e">
        <f ca="true">+IF(AND(ISNUMBER(OFFSET('Sanitation Data'!$C$5,0,10*ROW('Sanitation Data'!C102))),'Data Summary'!CK108="Yes"),100-OFFSET('Sanitation Data'!$C$5,0,10*ROW('Sanitation Data'!C102)),NA())</f>
        <v>#N/A</v>
      </c>
      <c r="W108" s="103" t="e">
        <f ca="true">+IF(AND(ISNUMBER(OFFSET('Sanitation Data'!$C$7,0,10*ROW('Sanitation Data'!C102))),'Data Summary'!CL108="Yes"),OFFSET('Sanitation Data'!$C$7,0,10*ROW('Sanitation Data'!C102)),NA())</f>
        <v>#N/A</v>
      </c>
      <c r="X108" s="103" t="e">
        <f ca="true">+IF(AND(ISNUMBER(OFFSET('Sanitation Data'!$C$11,0,10*ROW('Sanitation Data'!C102))),'Data Summary'!CM108="Yes"),OFFSET('Sanitation Data'!$C$11,0,10*ROW('Sanitation Data'!C102)),NA())</f>
        <v>#N/A</v>
      </c>
      <c r="Y108" s="103" t="e">
        <f ca="true">+IF(AND(ISNUMBER(OFFSET('Sanitation Data'!$C$12,0,10*ROW('Sanitation Data'!C102))),'Data Summary'!CN108="Yes"),OFFSET('Sanitation Data'!$C$12,0,10*ROW('Sanitation Data'!C102)),NA())</f>
        <v>#N/A</v>
      </c>
      <c r="Z108" s="103" t="e">
        <f ca="true">+IF(AND(ISNUMBER(OFFSET('Sanitation Data'!$C$13,0,10*ROW('Sanitation Data'!C102))),'Data Summary'!CO108="Yes"),OFFSET('Sanitation Data'!$C$13,0,10*ROW('Sanitation Data'!C102)),NA())</f>
        <v>#N/A</v>
      </c>
      <c r="AA108" s="103" t="e">
        <f ca="true">+IF(AND(ISNUMBER(OFFSET('Sanitation Data'!$D$5,0,10*ROW('Sanitation Data'!D102))),'Data Summary'!CP108="Yes"),100-OFFSET('Sanitation Data'!$D$5,0,10*ROW('Sanitation Data'!D102)),NA())</f>
        <v>#N/A</v>
      </c>
      <c r="AB108" s="103" t="e">
        <f ca="true">+IF(AND(ISNUMBER(OFFSET('Sanitation Data'!$D$7,0,10*ROW('Sanitation Data'!D102))),'Data Summary'!CQ108="Yes"),OFFSET('Sanitation Data'!$D$7,0,10*ROW('Sanitation Data'!D102)),NA())</f>
        <v>#N/A</v>
      </c>
      <c r="AC108" s="103" t="e">
        <f ca="true">+IF(AND(ISNUMBER(OFFSET('Sanitation Data'!$D$11,0,10*ROW('Sanitation Data'!D102))),'Data Summary'!CR108="Yes"),OFFSET('Sanitation Data'!$D$11,0,10*ROW('Sanitation Data'!D102)),NA())</f>
        <v>#N/A</v>
      </c>
      <c r="AD108" s="103" t="e">
        <f ca="true">+IF(AND(ISNUMBER(OFFSET('Sanitation Data'!$D$12,0,10*ROW('Sanitation Data'!D102))),'Data Summary'!CS108="Yes"),OFFSET('Sanitation Data'!$D$12,0,10*ROW('Sanitation Data'!D102)),NA())</f>
        <v>#N/A</v>
      </c>
      <c r="AE108" s="103" t="e">
        <f ca="true">+IF(AND(ISNUMBER(OFFSET('Sanitation Data'!$D$13,0,10*ROW('Sanitation Data'!D102))),'Data Summary'!CT108="Yes"),OFFSET('Sanitation Data'!$D$13,0,10*ROW('Sanitation Data'!D102)),NA())</f>
        <v>#N/A</v>
      </c>
      <c r="AF108" s="103" t="e">
        <f ca="true">+IF(AND(ISNUMBER(OFFSET('Sanitation Data'!$E$5,0,10*ROW('Sanitation Data'!E102))),'Data Summary'!CU108="Yes"),100-OFFSET('Sanitation Data'!$E$5,0,10*ROW('Sanitation Data'!E102)),NA())</f>
        <v>#N/A</v>
      </c>
      <c r="AG108" s="103" t="e">
        <f ca="true">+IF(AND(ISNUMBER(OFFSET('Sanitation Data'!$E$7,0,10*ROW('Sanitation Data'!E102))),'Data Summary'!CV108="Yes"),OFFSET('Sanitation Data'!$E$7,0,10*ROW('Sanitation Data'!E102)),NA())</f>
        <v>#N/A</v>
      </c>
      <c r="AH108" s="103" t="e">
        <f ca="true">+IF(AND(ISNUMBER(OFFSET('Sanitation Data'!$E$11,0,10*ROW('Sanitation Data'!E102))),'Data Summary'!CW108="Yes"),OFFSET('Sanitation Data'!$E$11,0,10*ROW('Sanitation Data'!E102)),NA())</f>
        <v>#N/A</v>
      </c>
      <c r="AI108" s="103" t="e">
        <f ca="true">+IF(AND(ISNUMBER(OFFSET('Sanitation Data'!$E$12,0,10*ROW('Sanitation Data'!E102))),'Data Summary'!CX108="Yes"),OFFSET('Sanitation Data'!$E$12,0,10*ROW('Sanitation Data'!E102)),NA())</f>
        <v>#N/A</v>
      </c>
      <c r="AJ108" s="103" t="e">
        <f ca="true">+IF(AND(ISNUMBER(OFFSET('Sanitation Data'!$E$13,0,10*ROW('Sanitation Data'!E102))),'Data Summary'!CY108="Yes"),OFFSET('Sanitation Data'!$E$13,0,10*ROW('Sanitation Data'!E102)),NA())</f>
        <v>#N/A</v>
      </c>
      <c r="AK108" s="103" t="e">
        <f ca="true">+IF(AND(ISNUMBER(OFFSET('Sanitation Data'!$F$5,0,10*ROW('Sanitation Data'!F102))),'Data Summary'!CZ108="Yes"),100-OFFSET('Sanitation Data'!$F$5,0,10*ROW('Sanitation Data'!F102)),NA())</f>
        <v>#N/A</v>
      </c>
      <c r="AL108" s="103" t="e">
        <f ca="true">+IF(AND(ISNUMBER(OFFSET('Sanitation Data'!$F$7,0,10*ROW('Sanitation Data'!F102))),'Data Summary'!DA108="Yes"),OFFSET('Sanitation Data'!$F$7,0,10*ROW('Sanitation Data'!F102)),NA())</f>
        <v>#N/A</v>
      </c>
      <c r="AM108" s="103" t="e">
        <f ca="true">+IF(AND(ISNUMBER(OFFSET('Sanitation Data'!$F$11,0,10*ROW('Sanitation Data'!F102))),'Data Summary'!DB108="Yes"),OFFSET('Sanitation Data'!$F$11,0,10*ROW('Sanitation Data'!F102)),NA())</f>
        <v>#N/A</v>
      </c>
      <c r="AN108" s="103" t="e">
        <f ca="true">+IF(AND(ISNUMBER(OFFSET('Sanitation Data'!$F$12,0,10*ROW('Sanitation Data'!F102))),'Data Summary'!DC108="Yes"),OFFSET('Sanitation Data'!$F$12,0,10*ROW('Sanitation Data'!F102)),NA())</f>
        <v>#N/A</v>
      </c>
      <c r="AO108" s="103" t="e">
        <f ca="true">+IF(AND(ISNUMBER(OFFSET('Sanitation Data'!$F$13,0,10*ROW('Sanitation Data'!F102))),'Data Summary'!DD108="Yes"),OFFSET('Sanitation Data'!$F$13,0,10*ROW('Sanitation Data'!F102)),NA())</f>
        <v>#N/A</v>
      </c>
      <c r="AP108" s="103" t="e">
        <f ca="true">+IF(AND(ISNUMBER(OFFSET('Sanitation Data'!$G$5,0,10*ROW('Sanitation Data'!G102))),'Data Summary'!DE108="Yes"),100-OFFSET('Sanitation Data'!$G$5,0,10*ROW('Sanitation Data'!G102)),NA())</f>
        <v>#N/A</v>
      </c>
      <c r="AQ108" s="103" t="e">
        <f ca="true">+IF(AND(ISNUMBER(OFFSET('Sanitation Data'!$G$7,0,10*ROW('Sanitation Data'!G102))),'Data Summary'!DF108="Yes"),OFFSET('Sanitation Data'!$G$7,0,10*ROW('Sanitation Data'!G102)),NA())</f>
        <v>#N/A</v>
      </c>
      <c r="AR108" s="103" t="e">
        <f ca="true">+IF(AND(ISNUMBER(OFFSET('Sanitation Data'!$G$11,0,10*ROW('Sanitation Data'!G102))),'Data Summary'!DG108="Yes"),OFFSET('Sanitation Data'!$G$11,0,10*ROW('Sanitation Data'!G102)),NA())</f>
        <v>#N/A</v>
      </c>
      <c r="AS108" s="103" t="e">
        <f ca="true">+IF(AND(ISNUMBER(OFFSET('Sanitation Data'!$G$12,0,10*ROW('Sanitation Data'!G102))),'Data Summary'!DH108="Yes"),OFFSET('Sanitation Data'!$G$12,0,10*ROW('Sanitation Data'!G102)),NA())</f>
        <v>#N/A</v>
      </c>
      <c r="AT108" s="103" t="e">
        <f ca="true">+IF(AND(ISNUMBER(OFFSET('Sanitation Data'!$G$13,0,10*ROW('Sanitation Data'!G102))),'Data Summary'!DI108="Yes"),OFFSET('Sanitation Data'!$G$13,0,10*ROW('Sanitation Data'!G102)),NA())</f>
        <v>#N/A</v>
      </c>
      <c r="AU108" s="103" t="e">
        <f ca="true">+IF(AND(ISNUMBER(OFFSET('Sanitation Data'!$H$5,0,10*ROW('Sanitation Data'!H102))),'Data Summary'!DJ108="Yes"),100-OFFSET('Sanitation Data'!$H$5,0,10*ROW('Sanitation Data'!H102)),NA())</f>
        <v>#N/A</v>
      </c>
      <c r="AV108" s="103" t="e">
        <f ca="true">+IF(AND(ISNUMBER(OFFSET('Sanitation Data'!$H$7,0,10*ROW('Sanitation Data'!H102))),'Data Summary'!DK108="Yes"),OFFSET('Sanitation Data'!$H$7,0,10*ROW('Sanitation Data'!H102)),NA())</f>
        <v>#N/A</v>
      </c>
      <c r="AW108" s="103" t="e">
        <f ca="true">+IF(AND(ISNUMBER(OFFSET('Sanitation Data'!$H$11,0,10*ROW('Sanitation Data'!H102))),'Data Summary'!DL108="Yes"),OFFSET('Sanitation Data'!$H$11,0,10*ROW('Sanitation Data'!H102)),NA())</f>
        <v>#N/A</v>
      </c>
      <c r="AX108" s="103" t="e">
        <f ca="true">+IF(AND(ISNUMBER(OFFSET('Sanitation Data'!$H$12,0,10*ROW('Sanitation Data'!H102))),'Data Summary'!DM108="Yes"),OFFSET('Sanitation Data'!$H$12,0,10*ROW('Sanitation Data'!H102)),NA())</f>
        <v>#N/A</v>
      </c>
      <c r="AY108" s="103" t="e">
        <f ca="true">+IF(AND(ISNUMBER(OFFSET('Sanitation Data'!$H$13,0,10*ROW('Sanitation Data'!H102))),'Data Summary'!DN108="Yes"),OFFSET('Sanitation Data'!$H$13,0,10*ROW('Sanitation Data'!H102)),NA())</f>
        <v>#N/A</v>
      </c>
      <c r="AZ108" s="108" t="e">
        <f ca="true">+IF(AND(ISNUMBER(OFFSET('Hygiene Data'!$C$6,0,10*ROW('Hygiene Data'!C102))),'Data Summary'!DO108="Yes"),OFFSET('Hygiene Data'!$C$6,0,10*ROW('Hygiene Data'!C102)),NA())</f>
        <v>#N/A</v>
      </c>
      <c r="BA108" s="108" t="e">
        <f ca="true">+IF(AND(ISNUMBER(OFFSET('Hygiene Data'!$C$8,0,10*ROW('Hygiene Data'!C102))),'Data Summary'!DP108="Yes"),OFFSET('Hygiene Data'!$C$8,0,10*ROW('Hygiene Data'!C102)),NA())</f>
        <v>#N/A</v>
      </c>
      <c r="BB108" s="108" t="e">
        <f ca="true">+IF(AND(ISNUMBER(OFFSET('Hygiene Data'!$C$10,0,10*ROW('Hygiene Data'!C102))),'Data Summary'!DQ108="Yes"),OFFSET('Hygiene Data'!$C$10,0,10*ROW('Hygiene Data'!C102)),NA())</f>
        <v>#N/A</v>
      </c>
      <c r="BC108" s="108" t="e">
        <f ca="true">+IF(AND(ISNUMBER(OFFSET('Hygiene Data'!$D$6,0,10*ROW('Hygiene Data'!D102))),'Data Summary'!DR108="Yes"),OFFSET('Hygiene Data'!$D$6,0,10*ROW('Hygiene Data'!D102)),NA())</f>
        <v>#N/A</v>
      </c>
      <c r="BD108" s="108" t="e">
        <f ca="true">+IF(AND(ISNUMBER(OFFSET('Hygiene Data'!$D$8,0,10*ROW('Hygiene Data'!D102))),'Data Summary'!DS108="Yes"),OFFSET('Hygiene Data'!$D$8,0,10*ROW('Hygiene Data'!D102)),NA())</f>
        <v>#N/A</v>
      </c>
      <c r="BE108" s="108" t="e">
        <f ca="true">+IF(AND(ISNUMBER(OFFSET('Hygiene Data'!$D$10,0,10*ROW('Hygiene Data'!D102))),'Data Summary'!DT108="Yes"),OFFSET('Hygiene Data'!$D$10,0,10*ROW('Hygiene Data'!D102)),NA())</f>
        <v>#N/A</v>
      </c>
      <c r="BF108" s="108" t="e">
        <f ca="true">+IF(AND(ISNUMBER(OFFSET('Hygiene Data'!$E$6,0,10*ROW('Hygiene Data'!E102))),'Data Summary'!DU108="Yes"),OFFSET('Hygiene Data'!$E$6,0,10*ROW('Hygiene Data'!E102)),NA())</f>
        <v>#N/A</v>
      </c>
      <c r="BG108" s="108" t="e">
        <f ca="true">+IF(AND(ISNUMBER(OFFSET('Hygiene Data'!$E$8,0,10*ROW('Hygiene Data'!E102))),'Data Summary'!DV108="Yes"),OFFSET('Hygiene Data'!$E$8,0,10*ROW('Hygiene Data'!E102)),NA())</f>
        <v>#N/A</v>
      </c>
      <c r="BH108" s="108" t="e">
        <f ca="true">+IF(AND(ISNUMBER(OFFSET('Hygiene Data'!$E$10,0,10*ROW('Hygiene Data'!E102))),'Data Summary'!DW108="Yes"),OFFSET('Hygiene Data'!$E$10,0,10*ROW('Hygiene Data'!E102)),NA())</f>
        <v>#N/A</v>
      </c>
      <c r="BI108" s="108" t="e">
        <f ca="true">+IF(AND(ISNUMBER(OFFSET('Hygiene Data'!$F$6,0,10*ROW('Hygiene Data'!F102))),'Data Summary'!DX108="Yes"),OFFSET('Hygiene Data'!$F$6,0,10*ROW('Hygiene Data'!F102)),NA())</f>
        <v>#N/A</v>
      </c>
      <c r="BJ108" s="108" t="e">
        <f ca="true">+IF(AND(ISNUMBER(OFFSET('Hygiene Data'!$F$8,0,10*ROW('Hygiene Data'!F102))),'Data Summary'!DY108="Yes"),OFFSET('Hygiene Data'!$F$8,0,10*ROW('Hygiene Data'!F102)),NA())</f>
        <v>#N/A</v>
      </c>
      <c r="BK108" s="108" t="e">
        <f ca="true">+IF(AND(ISNUMBER(OFFSET('Hygiene Data'!$F$10,0,10*ROW('Hygiene Data'!F102))),'Data Summary'!DZ108="Yes"),OFFSET('Hygiene Data'!$F$10,0,10*ROW('Hygiene Data'!F102)),NA())</f>
        <v>#N/A</v>
      </c>
      <c r="BL108" s="108" t="e">
        <f ca="true">+IF(AND(ISNUMBER(OFFSET('Hygiene Data'!$G$6,0,10*ROW('Hygiene Data'!G102))),'Data Summary'!EA108="Yes"),OFFSET('Hygiene Data'!$G$6,0,10*ROW('Hygiene Data'!G102)),NA())</f>
        <v>#N/A</v>
      </c>
      <c r="BM108" s="108" t="e">
        <f ca="true">+IF(AND(ISNUMBER(OFFSET('Hygiene Data'!$G$8,0,10*ROW('Hygiene Data'!G102))),'Data Summary'!EB108="Yes"),OFFSET('Hygiene Data'!$G$8,0,10*ROW('Hygiene Data'!G102)),NA())</f>
        <v>#N/A</v>
      </c>
      <c r="BN108" s="108" t="e">
        <f ca="true">+IF(AND(ISNUMBER(OFFSET('Hygiene Data'!$G$10,0,10*ROW('Hygiene Data'!G102))),'Data Summary'!EC108="Yes"),OFFSET('Hygiene Data'!$G$10,0,10*ROW('Hygiene Data'!G102)),NA())</f>
        <v>#N/A</v>
      </c>
      <c r="BO108" s="108" t="e">
        <f ca="true">+IF(AND(ISNUMBER(OFFSET('Hygiene Data'!$H$6,0,10*ROW('Hygiene Data'!H102))),'Data Summary'!ED108="Yes"),OFFSET('Hygiene Data'!$H$6,0,10*ROW('Hygiene Data'!H102)),NA())</f>
        <v>#N/A</v>
      </c>
      <c r="BP108" s="108" t="e">
        <f ca="true">+IF(AND(ISNUMBER(OFFSET('Hygiene Data'!$H$8,0,10*ROW('Hygiene Data'!H102))),'Data Summary'!EE108="Yes"),OFFSET('Hygiene Data'!$H$8,0,10*ROW('Hygiene Data'!H102)),NA())</f>
        <v>#N/A</v>
      </c>
      <c r="BQ108" s="108" t="e">
        <f ca="true">+IF(AND(ISNUMBER(OFFSET('Hygiene Data'!$H$10,0,10*ROW('Hygiene Data'!H102))),'Data Summary'!EF108="Yes"),OFFSET('Hygiene Data'!$H$10,0,10*ROW('Hygiene Data'!H102)),NA())</f>
        <v>#N/A</v>
      </c>
    </row>
    <row r="109" x14ac:dyDescent="0.2">
      <c r="A109" s="56" t="e">
        <f ca="true">+IF(OFFSET('Water Data'!$B$1,0,10*ROW('Water Data'!B103))="",NA(),OFFSET('Water Data'!$B$1,0,10*ROW('Water Data'!B103)))</f>
        <v>#N/A</v>
      </c>
      <c r="B109" s="56" t="e">
        <f ca="true">+IF(OFFSET('Water Data'!$A$3,0,10*ROW('Water Data'!A106))="",NA(),OFFSET('Water Data'!$A$3,0,10*ROW('Water Data'!A106)))</f>
        <v>#N/A</v>
      </c>
      <c r="C109" s="56" t="e">
        <f ca="true">+IF(OFFSET('Water Data'!$C$3,0,10*ROW('Water Data'!C106))="",NA(),OFFSET('Water Data'!$C$3,0,10*ROW('Water Data'!C106)))</f>
        <v>#N/A</v>
      </c>
      <c r="D109" s="57" t="e">
        <f ca="true">+IF(AND(ISNUMBER(OFFSET('Water Data'!$C$5,0,10*ROW('Water Data'!C103))),'Data Summary'!BS109="Yes"),100-OFFSET('Water Data'!$C$5,0,10*ROW('Water Data'!C103)),NA())</f>
        <v>#N/A</v>
      </c>
      <c r="E109" s="57" t="e">
        <f ca="true">+IF(AND(ISNUMBER(OFFSET('Water Data'!$C$7,0,10*ROW('Water Data'!C103))),'Data Summary'!BT109="Yes"),OFFSET('Water Data'!$C$7,0,10*ROW('Water Data'!C103)),NA())</f>
        <v>#N/A</v>
      </c>
      <c r="F109" s="57" t="e">
        <f ca="true">+IF(AND(ISNUMBER(OFFSET('Water Data'!$C$10,0,10*ROW('Water Data'!C103))),'Data Summary'!BU109="Yes"),OFFSET('Water Data'!$C$10,0,10*ROW('Water Data'!C103)),NA())</f>
        <v>#N/A</v>
      </c>
      <c r="G109" s="57" t="e">
        <f ca="true">+IF(AND(ISNUMBER(OFFSET('Water Data'!$D$5,0,10*ROW('Water Data'!D103))),'Data Summary'!BV109="Yes"),100-OFFSET('Water Data'!$D$5,0,10*ROW('Water Data'!D103)),NA())</f>
        <v>#N/A</v>
      </c>
      <c r="H109" s="57" t="e">
        <f ca="true">+IF(AND(ISNUMBER(OFFSET('Water Data'!$D$7,0,10*ROW('Water Data'!D103))),'Data Summary'!BW109="Yes"),OFFSET('Water Data'!$D$7,0,10*ROW('Water Data'!D103)),NA())</f>
        <v>#N/A</v>
      </c>
      <c r="I109" s="57" t="e">
        <f ca="true">+IF(AND(ISNUMBER(OFFSET('Water Data'!$D$10,0,10*ROW('Water Data'!D103))),'Data Summary'!BX109="Yes"),OFFSET('Water Data'!$D$10,0,10*ROW('Water Data'!D103)),NA())</f>
        <v>#N/A</v>
      </c>
      <c r="J109" s="57" t="e">
        <f ca="true">+IF(AND(ISNUMBER(OFFSET('Water Data'!$E$5,0,10*ROW('Water Data'!E103))),'Data Summary'!BY109="Yes"),100-OFFSET('Water Data'!$E$5,0,10*ROW('Water Data'!E103)),NA())</f>
        <v>#N/A</v>
      </c>
      <c r="K109" s="57" t="e">
        <f ca="true">+IF(AND(ISNUMBER(OFFSET('Water Data'!$E$7,0,10*ROW('Water Data'!E103))),'Data Summary'!BZ109="Yes"),OFFSET('Water Data'!$E$7,0,10*ROW('Water Data'!E103)),NA())</f>
        <v>#N/A</v>
      </c>
      <c r="L109" s="57" t="e">
        <f ca="true">+IF(AND(ISNUMBER(OFFSET('Water Data'!$E$10,0,10*ROW('Water Data'!E103))),'Data Summary'!CA109="Yes"),OFFSET('Water Data'!$E$10,0,10*ROW('Water Data'!E103)),NA())</f>
        <v>#N/A</v>
      </c>
      <c r="M109" s="57" t="e">
        <f ca="true">+IF(AND(ISNUMBER(OFFSET('Water Data'!$F$5,0,10*ROW('Water Data'!F103))),'Data Summary'!CB109="Yes"),100-OFFSET('Water Data'!$F$5,0,10*ROW('Water Data'!F103)),NA())</f>
        <v>#N/A</v>
      </c>
      <c r="N109" s="57" t="e">
        <f ca="true">+IF(AND(ISNUMBER(OFFSET('Water Data'!$F$7,0,10*ROW('Water Data'!F103))),'Data Summary'!CC109="Yes"),OFFSET('Water Data'!$F$7,0,10*ROW('Water Data'!F103)),NA())</f>
        <v>#N/A</v>
      </c>
      <c r="O109" s="57" t="e">
        <f ca="true">+IF(AND(ISNUMBER(OFFSET('Water Data'!$F$10,0,10*ROW('Water Data'!F103))),'Data Summary'!CD109="Yes"),OFFSET('Water Data'!$F$10,0,10*ROW('Water Data'!F103)),NA())</f>
        <v>#N/A</v>
      </c>
      <c r="P109" s="57" t="e">
        <f ca="true">+IF(AND(ISNUMBER(OFFSET('Water Data'!$G$5,0,10*ROW('Water Data'!G103))),'Data Summary'!CE109="Yes"),100-OFFSET('Water Data'!$G$5,0,10*ROW('Water Data'!G103)),NA())</f>
        <v>#N/A</v>
      </c>
      <c r="Q109" s="57" t="e">
        <f ca="true">+IF(AND(ISNUMBER(OFFSET('Water Data'!$G$7,0,10*ROW('Water Data'!G103))),'Data Summary'!CF109="Yes"),OFFSET('Water Data'!$G$7,0,10*ROW('Water Data'!G103)),NA())</f>
        <v>#N/A</v>
      </c>
      <c r="R109" s="57" t="e">
        <f ca="true">+IF(AND(ISNUMBER(OFFSET('Water Data'!$G$10,0,10*ROW('Water Data'!G103))),'Data Summary'!CG109="Yes"),OFFSET('Water Data'!$G$10,0,10*ROW('Water Data'!G103)),NA())</f>
        <v>#N/A</v>
      </c>
      <c r="S109" s="57" t="e">
        <f ca="true">+IF(AND(ISNUMBER(OFFSET('Water Data'!$H$5,0,10*ROW('Water Data'!H103))),'Data Summary'!CH109="Yes"),100-OFFSET('Water Data'!$H$5,0,10*ROW('Water Data'!H103)),NA())</f>
        <v>#N/A</v>
      </c>
      <c r="T109" s="57" t="e">
        <f ca="true">+IF(AND(ISNUMBER(OFFSET('Water Data'!$H$7,0,10*ROW('Water Data'!H103))),'Data Summary'!CI109="Yes"),OFFSET('Water Data'!$H$7,0,10*ROW('Water Data'!H103)),NA())</f>
        <v>#N/A</v>
      </c>
      <c r="U109" s="57" t="e">
        <f ca="true">+IF(AND(ISNUMBER(OFFSET('Water Data'!$H$10,0,10*ROW('Water Data'!H103))),'Data Summary'!CJ109="Yes"),OFFSET('Water Data'!$H$10,0,10*ROW('Water Data'!H103)),NA())</f>
        <v>#N/A</v>
      </c>
      <c r="V109" s="103" t="e">
        <f ca="true">+IF(AND(ISNUMBER(OFFSET('Sanitation Data'!$C$5,0,10*ROW('Sanitation Data'!C103))),'Data Summary'!CK109="Yes"),100-OFFSET('Sanitation Data'!$C$5,0,10*ROW('Sanitation Data'!C103)),NA())</f>
        <v>#N/A</v>
      </c>
      <c r="W109" s="103" t="e">
        <f ca="true">+IF(AND(ISNUMBER(OFFSET('Sanitation Data'!$C$7,0,10*ROW('Sanitation Data'!C103))),'Data Summary'!CL109="Yes"),OFFSET('Sanitation Data'!$C$7,0,10*ROW('Sanitation Data'!C103)),NA())</f>
        <v>#N/A</v>
      </c>
      <c r="X109" s="103" t="e">
        <f ca="true">+IF(AND(ISNUMBER(OFFSET('Sanitation Data'!$C$11,0,10*ROW('Sanitation Data'!C103))),'Data Summary'!CM109="Yes"),OFFSET('Sanitation Data'!$C$11,0,10*ROW('Sanitation Data'!C103)),NA())</f>
        <v>#N/A</v>
      </c>
      <c r="Y109" s="103" t="e">
        <f ca="true">+IF(AND(ISNUMBER(OFFSET('Sanitation Data'!$C$12,0,10*ROW('Sanitation Data'!C103))),'Data Summary'!CN109="Yes"),OFFSET('Sanitation Data'!$C$12,0,10*ROW('Sanitation Data'!C103)),NA())</f>
        <v>#N/A</v>
      </c>
      <c r="Z109" s="103" t="e">
        <f ca="true">+IF(AND(ISNUMBER(OFFSET('Sanitation Data'!$C$13,0,10*ROW('Sanitation Data'!C103))),'Data Summary'!CO109="Yes"),OFFSET('Sanitation Data'!$C$13,0,10*ROW('Sanitation Data'!C103)),NA())</f>
        <v>#N/A</v>
      </c>
      <c r="AA109" s="103" t="e">
        <f ca="true">+IF(AND(ISNUMBER(OFFSET('Sanitation Data'!$D$5,0,10*ROW('Sanitation Data'!D103))),'Data Summary'!CP109="Yes"),100-OFFSET('Sanitation Data'!$D$5,0,10*ROW('Sanitation Data'!D103)),NA())</f>
        <v>#N/A</v>
      </c>
      <c r="AB109" s="103" t="e">
        <f ca="true">+IF(AND(ISNUMBER(OFFSET('Sanitation Data'!$D$7,0,10*ROW('Sanitation Data'!D103))),'Data Summary'!CQ109="Yes"),OFFSET('Sanitation Data'!$D$7,0,10*ROW('Sanitation Data'!D103)),NA())</f>
        <v>#N/A</v>
      </c>
      <c r="AC109" s="103" t="e">
        <f ca="true">+IF(AND(ISNUMBER(OFFSET('Sanitation Data'!$D$11,0,10*ROW('Sanitation Data'!D103))),'Data Summary'!CR109="Yes"),OFFSET('Sanitation Data'!$D$11,0,10*ROW('Sanitation Data'!D103)),NA())</f>
        <v>#N/A</v>
      </c>
      <c r="AD109" s="103" t="e">
        <f ca="true">+IF(AND(ISNUMBER(OFFSET('Sanitation Data'!$D$12,0,10*ROW('Sanitation Data'!D103))),'Data Summary'!CS109="Yes"),OFFSET('Sanitation Data'!$D$12,0,10*ROW('Sanitation Data'!D103)),NA())</f>
        <v>#N/A</v>
      </c>
      <c r="AE109" s="103" t="e">
        <f ca="true">+IF(AND(ISNUMBER(OFFSET('Sanitation Data'!$D$13,0,10*ROW('Sanitation Data'!D103))),'Data Summary'!CT109="Yes"),OFFSET('Sanitation Data'!$D$13,0,10*ROW('Sanitation Data'!D103)),NA())</f>
        <v>#N/A</v>
      </c>
      <c r="AF109" s="103" t="e">
        <f ca="true">+IF(AND(ISNUMBER(OFFSET('Sanitation Data'!$E$5,0,10*ROW('Sanitation Data'!E103))),'Data Summary'!CU109="Yes"),100-OFFSET('Sanitation Data'!$E$5,0,10*ROW('Sanitation Data'!E103)),NA())</f>
        <v>#N/A</v>
      </c>
      <c r="AG109" s="103" t="e">
        <f ca="true">+IF(AND(ISNUMBER(OFFSET('Sanitation Data'!$E$7,0,10*ROW('Sanitation Data'!E103))),'Data Summary'!CV109="Yes"),OFFSET('Sanitation Data'!$E$7,0,10*ROW('Sanitation Data'!E103)),NA())</f>
        <v>#N/A</v>
      </c>
      <c r="AH109" s="103" t="e">
        <f ca="true">+IF(AND(ISNUMBER(OFFSET('Sanitation Data'!$E$11,0,10*ROW('Sanitation Data'!E103))),'Data Summary'!CW109="Yes"),OFFSET('Sanitation Data'!$E$11,0,10*ROW('Sanitation Data'!E103)),NA())</f>
        <v>#N/A</v>
      </c>
      <c r="AI109" s="103" t="e">
        <f ca="true">+IF(AND(ISNUMBER(OFFSET('Sanitation Data'!$E$12,0,10*ROW('Sanitation Data'!E103))),'Data Summary'!CX109="Yes"),OFFSET('Sanitation Data'!$E$12,0,10*ROW('Sanitation Data'!E103)),NA())</f>
        <v>#N/A</v>
      </c>
      <c r="AJ109" s="103" t="e">
        <f ca="true">+IF(AND(ISNUMBER(OFFSET('Sanitation Data'!$E$13,0,10*ROW('Sanitation Data'!E103))),'Data Summary'!CY109="Yes"),OFFSET('Sanitation Data'!$E$13,0,10*ROW('Sanitation Data'!E103)),NA())</f>
        <v>#N/A</v>
      </c>
      <c r="AK109" s="103" t="e">
        <f ca="true">+IF(AND(ISNUMBER(OFFSET('Sanitation Data'!$F$5,0,10*ROW('Sanitation Data'!F103))),'Data Summary'!CZ109="Yes"),100-OFFSET('Sanitation Data'!$F$5,0,10*ROW('Sanitation Data'!F103)),NA())</f>
        <v>#N/A</v>
      </c>
      <c r="AL109" s="103" t="e">
        <f ca="true">+IF(AND(ISNUMBER(OFFSET('Sanitation Data'!$F$7,0,10*ROW('Sanitation Data'!F103))),'Data Summary'!DA109="Yes"),OFFSET('Sanitation Data'!$F$7,0,10*ROW('Sanitation Data'!F103)),NA())</f>
        <v>#N/A</v>
      </c>
      <c r="AM109" s="103" t="e">
        <f ca="true">+IF(AND(ISNUMBER(OFFSET('Sanitation Data'!$F$11,0,10*ROW('Sanitation Data'!F103))),'Data Summary'!DB109="Yes"),OFFSET('Sanitation Data'!$F$11,0,10*ROW('Sanitation Data'!F103)),NA())</f>
        <v>#N/A</v>
      </c>
      <c r="AN109" s="103" t="e">
        <f ca="true">+IF(AND(ISNUMBER(OFFSET('Sanitation Data'!$F$12,0,10*ROW('Sanitation Data'!F103))),'Data Summary'!DC109="Yes"),OFFSET('Sanitation Data'!$F$12,0,10*ROW('Sanitation Data'!F103)),NA())</f>
        <v>#N/A</v>
      </c>
      <c r="AO109" s="103" t="e">
        <f ca="true">+IF(AND(ISNUMBER(OFFSET('Sanitation Data'!$F$13,0,10*ROW('Sanitation Data'!F103))),'Data Summary'!DD109="Yes"),OFFSET('Sanitation Data'!$F$13,0,10*ROW('Sanitation Data'!F103)),NA())</f>
        <v>#N/A</v>
      </c>
      <c r="AP109" s="103" t="e">
        <f ca="true">+IF(AND(ISNUMBER(OFFSET('Sanitation Data'!$G$5,0,10*ROW('Sanitation Data'!G103))),'Data Summary'!DE109="Yes"),100-OFFSET('Sanitation Data'!$G$5,0,10*ROW('Sanitation Data'!G103)),NA())</f>
        <v>#N/A</v>
      </c>
      <c r="AQ109" s="103" t="e">
        <f ca="true">+IF(AND(ISNUMBER(OFFSET('Sanitation Data'!$G$7,0,10*ROW('Sanitation Data'!G103))),'Data Summary'!DF109="Yes"),OFFSET('Sanitation Data'!$G$7,0,10*ROW('Sanitation Data'!G103)),NA())</f>
        <v>#N/A</v>
      </c>
      <c r="AR109" s="103" t="e">
        <f ca="true">+IF(AND(ISNUMBER(OFFSET('Sanitation Data'!$G$11,0,10*ROW('Sanitation Data'!G103))),'Data Summary'!DG109="Yes"),OFFSET('Sanitation Data'!$G$11,0,10*ROW('Sanitation Data'!G103)),NA())</f>
        <v>#N/A</v>
      </c>
      <c r="AS109" s="103" t="e">
        <f ca="true">+IF(AND(ISNUMBER(OFFSET('Sanitation Data'!$G$12,0,10*ROW('Sanitation Data'!G103))),'Data Summary'!DH109="Yes"),OFFSET('Sanitation Data'!$G$12,0,10*ROW('Sanitation Data'!G103)),NA())</f>
        <v>#N/A</v>
      </c>
      <c r="AT109" s="103" t="e">
        <f ca="true">+IF(AND(ISNUMBER(OFFSET('Sanitation Data'!$G$13,0,10*ROW('Sanitation Data'!G103))),'Data Summary'!DI109="Yes"),OFFSET('Sanitation Data'!$G$13,0,10*ROW('Sanitation Data'!G103)),NA())</f>
        <v>#N/A</v>
      </c>
      <c r="AU109" s="103" t="e">
        <f ca="true">+IF(AND(ISNUMBER(OFFSET('Sanitation Data'!$H$5,0,10*ROW('Sanitation Data'!H103))),'Data Summary'!DJ109="Yes"),100-OFFSET('Sanitation Data'!$H$5,0,10*ROW('Sanitation Data'!H103)),NA())</f>
        <v>#N/A</v>
      </c>
      <c r="AV109" s="103" t="e">
        <f ca="true">+IF(AND(ISNUMBER(OFFSET('Sanitation Data'!$H$7,0,10*ROW('Sanitation Data'!H103))),'Data Summary'!DK109="Yes"),OFFSET('Sanitation Data'!$H$7,0,10*ROW('Sanitation Data'!H103)),NA())</f>
        <v>#N/A</v>
      </c>
      <c r="AW109" s="103" t="e">
        <f ca="true">+IF(AND(ISNUMBER(OFFSET('Sanitation Data'!$H$11,0,10*ROW('Sanitation Data'!H103))),'Data Summary'!DL109="Yes"),OFFSET('Sanitation Data'!$H$11,0,10*ROW('Sanitation Data'!H103)),NA())</f>
        <v>#N/A</v>
      </c>
      <c r="AX109" s="103" t="e">
        <f ca="true">+IF(AND(ISNUMBER(OFFSET('Sanitation Data'!$H$12,0,10*ROW('Sanitation Data'!H103))),'Data Summary'!DM109="Yes"),OFFSET('Sanitation Data'!$H$12,0,10*ROW('Sanitation Data'!H103)),NA())</f>
        <v>#N/A</v>
      </c>
      <c r="AY109" s="103" t="e">
        <f ca="true">+IF(AND(ISNUMBER(OFFSET('Sanitation Data'!$H$13,0,10*ROW('Sanitation Data'!H103))),'Data Summary'!DN109="Yes"),OFFSET('Sanitation Data'!$H$13,0,10*ROW('Sanitation Data'!H103)),NA())</f>
        <v>#N/A</v>
      </c>
      <c r="AZ109" s="108" t="e">
        <f ca="true">+IF(AND(ISNUMBER(OFFSET('Hygiene Data'!$C$6,0,10*ROW('Hygiene Data'!C103))),'Data Summary'!DO109="Yes"),OFFSET('Hygiene Data'!$C$6,0,10*ROW('Hygiene Data'!C103)),NA())</f>
        <v>#N/A</v>
      </c>
      <c r="BA109" s="108" t="e">
        <f ca="true">+IF(AND(ISNUMBER(OFFSET('Hygiene Data'!$C$8,0,10*ROW('Hygiene Data'!C103))),'Data Summary'!DP109="Yes"),OFFSET('Hygiene Data'!$C$8,0,10*ROW('Hygiene Data'!C103)),NA())</f>
        <v>#N/A</v>
      </c>
      <c r="BB109" s="108" t="e">
        <f ca="true">+IF(AND(ISNUMBER(OFFSET('Hygiene Data'!$C$10,0,10*ROW('Hygiene Data'!C103))),'Data Summary'!DQ109="Yes"),OFFSET('Hygiene Data'!$C$10,0,10*ROW('Hygiene Data'!C103)),NA())</f>
        <v>#N/A</v>
      </c>
      <c r="BC109" s="108" t="e">
        <f ca="true">+IF(AND(ISNUMBER(OFFSET('Hygiene Data'!$D$6,0,10*ROW('Hygiene Data'!D103))),'Data Summary'!DR109="Yes"),OFFSET('Hygiene Data'!$D$6,0,10*ROW('Hygiene Data'!D103)),NA())</f>
        <v>#N/A</v>
      </c>
      <c r="BD109" s="108" t="e">
        <f ca="true">+IF(AND(ISNUMBER(OFFSET('Hygiene Data'!$D$8,0,10*ROW('Hygiene Data'!D103))),'Data Summary'!DS109="Yes"),OFFSET('Hygiene Data'!$D$8,0,10*ROW('Hygiene Data'!D103)),NA())</f>
        <v>#N/A</v>
      </c>
      <c r="BE109" s="108" t="e">
        <f ca="true">+IF(AND(ISNUMBER(OFFSET('Hygiene Data'!$D$10,0,10*ROW('Hygiene Data'!D103))),'Data Summary'!DT109="Yes"),OFFSET('Hygiene Data'!$D$10,0,10*ROW('Hygiene Data'!D103)),NA())</f>
        <v>#N/A</v>
      </c>
      <c r="BF109" s="108" t="e">
        <f ca="true">+IF(AND(ISNUMBER(OFFSET('Hygiene Data'!$E$6,0,10*ROW('Hygiene Data'!E103))),'Data Summary'!DU109="Yes"),OFFSET('Hygiene Data'!$E$6,0,10*ROW('Hygiene Data'!E103)),NA())</f>
        <v>#N/A</v>
      </c>
      <c r="BG109" s="108" t="e">
        <f ca="true">+IF(AND(ISNUMBER(OFFSET('Hygiene Data'!$E$8,0,10*ROW('Hygiene Data'!E103))),'Data Summary'!DV109="Yes"),OFFSET('Hygiene Data'!$E$8,0,10*ROW('Hygiene Data'!E103)),NA())</f>
        <v>#N/A</v>
      </c>
      <c r="BH109" s="108" t="e">
        <f ca="true">+IF(AND(ISNUMBER(OFFSET('Hygiene Data'!$E$10,0,10*ROW('Hygiene Data'!E103))),'Data Summary'!DW109="Yes"),OFFSET('Hygiene Data'!$E$10,0,10*ROW('Hygiene Data'!E103)),NA())</f>
        <v>#N/A</v>
      </c>
      <c r="BI109" s="108" t="e">
        <f ca="true">+IF(AND(ISNUMBER(OFFSET('Hygiene Data'!$F$6,0,10*ROW('Hygiene Data'!F103))),'Data Summary'!DX109="Yes"),OFFSET('Hygiene Data'!$F$6,0,10*ROW('Hygiene Data'!F103)),NA())</f>
        <v>#N/A</v>
      </c>
      <c r="BJ109" s="108" t="e">
        <f ca="true">+IF(AND(ISNUMBER(OFFSET('Hygiene Data'!$F$8,0,10*ROW('Hygiene Data'!F103))),'Data Summary'!DY109="Yes"),OFFSET('Hygiene Data'!$F$8,0,10*ROW('Hygiene Data'!F103)),NA())</f>
        <v>#N/A</v>
      </c>
      <c r="BK109" s="108" t="e">
        <f ca="true">+IF(AND(ISNUMBER(OFFSET('Hygiene Data'!$F$10,0,10*ROW('Hygiene Data'!F103))),'Data Summary'!DZ109="Yes"),OFFSET('Hygiene Data'!$F$10,0,10*ROW('Hygiene Data'!F103)),NA())</f>
        <v>#N/A</v>
      </c>
      <c r="BL109" s="108" t="e">
        <f ca="true">+IF(AND(ISNUMBER(OFFSET('Hygiene Data'!$G$6,0,10*ROW('Hygiene Data'!G103))),'Data Summary'!EA109="Yes"),OFFSET('Hygiene Data'!$G$6,0,10*ROW('Hygiene Data'!G103)),NA())</f>
        <v>#N/A</v>
      </c>
      <c r="BM109" s="108" t="e">
        <f ca="true">+IF(AND(ISNUMBER(OFFSET('Hygiene Data'!$G$8,0,10*ROW('Hygiene Data'!G103))),'Data Summary'!EB109="Yes"),OFFSET('Hygiene Data'!$G$8,0,10*ROW('Hygiene Data'!G103)),NA())</f>
        <v>#N/A</v>
      </c>
      <c r="BN109" s="108" t="e">
        <f ca="true">+IF(AND(ISNUMBER(OFFSET('Hygiene Data'!$G$10,0,10*ROW('Hygiene Data'!G103))),'Data Summary'!EC109="Yes"),OFFSET('Hygiene Data'!$G$10,0,10*ROW('Hygiene Data'!G103)),NA())</f>
        <v>#N/A</v>
      </c>
      <c r="BO109" s="108" t="e">
        <f ca="true">+IF(AND(ISNUMBER(OFFSET('Hygiene Data'!$H$6,0,10*ROW('Hygiene Data'!H103))),'Data Summary'!ED109="Yes"),OFFSET('Hygiene Data'!$H$6,0,10*ROW('Hygiene Data'!H103)),NA())</f>
        <v>#N/A</v>
      </c>
      <c r="BP109" s="108" t="e">
        <f ca="true">+IF(AND(ISNUMBER(OFFSET('Hygiene Data'!$H$8,0,10*ROW('Hygiene Data'!H103))),'Data Summary'!EE109="Yes"),OFFSET('Hygiene Data'!$H$8,0,10*ROW('Hygiene Data'!H103)),NA())</f>
        <v>#N/A</v>
      </c>
      <c r="BQ109" s="108" t="e">
        <f ca="true">+IF(AND(ISNUMBER(OFFSET('Hygiene Data'!$H$10,0,10*ROW('Hygiene Data'!H103))),'Data Summary'!EF109="Yes"),OFFSET('Hygiene Data'!$H$10,0,10*ROW('Hygiene Data'!H103)),NA())</f>
        <v>#N/A</v>
      </c>
    </row>
    <row r="110" x14ac:dyDescent="0.2">
      <c r="A110" s="56" t="e">
        <f ca="true">+IF(OFFSET('Water Data'!$B$1,0,10*ROW('Water Data'!B104))="",NA(),OFFSET('Water Data'!$B$1,0,10*ROW('Water Data'!B104)))</f>
        <v>#N/A</v>
      </c>
      <c r="B110" s="56" t="e">
        <f ca="true">+IF(OFFSET('Water Data'!$A$3,0,10*ROW('Water Data'!A107))="",NA(),OFFSET('Water Data'!$A$3,0,10*ROW('Water Data'!A107)))</f>
        <v>#N/A</v>
      </c>
      <c r="C110" s="56" t="e">
        <f ca="true">+IF(OFFSET('Water Data'!$C$3,0,10*ROW('Water Data'!C107))="",NA(),OFFSET('Water Data'!$C$3,0,10*ROW('Water Data'!C107)))</f>
        <v>#N/A</v>
      </c>
      <c r="D110" s="57" t="e">
        <f ca="true">+IF(AND(ISNUMBER(OFFSET('Water Data'!$C$5,0,10*ROW('Water Data'!C104))),'Data Summary'!BS110="Yes"),100-OFFSET('Water Data'!$C$5,0,10*ROW('Water Data'!C104)),NA())</f>
        <v>#N/A</v>
      </c>
      <c r="E110" s="57" t="e">
        <f ca="true">+IF(AND(ISNUMBER(OFFSET('Water Data'!$C$7,0,10*ROW('Water Data'!C104))),'Data Summary'!BT110="Yes"),OFFSET('Water Data'!$C$7,0,10*ROW('Water Data'!C104)),NA())</f>
        <v>#N/A</v>
      </c>
      <c r="F110" s="57" t="e">
        <f ca="true">+IF(AND(ISNUMBER(OFFSET('Water Data'!$C$10,0,10*ROW('Water Data'!C104))),'Data Summary'!BU110="Yes"),OFFSET('Water Data'!$C$10,0,10*ROW('Water Data'!C104)),NA())</f>
        <v>#N/A</v>
      </c>
      <c r="G110" s="57" t="e">
        <f ca="true">+IF(AND(ISNUMBER(OFFSET('Water Data'!$D$5,0,10*ROW('Water Data'!D104))),'Data Summary'!BV110="Yes"),100-OFFSET('Water Data'!$D$5,0,10*ROW('Water Data'!D104)),NA())</f>
        <v>#N/A</v>
      </c>
      <c r="H110" s="57" t="e">
        <f ca="true">+IF(AND(ISNUMBER(OFFSET('Water Data'!$D$7,0,10*ROW('Water Data'!D104))),'Data Summary'!BW110="Yes"),OFFSET('Water Data'!$D$7,0,10*ROW('Water Data'!D104)),NA())</f>
        <v>#N/A</v>
      </c>
      <c r="I110" s="57" t="e">
        <f ca="true">+IF(AND(ISNUMBER(OFFSET('Water Data'!$D$10,0,10*ROW('Water Data'!D104))),'Data Summary'!BX110="Yes"),OFFSET('Water Data'!$D$10,0,10*ROW('Water Data'!D104)),NA())</f>
        <v>#N/A</v>
      </c>
      <c r="J110" s="57" t="e">
        <f ca="true">+IF(AND(ISNUMBER(OFFSET('Water Data'!$E$5,0,10*ROW('Water Data'!E104))),'Data Summary'!BY110="Yes"),100-OFFSET('Water Data'!$E$5,0,10*ROW('Water Data'!E104)),NA())</f>
        <v>#N/A</v>
      </c>
      <c r="K110" s="57" t="e">
        <f ca="true">+IF(AND(ISNUMBER(OFFSET('Water Data'!$E$7,0,10*ROW('Water Data'!E104))),'Data Summary'!BZ110="Yes"),OFFSET('Water Data'!$E$7,0,10*ROW('Water Data'!E104)),NA())</f>
        <v>#N/A</v>
      </c>
      <c r="L110" s="57" t="e">
        <f ca="true">+IF(AND(ISNUMBER(OFFSET('Water Data'!$E$10,0,10*ROW('Water Data'!E104))),'Data Summary'!CA110="Yes"),OFFSET('Water Data'!$E$10,0,10*ROW('Water Data'!E104)),NA())</f>
        <v>#N/A</v>
      </c>
      <c r="M110" s="57" t="e">
        <f ca="true">+IF(AND(ISNUMBER(OFFSET('Water Data'!$F$5,0,10*ROW('Water Data'!F104))),'Data Summary'!CB110="Yes"),100-OFFSET('Water Data'!$F$5,0,10*ROW('Water Data'!F104)),NA())</f>
        <v>#N/A</v>
      </c>
      <c r="N110" s="57" t="e">
        <f ca="true">+IF(AND(ISNUMBER(OFFSET('Water Data'!$F$7,0,10*ROW('Water Data'!F104))),'Data Summary'!CC110="Yes"),OFFSET('Water Data'!$F$7,0,10*ROW('Water Data'!F104)),NA())</f>
        <v>#N/A</v>
      </c>
      <c r="O110" s="57" t="e">
        <f ca="true">+IF(AND(ISNUMBER(OFFSET('Water Data'!$F$10,0,10*ROW('Water Data'!F104))),'Data Summary'!CD110="Yes"),OFFSET('Water Data'!$F$10,0,10*ROW('Water Data'!F104)),NA())</f>
        <v>#N/A</v>
      </c>
      <c r="P110" s="57" t="e">
        <f ca="true">+IF(AND(ISNUMBER(OFFSET('Water Data'!$G$5,0,10*ROW('Water Data'!G104))),'Data Summary'!CE110="Yes"),100-OFFSET('Water Data'!$G$5,0,10*ROW('Water Data'!G104)),NA())</f>
        <v>#N/A</v>
      </c>
      <c r="Q110" s="57" t="e">
        <f ca="true">+IF(AND(ISNUMBER(OFFSET('Water Data'!$G$7,0,10*ROW('Water Data'!G104))),'Data Summary'!CF110="Yes"),OFFSET('Water Data'!$G$7,0,10*ROW('Water Data'!G104)),NA())</f>
        <v>#N/A</v>
      </c>
      <c r="R110" s="57" t="e">
        <f ca="true">+IF(AND(ISNUMBER(OFFSET('Water Data'!$G$10,0,10*ROW('Water Data'!G104))),'Data Summary'!CG110="Yes"),OFFSET('Water Data'!$G$10,0,10*ROW('Water Data'!G104)),NA())</f>
        <v>#N/A</v>
      </c>
      <c r="S110" s="57" t="e">
        <f ca="true">+IF(AND(ISNUMBER(OFFSET('Water Data'!$H$5,0,10*ROW('Water Data'!H104))),'Data Summary'!CH110="Yes"),100-OFFSET('Water Data'!$H$5,0,10*ROW('Water Data'!H104)),NA())</f>
        <v>#N/A</v>
      </c>
      <c r="T110" s="57" t="e">
        <f ca="true">+IF(AND(ISNUMBER(OFFSET('Water Data'!$H$7,0,10*ROW('Water Data'!H104))),'Data Summary'!CI110="Yes"),OFFSET('Water Data'!$H$7,0,10*ROW('Water Data'!H104)),NA())</f>
        <v>#N/A</v>
      </c>
      <c r="U110" s="57" t="e">
        <f ca="true">+IF(AND(ISNUMBER(OFFSET('Water Data'!$H$10,0,10*ROW('Water Data'!H104))),'Data Summary'!CJ110="Yes"),OFFSET('Water Data'!$H$10,0,10*ROW('Water Data'!H104)),NA())</f>
        <v>#N/A</v>
      </c>
      <c r="V110" s="103" t="e">
        <f ca="true">+IF(AND(ISNUMBER(OFFSET('Sanitation Data'!$C$5,0,10*ROW('Sanitation Data'!C104))),'Data Summary'!CK110="Yes"),100-OFFSET('Sanitation Data'!$C$5,0,10*ROW('Sanitation Data'!C104)),NA())</f>
        <v>#N/A</v>
      </c>
      <c r="W110" s="103" t="e">
        <f ca="true">+IF(AND(ISNUMBER(OFFSET('Sanitation Data'!$C$7,0,10*ROW('Sanitation Data'!C104))),'Data Summary'!CL110="Yes"),OFFSET('Sanitation Data'!$C$7,0,10*ROW('Sanitation Data'!C104)),NA())</f>
        <v>#N/A</v>
      </c>
      <c r="X110" s="103" t="e">
        <f ca="true">+IF(AND(ISNUMBER(OFFSET('Sanitation Data'!$C$11,0,10*ROW('Sanitation Data'!C104))),'Data Summary'!CM110="Yes"),OFFSET('Sanitation Data'!$C$11,0,10*ROW('Sanitation Data'!C104)),NA())</f>
        <v>#N/A</v>
      </c>
      <c r="Y110" s="103" t="e">
        <f ca="true">+IF(AND(ISNUMBER(OFFSET('Sanitation Data'!$C$12,0,10*ROW('Sanitation Data'!C104))),'Data Summary'!CN110="Yes"),OFFSET('Sanitation Data'!$C$12,0,10*ROW('Sanitation Data'!C104)),NA())</f>
        <v>#N/A</v>
      </c>
      <c r="Z110" s="103" t="e">
        <f ca="true">+IF(AND(ISNUMBER(OFFSET('Sanitation Data'!$C$13,0,10*ROW('Sanitation Data'!C104))),'Data Summary'!CO110="Yes"),OFFSET('Sanitation Data'!$C$13,0,10*ROW('Sanitation Data'!C104)),NA())</f>
        <v>#N/A</v>
      </c>
      <c r="AA110" s="103" t="e">
        <f ca="true">+IF(AND(ISNUMBER(OFFSET('Sanitation Data'!$D$5,0,10*ROW('Sanitation Data'!D104))),'Data Summary'!CP110="Yes"),100-OFFSET('Sanitation Data'!$D$5,0,10*ROW('Sanitation Data'!D104)),NA())</f>
        <v>#N/A</v>
      </c>
      <c r="AB110" s="103" t="e">
        <f ca="true">+IF(AND(ISNUMBER(OFFSET('Sanitation Data'!$D$7,0,10*ROW('Sanitation Data'!D104))),'Data Summary'!CQ110="Yes"),OFFSET('Sanitation Data'!$D$7,0,10*ROW('Sanitation Data'!D104)),NA())</f>
        <v>#N/A</v>
      </c>
      <c r="AC110" s="103" t="e">
        <f ca="true">+IF(AND(ISNUMBER(OFFSET('Sanitation Data'!$D$11,0,10*ROW('Sanitation Data'!D104))),'Data Summary'!CR110="Yes"),OFFSET('Sanitation Data'!$D$11,0,10*ROW('Sanitation Data'!D104)),NA())</f>
        <v>#N/A</v>
      </c>
      <c r="AD110" s="103" t="e">
        <f ca="true">+IF(AND(ISNUMBER(OFFSET('Sanitation Data'!$D$12,0,10*ROW('Sanitation Data'!D104))),'Data Summary'!CS110="Yes"),OFFSET('Sanitation Data'!$D$12,0,10*ROW('Sanitation Data'!D104)),NA())</f>
        <v>#N/A</v>
      </c>
      <c r="AE110" s="103" t="e">
        <f ca="true">+IF(AND(ISNUMBER(OFFSET('Sanitation Data'!$D$13,0,10*ROW('Sanitation Data'!D104))),'Data Summary'!CT110="Yes"),OFFSET('Sanitation Data'!$D$13,0,10*ROW('Sanitation Data'!D104)),NA())</f>
        <v>#N/A</v>
      </c>
      <c r="AF110" s="103" t="e">
        <f ca="true">+IF(AND(ISNUMBER(OFFSET('Sanitation Data'!$E$5,0,10*ROW('Sanitation Data'!E104))),'Data Summary'!CU110="Yes"),100-OFFSET('Sanitation Data'!$E$5,0,10*ROW('Sanitation Data'!E104)),NA())</f>
        <v>#N/A</v>
      </c>
      <c r="AG110" s="103" t="e">
        <f ca="true">+IF(AND(ISNUMBER(OFFSET('Sanitation Data'!$E$7,0,10*ROW('Sanitation Data'!E104))),'Data Summary'!CV110="Yes"),OFFSET('Sanitation Data'!$E$7,0,10*ROW('Sanitation Data'!E104)),NA())</f>
        <v>#N/A</v>
      </c>
      <c r="AH110" s="103" t="e">
        <f ca="true">+IF(AND(ISNUMBER(OFFSET('Sanitation Data'!$E$11,0,10*ROW('Sanitation Data'!E104))),'Data Summary'!CW110="Yes"),OFFSET('Sanitation Data'!$E$11,0,10*ROW('Sanitation Data'!E104)),NA())</f>
        <v>#N/A</v>
      </c>
      <c r="AI110" s="103" t="e">
        <f ca="true">+IF(AND(ISNUMBER(OFFSET('Sanitation Data'!$E$12,0,10*ROW('Sanitation Data'!E104))),'Data Summary'!CX110="Yes"),OFFSET('Sanitation Data'!$E$12,0,10*ROW('Sanitation Data'!E104)),NA())</f>
        <v>#N/A</v>
      </c>
      <c r="AJ110" s="103" t="e">
        <f ca="true">+IF(AND(ISNUMBER(OFFSET('Sanitation Data'!$E$13,0,10*ROW('Sanitation Data'!E104))),'Data Summary'!CY110="Yes"),OFFSET('Sanitation Data'!$E$13,0,10*ROW('Sanitation Data'!E104)),NA())</f>
        <v>#N/A</v>
      </c>
      <c r="AK110" s="103" t="e">
        <f ca="true">+IF(AND(ISNUMBER(OFFSET('Sanitation Data'!$F$5,0,10*ROW('Sanitation Data'!F104))),'Data Summary'!CZ110="Yes"),100-OFFSET('Sanitation Data'!$F$5,0,10*ROW('Sanitation Data'!F104)),NA())</f>
        <v>#N/A</v>
      </c>
      <c r="AL110" s="103" t="e">
        <f ca="true">+IF(AND(ISNUMBER(OFFSET('Sanitation Data'!$F$7,0,10*ROW('Sanitation Data'!F104))),'Data Summary'!DA110="Yes"),OFFSET('Sanitation Data'!$F$7,0,10*ROW('Sanitation Data'!F104)),NA())</f>
        <v>#N/A</v>
      </c>
      <c r="AM110" s="103" t="e">
        <f ca="true">+IF(AND(ISNUMBER(OFFSET('Sanitation Data'!$F$11,0,10*ROW('Sanitation Data'!F104))),'Data Summary'!DB110="Yes"),OFFSET('Sanitation Data'!$F$11,0,10*ROW('Sanitation Data'!F104)),NA())</f>
        <v>#N/A</v>
      </c>
      <c r="AN110" s="103" t="e">
        <f ca="true">+IF(AND(ISNUMBER(OFFSET('Sanitation Data'!$F$12,0,10*ROW('Sanitation Data'!F104))),'Data Summary'!DC110="Yes"),OFFSET('Sanitation Data'!$F$12,0,10*ROW('Sanitation Data'!F104)),NA())</f>
        <v>#N/A</v>
      </c>
      <c r="AO110" s="103" t="e">
        <f ca="true">+IF(AND(ISNUMBER(OFFSET('Sanitation Data'!$F$13,0,10*ROW('Sanitation Data'!F104))),'Data Summary'!DD110="Yes"),OFFSET('Sanitation Data'!$F$13,0,10*ROW('Sanitation Data'!F104)),NA())</f>
        <v>#N/A</v>
      </c>
      <c r="AP110" s="103" t="e">
        <f ca="true">+IF(AND(ISNUMBER(OFFSET('Sanitation Data'!$G$5,0,10*ROW('Sanitation Data'!G104))),'Data Summary'!DE110="Yes"),100-OFFSET('Sanitation Data'!$G$5,0,10*ROW('Sanitation Data'!G104)),NA())</f>
        <v>#N/A</v>
      </c>
      <c r="AQ110" s="103" t="e">
        <f ca="true">+IF(AND(ISNUMBER(OFFSET('Sanitation Data'!$G$7,0,10*ROW('Sanitation Data'!G104))),'Data Summary'!DF110="Yes"),OFFSET('Sanitation Data'!$G$7,0,10*ROW('Sanitation Data'!G104)),NA())</f>
        <v>#N/A</v>
      </c>
      <c r="AR110" s="103" t="e">
        <f ca="true">+IF(AND(ISNUMBER(OFFSET('Sanitation Data'!$G$11,0,10*ROW('Sanitation Data'!G104))),'Data Summary'!DG110="Yes"),OFFSET('Sanitation Data'!$G$11,0,10*ROW('Sanitation Data'!G104)),NA())</f>
        <v>#N/A</v>
      </c>
      <c r="AS110" s="103" t="e">
        <f ca="true">+IF(AND(ISNUMBER(OFFSET('Sanitation Data'!$G$12,0,10*ROW('Sanitation Data'!G104))),'Data Summary'!DH110="Yes"),OFFSET('Sanitation Data'!$G$12,0,10*ROW('Sanitation Data'!G104)),NA())</f>
        <v>#N/A</v>
      </c>
      <c r="AT110" s="103" t="e">
        <f ca="true">+IF(AND(ISNUMBER(OFFSET('Sanitation Data'!$G$13,0,10*ROW('Sanitation Data'!G104))),'Data Summary'!DI110="Yes"),OFFSET('Sanitation Data'!$G$13,0,10*ROW('Sanitation Data'!G104)),NA())</f>
        <v>#N/A</v>
      </c>
      <c r="AU110" s="103" t="e">
        <f ca="true">+IF(AND(ISNUMBER(OFFSET('Sanitation Data'!$H$5,0,10*ROW('Sanitation Data'!H104))),'Data Summary'!DJ110="Yes"),100-OFFSET('Sanitation Data'!$H$5,0,10*ROW('Sanitation Data'!H104)),NA())</f>
        <v>#N/A</v>
      </c>
      <c r="AV110" s="103" t="e">
        <f ca="true">+IF(AND(ISNUMBER(OFFSET('Sanitation Data'!$H$7,0,10*ROW('Sanitation Data'!H104))),'Data Summary'!DK110="Yes"),OFFSET('Sanitation Data'!$H$7,0,10*ROW('Sanitation Data'!H104)),NA())</f>
        <v>#N/A</v>
      </c>
      <c r="AW110" s="103" t="e">
        <f ca="true">+IF(AND(ISNUMBER(OFFSET('Sanitation Data'!$H$11,0,10*ROW('Sanitation Data'!H104))),'Data Summary'!DL110="Yes"),OFFSET('Sanitation Data'!$H$11,0,10*ROW('Sanitation Data'!H104)),NA())</f>
        <v>#N/A</v>
      </c>
      <c r="AX110" s="103" t="e">
        <f ca="true">+IF(AND(ISNUMBER(OFFSET('Sanitation Data'!$H$12,0,10*ROW('Sanitation Data'!H104))),'Data Summary'!DM110="Yes"),OFFSET('Sanitation Data'!$H$12,0,10*ROW('Sanitation Data'!H104)),NA())</f>
        <v>#N/A</v>
      </c>
      <c r="AY110" s="103" t="e">
        <f ca="true">+IF(AND(ISNUMBER(OFFSET('Sanitation Data'!$H$13,0,10*ROW('Sanitation Data'!H104))),'Data Summary'!DN110="Yes"),OFFSET('Sanitation Data'!$H$13,0,10*ROW('Sanitation Data'!H104)),NA())</f>
        <v>#N/A</v>
      </c>
      <c r="AZ110" s="108" t="e">
        <f ca="true">+IF(AND(ISNUMBER(OFFSET('Hygiene Data'!$C$6,0,10*ROW('Hygiene Data'!C104))),'Data Summary'!DO110="Yes"),OFFSET('Hygiene Data'!$C$6,0,10*ROW('Hygiene Data'!C104)),NA())</f>
        <v>#N/A</v>
      </c>
      <c r="BA110" s="108" t="e">
        <f ca="true">+IF(AND(ISNUMBER(OFFSET('Hygiene Data'!$C$8,0,10*ROW('Hygiene Data'!C104))),'Data Summary'!DP110="Yes"),OFFSET('Hygiene Data'!$C$8,0,10*ROW('Hygiene Data'!C104)),NA())</f>
        <v>#N/A</v>
      </c>
      <c r="BB110" s="108" t="e">
        <f ca="true">+IF(AND(ISNUMBER(OFFSET('Hygiene Data'!$C$10,0,10*ROW('Hygiene Data'!C104))),'Data Summary'!DQ110="Yes"),OFFSET('Hygiene Data'!$C$10,0,10*ROW('Hygiene Data'!C104)),NA())</f>
        <v>#N/A</v>
      </c>
      <c r="BC110" s="108" t="e">
        <f ca="true">+IF(AND(ISNUMBER(OFFSET('Hygiene Data'!$D$6,0,10*ROW('Hygiene Data'!D104))),'Data Summary'!DR110="Yes"),OFFSET('Hygiene Data'!$D$6,0,10*ROW('Hygiene Data'!D104)),NA())</f>
        <v>#N/A</v>
      </c>
      <c r="BD110" s="108" t="e">
        <f ca="true">+IF(AND(ISNUMBER(OFFSET('Hygiene Data'!$D$8,0,10*ROW('Hygiene Data'!D104))),'Data Summary'!DS110="Yes"),OFFSET('Hygiene Data'!$D$8,0,10*ROW('Hygiene Data'!D104)),NA())</f>
        <v>#N/A</v>
      </c>
      <c r="BE110" s="108" t="e">
        <f ca="true">+IF(AND(ISNUMBER(OFFSET('Hygiene Data'!$D$10,0,10*ROW('Hygiene Data'!D104))),'Data Summary'!DT110="Yes"),OFFSET('Hygiene Data'!$D$10,0,10*ROW('Hygiene Data'!D104)),NA())</f>
        <v>#N/A</v>
      </c>
      <c r="BF110" s="108" t="e">
        <f ca="true">+IF(AND(ISNUMBER(OFFSET('Hygiene Data'!$E$6,0,10*ROW('Hygiene Data'!E104))),'Data Summary'!DU110="Yes"),OFFSET('Hygiene Data'!$E$6,0,10*ROW('Hygiene Data'!E104)),NA())</f>
        <v>#N/A</v>
      </c>
      <c r="BG110" s="108" t="e">
        <f ca="true">+IF(AND(ISNUMBER(OFFSET('Hygiene Data'!$E$8,0,10*ROW('Hygiene Data'!E104))),'Data Summary'!DV110="Yes"),OFFSET('Hygiene Data'!$E$8,0,10*ROW('Hygiene Data'!E104)),NA())</f>
        <v>#N/A</v>
      </c>
      <c r="BH110" s="108" t="e">
        <f ca="true">+IF(AND(ISNUMBER(OFFSET('Hygiene Data'!$E$10,0,10*ROW('Hygiene Data'!E104))),'Data Summary'!DW110="Yes"),OFFSET('Hygiene Data'!$E$10,0,10*ROW('Hygiene Data'!E104)),NA())</f>
        <v>#N/A</v>
      </c>
      <c r="BI110" s="108" t="e">
        <f ca="true">+IF(AND(ISNUMBER(OFFSET('Hygiene Data'!$F$6,0,10*ROW('Hygiene Data'!F104))),'Data Summary'!DX110="Yes"),OFFSET('Hygiene Data'!$F$6,0,10*ROW('Hygiene Data'!F104)),NA())</f>
        <v>#N/A</v>
      </c>
      <c r="BJ110" s="108" t="e">
        <f ca="true">+IF(AND(ISNUMBER(OFFSET('Hygiene Data'!$F$8,0,10*ROW('Hygiene Data'!F104))),'Data Summary'!DY110="Yes"),OFFSET('Hygiene Data'!$F$8,0,10*ROW('Hygiene Data'!F104)),NA())</f>
        <v>#N/A</v>
      </c>
      <c r="BK110" s="108" t="e">
        <f ca="true">+IF(AND(ISNUMBER(OFFSET('Hygiene Data'!$F$10,0,10*ROW('Hygiene Data'!F104))),'Data Summary'!DZ110="Yes"),OFFSET('Hygiene Data'!$F$10,0,10*ROW('Hygiene Data'!F104)),NA())</f>
        <v>#N/A</v>
      </c>
      <c r="BL110" s="108" t="e">
        <f ca="true">+IF(AND(ISNUMBER(OFFSET('Hygiene Data'!$G$6,0,10*ROW('Hygiene Data'!G104))),'Data Summary'!EA110="Yes"),OFFSET('Hygiene Data'!$G$6,0,10*ROW('Hygiene Data'!G104)),NA())</f>
        <v>#N/A</v>
      </c>
      <c r="BM110" s="108" t="e">
        <f ca="true">+IF(AND(ISNUMBER(OFFSET('Hygiene Data'!$G$8,0,10*ROW('Hygiene Data'!G104))),'Data Summary'!EB110="Yes"),OFFSET('Hygiene Data'!$G$8,0,10*ROW('Hygiene Data'!G104)),NA())</f>
        <v>#N/A</v>
      </c>
      <c r="BN110" s="108" t="e">
        <f ca="true">+IF(AND(ISNUMBER(OFFSET('Hygiene Data'!$G$10,0,10*ROW('Hygiene Data'!G104))),'Data Summary'!EC110="Yes"),OFFSET('Hygiene Data'!$G$10,0,10*ROW('Hygiene Data'!G104)),NA())</f>
        <v>#N/A</v>
      </c>
      <c r="BO110" s="108" t="e">
        <f ca="true">+IF(AND(ISNUMBER(OFFSET('Hygiene Data'!$H$6,0,10*ROW('Hygiene Data'!H104))),'Data Summary'!ED110="Yes"),OFFSET('Hygiene Data'!$H$6,0,10*ROW('Hygiene Data'!H104)),NA())</f>
        <v>#N/A</v>
      </c>
      <c r="BP110" s="108" t="e">
        <f ca="true">+IF(AND(ISNUMBER(OFFSET('Hygiene Data'!$H$8,0,10*ROW('Hygiene Data'!H104))),'Data Summary'!EE110="Yes"),OFFSET('Hygiene Data'!$H$8,0,10*ROW('Hygiene Data'!H104)),NA())</f>
        <v>#N/A</v>
      </c>
      <c r="BQ110" s="108" t="e">
        <f ca="true">+IF(AND(ISNUMBER(OFFSET('Hygiene Data'!$H$10,0,10*ROW('Hygiene Data'!H104))),'Data Summary'!EF110="Yes"),OFFSET('Hygiene Data'!$H$10,0,10*ROW('Hygiene Data'!H104)),NA())</f>
        <v>#N/A</v>
      </c>
    </row>
    <row r="111" x14ac:dyDescent="0.2">
      <c r="A111" s="56" t="e">
        <f ca="true">+IF(OFFSET('Water Data'!$B$1,0,10*ROW('Water Data'!B105))="",NA(),OFFSET('Water Data'!$B$1,0,10*ROW('Water Data'!B105)))</f>
        <v>#N/A</v>
      </c>
      <c r="B111" s="56" t="e">
        <f ca="true">+IF(OFFSET('Water Data'!$A$3,0,10*ROW('Water Data'!A108))="",NA(),OFFSET('Water Data'!$A$3,0,10*ROW('Water Data'!A108)))</f>
        <v>#N/A</v>
      </c>
      <c r="C111" s="56" t="e">
        <f ca="true">+IF(OFFSET('Water Data'!$C$3,0,10*ROW('Water Data'!C108))="",NA(),OFFSET('Water Data'!$C$3,0,10*ROW('Water Data'!C108)))</f>
        <v>#N/A</v>
      </c>
      <c r="D111" s="57" t="e">
        <f ca="true">+IF(AND(ISNUMBER(OFFSET('Water Data'!$C$5,0,10*ROW('Water Data'!C105))),'Data Summary'!BS111="Yes"),100-OFFSET('Water Data'!$C$5,0,10*ROW('Water Data'!C105)),NA())</f>
        <v>#N/A</v>
      </c>
      <c r="E111" s="57" t="e">
        <f ca="true">+IF(AND(ISNUMBER(OFFSET('Water Data'!$C$7,0,10*ROW('Water Data'!C105))),'Data Summary'!BT111="Yes"),OFFSET('Water Data'!$C$7,0,10*ROW('Water Data'!C105)),NA())</f>
        <v>#N/A</v>
      </c>
      <c r="F111" s="57" t="e">
        <f ca="true">+IF(AND(ISNUMBER(OFFSET('Water Data'!$C$10,0,10*ROW('Water Data'!C105))),'Data Summary'!BU111="Yes"),OFFSET('Water Data'!$C$10,0,10*ROW('Water Data'!C105)),NA())</f>
        <v>#N/A</v>
      </c>
      <c r="G111" s="57" t="e">
        <f ca="true">+IF(AND(ISNUMBER(OFFSET('Water Data'!$D$5,0,10*ROW('Water Data'!D105))),'Data Summary'!BV111="Yes"),100-OFFSET('Water Data'!$D$5,0,10*ROW('Water Data'!D105)),NA())</f>
        <v>#N/A</v>
      </c>
      <c r="H111" s="57" t="e">
        <f ca="true">+IF(AND(ISNUMBER(OFFSET('Water Data'!$D$7,0,10*ROW('Water Data'!D105))),'Data Summary'!BW111="Yes"),OFFSET('Water Data'!$D$7,0,10*ROW('Water Data'!D105)),NA())</f>
        <v>#N/A</v>
      </c>
      <c r="I111" s="57" t="e">
        <f ca="true">+IF(AND(ISNUMBER(OFFSET('Water Data'!$D$10,0,10*ROW('Water Data'!D105))),'Data Summary'!BX111="Yes"),OFFSET('Water Data'!$D$10,0,10*ROW('Water Data'!D105)),NA())</f>
        <v>#N/A</v>
      </c>
      <c r="J111" s="57" t="e">
        <f ca="true">+IF(AND(ISNUMBER(OFFSET('Water Data'!$E$5,0,10*ROW('Water Data'!E105))),'Data Summary'!BY111="Yes"),100-OFFSET('Water Data'!$E$5,0,10*ROW('Water Data'!E105)),NA())</f>
        <v>#N/A</v>
      </c>
      <c r="K111" s="57" t="e">
        <f ca="true">+IF(AND(ISNUMBER(OFFSET('Water Data'!$E$7,0,10*ROW('Water Data'!E105))),'Data Summary'!BZ111="Yes"),OFFSET('Water Data'!$E$7,0,10*ROW('Water Data'!E105)),NA())</f>
        <v>#N/A</v>
      </c>
      <c r="L111" s="57" t="e">
        <f ca="true">+IF(AND(ISNUMBER(OFFSET('Water Data'!$E$10,0,10*ROW('Water Data'!E105))),'Data Summary'!CA111="Yes"),OFFSET('Water Data'!$E$10,0,10*ROW('Water Data'!E105)),NA())</f>
        <v>#N/A</v>
      </c>
      <c r="M111" s="57" t="e">
        <f ca="true">+IF(AND(ISNUMBER(OFFSET('Water Data'!$F$5,0,10*ROW('Water Data'!F105))),'Data Summary'!CB111="Yes"),100-OFFSET('Water Data'!$F$5,0,10*ROW('Water Data'!F105)),NA())</f>
        <v>#N/A</v>
      </c>
      <c r="N111" s="57" t="e">
        <f ca="true">+IF(AND(ISNUMBER(OFFSET('Water Data'!$F$7,0,10*ROW('Water Data'!F105))),'Data Summary'!CC111="Yes"),OFFSET('Water Data'!$F$7,0,10*ROW('Water Data'!F105)),NA())</f>
        <v>#N/A</v>
      </c>
      <c r="O111" s="57" t="e">
        <f ca="true">+IF(AND(ISNUMBER(OFFSET('Water Data'!$F$10,0,10*ROW('Water Data'!F105))),'Data Summary'!CD111="Yes"),OFFSET('Water Data'!$F$10,0,10*ROW('Water Data'!F105)),NA())</f>
        <v>#N/A</v>
      </c>
      <c r="P111" s="57" t="e">
        <f ca="true">+IF(AND(ISNUMBER(OFFSET('Water Data'!$G$5,0,10*ROW('Water Data'!G105))),'Data Summary'!CE111="Yes"),100-OFFSET('Water Data'!$G$5,0,10*ROW('Water Data'!G105)),NA())</f>
        <v>#N/A</v>
      </c>
      <c r="Q111" s="57" t="e">
        <f ca="true">+IF(AND(ISNUMBER(OFFSET('Water Data'!$G$7,0,10*ROW('Water Data'!G105))),'Data Summary'!CF111="Yes"),OFFSET('Water Data'!$G$7,0,10*ROW('Water Data'!G105)),NA())</f>
        <v>#N/A</v>
      </c>
      <c r="R111" s="57" t="e">
        <f ca="true">+IF(AND(ISNUMBER(OFFSET('Water Data'!$G$10,0,10*ROW('Water Data'!G105))),'Data Summary'!CG111="Yes"),OFFSET('Water Data'!$G$10,0,10*ROW('Water Data'!G105)),NA())</f>
        <v>#N/A</v>
      </c>
      <c r="S111" s="57" t="e">
        <f ca="true">+IF(AND(ISNUMBER(OFFSET('Water Data'!$H$5,0,10*ROW('Water Data'!H105))),'Data Summary'!CH111="Yes"),100-OFFSET('Water Data'!$H$5,0,10*ROW('Water Data'!H105)),NA())</f>
        <v>#N/A</v>
      </c>
      <c r="T111" s="57" t="e">
        <f ca="true">+IF(AND(ISNUMBER(OFFSET('Water Data'!$H$7,0,10*ROW('Water Data'!H105))),'Data Summary'!CI111="Yes"),OFFSET('Water Data'!$H$7,0,10*ROW('Water Data'!H105)),NA())</f>
        <v>#N/A</v>
      </c>
      <c r="U111" s="57" t="e">
        <f ca="true">+IF(AND(ISNUMBER(OFFSET('Water Data'!$H$10,0,10*ROW('Water Data'!H105))),'Data Summary'!CJ111="Yes"),OFFSET('Water Data'!$H$10,0,10*ROW('Water Data'!H105)),NA())</f>
        <v>#N/A</v>
      </c>
      <c r="V111" s="103" t="e">
        <f ca="true">+IF(AND(ISNUMBER(OFFSET('Sanitation Data'!$C$5,0,10*ROW('Sanitation Data'!C105))),'Data Summary'!CK111="Yes"),100-OFFSET('Sanitation Data'!$C$5,0,10*ROW('Sanitation Data'!C105)),NA())</f>
        <v>#N/A</v>
      </c>
      <c r="W111" s="103" t="e">
        <f ca="true">+IF(AND(ISNUMBER(OFFSET('Sanitation Data'!$C$7,0,10*ROW('Sanitation Data'!C105))),'Data Summary'!CL111="Yes"),OFFSET('Sanitation Data'!$C$7,0,10*ROW('Sanitation Data'!C105)),NA())</f>
        <v>#N/A</v>
      </c>
      <c r="X111" s="103" t="e">
        <f ca="true">+IF(AND(ISNUMBER(OFFSET('Sanitation Data'!$C$11,0,10*ROW('Sanitation Data'!C105))),'Data Summary'!CM111="Yes"),OFFSET('Sanitation Data'!$C$11,0,10*ROW('Sanitation Data'!C105)),NA())</f>
        <v>#N/A</v>
      </c>
      <c r="Y111" s="103" t="e">
        <f ca="true">+IF(AND(ISNUMBER(OFFSET('Sanitation Data'!$C$12,0,10*ROW('Sanitation Data'!C105))),'Data Summary'!CN111="Yes"),OFFSET('Sanitation Data'!$C$12,0,10*ROW('Sanitation Data'!C105)),NA())</f>
        <v>#N/A</v>
      </c>
      <c r="Z111" s="103" t="e">
        <f ca="true">+IF(AND(ISNUMBER(OFFSET('Sanitation Data'!$C$13,0,10*ROW('Sanitation Data'!C105))),'Data Summary'!CO111="Yes"),OFFSET('Sanitation Data'!$C$13,0,10*ROW('Sanitation Data'!C105)),NA())</f>
        <v>#N/A</v>
      </c>
      <c r="AA111" s="103" t="e">
        <f ca="true">+IF(AND(ISNUMBER(OFFSET('Sanitation Data'!$D$5,0,10*ROW('Sanitation Data'!D105))),'Data Summary'!CP111="Yes"),100-OFFSET('Sanitation Data'!$D$5,0,10*ROW('Sanitation Data'!D105)),NA())</f>
        <v>#N/A</v>
      </c>
      <c r="AB111" s="103" t="e">
        <f ca="true">+IF(AND(ISNUMBER(OFFSET('Sanitation Data'!$D$7,0,10*ROW('Sanitation Data'!D105))),'Data Summary'!CQ111="Yes"),OFFSET('Sanitation Data'!$D$7,0,10*ROW('Sanitation Data'!D105)),NA())</f>
        <v>#N/A</v>
      </c>
      <c r="AC111" s="103" t="e">
        <f ca="true">+IF(AND(ISNUMBER(OFFSET('Sanitation Data'!$D$11,0,10*ROW('Sanitation Data'!D105))),'Data Summary'!CR111="Yes"),OFFSET('Sanitation Data'!$D$11,0,10*ROW('Sanitation Data'!D105)),NA())</f>
        <v>#N/A</v>
      </c>
      <c r="AD111" s="103" t="e">
        <f ca="true">+IF(AND(ISNUMBER(OFFSET('Sanitation Data'!$D$12,0,10*ROW('Sanitation Data'!D105))),'Data Summary'!CS111="Yes"),OFFSET('Sanitation Data'!$D$12,0,10*ROW('Sanitation Data'!D105)),NA())</f>
        <v>#N/A</v>
      </c>
      <c r="AE111" s="103" t="e">
        <f ca="true">+IF(AND(ISNUMBER(OFFSET('Sanitation Data'!$D$13,0,10*ROW('Sanitation Data'!D105))),'Data Summary'!CT111="Yes"),OFFSET('Sanitation Data'!$D$13,0,10*ROW('Sanitation Data'!D105)),NA())</f>
        <v>#N/A</v>
      </c>
      <c r="AF111" s="103" t="e">
        <f ca="true">+IF(AND(ISNUMBER(OFFSET('Sanitation Data'!$E$5,0,10*ROW('Sanitation Data'!E105))),'Data Summary'!CU111="Yes"),100-OFFSET('Sanitation Data'!$E$5,0,10*ROW('Sanitation Data'!E105)),NA())</f>
        <v>#N/A</v>
      </c>
      <c r="AG111" s="103" t="e">
        <f ca="true">+IF(AND(ISNUMBER(OFFSET('Sanitation Data'!$E$7,0,10*ROW('Sanitation Data'!E105))),'Data Summary'!CV111="Yes"),OFFSET('Sanitation Data'!$E$7,0,10*ROW('Sanitation Data'!E105)),NA())</f>
        <v>#N/A</v>
      </c>
      <c r="AH111" s="103" t="e">
        <f ca="true">+IF(AND(ISNUMBER(OFFSET('Sanitation Data'!$E$11,0,10*ROW('Sanitation Data'!E105))),'Data Summary'!CW111="Yes"),OFFSET('Sanitation Data'!$E$11,0,10*ROW('Sanitation Data'!E105)),NA())</f>
        <v>#N/A</v>
      </c>
      <c r="AI111" s="103" t="e">
        <f ca="true">+IF(AND(ISNUMBER(OFFSET('Sanitation Data'!$E$12,0,10*ROW('Sanitation Data'!E105))),'Data Summary'!CX111="Yes"),OFFSET('Sanitation Data'!$E$12,0,10*ROW('Sanitation Data'!E105)),NA())</f>
        <v>#N/A</v>
      </c>
      <c r="AJ111" s="103" t="e">
        <f ca="true">+IF(AND(ISNUMBER(OFFSET('Sanitation Data'!$E$13,0,10*ROW('Sanitation Data'!E105))),'Data Summary'!CY111="Yes"),OFFSET('Sanitation Data'!$E$13,0,10*ROW('Sanitation Data'!E105)),NA())</f>
        <v>#N/A</v>
      </c>
      <c r="AK111" s="103" t="e">
        <f ca="true">+IF(AND(ISNUMBER(OFFSET('Sanitation Data'!$F$5,0,10*ROW('Sanitation Data'!F105))),'Data Summary'!CZ111="Yes"),100-OFFSET('Sanitation Data'!$F$5,0,10*ROW('Sanitation Data'!F105)),NA())</f>
        <v>#N/A</v>
      </c>
      <c r="AL111" s="103" t="e">
        <f ca="true">+IF(AND(ISNUMBER(OFFSET('Sanitation Data'!$F$7,0,10*ROW('Sanitation Data'!F105))),'Data Summary'!DA111="Yes"),OFFSET('Sanitation Data'!$F$7,0,10*ROW('Sanitation Data'!F105)),NA())</f>
        <v>#N/A</v>
      </c>
      <c r="AM111" s="103" t="e">
        <f ca="true">+IF(AND(ISNUMBER(OFFSET('Sanitation Data'!$F$11,0,10*ROW('Sanitation Data'!F105))),'Data Summary'!DB111="Yes"),OFFSET('Sanitation Data'!$F$11,0,10*ROW('Sanitation Data'!F105)),NA())</f>
        <v>#N/A</v>
      </c>
      <c r="AN111" s="103" t="e">
        <f ca="true">+IF(AND(ISNUMBER(OFFSET('Sanitation Data'!$F$12,0,10*ROW('Sanitation Data'!F105))),'Data Summary'!DC111="Yes"),OFFSET('Sanitation Data'!$F$12,0,10*ROW('Sanitation Data'!F105)),NA())</f>
        <v>#N/A</v>
      </c>
      <c r="AO111" s="103" t="e">
        <f ca="true">+IF(AND(ISNUMBER(OFFSET('Sanitation Data'!$F$13,0,10*ROW('Sanitation Data'!F105))),'Data Summary'!DD111="Yes"),OFFSET('Sanitation Data'!$F$13,0,10*ROW('Sanitation Data'!F105)),NA())</f>
        <v>#N/A</v>
      </c>
      <c r="AP111" s="103" t="e">
        <f ca="true">+IF(AND(ISNUMBER(OFFSET('Sanitation Data'!$G$5,0,10*ROW('Sanitation Data'!G105))),'Data Summary'!DE111="Yes"),100-OFFSET('Sanitation Data'!$G$5,0,10*ROW('Sanitation Data'!G105)),NA())</f>
        <v>#N/A</v>
      </c>
      <c r="AQ111" s="103" t="e">
        <f ca="true">+IF(AND(ISNUMBER(OFFSET('Sanitation Data'!$G$7,0,10*ROW('Sanitation Data'!G105))),'Data Summary'!DF111="Yes"),OFFSET('Sanitation Data'!$G$7,0,10*ROW('Sanitation Data'!G105)),NA())</f>
        <v>#N/A</v>
      </c>
      <c r="AR111" s="103" t="e">
        <f ca="true">+IF(AND(ISNUMBER(OFFSET('Sanitation Data'!$G$11,0,10*ROW('Sanitation Data'!G105))),'Data Summary'!DG111="Yes"),OFFSET('Sanitation Data'!$G$11,0,10*ROW('Sanitation Data'!G105)),NA())</f>
        <v>#N/A</v>
      </c>
      <c r="AS111" s="103" t="e">
        <f ca="true">+IF(AND(ISNUMBER(OFFSET('Sanitation Data'!$G$12,0,10*ROW('Sanitation Data'!G105))),'Data Summary'!DH111="Yes"),OFFSET('Sanitation Data'!$G$12,0,10*ROW('Sanitation Data'!G105)),NA())</f>
        <v>#N/A</v>
      </c>
      <c r="AT111" s="103" t="e">
        <f ca="true">+IF(AND(ISNUMBER(OFFSET('Sanitation Data'!$G$13,0,10*ROW('Sanitation Data'!G105))),'Data Summary'!DI111="Yes"),OFFSET('Sanitation Data'!$G$13,0,10*ROW('Sanitation Data'!G105)),NA())</f>
        <v>#N/A</v>
      </c>
      <c r="AU111" s="103" t="e">
        <f ca="true">+IF(AND(ISNUMBER(OFFSET('Sanitation Data'!$H$5,0,10*ROW('Sanitation Data'!H105))),'Data Summary'!DJ111="Yes"),100-OFFSET('Sanitation Data'!$H$5,0,10*ROW('Sanitation Data'!H105)),NA())</f>
        <v>#N/A</v>
      </c>
      <c r="AV111" s="103" t="e">
        <f ca="true">+IF(AND(ISNUMBER(OFFSET('Sanitation Data'!$H$7,0,10*ROW('Sanitation Data'!H105))),'Data Summary'!DK111="Yes"),OFFSET('Sanitation Data'!$H$7,0,10*ROW('Sanitation Data'!H105)),NA())</f>
        <v>#N/A</v>
      </c>
      <c r="AW111" s="103" t="e">
        <f ca="true">+IF(AND(ISNUMBER(OFFSET('Sanitation Data'!$H$11,0,10*ROW('Sanitation Data'!H105))),'Data Summary'!DL111="Yes"),OFFSET('Sanitation Data'!$H$11,0,10*ROW('Sanitation Data'!H105)),NA())</f>
        <v>#N/A</v>
      </c>
      <c r="AX111" s="103" t="e">
        <f ca="true">+IF(AND(ISNUMBER(OFFSET('Sanitation Data'!$H$12,0,10*ROW('Sanitation Data'!H105))),'Data Summary'!DM111="Yes"),OFFSET('Sanitation Data'!$H$12,0,10*ROW('Sanitation Data'!H105)),NA())</f>
        <v>#N/A</v>
      </c>
      <c r="AY111" s="103" t="e">
        <f ca="true">+IF(AND(ISNUMBER(OFFSET('Sanitation Data'!$H$13,0,10*ROW('Sanitation Data'!H105))),'Data Summary'!DN111="Yes"),OFFSET('Sanitation Data'!$H$13,0,10*ROW('Sanitation Data'!H105)),NA())</f>
        <v>#N/A</v>
      </c>
      <c r="AZ111" s="108" t="e">
        <f ca="true">+IF(AND(ISNUMBER(OFFSET('Hygiene Data'!$C$6,0,10*ROW('Hygiene Data'!C105))),'Data Summary'!DO111="Yes"),OFFSET('Hygiene Data'!$C$6,0,10*ROW('Hygiene Data'!C105)),NA())</f>
        <v>#N/A</v>
      </c>
      <c r="BA111" s="108" t="e">
        <f ca="true">+IF(AND(ISNUMBER(OFFSET('Hygiene Data'!$C$8,0,10*ROW('Hygiene Data'!C105))),'Data Summary'!DP111="Yes"),OFFSET('Hygiene Data'!$C$8,0,10*ROW('Hygiene Data'!C105)),NA())</f>
        <v>#N/A</v>
      </c>
      <c r="BB111" s="108" t="e">
        <f ca="true">+IF(AND(ISNUMBER(OFFSET('Hygiene Data'!$C$10,0,10*ROW('Hygiene Data'!C105))),'Data Summary'!DQ111="Yes"),OFFSET('Hygiene Data'!$C$10,0,10*ROW('Hygiene Data'!C105)),NA())</f>
        <v>#N/A</v>
      </c>
      <c r="BC111" s="108" t="e">
        <f ca="true">+IF(AND(ISNUMBER(OFFSET('Hygiene Data'!$D$6,0,10*ROW('Hygiene Data'!D105))),'Data Summary'!DR111="Yes"),OFFSET('Hygiene Data'!$D$6,0,10*ROW('Hygiene Data'!D105)),NA())</f>
        <v>#N/A</v>
      </c>
      <c r="BD111" s="108" t="e">
        <f ca="true">+IF(AND(ISNUMBER(OFFSET('Hygiene Data'!$D$8,0,10*ROW('Hygiene Data'!D105))),'Data Summary'!DS111="Yes"),OFFSET('Hygiene Data'!$D$8,0,10*ROW('Hygiene Data'!D105)),NA())</f>
        <v>#N/A</v>
      </c>
      <c r="BE111" s="108" t="e">
        <f ca="true">+IF(AND(ISNUMBER(OFFSET('Hygiene Data'!$D$10,0,10*ROW('Hygiene Data'!D105))),'Data Summary'!DT111="Yes"),OFFSET('Hygiene Data'!$D$10,0,10*ROW('Hygiene Data'!D105)),NA())</f>
        <v>#N/A</v>
      </c>
      <c r="BF111" s="108" t="e">
        <f ca="true">+IF(AND(ISNUMBER(OFFSET('Hygiene Data'!$E$6,0,10*ROW('Hygiene Data'!E105))),'Data Summary'!DU111="Yes"),OFFSET('Hygiene Data'!$E$6,0,10*ROW('Hygiene Data'!E105)),NA())</f>
        <v>#N/A</v>
      </c>
      <c r="BG111" s="108" t="e">
        <f ca="true">+IF(AND(ISNUMBER(OFFSET('Hygiene Data'!$E$8,0,10*ROW('Hygiene Data'!E105))),'Data Summary'!DV111="Yes"),OFFSET('Hygiene Data'!$E$8,0,10*ROW('Hygiene Data'!E105)),NA())</f>
        <v>#N/A</v>
      </c>
      <c r="BH111" s="108" t="e">
        <f ca="true">+IF(AND(ISNUMBER(OFFSET('Hygiene Data'!$E$10,0,10*ROW('Hygiene Data'!E105))),'Data Summary'!DW111="Yes"),OFFSET('Hygiene Data'!$E$10,0,10*ROW('Hygiene Data'!E105)),NA())</f>
        <v>#N/A</v>
      </c>
      <c r="BI111" s="108" t="e">
        <f ca="true">+IF(AND(ISNUMBER(OFFSET('Hygiene Data'!$F$6,0,10*ROW('Hygiene Data'!F105))),'Data Summary'!DX111="Yes"),OFFSET('Hygiene Data'!$F$6,0,10*ROW('Hygiene Data'!F105)),NA())</f>
        <v>#N/A</v>
      </c>
      <c r="BJ111" s="108" t="e">
        <f ca="true">+IF(AND(ISNUMBER(OFFSET('Hygiene Data'!$F$8,0,10*ROW('Hygiene Data'!F105))),'Data Summary'!DY111="Yes"),OFFSET('Hygiene Data'!$F$8,0,10*ROW('Hygiene Data'!F105)),NA())</f>
        <v>#N/A</v>
      </c>
      <c r="BK111" s="108" t="e">
        <f ca="true">+IF(AND(ISNUMBER(OFFSET('Hygiene Data'!$F$10,0,10*ROW('Hygiene Data'!F105))),'Data Summary'!DZ111="Yes"),OFFSET('Hygiene Data'!$F$10,0,10*ROW('Hygiene Data'!F105)),NA())</f>
        <v>#N/A</v>
      </c>
      <c r="BL111" s="108" t="e">
        <f ca="true">+IF(AND(ISNUMBER(OFFSET('Hygiene Data'!$G$6,0,10*ROW('Hygiene Data'!G105))),'Data Summary'!EA111="Yes"),OFFSET('Hygiene Data'!$G$6,0,10*ROW('Hygiene Data'!G105)),NA())</f>
        <v>#N/A</v>
      </c>
      <c r="BM111" s="108" t="e">
        <f ca="true">+IF(AND(ISNUMBER(OFFSET('Hygiene Data'!$G$8,0,10*ROW('Hygiene Data'!G105))),'Data Summary'!EB111="Yes"),OFFSET('Hygiene Data'!$G$8,0,10*ROW('Hygiene Data'!G105)),NA())</f>
        <v>#N/A</v>
      </c>
      <c r="BN111" s="108" t="e">
        <f ca="true">+IF(AND(ISNUMBER(OFFSET('Hygiene Data'!$G$10,0,10*ROW('Hygiene Data'!G105))),'Data Summary'!EC111="Yes"),OFFSET('Hygiene Data'!$G$10,0,10*ROW('Hygiene Data'!G105)),NA())</f>
        <v>#N/A</v>
      </c>
      <c r="BO111" s="108" t="e">
        <f ca="true">+IF(AND(ISNUMBER(OFFSET('Hygiene Data'!$H$6,0,10*ROW('Hygiene Data'!H105))),'Data Summary'!ED111="Yes"),OFFSET('Hygiene Data'!$H$6,0,10*ROW('Hygiene Data'!H105)),NA())</f>
        <v>#N/A</v>
      </c>
      <c r="BP111" s="108" t="e">
        <f ca="true">+IF(AND(ISNUMBER(OFFSET('Hygiene Data'!$H$8,0,10*ROW('Hygiene Data'!H105))),'Data Summary'!EE111="Yes"),OFFSET('Hygiene Data'!$H$8,0,10*ROW('Hygiene Data'!H105)),NA())</f>
        <v>#N/A</v>
      </c>
      <c r="BQ111" s="108" t="e">
        <f ca="true">+IF(AND(ISNUMBER(OFFSET('Hygiene Data'!$H$10,0,10*ROW('Hygiene Data'!H105))),'Data Summary'!EF111="Yes"),OFFSET('Hygiene Data'!$H$10,0,10*ROW('Hygiene Data'!H105)),NA())</f>
        <v>#N/A</v>
      </c>
    </row>
    <row r="112" x14ac:dyDescent="0.2">
      <c r="A112" s="56" t="e">
        <f ca="true">+IF(OFFSET('Water Data'!$B$1,0,10*ROW('Water Data'!B106))="",NA(),OFFSET('Water Data'!$B$1,0,10*ROW('Water Data'!B106)))</f>
        <v>#N/A</v>
      </c>
      <c r="B112" s="56" t="e">
        <f ca="true">+IF(OFFSET('Water Data'!$A$3,0,10*ROW('Water Data'!A109))="",NA(),OFFSET('Water Data'!$A$3,0,10*ROW('Water Data'!A109)))</f>
        <v>#N/A</v>
      </c>
      <c r="C112" s="56" t="e">
        <f ca="true">+IF(OFFSET('Water Data'!$C$3,0,10*ROW('Water Data'!C109))="",NA(),OFFSET('Water Data'!$C$3,0,10*ROW('Water Data'!C109)))</f>
        <v>#N/A</v>
      </c>
      <c r="D112" s="57" t="e">
        <f ca="true">+IF(AND(ISNUMBER(OFFSET('Water Data'!$C$5,0,10*ROW('Water Data'!C106))),'Data Summary'!BS112="Yes"),100-OFFSET('Water Data'!$C$5,0,10*ROW('Water Data'!C106)),NA())</f>
        <v>#N/A</v>
      </c>
      <c r="E112" s="57" t="e">
        <f ca="true">+IF(AND(ISNUMBER(OFFSET('Water Data'!$C$7,0,10*ROW('Water Data'!C106))),'Data Summary'!BT112="Yes"),OFFSET('Water Data'!$C$7,0,10*ROW('Water Data'!C106)),NA())</f>
        <v>#N/A</v>
      </c>
      <c r="F112" s="57" t="e">
        <f ca="true">+IF(AND(ISNUMBER(OFFSET('Water Data'!$C$10,0,10*ROW('Water Data'!C106))),'Data Summary'!BU112="Yes"),OFFSET('Water Data'!$C$10,0,10*ROW('Water Data'!C106)),NA())</f>
        <v>#N/A</v>
      </c>
      <c r="G112" s="57" t="e">
        <f ca="true">+IF(AND(ISNUMBER(OFFSET('Water Data'!$D$5,0,10*ROW('Water Data'!D106))),'Data Summary'!BV112="Yes"),100-OFFSET('Water Data'!$D$5,0,10*ROW('Water Data'!D106)),NA())</f>
        <v>#N/A</v>
      </c>
      <c r="H112" s="57" t="e">
        <f ca="true">+IF(AND(ISNUMBER(OFFSET('Water Data'!$D$7,0,10*ROW('Water Data'!D106))),'Data Summary'!BW112="Yes"),OFFSET('Water Data'!$D$7,0,10*ROW('Water Data'!D106)),NA())</f>
        <v>#N/A</v>
      </c>
      <c r="I112" s="57" t="e">
        <f ca="true">+IF(AND(ISNUMBER(OFFSET('Water Data'!$D$10,0,10*ROW('Water Data'!D106))),'Data Summary'!BX112="Yes"),OFFSET('Water Data'!$D$10,0,10*ROW('Water Data'!D106)),NA())</f>
        <v>#N/A</v>
      </c>
      <c r="J112" s="57" t="e">
        <f ca="true">+IF(AND(ISNUMBER(OFFSET('Water Data'!$E$5,0,10*ROW('Water Data'!E106))),'Data Summary'!BY112="Yes"),100-OFFSET('Water Data'!$E$5,0,10*ROW('Water Data'!E106)),NA())</f>
        <v>#N/A</v>
      </c>
      <c r="K112" s="57" t="e">
        <f ca="true">+IF(AND(ISNUMBER(OFFSET('Water Data'!$E$7,0,10*ROW('Water Data'!E106))),'Data Summary'!BZ112="Yes"),OFFSET('Water Data'!$E$7,0,10*ROW('Water Data'!E106)),NA())</f>
        <v>#N/A</v>
      </c>
      <c r="L112" s="57" t="e">
        <f ca="true">+IF(AND(ISNUMBER(OFFSET('Water Data'!$E$10,0,10*ROW('Water Data'!E106))),'Data Summary'!CA112="Yes"),OFFSET('Water Data'!$E$10,0,10*ROW('Water Data'!E106)),NA())</f>
        <v>#N/A</v>
      </c>
      <c r="M112" s="57" t="e">
        <f ca="true">+IF(AND(ISNUMBER(OFFSET('Water Data'!$F$5,0,10*ROW('Water Data'!F106))),'Data Summary'!CB112="Yes"),100-OFFSET('Water Data'!$F$5,0,10*ROW('Water Data'!F106)),NA())</f>
        <v>#N/A</v>
      </c>
      <c r="N112" s="57" t="e">
        <f ca="true">+IF(AND(ISNUMBER(OFFSET('Water Data'!$F$7,0,10*ROW('Water Data'!F106))),'Data Summary'!CC112="Yes"),OFFSET('Water Data'!$F$7,0,10*ROW('Water Data'!F106)),NA())</f>
        <v>#N/A</v>
      </c>
      <c r="O112" s="57" t="e">
        <f ca="true">+IF(AND(ISNUMBER(OFFSET('Water Data'!$F$10,0,10*ROW('Water Data'!F106))),'Data Summary'!CD112="Yes"),OFFSET('Water Data'!$F$10,0,10*ROW('Water Data'!F106)),NA())</f>
        <v>#N/A</v>
      </c>
      <c r="P112" s="57" t="e">
        <f ca="true">+IF(AND(ISNUMBER(OFFSET('Water Data'!$G$5,0,10*ROW('Water Data'!G106))),'Data Summary'!CE112="Yes"),100-OFFSET('Water Data'!$G$5,0,10*ROW('Water Data'!G106)),NA())</f>
        <v>#N/A</v>
      </c>
      <c r="Q112" s="57" t="e">
        <f ca="true">+IF(AND(ISNUMBER(OFFSET('Water Data'!$G$7,0,10*ROW('Water Data'!G106))),'Data Summary'!CF112="Yes"),OFFSET('Water Data'!$G$7,0,10*ROW('Water Data'!G106)),NA())</f>
        <v>#N/A</v>
      </c>
      <c r="R112" s="57" t="e">
        <f ca="true">+IF(AND(ISNUMBER(OFFSET('Water Data'!$G$10,0,10*ROW('Water Data'!G106))),'Data Summary'!CG112="Yes"),OFFSET('Water Data'!$G$10,0,10*ROW('Water Data'!G106)),NA())</f>
        <v>#N/A</v>
      </c>
      <c r="S112" s="57" t="e">
        <f ca="true">+IF(AND(ISNUMBER(OFFSET('Water Data'!$H$5,0,10*ROW('Water Data'!H106))),'Data Summary'!CH112="Yes"),100-OFFSET('Water Data'!$H$5,0,10*ROW('Water Data'!H106)),NA())</f>
        <v>#N/A</v>
      </c>
      <c r="T112" s="57" t="e">
        <f ca="true">+IF(AND(ISNUMBER(OFFSET('Water Data'!$H$7,0,10*ROW('Water Data'!H106))),'Data Summary'!CI112="Yes"),OFFSET('Water Data'!$H$7,0,10*ROW('Water Data'!H106)),NA())</f>
        <v>#N/A</v>
      </c>
      <c r="U112" s="57" t="e">
        <f ca="true">+IF(AND(ISNUMBER(OFFSET('Water Data'!$H$10,0,10*ROW('Water Data'!H106))),'Data Summary'!CJ112="Yes"),OFFSET('Water Data'!$H$10,0,10*ROW('Water Data'!H106)),NA())</f>
        <v>#N/A</v>
      </c>
      <c r="V112" s="103" t="e">
        <f ca="true">+IF(AND(ISNUMBER(OFFSET('Sanitation Data'!$C$5,0,10*ROW('Sanitation Data'!C106))),'Data Summary'!CK112="Yes"),100-OFFSET('Sanitation Data'!$C$5,0,10*ROW('Sanitation Data'!C106)),NA())</f>
        <v>#N/A</v>
      </c>
      <c r="W112" s="103" t="e">
        <f ca="true">+IF(AND(ISNUMBER(OFFSET('Sanitation Data'!$C$7,0,10*ROW('Sanitation Data'!C106))),'Data Summary'!CL112="Yes"),OFFSET('Sanitation Data'!$C$7,0,10*ROW('Sanitation Data'!C106)),NA())</f>
        <v>#N/A</v>
      </c>
      <c r="X112" s="103" t="e">
        <f ca="true">+IF(AND(ISNUMBER(OFFSET('Sanitation Data'!$C$11,0,10*ROW('Sanitation Data'!C106))),'Data Summary'!CM112="Yes"),OFFSET('Sanitation Data'!$C$11,0,10*ROW('Sanitation Data'!C106)),NA())</f>
        <v>#N/A</v>
      </c>
      <c r="Y112" s="103" t="e">
        <f ca="true">+IF(AND(ISNUMBER(OFFSET('Sanitation Data'!$C$12,0,10*ROW('Sanitation Data'!C106))),'Data Summary'!CN112="Yes"),OFFSET('Sanitation Data'!$C$12,0,10*ROW('Sanitation Data'!C106)),NA())</f>
        <v>#N/A</v>
      </c>
      <c r="Z112" s="103" t="e">
        <f ca="true">+IF(AND(ISNUMBER(OFFSET('Sanitation Data'!$C$13,0,10*ROW('Sanitation Data'!C106))),'Data Summary'!CO112="Yes"),OFFSET('Sanitation Data'!$C$13,0,10*ROW('Sanitation Data'!C106)),NA())</f>
        <v>#N/A</v>
      </c>
      <c r="AA112" s="103" t="e">
        <f ca="true">+IF(AND(ISNUMBER(OFFSET('Sanitation Data'!$D$5,0,10*ROW('Sanitation Data'!D106))),'Data Summary'!CP112="Yes"),100-OFFSET('Sanitation Data'!$D$5,0,10*ROW('Sanitation Data'!D106)),NA())</f>
        <v>#N/A</v>
      </c>
      <c r="AB112" s="103" t="e">
        <f ca="true">+IF(AND(ISNUMBER(OFFSET('Sanitation Data'!$D$7,0,10*ROW('Sanitation Data'!D106))),'Data Summary'!CQ112="Yes"),OFFSET('Sanitation Data'!$D$7,0,10*ROW('Sanitation Data'!D106)),NA())</f>
        <v>#N/A</v>
      </c>
      <c r="AC112" s="103" t="e">
        <f ca="true">+IF(AND(ISNUMBER(OFFSET('Sanitation Data'!$D$11,0,10*ROW('Sanitation Data'!D106))),'Data Summary'!CR112="Yes"),OFFSET('Sanitation Data'!$D$11,0,10*ROW('Sanitation Data'!D106)),NA())</f>
        <v>#N/A</v>
      </c>
      <c r="AD112" s="103" t="e">
        <f ca="true">+IF(AND(ISNUMBER(OFFSET('Sanitation Data'!$D$12,0,10*ROW('Sanitation Data'!D106))),'Data Summary'!CS112="Yes"),OFFSET('Sanitation Data'!$D$12,0,10*ROW('Sanitation Data'!D106)),NA())</f>
        <v>#N/A</v>
      </c>
      <c r="AE112" s="103" t="e">
        <f ca="true">+IF(AND(ISNUMBER(OFFSET('Sanitation Data'!$D$13,0,10*ROW('Sanitation Data'!D106))),'Data Summary'!CT112="Yes"),OFFSET('Sanitation Data'!$D$13,0,10*ROW('Sanitation Data'!D106)),NA())</f>
        <v>#N/A</v>
      </c>
      <c r="AF112" s="103" t="e">
        <f ca="true">+IF(AND(ISNUMBER(OFFSET('Sanitation Data'!$E$5,0,10*ROW('Sanitation Data'!E106))),'Data Summary'!CU112="Yes"),100-OFFSET('Sanitation Data'!$E$5,0,10*ROW('Sanitation Data'!E106)),NA())</f>
        <v>#N/A</v>
      </c>
      <c r="AG112" s="103" t="e">
        <f ca="true">+IF(AND(ISNUMBER(OFFSET('Sanitation Data'!$E$7,0,10*ROW('Sanitation Data'!E106))),'Data Summary'!CV112="Yes"),OFFSET('Sanitation Data'!$E$7,0,10*ROW('Sanitation Data'!E106)),NA())</f>
        <v>#N/A</v>
      </c>
      <c r="AH112" s="103" t="e">
        <f ca="true">+IF(AND(ISNUMBER(OFFSET('Sanitation Data'!$E$11,0,10*ROW('Sanitation Data'!E106))),'Data Summary'!CW112="Yes"),OFFSET('Sanitation Data'!$E$11,0,10*ROW('Sanitation Data'!E106)),NA())</f>
        <v>#N/A</v>
      </c>
      <c r="AI112" s="103" t="e">
        <f ca="true">+IF(AND(ISNUMBER(OFFSET('Sanitation Data'!$E$12,0,10*ROW('Sanitation Data'!E106))),'Data Summary'!CX112="Yes"),OFFSET('Sanitation Data'!$E$12,0,10*ROW('Sanitation Data'!E106)),NA())</f>
        <v>#N/A</v>
      </c>
      <c r="AJ112" s="103" t="e">
        <f ca="true">+IF(AND(ISNUMBER(OFFSET('Sanitation Data'!$E$13,0,10*ROW('Sanitation Data'!E106))),'Data Summary'!CY112="Yes"),OFFSET('Sanitation Data'!$E$13,0,10*ROW('Sanitation Data'!E106)),NA())</f>
        <v>#N/A</v>
      </c>
      <c r="AK112" s="103" t="e">
        <f ca="true">+IF(AND(ISNUMBER(OFFSET('Sanitation Data'!$F$5,0,10*ROW('Sanitation Data'!F106))),'Data Summary'!CZ112="Yes"),100-OFFSET('Sanitation Data'!$F$5,0,10*ROW('Sanitation Data'!F106)),NA())</f>
        <v>#N/A</v>
      </c>
      <c r="AL112" s="103" t="e">
        <f ca="true">+IF(AND(ISNUMBER(OFFSET('Sanitation Data'!$F$7,0,10*ROW('Sanitation Data'!F106))),'Data Summary'!DA112="Yes"),OFFSET('Sanitation Data'!$F$7,0,10*ROW('Sanitation Data'!F106)),NA())</f>
        <v>#N/A</v>
      </c>
      <c r="AM112" s="103" t="e">
        <f ca="true">+IF(AND(ISNUMBER(OFFSET('Sanitation Data'!$F$11,0,10*ROW('Sanitation Data'!F106))),'Data Summary'!DB112="Yes"),OFFSET('Sanitation Data'!$F$11,0,10*ROW('Sanitation Data'!F106)),NA())</f>
        <v>#N/A</v>
      </c>
      <c r="AN112" s="103" t="e">
        <f ca="true">+IF(AND(ISNUMBER(OFFSET('Sanitation Data'!$F$12,0,10*ROW('Sanitation Data'!F106))),'Data Summary'!DC112="Yes"),OFFSET('Sanitation Data'!$F$12,0,10*ROW('Sanitation Data'!F106)),NA())</f>
        <v>#N/A</v>
      </c>
      <c r="AO112" s="103" t="e">
        <f ca="true">+IF(AND(ISNUMBER(OFFSET('Sanitation Data'!$F$13,0,10*ROW('Sanitation Data'!F106))),'Data Summary'!DD112="Yes"),OFFSET('Sanitation Data'!$F$13,0,10*ROW('Sanitation Data'!F106)),NA())</f>
        <v>#N/A</v>
      </c>
      <c r="AP112" s="103" t="e">
        <f ca="true">+IF(AND(ISNUMBER(OFFSET('Sanitation Data'!$G$5,0,10*ROW('Sanitation Data'!G106))),'Data Summary'!DE112="Yes"),100-OFFSET('Sanitation Data'!$G$5,0,10*ROW('Sanitation Data'!G106)),NA())</f>
        <v>#N/A</v>
      </c>
      <c r="AQ112" s="103" t="e">
        <f ca="true">+IF(AND(ISNUMBER(OFFSET('Sanitation Data'!$G$7,0,10*ROW('Sanitation Data'!G106))),'Data Summary'!DF112="Yes"),OFFSET('Sanitation Data'!$G$7,0,10*ROW('Sanitation Data'!G106)),NA())</f>
        <v>#N/A</v>
      </c>
      <c r="AR112" s="103" t="e">
        <f ca="true">+IF(AND(ISNUMBER(OFFSET('Sanitation Data'!$G$11,0,10*ROW('Sanitation Data'!G106))),'Data Summary'!DG112="Yes"),OFFSET('Sanitation Data'!$G$11,0,10*ROW('Sanitation Data'!G106)),NA())</f>
        <v>#N/A</v>
      </c>
      <c r="AS112" s="103" t="e">
        <f ca="true">+IF(AND(ISNUMBER(OFFSET('Sanitation Data'!$G$12,0,10*ROW('Sanitation Data'!G106))),'Data Summary'!DH112="Yes"),OFFSET('Sanitation Data'!$G$12,0,10*ROW('Sanitation Data'!G106)),NA())</f>
        <v>#N/A</v>
      </c>
      <c r="AT112" s="103" t="e">
        <f ca="true">+IF(AND(ISNUMBER(OFFSET('Sanitation Data'!$G$13,0,10*ROW('Sanitation Data'!G106))),'Data Summary'!DI112="Yes"),OFFSET('Sanitation Data'!$G$13,0,10*ROW('Sanitation Data'!G106)),NA())</f>
        <v>#N/A</v>
      </c>
      <c r="AU112" s="103" t="e">
        <f ca="true">+IF(AND(ISNUMBER(OFFSET('Sanitation Data'!$H$5,0,10*ROW('Sanitation Data'!H106))),'Data Summary'!DJ112="Yes"),100-OFFSET('Sanitation Data'!$H$5,0,10*ROW('Sanitation Data'!H106)),NA())</f>
        <v>#N/A</v>
      </c>
      <c r="AV112" s="103" t="e">
        <f ca="true">+IF(AND(ISNUMBER(OFFSET('Sanitation Data'!$H$7,0,10*ROW('Sanitation Data'!H106))),'Data Summary'!DK112="Yes"),OFFSET('Sanitation Data'!$H$7,0,10*ROW('Sanitation Data'!H106)),NA())</f>
        <v>#N/A</v>
      </c>
      <c r="AW112" s="103" t="e">
        <f ca="true">+IF(AND(ISNUMBER(OFFSET('Sanitation Data'!$H$11,0,10*ROW('Sanitation Data'!H106))),'Data Summary'!DL112="Yes"),OFFSET('Sanitation Data'!$H$11,0,10*ROW('Sanitation Data'!H106)),NA())</f>
        <v>#N/A</v>
      </c>
      <c r="AX112" s="103" t="e">
        <f ca="true">+IF(AND(ISNUMBER(OFFSET('Sanitation Data'!$H$12,0,10*ROW('Sanitation Data'!H106))),'Data Summary'!DM112="Yes"),OFFSET('Sanitation Data'!$H$12,0,10*ROW('Sanitation Data'!H106)),NA())</f>
        <v>#N/A</v>
      </c>
      <c r="AY112" s="103" t="e">
        <f ca="true">+IF(AND(ISNUMBER(OFFSET('Sanitation Data'!$H$13,0,10*ROW('Sanitation Data'!H106))),'Data Summary'!DN112="Yes"),OFFSET('Sanitation Data'!$H$13,0,10*ROW('Sanitation Data'!H106)),NA())</f>
        <v>#N/A</v>
      </c>
      <c r="AZ112" s="108" t="e">
        <f ca="true">+IF(AND(ISNUMBER(OFFSET('Hygiene Data'!$C$6,0,10*ROW('Hygiene Data'!C106))),'Data Summary'!DO112="Yes"),OFFSET('Hygiene Data'!$C$6,0,10*ROW('Hygiene Data'!C106)),NA())</f>
        <v>#N/A</v>
      </c>
      <c r="BA112" s="108" t="e">
        <f ca="true">+IF(AND(ISNUMBER(OFFSET('Hygiene Data'!$C$8,0,10*ROW('Hygiene Data'!C106))),'Data Summary'!DP112="Yes"),OFFSET('Hygiene Data'!$C$8,0,10*ROW('Hygiene Data'!C106)),NA())</f>
        <v>#N/A</v>
      </c>
      <c r="BB112" s="108" t="e">
        <f ca="true">+IF(AND(ISNUMBER(OFFSET('Hygiene Data'!$C$10,0,10*ROW('Hygiene Data'!C106))),'Data Summary'!DQ112="Yes"),OFFSET('Hygiene Data'!$C$10,0,10*ROW('Hygiene Data'!C106)),NA())</f>
        <v>#N/A</v>
      </c>
      <c r="BC112" s="108" t="e">
        <f ca="true">+IF(AND(ISNUMBER(OFFSET('Hygiene Data'!$D$6,0,10*ROW('Hygiene Data'!D106))),'Data Summary'!DR112="Yes"),OFFSET('Hygiene Data'!$D$6,0,10*ROW('Hygiene Data'!D106)),NA())</f>
        <v>#N/A</v>
      </c>
      <c r="BD112" s="108" t="e">
        <f ca="true">+IF(AND(ISNUMBER(OFFSET('Hygiene Data'!$D$8,0,10*ROW('Hygiene Data'!D106))),'Data Summary'!DS112="Yes"),OFFSET('Hygiene Data'!$D$8,0,10*ROW('Hygiene Data'!D106)),NA())</f>
        <v>#N/A</v>
      </c>
      <c r="BE112" s="108" t="e">
        <f ca="true">+IF(AND(ISNUMBER(OFFSET('Hygiene Data'!$D$10,0,10*ROW('Hygiene Data'!D106))),'Data Summary'!DT112="Yes"),OFFSET('Hygiene Data'!$D$10,0,10*ROW('Hygiene Data'!D106)),NA())</f>
        <v>#N/A</v>
      </c>
      <c r="BF112" s="108" t="e">
        <f ca="true">+IF(AND(ISNUMBER(OFFSET('Hygiene Data'!$E$6,0,10*ROW('Hygiene Data'!E106))),'Data Summary'!DU112="Yes"),OFFSET('Hygiene Data'!$E$6,0,10*ROW('Hygiene Data'!E106)),NA())</f>
        <v>#N/A</v>
      </c>
      <c r="BG112" s="108" t="e">
        <f ca="true">+IF(AND(ISNUMBER(OFFSET('Hygiene Data'!$E$8,0,10*ROW('Hygiene Data'!E106))),'Data Summary'!DV112="Yes"),OFFSET('Hygiene Data'!$E$8,0,10*ROW('Hygiene Data'!E106)),NA())</f>
        <v>#N/A</v>
      </c>
      <c r="BH112" s="108" t="e">
        <f ca="true">+IF(AND(ISNUMBER(OFFSET('Hygiene Data'!$E$10,0,10*ROW('Hygiene Data'!E106))),'Data Summary'!DW112="Yes"),OFFSET('Hygiene Data'!$E$10,0,10*ROW('Hygiene Data'!E106)),NA())</f>
        <v>#N/A</v>
      </c>
      <c r="BI112" s="108" t="e">
        <f ca="true">+IF(AND(ISNUMBER(OFFSET('Hygiene Data'!$F$6,0,10*ROW('Hygiene Data'!F106))),'Data Summary'!DX112="Yes"),OFFSET('Hygiene Data'!$F$6,0,10*ROW('Hygiene Data'!F106)),NA())</f>
        <v>#N/A</v>
      </c>
      <c r="BJ112" s="108" t="e">
        <f ca="true">+IF(AND(ISNUMBER(OFFSET('Hygiene Data'!$F$8,0,10*ROW('Hygiene Data'!F106))),'Data Summary'!DY112="Yes"),OFFSET('Hygiene Data'!$F$8,0,10*ROW('Hygiene Data'!F106)),NA())</f>
        <v>#N/A</v>
      </c>
      <c r="BK112" s="108" t="e">
        <f ca="true">+IF(AND(ISNUMBER(OFFSET('Hygiene Data'!$F$10,0,10*ROW('Hygiene Data'!F106))),'Data Summary'!DZ112="Yes"),OFFSET('Hygiene Data'!$F$10,0,10*ROW('Hygiene Data'!F106)),NA())</f>
        <v>#N/A</v>
      </c>
      <c r="BL112" s="108" t="e">
        <f ca="true">+IF(AND(ISNUMBER(OFFSET('Hygiene Data'!$G$6,0,10*ROW('Hygiene Data'!G106))),'Data Summary'!EA112="Yes"),OFFSET('Hygiene Data'!$G$6,0,10*ROW('Hygiene Data'!G106)),NA())</f>
        <v>#N/A</v>
      </c>
      <c r="BM112" s="108" t="e">
        <f ca="true">+IF(AND(ISNUMBER(OFFSET('Hygiene Data'!$G$8,0,10*ROW('Hygiene Data'!G106))),'Data Summary'!EB112="Yes"),OFFSET('Hygiene Data'!$G$8,0,10*ROW('Hygiene Data'!G106)),NA())</f>
        <v>#N/A</v>
      </c>
      <c r="BN112" s="108" t="e">
        <f ca="true">+IF(AND(ISNUMBER(OFFSET('Hygiene Data'!$G$10,0,10*ROW('Hygiene Data'!G106))),'Data Summary'!EC112="Yes"),OFFSET('Hygiene Data'!$G$10,0,10*ROW('Hygiene Data'!G106)),NA())</f>
        <v>#N/A</v>
      </c>
      <c r="BO112" s="108" t="e">
        <f ca="true">+IF(AND(ISNUMBER(OFFSET('Hygiene Data'!$H$6,0,10*ROW('Hygiene Data'!H106))),'Data Summary'!ED112="Yes"),OFFSET('Hygiene Data'!$H$6,0,10*ROW('Hygiene Data'!H106)),NA())</f>
        <v>#N/A</v>
      </c>
      <c r="BP112" s="108" t="e">
        <f ca="true">+IF(AND(ISNUMBER(OFFSET('Hygiene Data'!$H$8,0,10*ROW('Hygiene Data'!H106))),'Data Summary'!EE112="Yes"),OFFSET('Hygiene Data'!$H$8,0,10*ROW('Hygiene Data'!H106)),NA())</f>
        <v>#N/A</v>
      </c>
      <c r="BQ112" s="108" t="e">
        <f ca="true">+IF(AND(ISNUMBER(OFFSET('Hygiene Data'!$H$10,0,10*ROW('Hygiene Data'!H106))),'Data Summary'!EF112="Yes"),OFFSET('Hygiene Data'!$H$10,0,10*ROW('Hygiene Data'!H106)),NA())</f>
        <v>#N/A</v>
      </c>
    </row>
    <row r="113" x14ac:dyDescent="0.2">
      <c r="A113" s="56" t="e">
        <f ca="true">+IF(OFFSET('Water Data'!$B$1,0,10*ROW('Water Data'!B107))="",NA(),OFFSET('Water Data'!$B$1,0,10*ROW('Water Data'!B107)))</f>
        <v>#N/A</v>
      </c>
      <c r="B113" s="56" t="e">
        <f ca="true">+IF(OFFSET('Water Data'!$A$3,0,10*ROW('Water Data'!A110))="",NA(),OFFSET('Water Data'!$A$3,0,10*ROW('Water Data'!A110)))</f>
        <v>#N/A</v>
      </c>
      <c r="C113" s="56" t="e">
        <f ca="true">+IF(OFFSET('Water Data'!$C$3,0,10*ROW('Water Data'!C110))="",NA(),OFFSET('Water Data'!$C$3,0,10*ROW('Water Data'!C110)))</f>
        <v>#N/A</v>
      </c>
      <c r="D113" s="57" t="e">
        <f ca="true">+IF(AND(ISNUMBER(OFFSET('Water Data'!$C$5,0,10*ROW('Water Data'!C107))),'Data Summary'!BS113="Yes"),100-OFFSET('Water Data'!$C$5,0,10*ROW('Water Data'!C107)),NA())</f>
        <v>#N/A</v>
      </c>
      <c r="E113" s="57" t="e">
        <f ca="true">+IF(AND(ISNUMBER(OFFSET('Water Data'!$C$7,0,10*ROW('Water Data'!C107))),'Data Summary'!BT113="Yes"),OFFSET('Water Data'!$C$7,0,10*ROW('Water Data'!C107)),NA())</f>
        <v>#N/A</v>
      </c>
      <c r="F113" s="57" t="e">
        <f ca="true">+IF(AND(ISNUMBER(OFFSET('Water Data'!$C$10,0,10*ROW('Water Data'!C107))),'Data Summary'!BU113="Yes"),OFFSET('Water Data'!$C$10,0,10*ROW('Water Data'!C107)),NA())</f>
        <v>#N/A</v>
      </c>
      <c r="G113" s="57" t="e">
        <f ca="true">+IF(AND(ISNUMBER(OFFSET('Water Data'!$D$5,0,10*ROW('Water Data'!D107))),'Data Summary'!BV113="Yes"),100-OFFSET('Water Data'!$D$5,0,10*ROW('Water Data'!D107)),NA())</f>
        <v>#N/A</v>
      </c>
      <c r="H113" s="57" t="e">
        <f ca="true">+IF(AND(ISNUMBER(OFFSET('Water Data'!$D$7,0,10*ROW('Water Data'!D107))),'Data Summary'!BW113="Yes"),OFFSET('Water Data'!$D$7,0,10*ROW('Water Data'!D107)),NA())</f>
        <v>#N/A</v>
      </c>
      <c r="I113" s="57" t="e">
        <f ca="true">+IF(AND(ISNUMBER(OFFSET('Water Data'!$D$10,0,10*ROW('Water Data'!D107))),'Data Summary'!BX113="Yes"),OFFSET('Water Data'!$D$10,0,10*ROW('Water Data'!D107)),NA())</f>
        <v>#N/A</v>
      </c>
      <c r="J113" s="57" t="e">
        <f ca="true">+IF(AND(ISNUMBER(OFFSET('Water Data'!$E$5,0,10*ROW('Water Data'!E107))),'Data Summary'!BY113="Yes"),100-OFFSET('Water Data'!$E$5,0,10*ROW('Water Data'!E107)),NA())</f>
        <v>#N/A</v>
      </c>
      <c r="K113" s="57" t="e">
        <f ca="true">+IF(AND(ISNUMBER(OFFSET('Water Data'!$E$7,0,10*ROW('Water Data'!E107))),'Data Summary'!BZ113="Yes"),OFFSET('Water Data'!$E$7,0,10*ROW('Water Data'!E107)),NA())</f>
        <v>#N/A</v>
      </c>
      <c r="L113" s="57" t="e">
        <f ca="true">+IF(AND(ISNUMBER(OFFSET('Water Data'!$E$10,0,10*ROW('Water Data'!E107))),'Data Summary'!CA113="Yes"),OFFSET('Water Data'!$E$10,0,10*ROW('Water Data'!E107)),NA())</f>
        <v>#N/A</v>
      </c>
      <c r="M113" s="57" t="e">
        <f ca="true">+IF(AND(ISNUMBER(OFFSET('Water Data'!$F$5,0,10*ROW('Water Data'!F107))),'Data Summary'!CB113="Yes"),100-OFFSET('Water Data'!$F$5,0,10*ROW('Water Data'!F107)),NA())</f>
        <v>#N/A</v>
      </c>
      <c r="N113" s="57" t="e">
        <f ca="true">+IF(AND(ISNUMBER(OFFSET('Water Data'!$F$7,0,10*ROW('Water Data'!F107))),'Data Summary'!CC113="Yes"),OFFSET('Water Data'!$F$7,0,10*ROW('Water Data'!F107)),NA())</f>
        <v>#N/A</v>
      </c>
      <c r="O113" s="57" t="e">
        <f ca="true">+IF(AND(ISNUMBER(OFFSET('Water Data'!$F$10,0,10*ROW('Water Data'!F107))),'Data Summary'!CD113="Yes"),OFFSET('Water Data'!$F$10,0,10*ROW('Water Data'!F107)),NA())</f>
        <v>#N/A</v>
      </c>
      <c r="P113" s="57" t="e">
        <f ca="true">+IF(AND(ISNUMBER(OFFSET('Water Data'!$G$5,0,10*ROW('Water Data'!G107))),'Data Summary'!CE113="Yes"),100-OFFSET('Water Data'!$G$5,0,10*ROW('Water Data'!G107)),NA())</f>
        <v>#N/A</v>
      </c>
      <c r="Q113" s="57" t="e">
        <f ca="true">+IF(AND(ISNUMBER(OFFSET('Water Data'!$G$7,0,10*ROW('Water Data'!G107))),'Data Summary'!CF113="Yes"),OFFSET('Water Data'!$G$7,0,10*ROW('Water Data'!G107)),NA())</f>
        <v>#N/A</v>
      </c>
      <c r="R113" s="57" t="e">
        <f ca="true">+IF(AND(ISNUMBER(OFFSET('Water Data'!$G$10,0,10*ROW('Water Data'!G107))),'Data Summary'!CG113="Yes"),OFFSET('Water Data'!$G$10,0,10*ROW('Water Data'!G107)),NA())</f>
        <v>#N/A</v>
      </c>
      <c r="S113" s="57" t="e">
        <f ca="true">+IF(AND(ISNUMBER(OFFSET('Water Data'!$H$5,0,10*ROW('Water Data'!H107))),'Data Summary'!CH113="Yes"),100-OFFSET('Water Data'!$H$5,0,10*ROW('Water Data'!H107)),NA())</f>
        <v>#N/A</v>
      </c>
      <c r="T113" s="57" t="e">
        <f ca="true">+IF(AND(ISNUMBER(OFFSET('Water Data'!$H$7,0,10*ROW('Water Data'!H107))),'Data Summary'!CI113="Yes"),OFFSET('Water Data'!$H$7,0,10*ROW('Water Data'!H107)),NA())</f>
        <v>#N/A</v>
      </c>
      <c r="U113" s="57" t="e">
        <f ca="true">+IF(AND(ISNUMBER(OFFSET('Water Data'!$H$10,0,10*ROW('Water Data'!H107))),'Data Summary'!CJ113="Yes"),OFFSET('Water Data'!$H$10,0,10*ROW('Water Data'!H107)),NA())</f>
        <v>#N/A</v>
      </c>
      <c r="V113" s="103" t="e">
        <f ca="true">+IF(AND(ISNUMBER(OFFSET('Sanitation Data'!$C$5,0,10*ROW('Sanitation Data'!C107))),'Data Summary'!CK113="Yes"),100-OFFSET('Sanitation Data'!$C$5,0,10*ROW('Sanitation Data'!C107)),NA())</f>
        <v>#N/A</v>
      </c>
      <c r="W113" s="103" t="e">
        <f ca="true">+IF(AND(ISNUMBER(OFFSET('Sanitation Data'!$C$7,0,10*ROW('Sanitation Data'!C107))),'Data Summary'!CL113="Yes"),OFFSET('Sanitation Data'!$C$7,0,10*ROW('Sanitation Data'!C107)),NA())</f>
        <v>#N/A</v>
      </c>
      <c r="X113" s="103" t="e">
        <f ca="true">+IF(AND(ISNUMBER(OFFSET('Sanitation Data'!$C$11,0,10*ROW('Sanitation Data'!C107))),'Data Summary'!CM113="Yes"),OFFSET('Sanitation Data'!$C$11,0,10*ROW('Sanitation Data'!C107)),NA())</f>
        <v>#N/A</v>
      </c>
      <c r="Y113" s="103" t="e">
        <f ca="true">+IF(AND(ISNUMBER(OFFSET('Sanitation Data'!$C$12,0,10*ROW('Sanitation Data'!C107))),'Data Summary'!CN113="Yes"),OFFSET('Sanitation Data'!$C$12,0,10*ROW('Sanitation Data'!C107)),NA())</f>
        <v>#N/A</v>
      </c>
      <c r="Z113" s="103" t="e">
        <f ca="true">+IF(AND(ISNUMBER(OFFSET('Sanitation Data'!$C$13,0,10*ROW('Sanitation Data'!C107))),'Data Summary'!CO113="Yes"),OFFSET('Sanitation Data'!$C$13,0,10*ROW('Sanitation Data'!C107)),NA())</f>
        <v>#N/A</v>
      </c>
      <c r="AA113" s="103" t="e">
        <f ca="true">+IF(AND(ISNUMBER(OFFSET('Sanitation Data'!$D$5,0,10*ROW('Sanitation Data'!D107))),'Data Summary'!CP113="Yes"),100-OFFSET('Sanitation Data'!$D$5,0,10*ROW('Sanitation Data'!D107)),NA())</f>
        <v>#N/A</v>
      </c>
      <c r="AB113" s="103" t="e">
        <f ca="true">+IF(AND(ISNUMBER(OFFSET('Sanitation Data'!$D$7,0,10*ROW('Sanitation Data'!D107))),'Data Summary'!CQ113="Yes"),OFFSET('Sanitation Data'!$D$7,0,10*ROW('Sanitation Data'!D107)),NA())</f>
        <v>#N/A</v>
      </c>
      <c r="AC113" s="103" t="e">
        <f ca="true">+IF(AND(ISNUMBER(OFFSET('Sanitation Data'!$D$11,0,10*ROW('Sanitation Data'!D107))),'Data Summary'!CR113="Yes"),OFFSET('Sanitation Data'!$D$11,0,10*ROW('Sanitation Data'!D107)),NA())</f>
        <v>#N/A</v>
      </c>
      <c r="AD113" s="103" t="e">
        <f ca="true">+IF(AND(ISNUMBER(OFFSET('Sanitation Data'!$D$12,0,10*ROW('Sanitation Data'!D107))),'Data Summary'!CS113="Yes"),OFFSET('Sanitation Data'!$D$12,0,10*ROW('Sanitation Data'!D107)),NA())</f>
        <v>#N/A</v>
      </c>
      <c r="AE113" s="103" t="e">
        <f ca="true">+IF(AND(ISNUMBER(OFFSET('Sanitation Data'!$D$13,0,10*ROW('Sanitation Data'!D107))),'Data Summary'!CT113="Yes"),OFFSET('Sanitation Data'!$D$13,0,10*ROW('Sanitation Data'!D107)),NA())</f>
        <v>#N/A</v>
      </c>
      <c r="AF113" s="103" t="e">
        <f ca="true">+IF(AND(ISNUMBER(OFFSET('Sanitation Data'!$E$5,0,10*ROW('Sanitation Data'!E107))),'Data Summary'!CU113="Yes"),100-OFFSET('Sanitation Data'!$E$5,0,10*ROW('Sanitation Data'!E107)),NA())</f>
        <v>#N/A</v>
      </c>
      <c r="AG113" s="103" t="e">
        <f ca="true">+IF(AND(ISNUMBER(OFFSET('Sanitation Data'!$E$7,0,10*ROW('Sanitation Data'!E107))),'Data Summary'!CV113="Yes"),OFFSET('Sanitation Data'!$E$7,0,10*ROW('Sanitation Data'!E107)),NA())</f>
        <v>#N/A</v>
      </c>
      <c r="AH113" s="103" t="e">
        <f ca="true">+IF(AND(ISNUMBER(OFFSET('Sanitation Data'!$E$11,0,10*ROW('Sanitation Data'!E107))),'Data Summary'!CW113="Yes"),OFFSET('Sanitation Data'!$E$11,0,10*ROW('Sanitation Data'!E107)),NA())</f>
        <v>#N/A</v>
      </c>
      <c r="AI113" s="103" t="e">
        <f ca="true">+IF(AND(ISNUMBER(OFFSET('Sanitation Data'!$E$12,0,10*ROW('Sanitation Data'!E107))),'Data Summary'!CX113="Yes"),OFFSET('Sanitation Data'!$E$12,0,10*ROW('Sanitation Data'!E107)),NA())</f>
        <v>#N/A</v>
      </c>
      <c r="AJ113" s="103" t="e">
        <f ca="true">+IF(AND(ISNUMBER(OFFSET('Sanitation Data'!$E$13,0,10*ROW('Sanitation Data'!E107))),'Data Summary'!CY113="Yes"),OFFSET('Sanitation Data'!$E$13,0,10*ROW('Sanitation Data'!E107)),NA())</f>
        <v>#N/A</v>
      </c>
      <c r="AK113" s="103" t="e">
        <f ca="true">+IF(AND(ISNUMBER(OFFSET('Sanitation Data'!$F$5,0,10*ROW('Sanitation Data'!F107))),'Data Summary'!CZ113="Yes"),100-OFFSET('Sanitation Data'!$F$5,0,10*ROW('Sanitation Data'!F107)),NA())</f>
        <v>#N/A</v>
      </c>
      <c r="AL113" s="103" t="e">
        <f ca="true">+IF(AND(ISNUMBER(OFFSET('Sanitation Data'!$F$7,0,10*ROW('Sanitation Data'!F107))),'Data Summary'!DA113="Yes"),OFFSET('Sanitation Data'!$F$7,0,10*ROW('Sanitation Data'!F107)),NA())</f>
        <v>#N/A</v>
      </c>
      <c r="AM113" s="103" t="e">
        <f ca="true">+IF(AND(ISNUMBER(OFFSET('Sanitation Data'!$F$11,0,10*ROW('Sanitation Data'!F107))),'Data Summary'!DB113="Yes"),OFFSET('Sanitation Data'!$F$11,0,10*ROW('Sanitation Data'!F107)),NA())</f>
        <v>#N/A</v>
      </c>
      <c r="AN113" s="103" t="e">
        <f ca="true">+IF(AND(ISNUMBER(OFFSET('Sanitation Data'!$F$12,0,10*ROW('Sanitation Data'!F107))),'Data Summary'!DC113="Yes"),OFFSET('Sanitation Data'!$F$12,0,10*ROW('Sanitation Data'!F107)),NA())</f>
        <v>#N/A</v>
      </c>
      <c r="AO113" s="103" t="e">
        <f ca="true">+IF(AND(ISNUMBER(OFFSET('Sanitation Data'!$F$13,0,10*ROW('Sanitation Data'!F107))),'Data Summary'!DD113="Yes"),OFFSET('Sanitation Data'!$F$13,0,10*ROW('Sanitation Data'!F107)),NA())</f>
        <v>#N/A</v>
      </c>
      <c r="AP113" s="103" t="e">
        <f ca="true">+IF(AND(ISNUMBER(OFFSET('Sanitation Data'!$G$5,0,10*ROW('Sanitation Data'!G107))),'Data Summary'!DE113="Yes"),100-OFFSET('Sanitation Data'!$G$5,0,10*ROW('Sanitation Data'!G107)),NA())</f>
        <v>#N/A</v>
      </c>
      <c r="AQ113" s="103" t="e">
        <f ca="true">+IF(AND(ISNUMBER(OFFSET('Sanitation Data'!$G$7,0,10*ROW('Sanitation Data'!G107))),'Data Summary'!DF113="Yes"),OFFSET('Sanitation Data'!$G$7,0,10*ROW('Sanitation Data'!G107)),NA())</f>
        <v>#N/A</v>
      </c>
      <c r="AR113" s="103" t="e">
        <f ca="true">+IF(AND(ISNUMBER(OFFSET('Sanitation Data'!$G$11,0,10*ROW('Sanitation Data'!G107))),'Data Summary'!DG113="Yes"),OFFSET('Sanitation Data'!$G$11,0,10*ROW('Sanitation Data'!G107)),NA())</f>
        <v>#N/A</v>
      </c>
      <c r="AS113" s="103" t="e">
        <f ca="true">+IF(AND(ISNUMBER(OFFSET('Sanitation Data'!$G$12,0,10*ROW('Sanitation Data'!G107))),'Data Summary'!DH113="Yes"),OFFSET('Sanitation Data'!$G$12,0,10*ROW('Sanitation Data'!G107)),NA())</f>
        <v>#N/A</v>
      </c>
      <c r="AT113" s="103" t="e">
        <f ca="true">+IF(AND(ISNUMBER(OFFSET('Sanitation Data'!$G$13,0,10*ROW('Sanitation Data'!G107))),'Data Summary'!DI113="Yes"),OFFSET('Sanitation Data'!$G$13,0,10*ROW('Sanitation Data'!G107)),NA())</f>
        <v>#N/A</v>
      </c>
      <c r="AU113" s="103" t="e">
        <f ca="true">+IF(AND(ISNUMBER(OFFSET('Sanitation Data'!$H$5,0,10*ROW('Sanitation Data'!H107))),'Data Summary'!DJ113="Yes"),100-OFFSET('Sanitation Data'!$H$5,0,10*ROW('Sanitation Data'!H107)),NA())</f>
        <v>#N/A</v>
      </c>
      <c r="AV113" s="103" t="e">
        <f ca="true">+IF(AND(ISNUMBER(OFFSET('Sanitation Data'!$H$7,0,10*ROW('Sanitation Data'!H107))),'Data Summary'!DK113="Yes"),OFFSET('Sanitation Data'!$H$7,0,10*ROW('Sanitation Data'!H107)),NA())</f>
        <v>#N/A</v>
      </c>
      <c r="AW113" s="103" t="e">
        <f ca="true">+IF(AND(ISNUMBER(OFFSET('Sanitation Data'!$H$11,0,10*ROW('Sanitation Data'!H107))),'Data Summary'!DL113="Yes"),OFFSET('Sanitation Data'!$H$11,0,10*ROW('Sanitation Data'!H107)),NA())</f>
        <v>#N/A</v>
      </c>
      <c r="AX113" s="103" t="e">
        <f ca="true">+IF(AND(ISNUMBER(OFFSET('Sanitation Data'!$H$12,0,10*ROW('Sanitation Data'!H107))),'Data Summary'!DM113="Yes"),OFFSET('Sanitation Data'!$H$12,0,10*ROW('Sanitation Data'!H107)),NA())</f>
        <v>#N/A</v>
      </c>
      <c r="AY113" s="103" t="e">
        <f ca="true">+IF(AND(ISNUMBER(OFFSET('Sanitation Data'!$H$13,0,10*ROW('Sanitation Data'!H107))),'Data Summary'!DN113="Yes"),OFFSET('Sanitation Data'!$H$13,0,10*ROW('Sanitation Data'!H107)),NA())</f>
        <v>#N/A</v>
      </c>
      <c r="AZ113" s="108" t="e">
        <f ca="true">+IF(AND(ISNUMBER(OFFSET('Hygiene Data'!$C$6,0,10*ROW('Hygiene Data'!C107))),'Data Summary'!DO113="Yes"),OFFSET('Hygiene Data'!$C$6,0,10*ROW('Hygiene Data'!C107)),NA())</f>
        <v>#N/A</v>
      </c>
      <c r="BA113" s="108" t="e">
        <f ca="true">+IF(AND(ISNUMBER(OFFSET('Hygiene Data'!$C$8,0,10*ROW('Hygiene Data'!C107))),'Data Summary'!DP113="Yes"),OFFSET('Hygiene Data'!$C$8,0,10*ROW('Hygiene Data'!C107)),NA())</f>
        <v>#N/A</v>
      </c>
      <c r="BB113" s="108" t="e">
        <f ca="true">+IF(AND(ISNUMBER(OFFSET('Hygiene Data'!$C$10,0,10*ROW('Hygiene Data'!C107))),'Data Summary'!DQ113="Yes"),OFFSET('Hygiene Data'!$C$10,0,10*ROW('Hygiene Data'!C107)),NA())</f>
        <v>#N/A</v>
      </c>
      <c r="BC113" s="108" t="e">
        <f ca="true">+IF(AND(ISNUMBER(OFFSET('Hygiene Data'!$D$6,0,10*ROW('Hygiene Data'!D107))),'Data Summary'!DR113="Yes"),OFFSET('Hygiene Data'!$D$6,0,10*ROW('Hygiene Data'!D107)),NA())</f>
        <v>#N/A</v>
      </c>
      <c r="BD113" s="108" t="e">
        <f ca="true">+IF(AND(ISNUMBER(OFFSET('Hygiene Data'!$D$8,0,10*ROW('Hygiene Data'!D107))),'Data Summary'!DS113="Yes"),OFFSET('Hygiene Data'!$D$8,0,10*ROW('Hygiene Data'!D107)),NA())</f>
        <v>#N/A</v>
      </c>
      <c r="BE113" s="108" t="e">
        <f ca="true">+IF(AND(ISNUMBER(OFFSET('Hygiene Data'!$D$10,0,10*ROW('Hygiene Data'!D107))),'Data Summary'!DT113="Yes"),OFFSET('Hygiene Data'!$D$10,0,10*ROW('Hygiene Data'!D107)),NA())</f>
        <v>#N/A</v>
      </c>
      <c r="BF113" s="108" t="e">
        <f ca="true">+IF(AND(ISNUMBER(OFFSET('Hygiene Data'!$E$6,0,10*ROW('Hygiene Data'!E107))),'Data Summary'!DU113="Yes"),OFFSET('Hygiene Data'!$E$6,0,10*ROW('Hygiene Data'!E107)),NA())</f>
        <v>#N/A</v>
      </c>
      <c r="BG113" s="108" t="e">
        <f ca="true">+IF(AND(ISNUMBER(OFFSET('Hygiene Data'!$E$8,0,10*ROW('Hygiene Data'!E107))),'Data Summary'!DV113="Yes"),OFFSET('Hygiene Data'!$E$8,0,10*ROW('Hygiene Data'!E107)),NA())</f>
        <v>#N/A</v>
      </c>
      <c r="BH113" s="108" t="e">
        <f ca="true">+IF(AND(ISNUMBER(OFFSET('Hygiene Data'!$E$10,0,10*ROW('Hygiene Data'!E107))),'Data Summary'!DW113="Yes"),OFFSET('Hygiene Data'!$E$10,0,10*ROW('Hygiene Data'!E107)),NA())</f>
        <v>#N/A</v>
      </c>
      <c r="BI113" s="108" t="e">
        <f ca="true">+IF(AND(ISNUMBER(OFFSET('Hygiene Data'!$F$6,0,10*ROW('Hygiene Data'!F107))),'Data Summary'!DX113="Yes"),OFFSET('Hygiene Data'!$F$6,0,10*ROW('Hygiene Data'!F107)),NA())</f>
        <v>#N/A</v>
      </c>
      <c r="BJ113" s="108" t="e">
        <f ca="true">+IF(AND(ISNUMBER(OFFSET('Hygiene Data'!$F$8,0,10*ROW('Hygiene Data'!F107))),'Data Summary'!DY113="Yes"),OFFSET('Hygiene Data'!$F$8,0,10*ROW('Hygiene Data'!F107)),NA())</f>
        <v>#N/A</v>
      </c>
      <c r="BK113" s="108" t="e">
        <f ca="true">+IF(AND(ISNUMBER(OFFSET('Hygiene Data'!$F$10,0,10*ROW('Hygiene Data'!F107))),'Data Summary'!DZ113="Yes"),OFFSET('Hygiene Data'!$F$10,0,10*ROW('Hygiene Data'!F107)),NA())</f>
        <v>#N/A</v>
      </c>
      <c r="BL113" s="108" t="e">
        <f ca="true">+IF(AND(ISNUMBER(OFFSET('Hygiene Data'!$G$6,0,10*ROW('Hygiene Data'!G107))),'Data Summary'!EA113="Yes"),OFFSET('Hygiene Data'!$G$6,0,10*ROW('Hygiene Data'!G107)),NA())</f>
        <v>#N/A</v>
      </c>
      <c r="BM113" s="108" t="e">
        <f ca="true">+IF(AND(ISNUMBER(OFFSET('Hygiene Data'!$G$8,0,10*ROW('Hygiene Data'!G107))),'Data Summary'!EB113="Yes"),OFFSET('Hygiene Data'!$G$8,0,10*ROW('Hygiene Data'!G107)),NA())</f>
        <v>#N/A</v>
      </c>
      <c r="BN113" s="108" t="e">
        <f ca="true">+IF(AND(ISNUMBER(OFFSET('Hygiene Data'!$G$10,0,10*ROW('Hygiene Data'!G107))),'Data Summary'!EC113="Yes"),OFFSET('Hygiene Data'!$G$10,0,10*ROW('Hygiene Data'!G107)),NA())</f>
        <v>#N/A</v>
      </c>
      <c r="BO113" s="108" t="e">
        <f ca="true">+IF(AND(ISNUMBER(OFFSET('Hygiene Data'!$H$6,0,10*ROW('Hygiene Data'!H107))),'Data Summary'!ED113="Yes"),OFFSET('Hygiene Data'!$H$6,0,10*ROW('Hygiene Data'!H107)),NA())</f>
        <v>#N/A</v>
      </c>
      <c r="BP113" s="108" t="e">
        <f ca="true">+IF(AND(ISNUMBER(OFFSET('Hygiene Data'!$H$8,0,10*ROW('Hygiene Data'!H107))),'Data Summary'!EE113="Yes"),OFFSET('Hygiene Data'!$H$8,0,10*ROW('Hygiene Data'!H107)),NA())</f>
        <v>#N/A</v>
      </c>
      <c r="BQ113" s="108" t="e">
        <f ca="true">+IF(AND(ISNUMBER(OFFSET('Hygiene Data'!$H$10,0,10*ROW('Hygiene Data'!H107))),'Data Summary'!EF113="Yes"),OFFSET('Hygiene Data'!$H$10,0,10*ROW('Hygiene Data'!H107)),NA())</f>
        <v>#N/A</v>
      </c>
    </row>
    <row r="114" x14ac:dyDescent="0.2">
      <c r="A114" s="56" t="e">
        <f ca="true">+IF(OFFSET('Water Data'!$B$1,0,10*ROW('Water Data'!B108))="",NA(),OFFSET('Water Data'!$B$1,0,10*ROW('Water Data'!B108)))</f>
        <v>#N/A</v>
      </c>
      <c r="B114" s="56" t="e">
        <f ca="true">+IF(OFFSET('Water Data'!$A$3,0,10*ROW('Water Data'!A111))="",NA(),OFFSET('Water Data'!$A$3,0,10*ROW('Water Data'!A111)))</f>
        <v>#N/A</v>
      </c>
      <c r="C114" s="56" t="e">
        <f ca="true">+IF(OFFSET('Water Data'!$C$3,0,10*ROW('Water Data'!C111))="",NA(),OFFSET('Water Data'!$C$3,0,10*ROW('Water Data'!C111)))</f>
        <v>#N/A</v>
      </c>
      <c r="D114" s="57" t="e">
        <f ca="true">+IF(AND(ISNUMBER(OFFSET('Water Data'!$C$5,0,10*ROW('Water Data'!C108))),'Data Summary'!BS114="Yes"),100-OFFSET('Water Data'!$C$5,0,10*ROW('Water Data'!C108)),NA())</f>
        <v>#N/A</v>
      </c>
      <c r="E114" s="57" t="e">
        <f ca="true">+IF(AND(ISNUMBER(OFFSET('Water Data'!$C$7,0,10*ROW('Water Data'!C108))),'Data Summary'!BT114="Yes"),OFFSET('Water Data'!$C$7,0,10*ROW('Water Data'!C108)),NA())</f>
        <v>#N/A</v>
      </c>
      <c r="F114" s="57" t="e">
        <f ca="true">+IF(AND(ISNUMBER(OFFSET('Water Data'!$C$10,0,10*ROW('Water Data'!C108))),'Data Summary'!BU114="Yes"),OFFSET('Water Data'!$C$10,0,10*ROW('Water Data'!C108)),NA())</f>
        <v>#N/A</v>
      </c>
      <c r="G114" s="57" t="e">
        <f ca="true">+IF(AND(ISNUMBER(OFFSET('Water Data'!$D$5,0,10*ROW('Water Data'!D108))),'Data Summary'!BV114="Yes"),100-OFFSET('Water Data'!$D$5,0,10*ROW('Water Data'!D108)),NA())</f>
        <v>#N/A</v>
      </c>
      <c r="H114" s="57" t="e">
        <f ca="true">+IF(AND(ISNUMBER(OFFSET('Water Data'!$D$7,0,10*ROW('Water Data'!D108))),'Data Summary'!BW114="Yes"),OFFSET('Water Data'!$D$7,0,10*ROW('Water Data'!D108)),NA())</f>
        <v>#N/A</v>
      </c>
      <c r="I114" s="57" t="e">
        <f ca="true">+IF(AND(ISNUMBER(OFFSET('Water Data'!$D$10,0,10*ROW('Water Data'!D108))),'Data Summary'!BX114="Yes"),OFFSET('Water Data'!$D$10,0,10*ROW('Water Data'!D108)),NA())</f>
        <v>#N/A</v>
      </c>
      <c r="J114" s="57" t="e">
        <f ca="true">+IF(AND(ISNUMBER(OFFSET('Water Data'!$E$5,0,10*ROW('Water Data'!E108))),'Data Summary'!BY114="Yes"),100-OFFSET('Water Data'!$E$5,0,10*ROW('Water Data'!E108)),NA())</f>
        <v>#N/A</v>
      </c>
      <c r="K114" s="57" t="e">
        <f ca="true">+IF(AND(ISNUMBER(OFFSET('Water Data'!$E$7,0,10*ROW('Water Data'!E108))),'Data Summary'!BZ114="Yes"),OFFSET('Water Data'!$E$7,0,10*ROW('Water Data'!E108)),NA())</f>
        <v>#N/A</v>
      </c>
      <c r="L114" s="57" t="e">
        <f ca="true">+IF(AND(ISNUMBER(OFFSET('Water Data'!$E$10,0,10*ROW('Water Data'!E108))),'Data Summary'!CA114="Yes"),OFFSET('Water Data'!$E$10,0,10*ROW('Water Data'!E108)),NA())</f>
        <v>#N/A</v>
      </c>
      <c r="M114" s="57" t="e">
        <f ca="true">+IF(AND(ISNUMBER(OFFSET('Water Data'!$F$5,0,10*ROW('Water Data'!F108))),'Data Summary'!CB114="Yes"),100-OFFSET('Water Data'!$F$5,0,10*ROW('Water Data'!F108)),NA())</f>
        <v>#N/A</v>
      </c>
      <c r="N114" s="57" t="e">
        <f ca="true">+IF(AND(ISNUMBER(OFFSET('Water Data'!$F$7,0,10*ROW('Water Data'!F108))),'Data Summary'!CC114="Yes"),OFFSET('Water Data'!$F$7,0,10*ROW('Water Data'!F108)),NA())</f>
        <v>#N/A</v>
      </c>
      <c r="O114" s="57" t="e">
        <f ca="true">+IF(AND(ISNUMBER(OFFSET('Water Data'!$F$10,0,10*ROW('Water Data'!F108))),'Data Summary'!CD114="Yes"),OFFSET('Water Data'!$F$10,0,10*ROW('Water Data'!F108)),NA())</f>
        <v>#N/A</v>
      </c>
      <c r="P114" s="57" t="e">
        <f ca="true">+IF(AND(ISNUMBER(OFFSET('Water Data'!$G$5,0,10*ROW('Water Data'!G108))),'Data Summary'!CE114="Yes"),100-OFFSET('Water Data'!$G$5,0,10*ROW('Water Data'!G108)),NA())</f>
        <v>#N/A</v>
      </c>
      <c r="Q114" s="57" t="e">
        <f ca="true">+IF(AND(ISNUMBER(OFFSET('Water Data'!$G$7,0,10*ROW('Water Data'!G108))),'Data Summary'!CF114="Yes"),OFFSET('Water Data'!$G$7,0,10*ROW('Water Data'!G108)),NA())</f>
        <v>#N/A</v>
      </c>
      <c r="R114" s="57" t="e">
        <f ca="true">+IF(AND(ISNUMBER(OFFSET('Water Data'!$G$10,0,10*ROW('Water Data'!G108))),'Data Summary'!CG114="Yes"),OFFSET('Water Data'!$G$10,0,10*ROW('Water Data'!G108)),NA())</f>
        <v>#N/A</v>
      </c>
      <c r="S114" s="57" t="e">
        <f ca="true">+IF(AND(ISNUMBER(OFFSET('Water Data'!$H$5,0,10*ROW('Water Data'!H108))),'Data Summary'!CH114="Yes"),100-OFFSET('Water Data'!$H$5,0,10*ROW('Water Data'!H108)),NA())</f>
        <v>#N/A</v>
      </c>
      <c r="T114" s="57" t="e">
        <f ca="true">+IF(AND(ISNUMBER(OFFSET('Water Data'!$H$7,0,10*ROW('Water Data'!H108))),'Data Summary'!CI114="Yes"),OFFSET('Water Data'!$H$7,0,10*ROW('Water Data'!H108)),NA())</f>
        <v>#N/A</v>
      </c>
      <c r="U114" s="57" t="e">
        <f ca="true">+IF(AND(ISNUMBER(OFFSET('Water Data'!$H$10,0,10*ROW('Water Data'!H108))),'Data Summary'!CJ114="Yes"),OFFSET('Water Data'!$H$10,0,10*ROW('Water Data'!H108)),NA())</f>
        <v>#N/A</v>
      </c>
      <c r="V114" s="103" t="e">
        <f ca="true">+IF(AND(ISNUMBER(OFFSET('Sanitation Data'!$C$5,0,10*ROW('Sanitation Data'!C108))),'Data Summary'!CK114="Yes"),100-OFFSET('Sanitation Data'!$C$5,0,10*ROW('Sanitation Data'!C108)),NA())</f>
        <v>#N/A</v>
      </c>
      <c r="W114" s="103" t="e">
        <f ca="true">+IF(AND(ISNUMBER(OFFSET('Sanitation Data'!$C$7,0,10*ROW('Sanitation Data'!C108))),'Data Summary'!CL114="Yes"),OFFSET('Sanitation Data'!$C$7,0,10*ROW('Sanitation Data'!C108)),NA())</f>
        <v>#N/A</v>
      </c>
      <c r="X114" s="103" t="e">
        <f ca="true">+IF(AND(ISNUMBER(OFFSET('Sanitation Data'!$C$11,0,10*ROW('Sanitation Data'!C108))),'Data Summary'!CM114="Yes"),OFFSET('Sanitation Data'!$C$11,0,10*ROW('Sanitation Data'!C108)),NA())</f>
        <v>#N/A</v>
      </c>
      <c r="Y114" s="103" t="e">
        <f ca="true">+IF(AND(ISNUMBER(OFFSET('Sanitation Data'!$C$12,0,10*ROW('Sanitation Data'!C108))),'Data Summary'!CN114="Yes"),OFFSET('Sanitation Data'!$C$12,0,10*ROW('Sanitation Data'!C108)),NA())</f>
        <v>#N/A</v>
      </c>
      <c r="Z114" s="103" t="e">
        <f ca="true">+IF(AND(ISNUMBER(OFFSET('Sanitation Data'!$C$13,0,10*ROW('Sanitation Data'!C108))),'Data Summary'!CO114="Yes"),OFFSET('Sanitation Data'!$C$13,0,10*ROW('Sanitation Data'!C108)),NA())</f>
        <v>#N/A</v>
      </c>
      <c r="AA114" s="103" t="e">
        <f ca="true">+IF(AND(ISNUMBER(OFFSET('Sanitation Data'!$D$5,0,10*ROW('Sanitation Data'!D108))),'Data Summary'!CP114="Yes"),100-OFFSET('Sanitation Data'!$D$5,0,10*ROW('Sanitation Data'!D108)),NA())</f>
        <v>#N/A</v>
      </c>
      <c r="AB114" s="103" t="e">
        <f ca="true">+IF(AND(ISNUMBER(OFFSET('Sanitation Data'!$D$7,0,10*ROW('Sanitation Data'!D108))),'Data Summary'!CQ114="Yes"),OFFSET('Sanitation Data'!$D$7,0,10*ROW('Sanitation Data'!D108)),NA())</f>
        <v>#N/A</v>
      </c>
      <c r="AC114" s="103" t="e">
        <f ca="true">+IF(AND(ISNUMBER(OFFSET('Sanitation Data'!$D$11,0,10*ROW('Sanitation Data'!D108))),'Data Summary'!CR114="Yes"),OFFSET('Sanitation Data'!$D$11,0,10*ROW('Sanitation Data'!D108)),NA())</f>
        <v>#N/A</v>
      </c>
      <c r="AD114" s="103" t="e">
        <f ca="true">+IF(AND(ISNUMBER(OFFSET('Sanitation Data'!$D$12,0,10*ROW('Sanitation Data'!D108))),'Data Summary'!CS114="Yes"),OFFSET('Sanitation Data'!$D$12,0,10*ROW('Sanitation Data'!D108)),NA())</f>
        <v>#N/A</v>
      </c>
      <c r="AE114" s="103" t="e">
        <f ca="true">+IF(AND(ISNUMBER(OFFSET('Sanitation Data'!$D$13,0,10*ROW('Sanitation Data'!D108))),'Data Summary'!CT114="Yes"),OFFSET('Sanitation Data'!$D$13,0,10*ROW('Sanitation Data'!D108)),NA())</f>
        <v>#N/A</v>
      </c>
      <c r="AF114" s="103" t="e">
        <f ca="true">+IF(AND(ISNUMBER(OFFSET('Sanitation Data'!$E$5,0,10*ROW('Sanitation Data'!E108))),'Data Summary'!CU114="Yes"),100-OFFSET('Sanitation Data'!$E$5,0,10*ROW('Sanitation Data'!E108)),NA())</f>
        <v>#N/A</v>
      </c>
      <c r="AG114" s="103" t="e">
        <f ca="true">+IF(AND(ISNUMBER(OFFSET('Sanitation Data'!$E$7,0,10*ROW('Sanitation Data'!E108))),'Data Summary'!CV114="Yes"),OFFSET('Sanitation Data'!$E$7,0,10*ROW('Sanitation Data'!E108)),NA())</f>
        <v>#N/A</v>
      </c>
      <c r="AH114" s="103" t="e">
        <f ca="true">+IF(AND(ISNUMBER(OFFSET('Sanitation Data'!$E$11,0,10*ROW('Sanitation Data'!E108))),'Data Summary'!CW114="Yes"),OFFSET('Sanitation Data'!$E$11,0,10*ROW('Sanitation Data'!E108)),NA())</f>
        <v>#N/A</v>
      </c>
      <c r="AI114" s="103" t="e">
        <f ca="true">+IF(AND(ISNUMBER(OFFSET('Sanitation Data'!$E$12,0,10*ROW('Sanitation Data'!E108))),'Data Summary'!CX114="Yes"),OFFSET('Sanitation Data'!$E$12,0,10*ROW('Sanitation Data'!E108)),NA())</f>
        <v>#N/A</v>
      </c>
      <c r="AJ114" s="103" t="e">
        <f ca="true">+IF(AND(ISNUMBER(OFFSET('Sanitation Data'!$E$13,0,10*ROW('Sanitation Data'!E108))),'Data Summary'!CY114="Yes"),OFFSET('Sanitation Data'!$E$13,0,10*ROW('Sanitation Data'!E108)),NA())</f>
        <v>#N/A</v>
      </c>
      <c r="AK114" s="103" t="e">
        <f ca="true">+IF(AND(ISNUMBER(OFFSET('Sanitation Data'!$F$5,0,10*ROW('Sanitation Data'!F108))),'Data Summary'!CZ114="Yes"),100-OFFSET('Sanitation Data'!$F$5,0,10*ROW('Sanitation Data'!F108)),NA())</f>
        <v>#N/A</v>
      </c>
      <c r="AL114" s="103" t="e">
        <f ca="true">+IF(AND(ISNUMBER(OFFSET('Sanitation Data'!$F$7,0,10*ROW('Sanitation Data'!F108))),'Data Summary'!DA114="Yes"),OFFSET('Sanitation Data'!$F$7,0,10*ROW('Sanitation Data'!F108)),NA())</f>
        <v>#N/A</v>
      </c>
      <c r="AM114" s="103" t="e">
        <f ca="true">+IF(AND(ISNUMBER(OFFSET('Sanitation Data'!$F$11,0,10*ROW('Sanitation Data'!F108))),'Data Summary'!DB114="Yes"),OFFSET('Sanitation Data'!$F$11,0,10*ROW('Sanitation Data'!F108)),NA())</f>
        <v>#N/A</v>
      </c>
      <c r="AN114" s="103" t="e">
        <f ca="true">+IF(AND(ISNUMBER(OFFSET('Sanitation Data'!$F$12,0,10*ROW('Sanitation Data'!F108))),'Data Summary'!DC114="Yes"),OFFSET('Sanitation Data'!$F$12,0,10*ROW('Sanitation Data'!F108)),NA())</f>
        <v>#N/A</v>
      </c>
      <c r="AO114" s="103" t="e">
        <f ca="true">+IF(AND(ISNUMBER(OFFSET('Sanitation Data'!$F$13,0,10*ROW('Sanitation Data'!F108))),'Data Summary'!DD114="Yes"),OFFSET('Sanitation Data'!$F$13,0,10*ROW('Sanitation Data'!F108)),NA())</f>
        <v>#N/A</v>
      </c>
      <c r="AP114" s="103" t="e">
        <f ca="true">+IF(AND(ISNUMBER(OFFSET('Sanitation Data'!$G$5,0,10*ROW('Sanitation Data'!G108))),'Data Summary'!DE114="Yes"),100-OFFSET('Sanitation Data'!$G$5,0,10*ROW('Sanitation Data'!G108)),NA())</f>
        <v>#N/A</v>
      </c>
      <c r="AQ114" s="103" t="e">
        <f ca="true">+IF(AND(ISNUMBER(OFFSET('Sanitation Data'!$G$7,0,10*ROW('Sanitation Data'!G108))),'Data Summary'!DF114="Yes"),OFFSET('Sanitation Data'!$G$7,0,10*ROW('Sanitation Data'!G108)),NA())</f>
        <v>#N/A</v>
      </c>
      <c r="AR114" s="103" t="e">
        <f ca="true">+IF(AND(ISNUMBER(OFFSET('Sanitation Data'!$G$11,0,10*ROW('Sanitation Data'!G108))),'Data Summary'!DG114="Yes"),OFFSET('Sanitation Data'!$G$11,0,10*ROW('Sanitation Data'!G108)),NA())</f>
        <v>#N/A</v>
      </c>
      <c r="AS114" s="103" t="e">
        <f ca="true">+IF(AND(ISNUMBER(OFFSET('Sanitation Data'!$G$12,0,10*ROW('Sanitation Data'!G108))),'Data Summary'!DH114="Yes"),OFFSET('Sanitation Data'!$G$12,0,10*ROW('Sanitation Data'!G108)),NA())</f>
        <v>#N/A</v>
      </c>
      <c r="AT114" s="103" t="e">
        <f ca="true">+IF(AND(ISNUMBER(OFFSET('Sanitation Data'!$G$13,0,10*ROW('Sanitation Data'!G108))),'Data Summary'!DI114="Yes"),OFFSET('Sanitation Data'!$G$13,0,10*ROW('Sanitation Data'!G108)),NA())</f>
        <v>#N/A</v>
      </c>
      <c r="AU114" s="103" t="e">
        <f ca="true">+IF(AND(ISNUMBER(OFFSET('Sanitation Data'!$H$5,0,10*ROW('Sanitation Data'!H108))),'Data Summary'!DJ114="Yes"),100-OFFSET('Sanitation Data'!$H$5,0,10*ROW('Sanitation Data'!H108)),NA())</f>
        <v>#N/A</v>
      </c>
      <c r="AV114" s="103" t="e">
        <f ca="true">+IF(AND(ISNUMBER(OFFSET('Sanitation Data'!$H$7,0,10*ROW('Sanitation Data'!H108))),'Data Summary'!DK114="Yes"),OFFSET('Sanitation Data'!$H$7,0,10*ROW('Sanitation Data'!H108)),NA())</f>
        <v>#N/A</v>
      </c>
      <c r="AW114" s="103" t="e">
        <f ca="true">+IF(AND(ISNUMBER(OFFSET('Sanitation Data'!$H$11,0,10*ROW('Sanitation Data'!H108))),'Data Summary'!DL114="Yes"),OFFSET('Sanitation Data'!$H$11,0,10*ROW('Sanitation Data'!H108)),NA())</f>
        <v>#N/A</v>
      </c>
      <c r="AX114" s="103" t="e">
        <f ca="true">+IF(AND(ISNUMBER(OFFSET('Sanitation Data'!$H$12,0,10*ROW('Sanitation Data'!H108))),'Data Summary'!DM114="Yes"),OFFSET('Sanitation Data'!$H$12,0,10*ROW('Sanitation Data'!H108)),NA())</f>
        <v>#N/A</v>
      </c>
      <c r="AY114" s="103" t="e">
        <f ca="true">+IF(AND(ISNUMBER(OFFSET('Sanitation Data'!$H$13,0,10*ROW('Sanitation Data'!H108))),'Data Summary'!DN114="Yes"),OFFSET('Sanitation Data'!$H$13,0,10*ROW('Sanitation Data'!H108)),NA())</f>
        <v>#N/A</v>
      </c>
      <c r="AZ114" s="108" t="e">
        <f ca="true">+IF(AND(ISNUMBER(OFFSET('Hygiene Data'!$C$6,0,10*ROW('Hygiene Data'!C108))),'Data Summary'!DO114="Yes"),OFFSET('Hygiene Data'!$C$6,0,10*ROW('Hygiene Data'!C108)),NA())</f>
        <v>#N/A</v>
      </c>
      <c r="BA114" s="108" t="e">
        <f ca="true">+IF(AND(ISNUMBER(OFFSET('Hygiene Data'!$C$8,0,10*ROW('Hygiene Data'!C108))),'Data Summary'!DP114="Yes"),OFFSET('Hygiene Data'!$C$8,0,10*ROW('Hygiene Data'!C108)),NA())</f>
        <v>#N/A</v>
      </c>
      <c r="BB114" s="108" t="e">
        <f ca="true">+IF(AND(ISNUMBER(OFFSET('Hygiene Data'!$C$10,0,10*ROW('Hygiene Data'!C108))),'Data Summary'!DQ114="Yes"),OFFSET('Hygiene Data'!$C$10,0,10*ROW('Hygiene Data'!C108)),NA())</f>
        <v>#N/A</v>
      </c>
      <c r="BC114" s="108" t="e">
        <f ca="true">+IF(AND(ISNUMBER(OFFSET('Hygiene Data'!$D$6,0,10*ROW('Hygiene Data'!D108))),'Data Summary'!DR114="Yes"),OFFSET('Hygiene Data'!$D$6,0,10*ROW('Hygiene Data'!D108)),NA())</f>
        <v>#N/A</v>
      </c>
      <c r="BD114" s="108" t="e">
        <f ca="true">+IF(AND(ISNUMBER(OFFSET('Hygiene Data'!$D$8,0,10*ROW('Hygiene Data'!D108))),'Data Summary'!DS114="Yes"),OFFSET('Hygiene Data'!$D$8,0,10*ROW('Hygiene Data'!D108)),NA())</f>
        <v>#N/A</v>
      </c>
      <c r="BE114" s="108" t="e">
        <f ca="true">+IF(AND(ISNUMBER(OFFSET('Hygiene Data'!$D$10,0,10*ROW('Hygiene Data'!D108))),'Data Summary'!DT114="Yes"),OFFSET('Hygiene Data'!$D$10,0,10*ROW('Hygiene Data'!D108)),NA())</f>
        <v>#N/A</v>
      </c>
      <c r="BF114" s="108" t="e">
        <f ca="true">+IF(AND(ISNUMBER(OFFSET('Hygiene Data'!$E$6,0,10*ROW('Hygiene Data'!E108))),'Data Summary'!DU114="Yes"),OFFSET('Hygiene Data'!$E$6,0,10*ROW('Hygiene Data'!E108)),NA())</f>
        <v>#N/A</v>
      </c>
      <c r="BG114" s="108" t="e">
        <f ca="true">+IF(AND(ISNUMBER(OFFSET('Hygiene Data'!$E$8,0,10*ROW('Hygiene Data'!E108))),'Data Summary'!DV114="Yes"),OFFSET('Hygiene Data'!$E$8,0,10*ROW('Hygiene Data'!E108)),NA())</f>
        <v>#N/A</v>
      </c>
      <c r="BH114" s="108" t="e">
        <f ca="true">+IF(AND(ISNUMBER(OFFSET('Hygiene Data'!$E$10,0,10*ROW('Hygiene Data'!E108))),'Data Summary'!DW114="Yes"),OFFSET('Hygiene Data'!$E$10,0,10*ROW('Hygiene Data'!E108)),NA())</f>
        <v>#N/A</v>
      </c>
      <c r="BI114" s="108" t="e">
        <f ca="true">+IF(AND(ISNUMBER(OFFSET('Hygiene Data'!$F$6,0,10*ROW('Hygiene Data'!F108))),'Data Summary'!DX114="Yes"),OFFSET('Hygiene Data'!$F$6,0,10*ROW('Hygiene Data'!F108)),NA())</f>
        <v>#N/A</v>
      </c>
      <c r="BJ114" s="108" t="e">
        <f ca="true">+IF(AND(ISNUMBER(OFFSET('Hygiene Data'!$F$8,0,10*ROW('Hygiene Data'!F108))),'Data Summary'!DY114="Yes"),OFFSET('Hygiene Data'!$F$8,0,10*ROW('Hygiene Data'!F108)),NA())</f>
        <v>#N/A</v>
      </c>
      <c r="BK114" s="108" t="e">
        <f ca="true">+IF(AND(ISNUMBER(OFFSET('Hygiene Data'!$F$10,0,10*ROW('Hygiene Data'!F108))),'Data Summary'!DZ114="Yes"),OFFSET('Hygiene Data'!$F$10,0,10*ROW('Hygiene Data'!F108)),NA())</f>
        <v>#N/A</v>
      </c>
      <c r="BL114" s="108" t="e">
        <f ca="true">+IF(AND(ISNUMBER(OFFSET('Hygiene Data'!$G$6,0,10*ROW('Hygiene Data'!G108))),'Data Summary'!EA114="Yes"),OFFSET('Hygiene Data'!$G$6,0,10*ROW('Hygiene Data'!G108)),NA())</f>
        <v>#N/A</v>
      </c>
      <c r="BM114" s="108" t="e">
        <f ca="true">+IF(AND(ISNUMBER(OFFSET('Hygiene Data'!$G$8,0,10*ROW('Hygiene Data'!G108))),'Data Summary'!EB114="Yes"),OFFSET('Hygiene Data'!$G$8,0,10*ROW('Hygiene Data'!G108)),NA())</f>
        <v>#N/A</v>
      </c>
      <c r="BN114" s="108" t="e">
        <f ca="true">+IF(AND(ISNUMBER(OFFSET('Hygiene Data'!$G$10,0,10*ROW('Hygiene Data'!G108))),'Data Summary'!EC114="Yes"),OFFSET('Hygiene Data'!$G$10,0,10*ROW('Hygiene Data'!G108)),NA())</f>
        <v>#N/A</v>
      </c>
      <c r="BO114" s="108" t="e">
        <f ca="true">+IF(AND(ISNUMBER(OFFSET('Hygiene Data'!$H$6,0,10*ROW('Hygiene Data'!H108))),'Data Summary'!ED114="Yes"),OFFSET('Hygiene Data'!$H$6,0,10*ROW('Hygiene Data'!H108)),NA())</f>
        <v>#N/A</v>
      </c>
      <c r="BP114" s="108" t="e">
        <f ca="true">+IF(AND(ISNUMBER(OFFSET('Hygiene Data'!$H$8,0,10*ROW('Hygiene Data'!H108))),'Data Summary'!EE114="Yes"),OFFSET('Hygiene Data'!$H$8,0,10*ROW('Hygiene Data'!H108)),NA())</f>
        <v>#N/A</v>
      </c>
      <c r="BQ114" s="108" t="e">
        <f ca="true">+IF(AND(ISNUMBER(OFFSET('Hygiene Data'!$H$10,0,10*ROW('Hygiene Data'!H108))),'Data Summary'!EF114="Yes"),OFFSET('Hygiene Data'!$H$10,0,10*ROW('Hygiene Data'!H108)),NA())</f>
        <v>#N/A</v>
      </c>
    </row>
    <row r="115" x14ac:dyDescent="0.2">
      <c r="A115" s="56" t="e">
        <f ca="true">+IF(OFFSET('Water Data'!$B$1,0,10*ROW('Water Data'!B109))="",NA(),OFFSET('Water Data'!$B$1,0,10*ROW('Water Data'!B109)))</f>
        <v>#N/A</v>
      </c>
      <c r="B115" s="56" t="e">
        <f ca="true">+IF(OFFSET('Water Data'!$A$3,0,10*ROW('Water Data'!A112))="",NA(),OFFSET('Water Data'!$A$3,0,10*ROW('Water Data'!A112)))</f>
        <v>#N/A</v>
      </c>
      <c r="C115" s="56" t="e">
        <f ca="true">+IF(OFFSET('Water Data'!$C$3,0,10*ROW('Water Data'!C112))="",NA(),OFFSET('Water Data'!$C$3,0,10*ROW('Water Data'!C112)))</f>
        <v>#N/A</v>
      </c>
      <c r="D115" s="57" t="e">
        <f ca="true">+IF(AND(ISNUMBER(OFFSET('Water Data'!$C$5,0,10*ROW('Water Data'!C109))),'Data Summary'!BS115="Yes"),100-OFFSET('Water Data'!$C$5,0,10*ROW('Water Data'!C109)),NA())</f>
        <v>#N/A</v>
      </c>
      <c r="E115" s="57" t="e">
        <f ca="true">+IF(AND(ISNUMBER(OFFSET('Water Data'!$C$7,0,10*ROW('Water Data'!C109))),'Data Summary'!BT115="Yes"),OFFSET('Water Data'!$C$7,0,10*ROW('Water Data'!C109)),NA())</f>
        <v>#N/A</v>
      </c>
      <c r="F115" s="57" t="e">
        <f ca="true">+IF(AND(ISNUMBER(OFFSET('Water Data'!$C$10,0,10*ROW('Water Data'!C109))),'Data Summary'!BU115="Yes"),OFFSET('Water Data'!$C$10,0,10*ROW('Water Data'!C109)),NA())</f>
        <v>#N/A</v>
      </c>
      <c r="G115" s="57" t="e">
        <f ca="true">+IF(AND(ISNUMBER(OFFSET('Water Data'!$D$5,0,10*ROW('Water Data'!D109))),'Data Summary'!BV115="Yes"),100-OFFSET('Water Data'!$D$5,0,10*ROW('Water Data'!D109)),NA())</f>
        <v>#N/A</v>
      </c>
      <c r="H115" s="57" t="e">
        <f ca="true">+IF(AND(ISNUMBER(OFFSET('Water Data'!$D$7,0,10*ROW('Water Data'!D109))),'Data Summary'!BW115="Yes"),OFFSET('Water Data'!$D$7,0,10*ROW('Water Data'!D109)),NA())</f>
        <v>#N/A</v>
      </c>
      <c r="I115" s="57" t="e">
        <f ca="true">+IF(AND(ISNUMBER(OFFSET('Water Data'!$D$10,0,10*ROW('Water Data'!D109))),'Data Summary'!BX115="Yes"),OFFSET('Water Data'!$D$10,0,10*ROW('Water Data'!D109)),NA())</f>
        <v>#N/A</v>
      </c>
      <c r="J115" s="57" t="e">
        <f ca="true">+IF(AND(ISNUMBER(OFFSET('Water Data'!$E$5,0,10*ROW('Water Data'!E109))),'Data Summary'!BY115="Yes"),100-OFFSET('Water Data'!$E$5,0,10*ROW('Water Data'!E109)),NA())</f>
        <v>#N/A</v>
      </c>
      <c r="K115" s="57" t="e">
        <f ca="true">+IF(AND(ISNUMBER(OFFSET('Water Data'!$E$7,0,10*ROW('Water Data'!E109))),'Data Summary'!BZ115="Yes"),OFFSET('Water Data'!$E$7,0,10*ROW('Water Data'!E109)),NA())</f>
        <v>#N/A</v>
      </c>
      <c r="L115" s="57" t="e">
        <f ca="true">+IF(AND(ISNUMBER(OFFSET('Water Data'!$E$10,0,10*ROW('Water Data'!E109))),'Data Summary'!CA115="Yes"),OFFSET('Water Data'!$E$10,0,10*ROW('Water Data'!E109)),NA())</f>
        <v>#N/A</v>
      </c>
      <c r="M115" s="57" t="e">
        <f ca="true">+IF(AND(ISNUMBER(OFFSET('Water Data'!$F$5,0,10*ROW('Water Data'!F109))),'Data Summary'!CB115="Yes"),100-OFFSET('Water Data'!$F$5,0,10*ROW('Water Data'!F109)),NA())</f>
        <v>#N/A</v>
      </c>
      <c r="N115" s="57" t="e">
        <f ca="true">+IF(AND(ISNUMBER(OFFSET('Water Data'!$F$7,0,10*ROW('Water Data'!F109))),'Data Summary'!CC115="Yes"),OFFSET('Water Data'!$F$7,0,10*ROW('Water Data'!F109)),NA())</f>
        <v>#N/A</v>
      </c>
      <c r="O115" s="57" t="e">
        <f ca="true">+IF(AND(ISNUMBER(OFFSET('Water Data'!$F$10,0,10*ROW('Water Data'!F109))),'Data Summary'!CD115="Yes"),OFFSET('Water Data'!$F$10,0,10*ROW('Water Data'!F109)),NA())</f>
        <v>#N/A</v>
      </c>
      <c r="P115" s="57" t="e">
        <f ca="true">+IF(AND(ISNUMBER(OFFSET('Water Data'!$G$5,0,10*ROW('Water Data'!G109))),'Data Summary'!CE115="Yes"),100-OFFSET('Water Data'!$G$5,0,10*ROW('Water Data'!G109)),NA())</f>
        <v>#N/A</v>
      </c>
      <c r="Q115" s="57" t="e">
        <f ca="true">+IF(AND(ISNUMBER(OFFSET('Water Data'!$G$7,0,10*ROW('Water Data'!G109))),'Data Summary'!CF115="Yes"),OFFSET('Water Data'!$G$7,0,10*ROW('Water Data'!G109)),NA())</f>
        <v>#N/A</v>
      </c>
      <c r="R115" s="57" t="e">
        <f ca="true">+IF(AND(ISNUMBER(OFFSET('Water Data'!$G$10,0,10*ROW('Water Data'!G109))),'Data Summary'!CG115="Yes"),OFFSET('Water Data'!$G$10,0,10*ROW('Water Data'!G109)),NA())</f>
        <v>#N/A</v>
      </c>
      <c r="S115" s="57" t="e">
        <f ca="true">+IF(AND(ISNUMBER(OFFSET('Water Data'!$H$5,0,10*ROW('Water Data'!H109))),'Data Summary'!CH115="Yes"),100-OFFSET('Water Data'!$H$5,0,10*ROW('Water Data'!H109)),NA())</f>
        <v>#N/A</v>
      </c>
      <c r="T115" s="57" t="e">
        <f ca="true">+IF(AND(ISNUMBER(OFFSET('Water Data'!$H$7,0,10*ROW('Water Data'!H109))),'Data Summary'!CI115="Yes"),OFFSET('Water Data'!$H$7,0,10*ROW('Water Data'!H109)),NA())</f>
        <v>#N/A</v>
      </c>
      <c r="U115" s="57" t="e">
        <f ca="true">+IF(AND(ISNUMBER(OFFSET('Water Data'!$H$10,0,10*ROW('Water Data'!H109))),'Data Summary'!CJ115="Yes"),OFFSET('Water Data'!$H$10,0,10*ROW('Water Data'!H109)),NA())</f>
        <v>#N/A</v>
      </c>
      <c r="V115" s="103" t="e">
        <f ca="true">+IF(AND(ISNUMBER(OFFSET('Sanitation Data'!$C$5,0,10*ROW('Sanitation Data'!C109))),'Data Summary'!CK115="Yes"),100-OFFSET('Sanitation Data'!$C$5,0,10*ROW('Sanitation Data'!C109)),NA())</f>
        <v>#N/A</v>
      </c>
      <c r="W115" s="103" t="e">
        <f ca="true">+IF(AND(ISNUMBER(OFFSET('Sanitation Data'!$C$7,0,10*ROW('Sanitation Data'!C109))),'Data Summary'!CL115="Yes"),OFFSET('Sanitation Data'!$C$7,0,10*ROW('Sanitation Data'!C109)),NA())</f>
        <v>#N/A</v>
      </c>
      <c r="X115" s="103" t="e">
        <f ca="true">+IF(AND(ISNUMBER(OFFSET('Sanitation Data'!$C$11,0,10*ROW('Sanitation Data'!C109))),'Data Summary'!CM115="Yes"),OFFSET('Sanitation Data'!$C$11,0,10*ROW('Sanitation Data'!C109)),NA())</f>
        <v>#N/A</v>
      </c>
      <c r="Y115" s="103" t="e">
        <f ca="true">+IF(AND(ISNUMBER(OFFSET('Sanitation Data'!$C$12,0,10*ROW('Sanitation Data'!C109))),'Data Summary'!CN115="Yes"),OFFSET('Sanitation Data'!$C$12,0,10*ROW('Sanitation Data'!C109)),NA())</f>
        <v>#N/A</v>
      </c>
      <c r="Z115" s="103" t="e">
        <f ca="true">+IF(AND(ISNUMBER(OFFSET('Sanitation Data'!$C$13,0,10*ROW('Sanitation Data'!C109))),'Data Summary'!CO115="Yes"),OFFSET('Sanitation Data'!$C$13,0,10*ROW('Sanitation Data'!C109)),NA())</f>
        <v>#N/A</v>
      </c>
      <c r="AA115" s="103" t="e">
        <f ca="true">+IF(AND(ISNUMBER(OFFSET('Sanitation Data'!$D$5,0,10*ROW('Sanitation Data'!D109))),'Data Summary'!CP115="Yes"),100-OFFSET('Sanitation Data'!$D$5,0,10*ROW('Sanitation Data'!D109)),NA())</f>
        <v>#N/A</v>
      </c>
      <c r="AB115" s="103" t="e">
        <f ca="true">+IF(AND(ISNUMBER(OFFSET('Sanitation Data'!$D$7,0,10*ROW('Sanitation Data'!D109))),'Data Summary'!CQ115="Yes"),OFFSET('Sanitation Data'!$D$7,0,10*ROW('Sanitation Data'!D109)),NA())</f>
        <v>#N/A</v>
      </c>
      <c r="AC115" s="103" t="e">
        <f ca="true">+IF(AND(ISNUMBER(OFFSET('Sanitation Data'!$D$11,0,10*ROW('Sanitation Data'!D109))),'Data Summary'!CR115="Yes"),OFFSET('Sanitation Data'!$D$11,0,10*ROW('Sanitation Data'!D109)),NA())</f>
        <v>#N/A</v>
      </c>
      <c r="AD115" s="103" t="e">
        <f ca="true">+IF(AND(ISNUMBER(OFFSET('Sanitation Data'!$D$12,0,10*ROW('Sanitation Data'!D109))),'Data Summary'!CS115="Yes"),OFFSET('Sanitation Data'!$D$12,0,10*ROW('Sanitation Data'!D109)),NA())</f>
        <v>#N/A</v>
      </c>
      <c r="AE115" s="103" t="e">
        <f ca="true">+IF(AND(ISNUMBER(OFFSET('Sanitation Data'!$D$13,0,10*ROW('Sanitation Data'!D109))),'Data Summary'!CT115="Yes"),OFFSET('Sanitation Data'!$D$13,0,10*ROW('Sanitation Data'!D109)),NA())</f>
        <v>#N/A</v>
      </c>
      <c r="AF115" s="103" t="e">
        <f ca="true">+IF(AND(ISNUMBER(OFFSET('Sanitation Data'!$E$5,0,10*ROW('Sanitation Data'!E109))),'Data Summary'!CU115="Yes"),100-OFFSET('Sanitation Data'!$E$5,0,10*ROW('Sanitation Data'!E109)),NA())</f>
        <v>#N/A</v>
      </c>
      <c r="AG115" s="103" t="e">
        <f ca="true">+IF(AND(ISNUMBER(OFFSET('Sanitation Data'!$E$7,0,10*ROW('Sanitation Data'!E109))),'Data Summary'!CV115="Yes"),OFFSET('Sanitation Data'!$E$7,0,10*ROW('Sanitation Data'!E109)),NA())</f>
        <v>#N/A</v>
      </c>
      <c r="AH115" s="103" t="e">
        <f ca="true">+IF(AND(ISNUMBER(OFFSET('Sanitation Data'!$E$11,0,10*ROW('Sanitation Data'!E109))),'Data Summary'!CW115="Yes"),OFFSET('Sanitation Data'!$E$11,0,10*ROW('Sanitation Data'!E109)),NA())</f>
        <v>#N/A</v>
      </c>
      <c r="AI115" s="103" t="e">
        <f ca="true">+IF(AND(ISNUMBER(OFFSET('Sanitation Data'!$E$12,0,10*ROW('Sanitation Data'!E109))),'Data Summary'!CX115="Yes"),OFFSET('Sanitation Data'!$E$12,0,10*ROW('Sanitation Data'!E109)),NA())</f>
        <v>#N/A</v>
      </c>
      <c r="AJ115" s="103" t="e">
        <f ca="true">+IF(AND(ISNUMBER(OFFSET('Sanitation Data'!$E$13,0,10*ROW('Sanitation Data'!E109))),'Data Summary'!CY115="Yes"),OFFSET('Sanitation Data'!$E$13,0,10*ROW('Sanitation Data'!E109)),NA())</f>
        <v>#N/A</v>
      </c>
      <c r="AK115" s="103" t="e">
        <f ca="true">+IF(AND(ISNUMBER(OFFSET('Sanitation Data'!$F$5,0,10*ROW('Sanitation Data'!F109))),'Data Summary'!CZ115="Yes"),100-OFFSET('Sanitation Data'!$F$5,0,10*ROW('Sanitation Data'!F109)),NA())</f>
        <v>#N/A</v>
      </c>
      <c r="AL115" s="103" t="e">
        <f ca="true">+IF(AND(ISNUMBER(OFFSET('Sanitation Data'!$F$7,0,10*ROW('Sanitation Data'!F109))),'Data Summary'!DA115="Yes"),OFFSET('Sanitation Data'!$F$7,0,10*ROW('Sanitation Data'!F109)),NA())</f>
        <v>#N/A</v>
      </c>
      <c r="AM115" s="103" t="e">
        <f ca="true">+IF(AND(ISNUMBER(OFFSET('Sanitation Data'!$F$11,0,10*ROW('Sanitation Data'!F109))),'Data Summary'!DB115="Yes"),OFFSET('Sanitation Data'!$F$11,0,10*ROW('Sanitation Data'!F109)),NA())</f>
        <v>#N/A</v>
      </c>
      <c r="AN115" s="103" t="e">
        <f ca="true">+IF(AND(ISNUMBER(OFFSET('Sanitation Data'!$F$12,0,10*ROW('Sanitation Data'!F109))),'Data Summary'!DC115="Yes"),OFFSET('Sanitation Data'!$F$12,0,10*ROW('Sanitation Data'!F109)),NA())</f>
        <v>#N/A</v>
      </c>
      <c r="AO115" s="103" t="e">
        <f ca="true">+IF(AND(ISNUMBER(OFFSET('Sanitation Data'!$F$13,0,10*ROW('Sanitation Data'!F109))),'Data Summary'!DD115="Yes"),OFFSET('Sanitation Data'!$F$13,0,10*ROW('Sanitation Data'!F109)),NA())</f>
        <v>#N/A</v>
      </c>
      <c r="AP115" s="103" t="e">
        <f ca="true">+IF(AND(ISNUMBER(OFFSET('Sanitation Data'!$G$5,0,10*ROW('Sanitation Data'!G109))),'Data Summary'!DE115="Yes"),100-OFFSET('Sanitation Data'!$G$5,0,10*ROW('Sanitation Data'!G109)),NA())</f>
        <v>#N/A</v>
      </c>
      <c r="AQ115" s="103" t="e">
        <f ca="true">+IF(AND(ISNUMBER(OFFSET('Sanitation Data'!$G$7,0,10*ROW('Sanitation Data'!G109))),'Data Summary'!DF115="Yes"),OFFSET('Sanitation Data'!$G$7,0,10*ROW('Sanitation Data'!G109)),NA())</f>
        <v>#N/A</v>
      </c>
      <c r="AR115" s="103" t="e">
        <f ca="true">+IF(AND(ISNUMBER(OFFSET('Sanitation Data'!$G$11,0,10*ROW('Sanitation Data'!G109))),'Data Summary'!DG115="Yes"),OFFSET('Sanitation Data'!$G$11,0,10*ROW('Sanitation Data'!G109)),NA())</f>
        <v>#N/A</v>
      </c>
      <c r="AS115" s="103" t="e">
        <f ca="true">+IF(AND(ISNUMBER(OFFSET('Sanitation Data'!$G$12,0,10*ROW('Sanitation Data'!G109))),'Data Summary'!DH115="Yes"),OFFSET('Sanitation Data'!$G$12,0,10*ROW('Sanitation Data'!G109)),NA())</f>
        <v>#N/A</v>
      </c>
      <c r="AT115" s="103" t="e">
        <f ca="true">+IF(AND(ISNUMBER(OFFSET('Sanitation Data'!$G$13,0,10*ROW('Sanitation Data'!G109))),'Data Summary'!DI115="Yes"),OFFSET('Sanitation Data'!$G$13,0,10*ROW('Sanitation Data'!G109)),NA())</f>
        <v>#N/A</v>
      </c>
      <c r="AU115" s="103" t="e">
        <f ca="true">+IF(AND(ISNUMBER(OFFSET('Sanitation Data'!$H$5,0,10*ROW('Sanitation Data'!H109))),'Data Summary'!DJ115="Yes"),100-OFFSET('Sanitation Data'!$H$5,0,10*ROW('Sanitation Data'!H109)),NA())</f>
        <v>#N/A</v>
      </c>
      <c r="AV115" s="103" t="e">
        <f ca="true">+IF(AND(ISNUMBER(OFFSET('Sanitation Data'!$H$7,0,10*ROW('Sanitation Data'!H109))),'Data Summary'!DK115="Yes"),OFFSET('Sanitation Data'!$H$7,0,10*ROW('Sanitation Data'!H109)),NA())</f>
        <v>#N/A</v>
      </c>
      <c r="AW115" s="103" t="e">
        <f ca="true">+IF(AND(ISNUMBER(OFFSET('Sanitation Data'!$H$11,0,10*ROW('Sanitation Data'!H109))),'Data Summary'!DL115="Yes"),OFFSET('Sanitation Data'!$H$11,0,10*ROW('Sanitation Data'!H109)),NA())</f>
        <v>#N/A</v>
      </c>
      <c r="AX115" s="103" t="e">
        <f ca="true">+IF(AND(ISNUMBER(OFFSET('Sanitation Data'!$H$12,0,10*ROW('Sanitation Data'!H109))),'Data Summary'!DM115="Yes"),OFFSET('Sanitation Data'!$H$12,0,10*ROW('Sanitation Data'!H109)),NA())</f>
        <v>#N/A</v>
      </c>
      <c r="AY115" s="103" t="e">
        <f ca="true">+IF(AND(ISNUMBER(OFFSET('Sanitation Data'!$H$13,0,10*ROW('Sanitation Data'!H109))),'Data Summary'!DN115="Yes"),OFFSET('Sanitation Data'!$H$13,0,10*ROW('Sanitation Data'!H109)),NA())</f>
        <v>#N/A</v>
      </c>
      <c r="AZ115" s="108" t="e">
        <f ca="true">+IF(AND(ISNUMBER(OFFSET('Hygiene Data'!$C$6,0,10*ROW('Hygiene Data'!C109))),'Data Summary'!DO115="Yes"),OFFSET('Hygiene Data'!$C$6,0,10*ROW('Hygiene Data'!C109)),NA())</f>
        <v>#N/A</v>
      </c>
      <c r="BA115" s="108" t="e">
        <f ca="true">+IF(AND(ISNUMBER(OFFSET('Hygiene Data'!$C$8,0,10*ROW('Hygiene Data'!C109))),'Data Summary'!DP115="Yes"),OFFSET('Hygiene Data'!$C$8,0,10*ROW('Hygiene Data'!C109)),NA())</f>
        <v>#N/A</v>
      </c>
      <c r="BB115" s="108" t="e">
        <f ca="true">+IF(AND(ISNUMBER(OFFSET('Hygiene Data'!$C$10,0,10*ROW('Hygiene Data'!C109))),'Data Summary'!DQ115="Yes"),OFFSET('Hygiene Data'!$C$10,0,10*ROW('Hygiene Data'!C109)),NA())</f>
        <v>#N/A</v>
      </c>
      <c r="BC115" s="108" t="e">
        <f ca="true">+IF(AND(ISNUMBER(OFFSET('Hygiene Data'!$D$6,0,10*ROW('Hygiene Data'!D109))),'Data Summary'!DR115="Yes"),OFFSET('Hygiene Data'!$D$6,0,10*ROW('Hygiene Data'!D109)),NA())</f>
        <v>#N/A</v>
      </c>
      <c r="BD115" s="108" t="e">
        <f ca="true">+IF(AND(ISNUMBER(OFFSET('Hygiene Data'!$D$8,0,10*ROW('Hygiene Data'!D109))),'Data Summary'!DS115="Yes"),OFFSET('Hygiene Data'!$D$8,0,10*ROW('Hygiene Data'!D109)),NA())</f>
        <v>#N/A</v>
      </c>
      <c r="BE115" s="108" t="e">
        <f ca="true">+IF(AND(ISNUMBER(OFFSET('Hygiene Data'!$D$10,0,10*ROW('Hygiene Data'!D109))),'Data Summary'!DT115="Yes"),OFFSET('Hygiene Data'!$D$10,0,10*ROW('Hygiene Data'!D109)),NA())</f>
        <v>#N/A</v>
      </c>
      <c r="BF115" s="108" t="e">
        <f ca="true">+IF(AND(ISNUMBER(OFFSET('Hygiene Data'!$E$6,0,10*ROW('Hygiene Data'!E109))),'Data Summary'!DU115="Yes"),OFFSET('Hygiene Data'!$E$6,0,10*ROW('Hygiene Data'!E109)),NA())</f>
        <v>#N/A</v>
      </c>
      <c r="BG115" s="108" t="e">
        <f ca="true">+IF(AND(ISNUMBER(OFFSET('Hygiene Data'!$E$8,0,10*ROW('Hygiene Data'!E109))),'Data Summary'!DV115="Yes"),OFFSET('Hygiene Data'!$E$8,0,10*ROW('Hygiene Data'!E109)),NA())</f>
        <v>#N/A</v>
      </c>
      <c r="BH115" s="108" t="e">
        <f ca="true">+IF(AND(ISNUMBER(OFFSET('Hygiene Data'!$E$10,0,10*ROW('Hygiene Data'!E109))),'Data Summary'!DW115="Yes"),OFFSET('Hygiene Data'!$E$10,0,10*ROW('Hygiene Data'!E109)),NA())</f>
        <v>#N/A</v>
      </c>
      <c r="BI115" s="108" t="e">
        <f ca="true">+IF(AND(ISNUMBER(OFFSET('Hygiene Data'!$F$6,0,10*ROW('Hygiene Data'!F109))),'Data Summary'!DX115="Yes"),OFFSET('Hygiene Data'!$F$6,0,10*ROW('Hygiene Data'!F109)),NA())</f>
        <v>#N/A</v>
      </c>
      <c r="BJ115" s="108" t="e">
        <f ca="true">+IF(AND(ISNUMBER(OFFSET('Hygiene Data'!$F$8,0,10*ROW('Hygiene Data'!F109))),'Data Summary'!DY115="Yes"),OFFSET('Hygiene Data'!$F$8,0,10*ROW('Hygiene Data'!F109)),NA())</f>
        <v>#N/A</v>
      </c>
      <c r="BK115" s="108" t="e">
        <f ca="true">+IF(AND(ISNUMBER(OFFSET('Hygiene Data'!$F$10,0,10*ROW('Hygiene Data'!F109))),'Data Summary'!DZ115="Yes"),OFFSET('Hygiene Data'!$F$10,0,10*ROW('Hygiene Data'!F109)),NA())</f>
        <v>#N/A</v>
      </c>
      <c r="BL115" s="108" t="e">
        <f ca="true">+IF(AND(ISNUMBER(OFFSET('Hygiene Data'!$G$6,0,10*ROW('Hygiene Data'!G109))),'Data Summary'!EA115="Yes"),OFFSET('Hygiene Data'!$G$6,0,10*ROW('Hygiene Data'!G109)),NA())</f>
        <v>#N/A</v>
      </c>
      <c r="BM115" s="108" t="e">
        <f ca="true">+IF(AND(ISNUMBER(OFFSET('Hygiene Data'!$G$8,0,10*ROW('Hygiene Data'!G109))),'Data Summary'!EB115="Yes"),OFFSET('Hygiene Data'!$G$8,0,10*ROW('Hygiene Data'!G109)),NA())</f>
        <v>#N/A</v>
      </c>
      <c r="BN115" s="108" t="e">
        <f ca="true">+IF(AND(ISNUMBER(OFFSET('Hygiene Data'!$G$10,0,10*ROW('Hygiene Data'!G109))),'Data Summary'!EC115="Yes"),OFFSET('Hygiene Data'!$G$10,0,10*ROW('Hygiene Data'!G109)),NA())</f>
        <v>#N/A</v>
      </c>
      <c r="BO115" s="108" t="e">
        <f ca="true">+IF(AND(ISNUMBER(OFFSET('Hygiene Data'!$H$6,0,10*ROW('Hygiene Data'!H109))),'Data Summary'!ED115="Yes"),OFFSET('Hygiene Data'!$H$6,0,10*ROW('Hygiene Data'!H109)),NA())</f>
        <v>#N/A</v>
      </c>
      <c r="BP115" s="108" t="e">
        <f ca="true">+IF(AND(ISNUMBER(OFFSET('Hygiene Data'!$H$8,0,10*ROW('Hygiene Data'!H109))),'Data Summary'!EE115="Yes"),OFFSET('Hygiene Data'!$H$8,0,10*ROW('Hygiene Data'!H109)),NA())</f>
        <v>#N/A</v>
      </c>
      <c r="BQ115" s="108" t="e">
        <f ca="true">+IF(AND(ISNUMBER(OFFSET('Hygiene Data'!$H$10,0,10*ROW('Hygiene Data'!H109))),'Data Summary'!EF115="Yes"),OFFSET('Hygiene Data'!$H$10,0,10*ROW('Hygiene Data'!H109)),NA())</f>
        <v>#N/A</v>
      </c>
    </row>
    <row r="116" x14ac:dyDescent="0.2">
      <c r="A116" s="56" t="e">
        <f ca="true">+IF(OFFSET('Water Data'!$B$1,0,10*ROW('Water Data'!B110))="",NA(),OFFSET('Water Data'!$B$1,0,10*ROW('Water Data'!B110)))</f>
        <v>#N/A</v>
      </c>
      <c r="B116" s="56" t="e">
        <f ca="true">+IF(OFFSET('Water Data'!$A$3,0,10*ROW('Water Data'!A113))="",NA(),OFFSET('Water Data'!$A$3,0,10*ROW('Water Data'!A113)))</f>
        <v>#N/A</v>
      </c>
      <c r="C116" s="56" t="e">
        <f ca="true">+IF(OFFSET('Water Data'!$C$3,0,10*ROW('Water Data'!C113))="",NA(),OFFSET('Water Data'!$C$3,0,10*ROW('Water Data'!C113)))</f>
        <v>#N/A</v>
      </c>
      <c r="D116" s="57" t="e">
        <f ca="true">+IF(AND(ISNUMBER(OFFSET('Water Data'!$C$5,0,10*ROW('Water Data'!C110))),'Data Summary'!BS116="Yes"),100-OFFSET('Water Data'!$C$5,0,10*ROW('Water Data'!C110)),NA())</f>
        <v>#N/A</v>
      </c>
      <c r="E116" s="57" t="e">
        <f ca="true">+IF(AND(ISNUMBER(OFFSET('Water Data'!$C$7,0,10*ROW('Water Data'!C110))),'Data Summary'!BT116="Yes"),OFFSET('Water Data'!$C$7,0,10*ROW('Water Data'!C110)),NA())</f>
        <v>#N/A</v>
      </c>
      <c r="F116" s="57" t="e">
        <f ca="true">+IF(AND(ISNUMBER(OFFSET('Water Data'!$C$10,0,10*ROW('Water Data'!C110))),'Data Summary'!BU116="Yes"),OFFSET('Water Data'!$C$10,0,10*ROW('Water Data'!C110)),NA())</f>
        <v>#N/A</v>
      </c>
      <c r="G116" s="57" t="e">
        <f ca="true">+IF(AND(ISNUMBER(OFFSET('Water Data'!$D$5,0,10*ROW('Water Data'!D110))),'Data Summary'!BV116="Yes"),100-OFFSET('Water Data'!$D$5,0,10*ROW('Water Data'!D110)),NA())</f>
        <v>#N/A</v>
      </c>
      <c r="H116" s="57" t="e">
        <f ca="true">+IF(AND(ISNUMBER(OFFSET('Water Data'!$D$7,0,10*ROW('Water Data'!D110))),'Data Summary'!BW116="Yes"),OFFSET('Water Data'!$D$7,0,10*ROW('Water Data'!D110)),NA())</f>
        <v>#N/A</v>
      </c>
      <c r="I116" s="57" t="e">
        <f ca="true">+IF(AND(ISNUMBER(OFFSET('Water Data'!$D$10,0,10*ROW('Water Data'!D110))),'Data Summary'!BX116="Yes"),OFFSET('Water Data'!$D$10,0,10*ROW('Water Data'!D110)),NA())</f>
        <v>#N/A</v>
      </c>
      <c r="J116" s="57" t="e">
        <f ca="true">+IF(AND(ISNUMBER(OFFSET('Water Data'!$E$5,0,10*ROW('Water Data'!E110))),'Data Summary'!BY116="Yes"),100-OFFSET('Water Data'!$E$5,0,10*ROW('Water Data'!E110)),NA())</f>
        <v>#N/A</v>
      </c>
      <c r="K116" s="57" t="e">
        <f ca="true">+IF(AND(ISNUMBER(OFFSET('Water Data'!$E$7,0,10*ROW('Water Data'!E110))),'Data Summary'!BZ116="Yes"),OFFSET('Water Data'!$E$7,0,10*ROW('Water Data'!E110)),NA())</f>
        <v>#N/A</v>
      </c>
      <c r="L116" s="57" t="e">
        <f ca="true">+IF(AND(ISNUMBER(OFFSET('Water Data'!$E$10,0,10*ROW('Water Data'!E110))),'Data Summary'!CA116="Yes"),OFFSET('Water Data'!$E$10,0,10*ROW('Water Data'!E110)),NA())</f>
        <v>#N/A</v>
      </c>
      <c r="M116" s="57" t="e">
        <f ca="true">+IF(AND(ISNUMBER(OFFSET('Water Data'!$F$5,0,10*ROW('Water Data'!F110))),'Data Summary'!CB116="Yes"),100-OFFSET('Water Data'!$F$5,0,10*ROW('Water Data'!F110)),NA())</f>
        <v>#N/A</v>
      </c>
      <c r="N116" s="57" t="e">
        <f ca="true">+IF(AND(ISNUMBER(OFFSET('Water Data'!$F$7,0,10*ROW('Water Data'!F110))),'Data Summary'!CC116="Yes"),OFFSET('Water Data'!$F$7,0,10*ROW('Water Data'!F110)),NA())</f>
        <v>#N/A</v>
      </c>
      <c r="O116" s="57" t="e">
        <f ca="true">+IF(AND(ISNUMBER(OFFSET('Water Data'!$F$10,0,10*ROW('Water Data'!F110))),'Data Summary'!CD116="Yes"),OFFSET('Water Data'!$F$10,0,10*ROW('Water Data'!F110)),NA())</f>
        <v>#N/A</v>
      </c>
      <c r="P116" s="57" t="e">
        <f ca="true">+IF(AND(ISNUMBER(OFFSET('Water Data'!$G$5,0,10*ROW('Water Data'!G110))),'Data Summary'!CE116="Yes"),100-OFFSET('Water Data'!$G$5,0,10*ROW('Water Data'!G110)),NA())</f>
        <v>#N/A</v>
      </c>
      <c r="Q116" s="57" t="e">
        <f ca="true">+IF(AND(ISNUMBER(OFFSET('Water Data'!$G$7,0,10*ROW('Water Data'!G110))),'Data Summary'!CF116="Yes"),OFFSET('Water Data'!$G$7,0,10*ROW('Water Data'!G110)),NA())</f>
        <v>#N/A</v>
      </c>
      <c r="R116" s="57" t="e">
        <f ca="true">+IF(AND(ISNUMBER(OFFSET('Water Data'!$G$10,0,10*ROW('Water Data'!G110))),'Data Summary'!CG116="Yes"),OFFSET('Water Data'!$G$10,0,10*ROW('Water Data'!G110)),NA())</f>
        <v>#N/A</v>
      </c>
      <c r="S116" s="57" t="e">
        <f ca="true">+IF(AND(ISNUMBER(OFFSET('Water Data'!$H$5,0,10*ROW('Water Data'!H110))),'Data Summary'!CH116="Yes"),100-OFFSET('Water Data'!$H$5,0,10*ROW('Water Data'!H110)),NA())</f>
        <v>#N/A</v>
      </c>
      <c r="T116" s="57" t="e">
        <f ca="true">+IF(AND(ISNUMBER(OFFSET('Water Data'!$H$7,0,10*ROW('Water Data'!H110))),'Data Summary'!CI116="Yes"),OFFSET('Water Data'!$H$7,0,10*ROW('Water Data'!H110)),NA())</f>
        <v>#N/A</v>
      </c>
      <c r="U116" s="57" t="e">
        <f ca="true">+IF(AND(ISNUMBER(OFFSET('Water Data'!$H$10,0,10*ROW('Water Data'!H110))),'Data Summary'!CJ116="Yes"),OFFSET('Water Data'!$H$10,0,10*ROW('Water Data'!H110)),NA())</f>
        <v>#N/A</v>
      </c>
      <c r="V116" s="103" t="e">
        <f ca="true">+IF(AND(ISNUMBER(OFFSET('Sanitation Data'!$C$5,0,10*ROW('Sanitation Data'!C110))),'Data Summary'!CK116="Yes"),100-OFFSET('Sanitation Data'!$C$5,0,10*ROW('Sanitation Data'!C110)),NA())</f>
        <v>#N/A</v>
      </c>
      <c r="W116" s="103" t="e">
        <f ca="true">+IF(AND(ISNUMBER(OFFSET('Sanitation Data'!$C$7,0,10*ROW('Sanitation Data'!C110))),'Data Summary'!CL116="Yes"),OFFSET('Sanitation Data'!$C$7,0,10*ROW('Sanitation Data'!C110)),NA())</f>
        <v>#N/A</v>
      </c>
      <c r="X116" s="103" t="e">
        <f ca="true">+IF(AND(ISNUMBER(OFFSET('Sanitation Data'!$C$11,0,10*ROW('Sanitation Data'!C110))),'Data Summary'!CM116="Yes"),OFFSET('Sanitation Data'!$C$11,0,10*ROW('Sanitation Data'!C110)),NA())</f>
        <v>#N/A</v>
      </c>
      <c r="Y116" s="103" t="e">
        <f ca="true">+IF(AND(ISNUMBER(OFFSET('Sanitation Data'!$C$12,0,10*ROW('Sanitation Data'!C110))),'Data Summary'!CN116="Yes"),OFFSET('Sanitation Data'!$C$12,0,10*ROW('Sanitation Data'!C110)),NA())</f>
        <v>#N/A</v>
      </c>
      <c r="Z116" s="103" t="e">
        <f ca="true">+IF(AND(ISNUMBER(OFFSET('Sanitation Data'!$C$13,0,10*ROW('Sanitation Data'!C110))),'Data Summary'!CO116="Yes"),OFFSET('Sanitation Data'!$C$13,0,10*ROW('Sanitation Data'!C110)),NA())</f>
        <v>#N/A</v>
      </c>
      <c r="AA116" s="103" t="e">
        <f ca="true">+IF(AND(ISNUMBER(OFFSET('Sanitation Data'!$D$5,0,10*ROW('Sanitation Data'!D110))),'Data Summary'!CP116="Yes"),100-OFFSET('Sanitation Data'!$D$5,0,10*ROW('Sanitation Data'!D110)),NA())</f>
        <v>#N/A</v>
      </c>
      <c r="AB116" s="103" t="e">
        <f ca="true">+IF(AND(ISNUMBER(OFFSET('Sanitation Data'!$D$7,0,10*ROW('Sanitation Data'!D110))),'Data Summary'!CQ116="Yes"),OFFSET('Sanitation Data'!$D$7,0,10*ROW('Sanitation Data'!D110)),NA())</f>
        <v>#N/A</v>
      </c>
      <c r="AC116" s="103" t="e">
        <f ca="true">+IF(AND(ISNUMBER(OFFSET('Sanitation Data'!$D$11,0,10*ROW('Sanitation Data'!D110))),'Data Summary'!CR116="Yes"),OFFSET('Sanitation Data'!$D$11,0,10*ROW('Sanitation Data'!D110)),NA())</f>
        <v>#N/A</v>
      </c>
      <c r="AD116" s="103" t="e">
        <f ca="true">+IF(AND(ISNUMBER(OFFSET('Sanitation Data'!$D$12,0,10*ROW('Sanitation Data'!D110))),'Data Summary'!CS116="Yes"),OFFSET('Sanitation Data'!$D$12,0,10*ROW('Sanitation Data'!D110)),NA())</f>
        <v>#N/A</v>
      </c>
      <c r="AE116" s="103" t="e">
        <f ca="true">+IF(AND(ISNUMBER(OFFSET('Sanitation Data'!$D$13,0,10*ROW('Sanitation Data'!D110))),'Data Summary'!CT116="Yes"),OFFSET('Sanitation Data'!$D$13,0,10*ROW('Sanitation Data'!D110)),NA())</f>
        <v>#N/A</v>
      </c>
      <c r="AF116" s="103" t="e">
        <f ca="true">+IF(AND(ISNUMBER(OFFSET('Sanitation Data'!$E$5,0,10*ROW('Sanitation Data'!E110))),'Data Summary'!CU116="Yes"),100-OFFSET('Sanitation Data'!$E$5,0,10*ROW('Sanitation Data'!E110)),NA())</f>
        <v>#N/A</v>
      </c>
      <c r="AG116" s="103" t="e">
        <f ca="true">+IF(AND(ISNUMBER(OFFSET('Sanitation Data'!$E$7,0,10*ROW('Sanitation Data'!E110))),'Data Summary'!CV116="Yes"),OFFSET('Sanitation Data'!$E$7,0,10*ROW('Sanitation Data'!E110)),NA())</f>
        <v>#N/A</v>
      </c>
      <c r="AH116" s="103" t="e">
        <f ca="true">+IF(AND(ISNUMBER(OFFSET('Sanitation Data'!$E$11,0,10*ROW('Sanitation Data'!E110))),'Data Summary'!CW116="Yes"),OFFSET('Sanitation Data'!$E$11,0,10*ROW('Sanitation Data'!E110)),NA())</f>
        <v>#N/A</v>
      </c>
      <c r="AI116" s="103" t="e">
        <f ca="true">+IF(AND(ISNUMBER(OFFSET('Sanitation Data'!$E$12,0,10*ROW('Sanitation Data'!E110))),'Data Summary'!CX116="Yes"),OFFSET('Sanitation Data'!$E$12,0,10*ROW('Sanitation Data'!E110)),NA())</f>
        <v>#N/A</v>
      </c>
      <c r="AJ116" s="103" t="e">
        <f ca="true">+IF(AND(ISNUMBER(OFFSET('Sanitation Data'!$E$13,0,10*ROW('Sanitation Data'!E110))),'Data Summary'!CY116="Yes"),OFFSET('Sanitation Data'!$E$13,0,10*ROW('Sanitation Data'!E110)),NA())</f>
        <v>#N/A</v>
      </c>
      <c r="AK116" s="103" t="e">
        <f ca="true">+IF(AND(ISNUMBER(OFFSET('Sanitation Data'!$F$5,0,10*ROW('Sanitation Data'!F110))),'Data Summary'!CZ116="Yes"),100-OFFSET('Sanitation Data'!$F$5,0,10*ROW('Sanitation Data'!F110)),NA())</f>
        <v>#N/A</v>
      </c>
      <c r="AL116" s="103" t="e">
        <f ca="true">+IF(AND(ISNUMBER(OFFSET('Sanitation Data'!$F$7,0,10*ROW('Sanitation Data'!F110))),'Data Summary'!DA116="Yes"),OFFSET('Sanitation Data'!$F$7,0,10*ROW('Sanitation Data'!F110)),NA())</f>
        <v>#N/A</v>
      </c>
      <c r="AM116" s="103" t="e">
        <f ca="true">+IF(AND(ISNUMBER(OFFSET('Sanitation Data'!$F$11,0,10*ROW('Sanitation Data'!F110))),'Data Summary'!DB116="Yes"),OFFSET('Sanitation Data'!$F$11,0,10*ROW('Sanitation Data'!F110)),NA())</f>
        <v>#N/A</v>
      </c>
      <c r="AN116" s="103" t="e">
        <f ca="true">+IF(AND(ISNUMBER(OFFSET('Sanitation Data'!$F$12,0,10*ROW('Sanitation Data'!F110))),'Data Summary'!DC116="Yes"),OFFSET('Sanitation Data'!$F$12,0,10*ROW('Sanitation Data'!F110)),NA())</f>
        <v>#N/A</v>
      </c>
      <c r="AO116" s="103" t="e">
        <f ca="true">+IF(AND(ISNUMBER(OFFSET('Sanitation Data'!$F$13,0,10*ROW('Sanitation Data'!F110))),'Data Summary'!DD116="Yes"),OFFSET('Sanitation Data'!$F$13,0,10*ROW('Sanitation Data'!F110)),NA())</f>
        <v>#N/A</v>
      </c>
      <c r="AP116" s="103" t="e">
        <f ca="true">+IF(AND(ISNUMBER(OFFSET('Sanitation Data'!$G$5,0,10*ROW('Sanitation Data'!G110))),'Data Summary'!DE116="Yes"),100-OFFSET('Sanitation Data'!$G$5,0,10*ROW('Sanitation Data'!G110)),NA())</f>
        <v>#N/A</v>
      </c>
      <c r="AQ116" s="103" t="e">
        <f ca="true">+IF(AND(ISNUMBER(OFFSET('Sanitation Data'!$G$7,0,10*ROW('Sanitation Data'!G110))),'Data Summary'!DF116="Yes"),OFFSET('Sanitation Data'!$G$7,0,10*ROW('Sanitation Data'!G110)),NA())</f>
        <v>#N/A</v>
      </c>
      <c r="AR116" s="103" t="e">
        <f ca="true">+IF(AND(ISNUMBER(OFFSET('Sanitation Data'!$G$11,0,10*ROW('Sanitation Data'!G110))),'Data Summary'!DG116="Yes"),OFFSET('Sanitation Data'!$G$11,0,10*ROW('Sanitation Data'!G110)),NA())</f>
        <v>#N/A</v>
      </c>
      <c r="AS116" s="103" t="e">
        <f ca="true">+IF(AND(ISNUMBER(OFFSET('Sanitation Data'!$G$12,0,10*ROW('Sanitation Data'!G110))),'Data Summary'!DH116="Yes"),OFFSET('Sanitation Data'!$G$12,0,10*ROW('Sanitation Data'!G110)),NA())</f>
        <v>#N/A</v>
      </c>
      <c r="AT116" s="103" t="e">
        <f ca="true">+IF(AND(ISNUMBER(OFFSET('Sanitation Data'!$G$13,0,10*ROW('Sanitation Data'!G110))),'Data Summary'!DI116="Yes"),OFFSET('Sanitation Data'!$G$13,0,10*ROW('Sanitation Data'!G110)),NA())</f>
        <v>#N/A</v>
      </c>
      <c r="AU116" s="103" t="e">
        <f ca="true">+IF(AND(ISNUMBER(OFFSET('Sanitation Data'!$H$5,0,10*ROW('Sanitation Data'!H110))),'Data Summary'!DJ116="Yes"),100-OFFSET('Sanitation Data'!$H$5,0,10*ROW('Sanitation Data'!H110)),NA())</f>
        <v>#N/A</v>
      </c>
      <c r="AV116" s="103" t="e">
        <f ca="true">+IF(AND(ISNUMBER(OFFSET('Sanitation Data'!$H$7,0,10*ROW('Sanitation Data'!H110))),'Data Summary'!DK116="Yes"),OFFSET('Sanitation Data'!$H$7,0,10*ROW('Sanitation Data'!H110)),NA())</f>
        <v>#N/A</v>
      </c>
      <c r="AW116" s="103" t="e">
        <f ca="true">+IF(AND(ISNUMBER(OFFSET('Sanitation Data'!$H$11,0,10*ROW('Sanitation Data'!H110))),'Data Summary'!DL116="Yes"),OFFSET('Sanitation Data'!$H$11,0,10*ROW('Sanitation Data'!H110)),NA())</f>
        <v>#N/A</v>
      </c>
      <c r="AX116" s="103" t="e">
        <f ca="true">+IF(AND(ISNUMBER(OFFSET('Sanitation Data'!$H$12,0,10*ROW('Sanitation Data'!H110))),'Data Summary'!DM116="Yes"),OFFSET('Sanitation Data'!$H$12,0,10*ROW('Sanitation Data'!H110)),NA())</f>
        <v>#N/A</v>
      </c>
      <c r="AY116" s="103" t="e">
        <f ca="true">+IF(AND(ISNUMBER(OFFSET('Sanitation Data'!$H$13,0,10*ROW('Sanitation Data'!H110))),'Data Summary'!DN116="Yes"),OFFSET('Sanitation Data'!$H$13,0,10*ROW('Sanitation Data'!H110)),NA())</f>
        <v>#N/A</v>
      </c>
      <c r="AZ116" s="108" t="e">
        <f ca="true">+IF(AND(ISNUMBER(OFFSET('Hygiene Data'!$C$6,0,10*ROW('Hygiene Data'!C110))),'Data Summary'!DO116="Yes"),OFFSET('Hygiene Data'!$C$6,0,10*ROW('Hygiene Data'!C110)),NA())</f>
        <v>#N/A</v>
      </c>
      <c r="BA116" s="108" t="e">
        <f ca="true">+IF(AND(ISNUMBER(OFFSET('Hygiene Data'!$C$8,0,10*ROW('Hygiene Data'!C110))),'Data Summary'!DP116="Yes"),OFFSET('Hygiene Data'!$C$8,0,10*ROW('Hygiene Data'!C110)),NA())</f>
        <v>#N/A</v>
      </c>
      <c r="BB116" s="108" t="e">
        <f ca="true">+IF(AND(ISNUMBER(OFFSET('Hygiene Data'!$C$10,0,10*ROW('Hygiene Data'!C110))),'Data Summary'!DQ116="Yes"),OFFSET('Hygiene Data'!$C$10,0,10*ROW('Hygiene Data'!C110)),NA())</f>
        <v>#N/A</v>
      </c>
      <c r="BC116" s="108" t="e">
        <f ca="true">+IF(AND(ISNUMBER(OFFSET('Hygiene Data'!$D$6,0,10*ROW('Hygiene Data'!D110))),'Data Summary'!DR116="Yes"),OFFSET('Hygiene Data'!$D$6,0,10*ROW('Hygiene Data'!D110)),NA())</f>
        <v>#N/A</v>
      </c>
      <c r="BD116" s="108" t="e">
        <f ca="true">+IF(AND(ISNUMBER(OFFSET('Hygiene Data'!$D$8,0,10*ROW('Hygiene Data'!D110))),'Data Summary'!DS116="Yes"),OFFSET('Hygiene Data'!$D$8,0,10*ROW('Hygiene Data'!D110)),NA())</f>
        <v>#N/A</v>
      </c>
      <c r="BE116" s="108" t="e">
        <f ca="true">+IF(AND(ISNUMBER(OFFSET('Hygiene Data'!$D$10,0,10*ROW('Hygiene Data'!D110))),'Data Summary'!DT116="Yes"),OFFSET('Hygiene Data'!$D$10,0,10*ROW('Hygiene Data'!D110)),NA())</f>
        <v>#N/A</v>
      </c>
      <c r="BF116" s="108" t="e">
        <f ca="true">+IF(AND(ISNUMBER(OFFSET('Hygiene Data'!$E$6,0,10*ROW('Hygiene Data'!E110))),'Data Summary'!DU116="Yes"),OFFSET('Hygiene Data'!$E$6,0,10*ROW('Hygiene Data'!E110)),NA())</f>
        <v>#N/A</v>
      </c>
      <c r="BG116" s="108" t="e">
        <f ca="true">+IF(AND(ISNUMBER(OFFSET('Hygiene Data'!$E$8,0,10*ROW('Hygiene Data'!E110))),'Data Summary'!DV116="Yes"),OFFSET('Hygiene Data'!$E$8,0,10*ROW('Hygiene Data'!E110)),NA())</f>
        <v>#N/A</v>
      </c>
      <c r="BH116" s="108" t="e">
        <f ca="true">+IF(AND(ISNUMBER(OFFSET('Hygiene Data'!$E$10,0,10*ROW('Hygiene Data'!E110))),'Data Summary'!DW116="Yes"),OFFSET('Hygiene Data'!$E$10,0,10*ROW('Hygiene Data'!E110)),NA())</f>
        <v>#N/A</v>
      </c>
      <c r="BI116" s="108" t="e">
        <f ca="true">+IF(AND(ISNUMBER(OFFSET('Hygiene Data'!$F$6,0,10*ROW('Hygiene Data'!F110))),'Data Summary'!DX116="Yes"),OFFSET('Hygiene Data'!$F$6,0,10*ROW('Hygiene Data'!F110)),NA())</f>
        <v>#N/A</v>
      </c>
      <c r="BJ116" s="108" t="e">
        <f ca="true">+IF(AND(ISNUMBER(OFFSET('Hygiene Data'!$F$8,0,10*ROW('Hygiene Data'!F110))),'Data Summary'!DY116="Yes"),OFFSET('Hygiene Data'!$F$8,0,10*ROW('Hygiene Data'!F110)),NA())</f>
        <v>#N/A</v>
      </c>
      <c r="BK116" s="108" t="e">
        <f ca="true">+IF(AND(ISNUMBER(OFFSET('Hygiene Data'!$F$10,0,10*ROW('Hygiene Data'!F110))),'Data Summary'!DZ116="Yes"),OFFSET('Hygiene Data'!$F$10,0,10*ROW('Hygiene Data'!F110)),NA())</f>
        <v>#N/A</v>
      </c>
      <c r="BL116" s="108" t="e">
        <f ca="true">+IF(AND(ISNUMBER(OFFSET('Hygiene Data'!$G$6,0,10*ROW('Hygiene Data'!G110))),'Data Summary'!EA116="Yes"),OFFSET('Hygiene Data'!$G$6,0,10*ROW('Hygiene Data'!G110)),NA())</f>
        <v>#N/A</v>
      </c>
      <c r="BM116" s="108" t="e">
        <f ca="true">+IF(AND(ISNUMBER(OFFSET('Hygiene Data'!$G$8,0,10*ROW('Hygiene Data'!G110))),'Data Summary'!EB116="Yes"),OFFSET('Hygiene Data'!$G$8,0,10*ROW('Hygiene Data'!G110)),NA())</f>
        <v>#N/A</v>
      </c>
      <c r="BN116" s="108" t="e">
        <f ca="true">+IF(AND(ISNUMBER(OFFSET('Hygiene Data'!$G$10,0,10*ROW('Hygiene Data'!G110))),'Data Summary'!EC116="Yes"),OFFSET('Hygiene Data'!$G$10,0,10*ROW('Hygiene Data'!G110)),NA())</f>
        <v>#N/A</v>
      </c>
      <c r="BO116" s="108" t="e">
        <f ca="true">+IF(AND(ISNUMBER(OFFSET('Hygiene Data'!$H$6,0,10*ROW('Hygiene Data'!H110))),'Data Summary'!ED116="Yes"),OFFSET('Hygiene Data'!$H$6,0,10*ROW('Hygiene Data'!H110)),NA())</f>
        <v>#N/A</v>
      </c>
      <c r="BP116" s="108" t="e">
        <f ca="true">+IF(AND(ISNUMBER(OFFSET('Hygiene Data'!$H$8,0,10*ROW('Hygiene Data'!H110))),'Data Summary'!EE116="Yes"),OFFSET('Hygiene Data'!$H$8,0,10*ROW('Hygiene Data'!H110)),NA())</f>
        <v>#N/A</v>
      </c>
      <c r="BQ116" s="108" t="e">
        <f ca="true">+IF(AND(ISNUMBER(OFFSET('Hygiene Data'!$H$10,0,10*ROW('Hygiene Data'!H110))),'Data Summary'!EF116="Yes"),OFFSET('Hygiene Data'!$H$10,0,10*ROW('Hygiene Data'!H110)),NA())</f>
        <v>#N/A</v>
      </c>
    </row>
    <row r="117" x14ac:dyDescent="0.2">
      <c r="A117" s="56" t="e">
        <f ca="true">+IF(OFFSET('Water Data'!$B$1,0,10*ROW('Water Data'!B111))="",NA(),OFFSET('Water Data'!$B$1,0,10*ROW('Water Data'!B111)))</f>
        <v>#N/A</v>
      </c>
      <c r="B117" s="56" t="e">
        <f ca="true">+IF(OFFSET('Water Data'!$A$3,0,10*ROW('Water Data'!A114))="",NA(),OFFSET('Water Data'!$A$3,0,10*ROW('Water Data'!A114)))</f>
        <v>#N/A</v>
      </c>
      <c r="C117" s="56" t="e">
        <f ca="true">+IF(OFFSET('Water Data'!$C$3,0,10*ROW('Water Data'!C114))="",NA(),OFFSET('Water Data'!$C$3,0,10*ROW('Water Data'!C114)))</f>
        <v>#N/A</v>
      </c>
      <c r="D117" s="57" t="e">
        <f ca="true">+IF(AND(ISNUMBER(OFFSET('Water Data'!$C$5,0,10*ROW('Water Data'!C111))),'Data Summary'!BS117="Yes"),100-OFFSET('Water Data'!$C$5,0,10*ROW('Water Data'!C111)),NA())</f>
        <v>#N/A</v>
      </c>
      <c r="E117" s="57" t="e">
        <f ca="true">+IF(AND(ISNUMBER(OFFSET('Water Data'!$C$7,0,10*ROW('Water Data'!C111))),'Data Summary'!BT117="Yes"),OFFSET('Water Data'!$C$7,0,10*ROW('Water Data'!C111)),NA())</f>
        <v>#N/A</v>
      </c>
      <c r="F117" s="57" t="e">
        <f ca="true">+IF(AND(ISNUMBER(OFFSET('Water Data'!$C$10,0,10*ROW('Water Data'!C111))),'Data Summary'!BU117="Yes"),OFFSET('Water Data'!$C$10,0,10*ROW('Water Data'!C111)),NA())</f>
        <v>#N/A</v>
      </c>
      <c r="G117" s="57" t="e">
        <f ca="true">+IF(AND(ISNUMBER(OFFSET('Water Data'!$D$5,0,10*ROW('Water Data'!D111))),'Data Summary'!BV117="Yes"),100-OFFSET('Water Data'!$D$5,0,10*ROW('Water Data'!D111)),NA())</f>
        <v>#N/A</v>
      </c>
      <c r="H117" s="57" t="e">
        <f ca="true">+IF(AND(ISNUMBER(OFFSET('Water Data'!$D$7,0,10*ROW('Water Data'!D111))),'Data Summary'!BW117="Yes"),OFFSET('Water Data'!$D$7,0,10*ROW('Water Data'!D111)),NA())</f>
        <v>#N/A</v>
      </c>
      <c r="I117" s="57" t="e">
        <f ca="true">+IF(AND(ISNUMBER(OFFSET('Water Data'!$D$10,0,10*ROW('Water Data'!D111))),'Data Summary'!BX117="Yes"),OFFSET('Water Data'!$D$10,0,10*ROW('Water Data'!D111)),NA())</f>
        <v>#N/A</v>
      </c>
      <c r="J117" s="57" t="e">
        <f ca="true">+IF(AND(ISNUMBER(OFFSET('Water Data'!$E$5,0,10*ROW('Water Data'!E111))),'Data Summary'!BY117="Yes"),100-OFFSET('Water Data'!$E$5,0,10*ROW('Water Data'!E111)),NA())</f>
        <v>#N/A</v>
      </c>
      <c r="K117" s="57" t="e">
        <f ca="true">+IF(AND(ISNUMBER(OFFSET('Water Data'!$E$7,0,10*ROW('Water Data'!E111))),'Data Summary'!BZ117="Yes"),OFFSET('Water Data'!$E$7,0,10*ROW('Water Data'!E111)),NA())</f>
        <v>#N/A</v>
      </c>
      <c r="L117" s="57" t="e">
        <f ca="true">+IF(AND(ISNUMBER(OFFSET('Water Data'!$E$10,0,10*ROW('Water Data'!E111))),'Data Summary'!CA117="Yes"),OFFSET('Water Data'!$E$10,0,10*ROW('Water Data'!E111)),NA())</f>
        <v>#N/A</v>
      </c>
      <c r="M117" s="57" t="e">
        <f ca="true">+IF(AND(ISNUMBER(OFFSET('Water Data'!$F$5,0,10*ROW('Water Data'!F111))),'Data Summary'!CB117="Yes"),100-OFFSET('Water Data'!$F$5,0,10*ROW('Water Data'!F111)),NA())</f>
        <v>#N/A</v>
      </c>
      <c r="N117" s="57" t="e">
        <f ca="true">+IF(AND(ISNUMBER(OFFSET('Water Data'!$F$7,0,10*ROW('Water Data'!F111))),'Data Summary'!CC117="Yes"),OFFSET('Water Data'!$F$7,0,10*ROW('Water Data'!F111)),NA())</f>
        <v>#N/A</v>
      </c>
      <c r="O117" s="57" t="e">
        <f ca="true">+IF(AND(ISNUMBER(OFFSET('Water Data'!$F$10,0,10*ROW('Water Data'!F111))),'Data Summary'!CD117="Yes"),OFFSET('Water Data'!$F$10,0,10*ROW('Water Data'!F111)),NA())</f>
        <v>#N/A</v>
      </c>
      <c r="P117" s="57" t="e">
        <f ca="true">+IF(AND(ISNUMBER(OFFSET('Water Data'!$G$5,0,10*ROW('Water Data'!G111))),'Data Summary'!CE117="Yes"),100-OFFSET('Water Data'!$G$5,0,10*ROW('Water Data'!G111)),NA())</f>
        <v>#N/A</v>
      </c>
      <c r="Q117" s="57" t="e">
        <f ca="true">+IF(AND(ISNUMBER(OFFSET('Water Data'!$G$7,0,10*ROW('Water Data'!G111))),'Data Summary'!CF117="Yes"),OFFSET('Water Data'!$G$7,0,10*ROW('Water Data'!G111)),NA())</f>
        <v>#N/A</v>
      </c>
      <c r="R117" s="57" t="e">
        <f ca="true">+IF(AND(ISNUMBER(OFFSET('Water Data'!$G$10,0,10*ROW('Water Data'!G111))),'Data Summary'!CG117="Yes"),OFFSET('Water Data'!$G$10,0,10*ROW('Water Data'!G111)),NA())</f>
        <v>#N/A</v>
      </c>
      <c r="S117" s="57" t="e">
        <f ca="true">+IF(AND(ISNUMBER(OFFSET('Water Data'!$H$5,0,10*ROW('Water Data'!H111))),'Data Summary'!CH117="Yes"),100-OFFSET('Water Data'!$H$5,0,10*ROW('Water Data'!H111)),NA())</f>
        <v>#N/A</v>
      </c>
      <c r="T117" s="57" t="e">
        <f ca="true">+IF(AND(ISNUMBER(OFFSET('Water Data'!$H$7,0,10*ROW('Water Data'!H111))),'Data Summary'!CI117="Yes"),OFFSET('Water Data'!$H$7,0,10*ROW('Water Data'!H111)),NA())</f>
        <v>#N/A</v>
      </c>
      <c r="U117" s="57" t="e">
        <f ca="true">+IF(AND(ISNUMBER(OFFSET('Water Data'!$H$10,0,10*ROW('Water Data'!H111))),'Data Summary'!CJ117="Yes"),OFFSET('Water Data'!$H$10,0,10*ROW('Water Data'!H111)),NA())</f>
        <v>#N/A</v>
      </c>
      <c r="V117" s="103" t="e">
        <f ca="true">+IF(AND(ISNUMBER(OFFSET('Sanitation Data'!$C$5,0,10*ROW('Sanitation Data'!C111))),'Data Summary'!CK117="Yes"),100-OFFSET('Sanitation Data'!$C$5,0,10*ROW('Sanitation Data'!C111)),NA())</f>
        <v>#N/A</v>
      </c>
      <c r="W117" s="103" t="e">
        <f ca="true">+IF(AND(ISNUMBER(OFFSET('Sanitation Data'!$C$7,0,10*ROW('Sanitation Data'!C111))),'Data Summary'!CL117="Yes"),OFFSET('Sanitation Data'!$C$7,0,10*ROW('Sanitation Data'!C111)),NA())</f>
        <v>#N/A</v>
      </c>
      <c r="X117" s="103" t="e">
        <f ca="true">+IF(AND(ISNUMBER(OFFSET('Sanitation Data'!$C$11,0,10*ROW('Sanitation Data'!C111))),'Data Summary'!CM117="Yes"),OFFSET('Sanitation Data'!$C$11,0,10*ROW('Sanitation Data'!C111)),NA())</f>
        <v>#N/A</v>
      </c>
      <c r="Y117" s="103" t="e">
        <f ca="true">+IF(AND(ISNUMBER(OFFSET('Sanitation Data'!$C$12,0,10*ROW('Sanitation Data'!C111))),'Data Summary'!CN117="Yes"),OFFSET('Sanitation Data'!$C$12,0,10*ROW('Sanitation Data'!C111)),NA())</f>
        <v>#N/A</v>
      </c>
      <c r="Z117" s="103" t="e">
        <f ca="true">+IF(AND(ISNUMBER(OFFSET('Sanitation Data'!$C$13,0,10*ROW('Sanitation Data'!C111))),'Data Summary'!CO117="Yes"),OFFSET('Sanitation Data'!$C$13,0,10*ROW('Sanitation Data'!C111)),NA())</f>
        <v>#N/A</v>
      </c>
      <c r="AA117" s="103" t="e">
        <f ca="true">+IF(AND(ISNUMBER(OFFSET('Sanitation Data'!$D$5,0,10*ROW('Sanitation Data'!D111))),'Data Summary'!CP117="Yes"),100-OFFSET('Sanitation Data'!$D$5,0,10*ROW('Sanitation Data'!D111)),NA())</f>
        <v>#N/A</v>
      </c>
      <c r="AB117" s="103" t="e">
        <f ca="true">+IF(AND(ISNUMBER(OFFSET('Sanitation Data'!$D$7,0,10*ROW('Sanitation Data'!D111))),'Data Summary'!CQ117="Yes"),OFFSET('Sanitation Data'!$D$7,0,10*ROW('Sanitation Data'!D111)),NA())</f>
        <v>#N/A</v>
      </c>
      <c r="AC117" s="103" t="e">
        <f ca="true">+IF(AND(ISNUMBER(OFFSET('Sanitation Data'!$D$11,0,10*ROW('Sanitation Data'!D111))),'Data Summary'!CR117="Yes"),OFFSET('Sanitation Data'!$D$11,0,10*ROW('Sanitation Data'!D111)),NA())</f>
        <v>#N/A</v>
      </c>
      <c r="AD117" s="103" t="e">
        <f ca="true">+IF(AND(ISNUMBER(OFFSET('Sanitation Data'!$D$12,0,10*ROW('Sanitation Data'!D111))),'Data Summary'!CS117="Yes"),OFFSET('Sanitation Data'!$D$12,0,10*ROW('Sanitation Data'!D111)),NA())</f>
        <v>#N/A</v>
      </c>
      <c r="AE117" s="103" t="e">
        <f ca="true">+IF(AND(ISNUMBER(OFFSET('Sanitation Data'!$D$13,0,10*ROW('Sanitation Data'!D111))),'Data Summary'!CT117="Yes"),OFFSET('Sanitation Data'!$D$13,0,10*ROW('Sanitation Data'!D111)),NA())</f>
        <v>#N/A</v>
      </c>
      <c r="AF117" s="103" t="e">
        <f ca="true">+IF(AND(ISNUMBER(OFFSET('Sanitation Data'!$E$5,0,10*ROW('Sanitation Data'!E111))),'Data Summary'!CU117="Yes"),100-OFFSET('Sanitation Data'!$E$5,0,10*ROW('Sanitation Data'!E111)),NA())</f>
        <v>#N/A</v>
      </c>
      <c r="AG117" s="103" t="e">
        <f ca="true">+IF(AND(ISNUMBER(OFFSET('Sanitation Data'!$E$7,0,10*ROW('Sanitation Data'!E111))),'Data Summary'!CV117="Yes"),OFFSET('Sanitation Data'!$E$7,0,10*ROW('Sanitation Data'!E111)),NA())</f>
        <v>#N/A</v>
      </c>
      <c r="AH117" s="103" t="e">
        <f ca="true">+IF(AND(ISNUMBER(OFFSET('Sanitation Data'!$E$11,0,10*ROW('Sanitation Data'!E111))),'Data Summary'!CW117="Yes"),OFFSET('Sanitation Data'!$E$11,0,10*ROW('Sanitation Data'!E111)),NA())</f>
        <v>#N/A</v>
      </c>
      <c r="AI117" s="103" t="e">
        <f ca="true">+IF(AND(ISNUMBER(OFFSET('Sanitation Data'!$E$12,0,10*ROW('Sanitation Data'!E111))),'Data Summary'!CX117="Yes"),OFFSET('Sanitation Data'!$E$12,0,10*ROW('Sanitation Data'!E111)),NA())</f>
        <v>#N/A</v>
      </c>
      <c r="AJ117" s="103" t="e">
        <f ca="true">+IF(AND(ISNUMBER(OFFSET('Sanitation Data'!$E$13,0,10*ROW('Sanitation Data'!E111))),'Data Summary'!CY117="Yes"),OFFSET('Sanitation Data'!$E$13,0,10*ROW('Sanitation Data'!E111)),NA())</f>
        <v>#N/A</v>
      </c>
      <c r="AK117" s="103" t="e">
        <f ca="true">+IF(AND(ISNUMBER(OFFSET('Sanitation Data'!$F$5,0,10*ROW('Sanitation Data'!F111))),'Data Summary'!CZ117="Yes"),100-OFFSET('Sanitation Data'!$F$5,0,10*ROW('Sanitation Data'!F111)),NA())</f>
        <v>#N/A</v>
      </c>
      <c r="AL117" s="103" t="e">
        <f ca="true">+IF(AND(ISNUMBER(OFFSET('Sanitation Data'!$F$7,0,10*ROW('Sanitation Data'!F111))),'Data Summary'!DA117="Yes"),OFFSET('Sanitation Data'!$F$7,0,10*ROW('Sanitation Data'!F111)),NA())</f>
        <v>#N/A</v>
      </c>
      <c r="AM117" s="103" t="e">
        <f ca="true">+IF(AND(ISNUMBER(OFFSET('Sanitation Data'!$F$11,0,10*ROW('Sanitation Data'!F111))),'Data Summary'!DB117="Yes"),OFFSET('Sanitation Data'!$F$11,0,10*ROW('Sanitation Data'!F111)),NA())</f>
        <v>#N/A</v>
      </c>
      <c r="AN117" s="103" t="e">
        <f ca="true">+IF(AND(ISNUMBER(OFFSET('Sanitation Data'!$F$12,0,10*ROW('Sanitation Data'!F111))),'Data Summary'!DC117="Yes"),OFFSET('Sanitation Data'!$F$12,0,10*ROW('Sanitation Data'!F111)),NA())</f>
        <v>#N/A</v>
      </c>
      <c r="AO117" s="103" t="e">
        <f ca="true">+IF(AND(ISNUMBER(OFFSET('Sanitation Data'!$F$13,0,10*ROW('Sanitation Data'!F111))),'Data Summary'!DD117="Yes"),OFFSET('Sanitation Data'!$F$13,0,10*ROW('Sanitation Data'!F111)),NA())</f>
        <v>#N/A</v>
      </c>
      <c r="AP117" s="103" t="e">
        <f ca="true">+IF(AND(ISNUMBER(OFFSET('Sanitation Data'!$G$5,0,10*ROW('Sanitation Data'!G111))),'Data Summary'!DE117="Yes"),100-OFFSET('Sanitation Data'!$G$5,0,10*ROW('Sanitation Data'!G111)),NA())</f>
        <v>#N/A</v>
      </c>
      <c r="AQ117" s="103" t="e">
        <f ca="true">+IF(AND(ISNUMBER(OFFSET('Sanitation Data'!$G$7,0,10*ROW('Sanitation Data'!G111))),'Data Summary'!DF117="Yes"),OFFSET('Sanitation Data'!$G$7,0,10*ROW('Sanitation Data'!G111)),NA())</f>
        <v>#N/A</v>
      </c>
      <c r="AR117" s="103" t="e">
        <f ca="true">+IF(AND(ISNUMBER(OFFSET('Sanitation Data'!$G$11,0,10*ROW('Sanitation Data'!G111))),'Data Summary'!DG117="Yes"),OFFSET('Sanitation Data'!$G$11,0,10*ROW('Sanitation Data'!G111)),NA())</f>
        <v>#N/A</v>
      </c>
      <c r="AS117" s="103" t="e">
        <f ca="true">+IF(AND(ISNUMBER(OFFSET('Sanitation Data'!$G$12,0,10*ROW('Sanitation Data'!G111))),'Data Summary'!DH117="Yes"),OFFSET('Sanitation Data'!$G$12,0,10*ROW('Sanitation Data'!G111)),NA())</f>
        <v>#N/A</v>
      </c>
      <c r="AT117" s="103" t="e">
        <f ca="true">+IF(AND(ISNUMBER(OFFSET('Sanitation Data'!$G$13,0,10*ROW('Sanitation Data'!G111))),'Data Summary'!DI117="Yes"),OFFSET('Sanitation Data'!$G$13,0,10*ROW('Sanitation Data'!G111)),NA())</f>
        <v>#N/A</v>
      </c>
      <c r="AU117" s="103" t="e">
        <f ca="true">+IF(AND(ISNUMBER(OFFSET('Sanitation Data'!$H$5,0,10*ROW('Sanitation Data'!H111))),'Data Summary'!DJ117="Yes"),100-OFFSET('Sanitation Data'!$H$5,0,10*ROW('Sanitation Data'!H111)),NA())</f>
        <v>#N/A</v>
      </c>
      <c r="AV117" s="103" t="e">
        <f ca="true">+IF(AND(ISNUMBER(OFFSET('Sanitation Data'!$H$7,0,10*ROW('Sanitation Data'!H111))),'Data Summary'!DK117="Yes"),OFFSET('Sanitation Data'!$H$7,0,10*ROW('Sanitation Data'!H111)),NA())</f>
        <v>#N/A</v>
      </c>
      <c r="AW117" s="103" t="e">
        <f ca="true">+IF(AND(ISNUMBER(OFFSET('Sanitation Data'!$H$11,0,10*ROW('Sanitation Data'!H111))),'Data Summary'!DL117="Yes"),OFFSET('Sanitation Data'!$H$11,0,10*ROW('Sanitation Data'!H111)),NA())</f>
        <v>#N/A</v>
      </c>
      <c r="AX117" s="103" t="e">
        <f ca="true">+IF(AND(ISNUMBER(OFFSET('Sanitation Data'!$H$12,0,10*ROW('Sanitation Data'!H111))),'Data Summary'!DM117="Yes"),OFFSET('Sanitation Data'!$H$12,0,10*ROW('Sanitation Data'!H111)),NA())</f>
        <v>#N/A</v>
      </c>
      <c r="AY117" s="103" t="e">
        <f ca="true">+IF(AND(ISNUMBER(OFFSET('Sanitation Data'!$H$13,0,10*ROW('Sanitation Data'!H111))),'Data Summary'!DN117="Yes"),OFFSET('Sanitation Data'!$H$13,0,10*ROW('Sanitation Data'!H111)),NA())</f>
        <v>#N/A</v>
      </c>
      <c r="AZ117" s="108" t="e">
        <f ca="true">+IF(AND(ISNUMBER(OFFSET('Hygiene Data'!$C$6,0,10*ROW('Hygiene Data'!C111))),'Data Summary'!DO117="Yes"),OFFSET('Hygiene Data'!$C$6,0,10*ROW('Hygiene Data'!C111)),NA())</f>
        <v>#N/A</v>
      </c>
      <c r="BA117" s="108" t="e">
        <f ca="true">+IF(AND(ISNUMBER(OFFSET('Hygiene Data'!$C$8,0,10*ROW('Hygiene Data'!C111))),'Data Summary'!DP117="Yes"),OFFSET('Hygiene Data'!$C$8,0,10*ROW('Hygiene Data'!C111)),NA())</f>
        <v>#N/A</v>
      </c>
      <c r="BB117" s="108" t="e">
        <f ca="true">+IF(AND(ISNUMBER(OFFSET('Hygiene Data'!$C$10,0,10*ROW('Hygiene Data'!C111))),'Data Summary'!DQ117="Yes"),OFFSET('Hygiene Data'!$C$10,0,10*ROW('Hygiene Data'!C111)),NA())</f>
        <v>#N/A</v>
      </c>
      <c r="BC117" s="108" t="e">
        <f ca="true">+IF(AND(ISNUMBER(OFFSET('Hygiene Data'!$D$6,0,10*ROW('Hygiene Data'!D111))),'Data Summary'!DR117="Yes"),OFFSET('Hygiene Data'!$D$6,0,10*ROW('Hygiene Data'!D111)),NA())</f>
        <v>#N/A</v>
      </c>
      <c r="BD117" s="108" t="e">
        <f ca="true">+IF(AND(ISNUMBER(OFFSET('Hygiene Data'!$D$8,0,10*ROW('Hygiene Data'!D111))),'Data Summary'!DS117="Yes"),OFFSET('Hygiene Data'!$D$8,0,10*ROW('Hygiene Data'!D111)),NA())</f>
        <v>#N/A</v>
      </c>
      <c r="BE117" s="108" t="e">
        <f ca="true">+IF(AND(ISNUMBER(OFFSET('Hygiene Data'!$D$10,0,10*ROW('Hygiene Data'!D111))),'Data Summary'!DT117="Yes"),OFFSET('Hygiene Data'!$D$10,0,10*ROW('Hygiene Data'!D111)),NA())</f>
        <v>#N/A</v>
      </c>
      <c r="BF117" s="108" t="e">
        <f ca="true">+IF(AND(ISNUMBER(OFFSET('Hygiene Data'!$E$6,0,10*ROW('Hygiene Data'!E111))),'Data Summary'!DU117="Yes"),OFFSET('Hygiene Data'!$E$6,0,10*ROW('Hygiene Data'!E111)),NA())</f>
        <v>#N/A</v>
      </c>
      <c r="BG117" s="108" t="e">
        <f ca="true">+IF(AND(ISNUMBER(OFFSET('Hygiene Data'!$E$8,0,10*ROW('Hygiene Data'!E111))),'Data Summary'!DV117="Yes"),OFFSET('Hygiene Data'!$E$8,0,10*ROW('Hygiene Data'!E111)),NA())</f>
        <v>#N/A</v>
      </c>
      <c r="BH117" s="108" t="e">
        <f ca="true">+IF(AND(ISNUMBER(OFFSET('Hygiene Data'!$E$10,0,10*ROW('Hygiene Data'!E111))),'Data Summary'!DW117="Yes"),OFFSET('Hygiene Data'!$E$10,0,10*ROW('Hygiene Data'!E111)),NA())</f>
        <v>#N/A</v>
      </c>
      <c r="BI117" s="108" t="e">
        <f ca="true">+IF(AND(ISNUMBER(OFFSET('Hygiene Data'!$F$6,0,10*ROW('Hygiene Data'!F111))),'Data Summary'!DX117="Yes"),OFFSET('Hygiene Data'!$F$6,0,10*ROW('Hygiene Data'!F111)),NA())</f>
        <v>#N/A</v>
      </c>
      <c r="BJ117" s="108" t="e">
        <f ca="true">+IF(AND(ISNUMBER(OFFSET('Hygiene Data'!$F$8,0,10*ROW('Hygiene Data'!F111))),'Data Summary'!DY117="Yes"),OFFSET('Hygiene Data'!$F$8,0,10*ROW('Hygiene Data'!F111)),NA())</f>
        <v>#N/A</v>
      </c>
      <c r="BK117" s="108" t="e">
        <f ca="true">+IF(AND(ISNUMBER(OFFSET('Hygiene Data'!$F$10,0,10*ROW('Hygiene Data'!F111))),'Data Summary'!DZ117="Yes"),OFFSET('Hygiene Data'!$F$10,0,10*ROW('Hygiene Data'!F111)),NA())</f>
        <v>#N/A</v>
      </c>
      <c r="BL117" s="108" t="e">
        <f ca="true">+IF(AND(ISNUMBER(OFFSET('Hygiene Data'!$G$6,0,10*ROW('Hygiene Data'!G111))),'Data Summary'!EA117="Yes"),OFFSET('Hygiene Data'!$G$6,0,10*ROW('Hygiene Data'!G111)),NA())</f>
        <v>#N/A</v>
      </c>
      <c r="BM117" s="108" t="e">
        <f ca="true">+IF(AND(ISNUMBER(OFFSET('Hygiene Data'!$G$8,0,10*ROW('Hygiene Data'!G111))),'Data Summary'!EB117="Yes"),OFFSET('Hygiene Data'!$G$8,0,10*ROW('Hygiene Data'!G111)),NA())</f>
        <v>#N/A</v>
      </c>
      <c r="BN117" s="108" t="e">
        <f ca="true">+IF(AND(ISNUMBER(OFFSET('Hygiene Data'!$G$10,0,10*ROW('Hygiene Data'!G111))),'Data Summary'!EC117="Yes"),OFFSET('Hygiene Data'!$G$10,0,10*ROW('Hygiene Data'!G111)),NA())</f>
        <v>#N/A</v>
      </c>
      <c r="BO117" s="108" t="e">
        <f ca="true">+IF(AND(ISNUMBER(OFFSET('Hygiene Data'!$H$6,0,10*ROW('Hygiene Data'!H111))),'Data Summary'!ED117="Yes"),OFFSET('Hygiene Data'!$H$6,0,10*ROW('Hygiene Data'!H111)),NA())</f>
        <v>#N/A</v>
      </c>
      <c r="BP117" s="108" t="e">
        <f ca="true">+IF(AND(ISNUMBER(OFFSET('Hygiene Data'!$H$8,0,10*ROW('Hygiene Data'!H111))),'Data Summary'!EE117="Yes"),OFFSET('Hygiene Data'!$H$8,0,10*ROW('Hygiene Data'!H111)),NA())</f>
        <v>#N/A</v>
      </c>
      <c r="BQ117" s="108" t="e">
        <f ca="true">+IF(AND(ISNUMBER(OFFSET('Hygiene Data'!$H$10,0,10*ROW('Hygiene Data'!H111))),'Data Summary'!EF117="Yes"),OFFSET('Hygiene Data'!$H$10,0,10*ROW('Hygiene Data'!H111)),NA())</f>
        <v>#N/A</v>
      </c>
    </row>
    <row r="118" x14ac:dyDescent="0.2">
      <c r="A118" s="56" t="e">
        <f ca="true">+IF(OFFSET('Water Data'!$B$1,0,10*ROW('Water Data'!B112))="",NA(),OFFSET('Water Data'!$B$1,0,10*ROW('Water Data'!B112)))</f>
        <v>#N/A</v>
      </c>
      <c r="B118" s="56" t="e">
        <f ca="true">+IF(OFFSET('Water Data'!$A$3,0,10*ROW('Water Data'!A115))="",NA(),OFFSET('Water Data'!$A$3,0,10*ROW('Water Data'!A115)))</f>
        <v>#N/A</v>
      </c>
      <c r="C118" s="56" t="e">
        <f ca="true">+IF(OFFSET('Water Data'!$C$3,0,10*ROW('Water Data'!C115))="",NA(),OFFSET('Water Data'!$C$3,0,10*ROW('Water Data'!C115)))</f>
        <v>#N/A</v>
      </c>
      <c r="D118" s="57" t="e">
        <f ca="true">+IF(AND(ISNUMBER(OFFSET('Water Data'!$C$5,0,10*ROW('Water Data'!C112))),'Data Summary'!BS118="Yes"),100-OFFSET('Water Data'!$C$5,0,10*ROW('Water Data'!C112)),NA())</f>
        <v>#N/A</v>
      </c>
      <c r="E118" s="57" t="e">
        <f ca="true">+IF(AND(ISNUMBER(OFFSET('Water Data'!$C$7,0,10*ROW('Water Data'!C112))),'Data Summary'!BT118="Yes"),OFFSET('Water Data'!$C$7,0,10*ROW('Water Data'!C112)),NA())</f>
        <v>#N/A</v>
      </c>
      <c r="F118" s="57" t="e">
        <f ca="true">+IF(AND(ISNUMBER(OFFSET('Water Data'!$C$10,0,10*ROW('Water Data'!C112))),'Data Summary'!BU118="Yes"),OFFSET('Water Data'!$C$10,0,10*ROW('Water Data'!C112)),NA())</f>
        <v>#N/A</v>
      </c>
      <c r="G118" s="57" t="e">
        <f ca="true">+IF(AND(ISNUMBER(OFFSET('Water Data'!$D$5,0,10*ROW('Water Data'!D112))),'Data Summary'!BV118="Yes"),100-OFFSET('Water Data'!$D$5,0,10*ROW('Water Data'!D112)),NA())</f>
        <v>#N/A</v>
      </c>
      <c r="H118" s="57" t="e">
        <f ca="true">+IF(AND(ISNUMBER(OFFSET('Water Data'!$D$7,0,10*ROW('Water Data'!D112))),'Data Summary'!BW118="Yes"),OFFSET('Water Data'!$D$7,0,10*ROW('Water Data'!D112)),NA())</f>
        <v>#N/A</v>
      </c>
      <c r="I118" s="57" t="e">
        <f ca="true">+IF(AND(ISNUMBER(OFFSET('Water Data'!$D$10,0,10*ROW('Water Data'!D112))),'Data Summary'!BX118="Yes"),OFFSET('Water Data'!$D$10,0,10*ROW('Water Data'!D112)),NA())</f>
        <v>#N/A</v>
      </c>
      <c r="J118" s="57" t="e">
        <f ca="true">+IF(AND(ISNUMBER(OFFSET('Water Data'!$E$5,0,10*ROW('Water Data'!E112))),'Data Summary'!BY118="Yes"),100-OFFSET('Water Data'!$E$5,0,10*ROW('Water Data'!E112)),NA())</f>
        <v>#N/A</v>
      </c>
      <c r="K118" s="57" t="e">
        <f ca="true">+IF(AND(ISNUMBER(OFFSET('Water Data'!$E$7,0,10*ROW('Water Data'!E112))),'Data Summary'!BZ118="Yes"),OFFSET('Water Data'!$E$7,0,10*ROW('Water Data'!E112)),NA())</f>
        <v>#N/A</v>
      </c>
      <c r="L118" s="57" t="e">
        <f ca="true">+IF(AND(ISNUMBER(OFFSET('Water Data'!$E$10,0,10*ROW('Water Data'!E112))),'Data Summary'!CA118="Yes"),OFFSET('Water Data'!$E$10,0,10*ROW('Water Data'!E112)),NA())</f>
        <v>#N/A</v>
      </c>
      <c r="M118" s="57" t="e">
        <f ca="true">+IF(AND(ISNUMBER(OFFSET('Water Data'!$F$5,0,10*ROW('Water Data'!F112))),'Data Summary'!CB118="Yes"),100-OFFSET('Water Data'!$F$5,0,10*ROW('Water Data'!F112)),NA())</f>
        <v>#N/A</v>
      </c>
      <c r="N118" s="57" t="e">
        <f ca="true">+IF(AND(ISNUMBER(OFFSET('Water Data'!$F$7,0,10*ROW('Water Data'!F112))),'Data Summary'!CC118="Yes"),OFFSET('Water Data'!$F$7,0,10*ROW('Water Data'!F112)),NA())</f>
        <v>#N/A</v>
      </c>
      <c r="O118" s="57" t="e">
        <f ca="true">+IF(AND(ISNUMBER(OFFSET('Water Data'!$F$10,0,10*ROW('Water Data'!F112))),'Data Summary'!CD118="Yes"),OFFSET('Water Data'!$F$10,0,10*ROW('Water Data'!F112)),NA())</f>
        <v>#N/A</v>
      </c>
      <c r="P118" s="57" t="e">
        <f ca="true">+IF(AND(ISNUMBER(OFFSET('Water Data'!$G$5,0,10*ROW('Water Data'!G112))),'Data Summary'!CE118="Yes"),100-OFFSET('Water Data'!$G$5,0,10*ROW('Water Data'!G112)),NA())</f>
        <v>#N/A</v>
      </c>
      <c r="Q118" s="57" t="e">
        <f ca="true">+IF(AND(ISNUMBER(OFFSET('Water Data'!$G$7,0,10*ROW('Water Data'!G112))),'Data Summary'!CF118="Yes"),OFFSET('Water Data'!$G$7,0,10*ROW('Water Data'!G112)),NA())</f>
        <v>#N/A</v>
      </c>
      <c r="R118" s="57" t="e">
        <f ca="true">+IF(AND(ISNUMBER(OFFSET('Water Data'!$G$10,0,10*ROW('Water Data'!G112))),'Data Summary'!CG118="Yes"),OFFSET('Water Data'!$G$10,0,10*ROW('Water Data'!G112)),NA())</f>
        <v>#N/A</v>
      </c>
      <c r="S118" s="57" t="e">
        <f ca="true">+IF(AND(ISNUMBER(OFFSET('Water Data'!$H$5,0,10*ROW('Water Data'!H112))),'Data Summary'!CH118="Yes"),100-OFFSET('Water Data'!$H$5,0,10*ROW('Water Data'!H112)),NA())</f>
        <v>#N/A</v>
      </c>
      <c r="T118" s="57" t="e">
        <f ca="true">+IF(AND(ISNUMBER(OFFSET('Water Data'!$H$7,0,10*ROW('Water Data'!H112))),'Data Summary'!CI118="Yes"),OFFSET('Water Data'!$H$7,0,10*ROW('Water Data'!H112)),NA())</f>
        <v>#N/A</v>
      </c>
      <c r="U118" s="57" t="e">
        <f ca="true">+IF(AND(ISNUMBER(OFFSET('Water Data'!$H$10,0,10*ROW('Water Data'!H112))),'Data Summary'!CJ118="Yes"),OFFSET('Water Data'!$H$10,0,10*ROW('Water Data'!H112)),NA())</f>
        <v>#N/A</v>
      </c>
      <c r="V118" s="103" t="e">
        <f ca="true">+IF(AND(ISNUMBER(OFFSET('Sanitation Data'!$C$5,0,10*ROW('Sanitation Data'!C112))),'Data Summary'!CK118="Yes"),100-OFFSET('Sanitation Data'!$C$5,0,10*ROW('Sanitation Data'!C112)),NA())</f>
        <v>#N/A</v>
      </c>
      <c r="W118" s="103" t="e">
        <f ca="true">+IF(AND(ISNUMBER(OFFSET('Sanitation Data'!$C$7,0,10*ROW('Sanitation Data'!C112))),'Data Summary'!CL118="Yes"),OFFSET('Sanitation Data'!$C$7,0,10*ROW('Sanitation Data'!C112)),NA())</f>
        <v>#N/A</v>
      </c>
      <c r="X118" s="103" t="e">
        <f ca="true">+IF(AND(ISNUMBER(OFFSET('Sanitation Data'!$C$11,0,10*ROW('Sanitation Data'!C112))),'Data Summary'!CM118="Yes"),OFFSET('Sanitation Data'!$C$11,0,10*ROW('Sanitation Data'!C112)),NA())</f>
        <v>#N/A</v>
      </c>
      <c r="Y118" s="103" t="e">
        <f ca="true">+IF(AND(ISNUMBER(OFFSET('Sanitation Data'!$C$12,0,10*ROW('Sanitation Data'!C112))),'Data Summary'!CN118="Yes"),OFFSET('Sanitation Data'!$C$12,0,10*ROW('Sanitation Data'!C112)),NA())</f>
        <v>#N/A</v>
      </c>
      <c r="Z118" s="103" t="e">
        <f ca="true">+IF(AND(ISNUMBER(OFFSET('Sanitation Data'!$C$13,0,10*ROW('Sanitation Data'!C112))),'Data Summary'!CO118="Yes"),OFFSET('Sanitation Data'!$C$13,0,10*ROW('Sanitation Data'!C112)),NA())</f>
        <v>#N/A</v>
      </c>
      <c r="AA118" s="103" t="e">
        <f ca="true">+IF(AND(ISNUMBER(OFFSET('Sanitation Data'!$D$5,0,10*ROW('Sanitation Data'!D112))),'Data Summary'!CP118="Yes"),100-OFFSET('Sanitation Data'!$D$5,0,10*ROW('Sanitation Data'!D112)),NA())</f>
        <v>#N/A</v>
      </c>
      <c r="AB118" s="103" t="e">
        <f ca="true">+IF(AND(ISNUMBER(OFFSET('Sanitation Data'!$D$7,0,10*ROW('Sanitation Data'!D112))),'Data Summary'!CQ118="Yes"),OFFSET('Sanitation Data'!$D$7,0,10*ROW('Sanitation Data'!D112)),NA())</f>
        <v>#N/A</v>
      </c>
      <c r="AC118" s="103" t="e">
        <f ca="true">+IF(AND(ISNUMBER(OFFSET('Sanitation Data'!$D$11,0,10*ROW('Sanitation Data'!D112))),'Data Summary'!CR118="Yes"),OFFSET('Sanitation Data'!$D$11,0,10*ROW('Sanitation Data'!D112)),NA())</f>
        <v>#N/A</v>
      </c>
      <c r="AD118" s="103" t="e">
        <f ca="true">+IF(AND(ISNUMBER(OFFSET('Sanitation Data'!$D$12,0,10*ROW('Sanitation Data'!D112))),'Data Summary'!CS118="Yes"),OFFSET('Sanitation Data'!$D$12,0,10*ROW('Sanitation Data'!D112)),NA())</f>
        <v>#N/A</v>
      </c>
      <c r="AE118" s="103" t="e">
        <f ca="true">+IF(AND(ISNUMBER(OFFSET('Sanitation Data'!$D$13,0,10*ROW('Sanitation Data'!D112))),'Data Summary'!CT118="Yes"),OFFSET('Sanitation Data'!$D$13,0,10*ROW('Sanitation Data'!D112)),NA())</f>
        <v>#N/A</v>
      </c>
      <c r="AF118" s="103" t="e">
        <f ca="true">+IF(AND(ISNUMBER(OFFSET('Sanitation Data'!$E$5,0,10*ROW('Sanitation Data'!E112))),'Data Summary'!CU118="Yes"),100-OFFSET('Sanitation Data'!$E$5,0,10*ROW('Sanitation Data'!E112)),NA())</f>
        <v>#N/A</v>
      </c>
      <c r="AG118" s="103" t="e">
        <f ca="true">+IF(AND(ISNUMBER(OFFSET('Sanitation Data'!$E$7,0,10*ROW('Sanitation Data'!E112))),'Data Summary'!CV118="Yes"),OFFSET('Sanitation Data'!$E$7,0,10*ROW('Sanitation Data'!E112)),NA())</f>
        <v>#N/A</v>
      </c>
      <c r="AH118" s="103" t="e">
        <f ca="true">+IF(AND(ISNUMBER(OFFSET('Sanitation Data'!$E$11,0,10*ROW('Sanitation Data'!E112))),'Data Summary'!CW118="Yes"),OFFSET('Sanitation Data'!$E$11,0,10*ROW('Sanitation Data'!E112)),NA())</f>
        <v>#N/A</v>
      </c>
      <c r="AI118" s="103" t="e">
        <f ca="true">+IF(AND(ISNUMBER(OFFSET('Sanitation Data'!$E$12,0,10*ROW('Sanitation Data'!E112))),'Data Summary'!CX118="Yes"),OFFSET('Sanitation Data'!$E$12,0,10*ROW('Sanitation Data'!E112)),NA())</f>
        <v>#N/A</v>
      </c>
      <c r="AJ118" s="103" t="e">
        <f ca="true">+IF(AND(ISNUMBER(OFFSET('Sanitation Data'!$E$13,0,10*ROW('Sanitation Data'!E112))),'Data Summary'!CY118="Yes"),OFFSET('Sanitation Data'!$E$13,0,10*ROW('Sanitation Data'!E112)),NA())</f>
        <v>#N/A</v>
      </c>
      <c r="AK118" s="103" t="e">
        <f ca="true">+IF(AND(ISNUMBER(OFFSET('Sanitation Data'!$F$5,0,10*ROW('Sanitation Data'!F112))),'Data Summary'!CZ118="Yes"),100-OFFSET('Sanitation Data'!$F$5,0,10*ROW('Sanitation Data'!F112)),NA())</f>
        <v>#N/A</v>
      </c>
      <c r="AL118" s="103" t="e">
        <f ca="true">+IF(AND(ISNUMBER(OFFSET('Sanitation Data'!$F$7,0,10*ROW('Sanitation Data'!F112))),'Data Summary'!DA118="Yes"),OFFSET('Sanitation Data'!$F$7,0,10*ROW('Sanitation Data'!F112)),NA())</f>
        <v>#N/A</v>
      </c>
      <c r="AM118" s="103" t="e">
        <f ca="true">+IF(AND(ISNUMBER(OFFSET('Sanitation Data'!$F$11,0,10*ROW('Sanitation Data'!F112))),'Data Summary'!DB118="Yes"),OFFSET('Sanitation Data'!$F$11,0,10*ROW('Sanitation Data'!F112)),NA())</f>
        <v>#N/A</v>
      </c>
      <c r="AN118" s="103" t="e">
        <f ca="true">+IF(AND(ISNUMBER(OFFSET('Sanitation Data'!$F$12,0,10*ROW('Sanitation Data'!F112))),'Data Summary'!DC118="Yes"),OFFSET('Sanitation Data'!$F$12,0,10*ROW('Sanitation Data'!F112)),NA())</f>
        <v>#N/A</v>
      </c>
      <c r="AO118" s="103" t="e">
        <f ca="true">+IF(AND(ISNUMBER(OFFSET('Sanitation Data'!$F$13,0,10*ROW('Sanitation Data'!F112))),'Data Summary'!DD118="Yes"),OFFSET('Sanitation Data'!$F$13,0,10*ROW('Sanitation Data'!F112)),NA())</f>
        <v>#N/A</v>
      </c>
      <c r="AP118" s="103" t="e">
        <f ca="true">+IF(AND(ISNUMBER(OFFSET('Sanitation Data'!$G$5,0,10*ROW('Sanitation Data'!G112))),'Data Summary'!DE118="Yes"),100-OFFSET('Sanitation Data'!$G$5,0,10*ROW('Sanitation Data'!G112)),NA())</f>
        <v>#N/A</v>
      </c>
      <c r="AQ118" s="103" t="e">
        <f ca="true">+IF(AND(ISNUMBER(OFFSET('Sanitation Data'!$G$7,0,10*ROW('Sanitation Data'!G112))),'Data Summary'!DF118="Yes"),OFFSET('Sanitation Data'!$G$7,0,10*ROW('Sanitation Data'!G112)),NA())</f>
        <v>#N/A</v>
      </c>
      <c r="AR118" s="103" t="e">
        <f ca="true">+IF(AND(ISNUMBER(OFFSET('Sanitation Data'!$G$11,0,10*ROW('Sanitation Data'!G112))),'Data Summary'!DG118="Yes"),OFFSET('Sanitation Data'!$G$11,0,10*ROW('Sanitation Data'!G112)),NA())</f>
        <v>#N/A</v>
      </c>
      <c r="AS118" s="103" t="e">
        <f ca="true">+IF(AND(ISNUMBER(OFFSET('Sanitation Data'!$G$12,0,10*ROW('Sanitation Data'!G112))),'Data Summary'!DH118="Yes"),OFFSET('Sanitation Data'!$G$12,0,10*ROW('Sanitation Data'!G112)),NA())</f>
        <v>#N/A</v>
      </c>
      <c r="AT118" s="103" t="e">
        <f ca="true">+IF(AND(ISNUMBER(OFFSET('Sanitation Data'!$G$13,0,10*ROW('Sanitation Data'!G112))),'Data Summary'!DI118="Yes"),OFFSET('Sanitation Data'!$G$13,0,10*ROW('Sanitation Data'!G112)),NA())</f>
        <v>#N/A</v>
      </c>
      <c r="AU118" s="103" t="e">
        <f ca="true">+IF(AND(ISNUMBER(OFFSET('Sanitation Data'!$H$5,0,10*ROW('Sanitation Data'!H112))),'Data Summary'!DJ118="Yes"),100-OFFSET('Sanitation Data'!$H$5,0,10*ROW('Sanitation Data'!H112)),NA())</f>
        <v>#N/A</v>
      </c>
      <c r="AV118" s="103" t="e">
        <f ca="true">+IF(AND(ISNUMBER(OFFSET('Sanitation Data'!$H$7,0,10*ROW('Sanitation Data'!H112))),'Data Summary'!DK118="Yes"),OFFSET('Sanitation Data'!$H$7,0,10*ROW('Sanitation Data'!H112)),NA())</f>
        <v>#N/A</v>
      </c>
      <c r="AW118" s="103" t="e">
        <f ca="true">+IF(AND(ISNUMBER(OFFSET('Sanitation Data'!$H$11,0,10*ROW('Sanitation Data'!H112))),'Data Summary'!DL118="Yes"),OFFSET('Sanitation Data'!$H$11,0,10*ROW('Sanitation Data'!H112)),NA())</f>
        <v>#N/A</v>
      </c>
      <c r="AX118" s="103" t="e">
        <f ca="true">+IF(AND(ISNUMBER(OFFSET('Sanitation Data'!$H$12,0,10*ROW('Sanitation Data'!H112))),'Data Summary'!DM118="Yes"),OFFSET('Sanitation Data'!$H$12,0,10*ROW('Sanitation Data'!H112)),NA())</f>
        <v>#N/A</v>
      </c>
      <c r="AY118" s="103" t="e">
        <f ca="true">+IF(AND(ISNUMBER(OFFSET('Sanitation Data'!$H$13,0,10*ROW('Sanitation Data'!H112))),'Data Summary'!DN118="Yes"),OFFSET('Sanitation Data'!$H$13,0,10*ROW('Sanitation Data'!H112)),NA())</f>
        <v>#N/A</v>
      </c>
      <c r="AZ118" s="108" t="e">
        <f ca="true">+IF(AND(ISNUMBER(OFFSET('Hygiene Data'!$C$6,0,10*ROW('Hygiene Data'!C112))),'Data Summary'!DO118="Yes"),OFFSET('Hygiene Data'!$C$6,0,10*ROW('Hygiene Data'!C112)),NA())</f>
        <v>#N/A</v>
      </c>
      <c r="BA118" s="108" t="e">
        <f ca="true">+IF(AND(ISNUMBER(OFFSET('Hygiene Data'!$C$8,0,10*ROW('Hygiene Data'!C112))),'Data Summary'!DP118="Yes"),OFFSET('Hygiene Data'!$C$8,0,10*ROW('Hygiene Data'!C112)),NA())</f>
        <v>#N/A</v>
      </c>
      <c r="BB118" s="108" t="e">
        <f ca="true">+IF(AND(ISNUMBER(OFFSET('Hygiene Data'!$C$10,0,10*ROW('Hygiene Data'!C112))),'Data Summary'!DQ118="Yes"),OFFSET('Hygiene Data'!$C$10,0,10*ROW('Hygiene Data'!C112)),NA())</f>
        <v>#N/A</v>
      </c>
      <c r="BC118" s="108" t="e">
        <f ca="true">+IF(AND(ISNUMBER(OFFSET('Hygiene Data'!$D$6,0,10*ROW('Hygiene Data'!D112))),'Data Summary'!DR118="Yes"),OFFSET('Hygiene Data'!$D$6,0,10*ROW('Hygiene Data'!D112)),NA())</f>
        <v>#N/A</v>
      </c>
      <c r="BD118" s="108" t="e">
        <f ca="true">+IF(AND(ISNUMBER(OFFSET('Hygiene Data'!$D$8,0,10*ROW('Hygiene Data'!D112))),'Data Summary'!DS118="Yes"),OFFSET('Hygiene Data'!$D$8,0,10*ROW('Hygiene Data'!D112)),NA())</f>
        <v>#N/A</v>
      </c>
      <c r="BE118" s="108" t="e">
        <f ca="true">+IF(AND(ISNUMBER(OFFSET('Hygiene Data'!$D$10,0,10*ROW('Hygiene Data'!D112))),'Data Summary'!DT118="Yes"),OFFSET('Hygiene Data'!$D$10,0,10*ROW('Hygiene Data'!D112)),NA())</f>
        <v>#N/A</v>
      </c>
      <c r="BF118" s="108" t="e">
        <f ca="true">+IF(AND(ISNUMBER(OFFSET('Hygiene Data'!$E$6,0,10*ROW('Hygiene Data'!E112))),'Data Summary'!DU118="Yes"),OFFSET('Hygiene Data'!$E$6,0,10*ROW('Hygiene Data'!E112)),NA())</f>
        <v>#N/A</v>
      </c>
      <c r="BG118" s="108" t="e">
        <f ca="true">+IF(AND(ISNUMBER(OFFSET('Hygiene Data'!$E$8,0,10*ROW('Hygiene Data'!E112))),'Data Summary'!DV118="Yes"),OFFSET('Hygiene Data'!$E$8,0,10*ROW('Hygiene Data'!E112)),NA())</f>
        <v>#N/A</v>
      </c>
      <c r="BH118" s="108" t="e">
        <f ca="true">+IF(AND(ISNUMBER(OFFSET('Hygiene Data'!$E$10,0,10*ROW('Hygiene Data'!E112))),'Data Summary'!DW118="Yes"),OFFSET('Hygiene Data'!$E$10,0,10*ROW('Hygiene Data'!E112)),NA())</f>
        <v>#N/A</v>
      </c>
      <c r="BI118" s="108" t="e">
        <f ca="true">+IF(AND(ISNUMBER(OFFSET('Hygiene Data'!$F$6,0,10*ROW('Hygiene Data'!F112))),'Data Summary'!DX118="Yes"),OFFSET('Hygiene Data'!$F$6,0,10*ROW('Hygiene Data'!F112)),NA())</f>
        <v>#N/A</v>
      </c>
      <c r="BJ118" s="108" t="e">
        <f ca="true">+IF(AND(ISNUMBER(OFFSET('Hygiene Data'!$F$8,0,10*ROW('Hygiene Data'!F112))),'Data Summary'!DY118="Yes"),OFFSET('Hygiene Data'!$F$8,0,10*ROW('Hygiene Data'!F112)),NA())</f>
        <v>#N/A</v>
      </c>
      <c r="BK118" s="108" t="e">
        <f ca="true">+IF(AND(ISNUMBER(OFFSET('Hygiene Data'!$F$10,0,10*ROW('Hygiene Data'!F112))),'Data Summary'!DZ118="Yes"),OFFSET('Hygiene Data'!$F$10,0,10*ROW('Hygiene Data'!F112)),NA())</f>
        <v>#N/A</v>
      </c>
      <c r="BL118" s="108" t="e">
        <f ca="true">+IF(AND(ISNUMBER(OFFSET('Hygiene Data'!$G$6,0,10*ROW('Hygiene Data'!G112))),'Data Summary'!EA118="Yes"),OFFSET('Hygiene Data'!$G$6,0,10*ROW('Hygiene Data'!G112)),NA())</f>
        <v>#N/A</v>
      </c>
      <c r="BM118" s="108" t="e">
        <f ca="true">+IF(AND(ISNUMBER(OFFSET('Hygiene Data'!$G$8,0,10*ROW('Hygiene Data'!G112))),'Data Summary'!EB118="Yes"),OFFSET('Hygiene Data'!$G$8,0,10*ROW('Hygiene Data'!G112)),NA())</f>
        <v>#N/A</v>
      </c>
      <c r="BN118" s="108" t="e">
        <f ca="true">+IF(AND(ISNUMBER(OFFSET('Hygiene Data'!$G$10,0,10*ROW('Hygiene Data'!G112))),'Data Summary'!EC118="Yes"),OFFSET('Hygiene Data'!$G$10,0,10*ROW('Hygiene Data'!G112)),NA())</f>
        <v>#N/A</v>
      </c>
      <c r="BO118" s="108" t="e">
        <f ca="true">+IF(AND(ISNUMBER(OFFSET('Hygiene Data'!$H$6,0,10*ROW('Hygiene Data'!H112))),'Data Summary'!ED118="Yes"),OFFSET('Hygiene Data'!$H$6,0,10*ROW('Hygiene Data'!H112)),NA())</f>
        <v>#N/A</v>
      </c>
      <c r="BP118" s="108" t="e">
        <f ca="true">+IF(AND(ISNUMBER(OFFSET('Hygiene Data'!$H$8,0,10*ROW('Hygiene Data'!H112))),'Data Summary'!EE118="Yes"),OFFSET('Hygiene Data'!$H$8,0,10*ROW('Hygiene Data'!H112)),NA())</f>
        <v>#N/A</v>
      </c>
      <c r="BQ118" s="108" t="e">
        <f ca="true">+IF(AND(ISNUMBER(OFFSET('Hygiene Data'!$H$10,0,10*ROW('Hygiene Data'!H112))),'Data Summary'!EF118="Yes"),OFFSET('Hygiene Data'!$H$10,0,10*ROW('Hygiene Data'!H112)),NA())</f>
        <v>#N/A</v>
      </c>
    </row>
    <row r="119" x14ac:dyDescent="0.2">
      <c r="A119" s="56" t="e">
        <f ca="true">+IF(OFFSET('Water Data'!$B$1,0,10*ROW('Water Data'!B113))="",NA(),OFFSET('Water Data'!$B$1,0,10*ROW('Water Data'!B113)))</f>
        <v>#N/A</v>
      </c>
      <c r="B119" s="56" t="e">
        <f ca="true">+IF(OFFSET('Water Data'!$A$3,0,10*ROW('Water Data'!A116))="",NA(),OFFSET('Water Data'!$A$3,0,10*ROW('Water Data'!A116)))</f>
        <v>#N/A</v>
      </c>
      <c r="C119" s="56" t="e">
        <f ca="true">+IF(OFFSET('Water Data'!$C$3,0,10*ROW('Water Data'!C116))="",NA(),OFFSET('Water Data'!$C$3,0,10*ROW('Water Data'!C116)))</f>
        <v>#N/A</v>
      </c>
      <c r="D119" s="57" t="e">
        <f ca="true">+IF(AND(ISNUMBER(OFFSET('Water Data'!$C$5,0,10*ROW('Water Data'!C113))),'Data Summary'!BS119="Yes"),100-OFFSET('Water Data'!$C$5,0,10*ROW('Water Data'!C113)),NA())</f>
        <v>#N/A</v>
      </c>
      <c r="E119" s="57" t="e">
        <f ca="true">+IF(AND(ISNUMBER(OFFSET('Water Data'!$C$7,0,10*ROW('Water Data'!C113))),'Data Summary'!BT119="Yes"),OFFSET('Water Data'!$C$7,0,10*ROW('Water Data'!C113)),NA())</f>
        <v>#N/A</v>
      </c>
      <c r="F119" s="57" t="e">
        <f ca="true">+IF(AND(ISNUMBER(OFFSET('Water Data'!$C$10,0,10*ROW('Water Data'!C113))),'Data Summary'!BU119="Yes"),OFFSET('Water Data'!$C$10,0,10*ROW('Water Data'!C113)),NA())</f>
        <v>#N/A</v>
      </c>
      <c r="G119" s="57" t="e">
        <f ca="true">+IF(AND(ISNUMBER(OFFSET('Water Data'!$D$5,0,10*ROW('Water Data'!D113))),'Data Summary'!BV119="Yes"),100-OFFSET('Water Data'!$D$5,0,10*ROW('Water Data'!D113)),NA())</f>
        <v>#N/A</v>
      </c>
      <c r="H119" s="57" t="e">
        <f ca="true">+IF(AND(ISNUMBER(OFFSET('Water Data'!$D$7,0,10*ROW('Water Data'!D113))),'Data Summary'!BW119="Yes"),OFFSET('Water Data'!$D$7,0,10*ROW('Water Data'!D113)),NA())</f>
        <v>#N/A</v>
      </c>
      <c r="I119" s="57" t="e">
        <f ca="true">+IF(AND(ISNUMBER(OFFSET('Water Data'!$D$10,0,10*ROW('Water Data'!D113))),'Data Summary'!BX119="Yes"),OFFSET('Water Data'!$D$10,0,10*ROW('Water Data'!D113)),NA())</f>
        <v>#N/A</v>
      </c>
      <c r="J119" s="57" t="e">
        <f ca="true">+IF(AND(ISNUMBER(OFFSET('Water Data'!$E$5,0,10*ROW('Water Data'!E113))),'Data Summary'!BY119="Yes"),100-OFFSET('Water Data'!$E$5,0,10*ROW('Water Data'!E113)),NA())</f>
        <v>#N/A</v>
      </c>
      <c r="K119" s="57" t="e">
        <f ca="true">+IF(AND(ISNUMBER(OFFSET('Water Data'!$E$7,0,10*ROW('Water Data'!E113))),'Data Summary'!BZ119="Yes"),OFFSET('Water Data'!$E$7,0,10*ROW('Water Data'!E113)),NA())</f>
        <v>#N/A</v>
      </c>
      <c r="L119" s="57" t="e">
        <f ca="true">+IF(AND(ISNUMBER(OFFSET('Water Data'!$E$10,0,10*ROW('Water Data'!E113))),'Data Summary'!CA119="Yes"),OFFSET('Water Data'!$E$10,0,10*ROW('Water Data'!E113)),NA())</f>
        <v>#N/A</v>
      </c>
      <c r="M119" s="57" t="e">
        <f ca="true">+IF(AND(ISNUMBER(OFFSET('Water Data'!$F$5,0,10*ROW('Water Data'!F113))),'Data Summary'!CB119="Yes"),100-OFFSET('Water Data'!$F$5,0,10*ROW('Water Data'!F113)),NA())</f>
        <v>#N/A</v>
      </c>
      <c r="N119" s="57" t="e">
        <f ca="true">+IF(AND(ISNUMBER(OFFSET('Water Data'!$F$7,0,10*ROW('Water Data'!F113))),'Data Summary'!CC119="Yes"),OFFSET('Water Data'!$F$7,0,10*ROW('Water Data'!F113)),NA())</f>
        <v>#N/A</v>
      </c>
      <c r="O119" s="57" t="e">
        <f ca="true">+IF(AND(ISNUMBER(OFFSET('Water Data'!$F$10,0,10*ROW('Water Data'!F113))),'Data Summary'!CD119="Yes"),OFFSET('Water Data'!$F$10,0,10*ROW('Water Data'!F113)),NA())</f>
        <v>#N/A</v>
      </c>
      <c r="P119" s="57" t="e">
        <f ca="true">+IF(AND(ISNUMBER(OFFSET('Water Data'!$G$5,0,10*ROW('Water Data'!G113))),'Data Summary'!CE119="Yes"),100-OFFSET('Water Data'!$G$5,0,10*ROW('Water Data'!G113)),NA())</f>
        <v>#N/A</v>
      </c>
      <c r="Q119" s="57" t="e">
        <f ca="true">+IF(AND(ISNUMBER(OFFSET('Water Data'!$G$7,0,10*ROW('Water Data'!G113))),'Data Summary'!CF119="Yes"),OFFSET('Water Data'!$G$7,0,10*ROW('Water Data'!G113)),NA())</f>
        <v>#N/A</v>
      </c>
      <c r="R119" s="57" t="e">
        <f ca="true">+IF(AND(ISNUMBER(OFFSET('Water Data'!$G$10,0,10*ROW('Water Data'!G113))),'Data Summary'!CG119="Yes"),OFFSET('Water Data'!$G$10,0,10*ROW('Water Data'!G113)),NA())</f>
        <v>#N/A</v>
      </c>
      <c r="S119" s="57" t="e">
        <f ca="true">+IF(AND(ISNUMBER(OFFSET('Water Data'!$H$5,0,10*ROW('Water Data'!H113))),'Data Summary'!CH119="Yes"),100-OFFSET('Water Data'!$H$5,0,10*ROW('Water Data'!H113)),NA())</f>
        <v>#N/A</v>
      </c>
      <c r="T119" s="57" t="e">
        <f ca="true">+IF(AND(ISNUMBER(OFFSET('Water Data'!$H$7,0,10*ROW('Water Data'!H113))),'Data Summary'!CI119="Yes"),OFFSET('Water Data'!$H$7,0,10*ROW('Water Data'!H113)),NA())</f>
        <v>#N/A</v>
      </c>
      <c r="U119" s="57" t="e">
        <f ca="true">+IF(AND(ISNUMBER(OFFSET('Water Data'!$H$10,0,10*ROW('Water Data'!H113))),'Data Summary'!CJ119="Yes"),OFFSET('Water Data'!$H$10,0,10*ROW('Water Data'!H113)),NA())</f>
        <v>#N/A</v>
      </c>
      <c r="V119" s="103" t="e">
        <f ca="true">+IF(AND(ISNUMBER(OFFSET('Sanitation Data'!$C$5,0,10*ROW('Sanitation Data'!C113))),'Data Summary'!CK119="Yes"),100-OFFSET('Sanitation Data'!$C$5,0,10*ROW('Sanitation Data'!C113)),NA())</f>
        <v>#N/A</v>
      </c>
      <c r="W119" s="103" t="e">
        <f ca="true">+IF(AND(ISNUMBER(OFFSET('Sanitation Data'!$C$7,0,10*ROW('Sanitation Data'!C113))),'Data Summary'!CL119="Yes"),OFFSET('Sanitation Data'!$C$7,0,10*ROW('Sanitation Data'!C113)),NA())</f>
        <v>#N/A</v>
      </c>
      <c r="X119" s="103" t="e">
        <f ca="true">+IF(AND(ISNUMBER(OFFSET('Sanitation Data'!$C$11,0,10*ROW('Sanitation Data'!C113))),'Data Summary'!CM119="Yes"),OFFSET('Sanitation Data'!$C$11,0,10*ROW('Sanitation Data'!C113)),NA())</f>
        <v>#N/A</v>
      </c>
      <c r="Y119" s="103" t="e">
        <f ca="true">+IF(AND(ISNUMBER(OFFSET('Sanitation Data'!$C$12,0,10*ROW('Sanitation Data'!C113))),'Data Summary'!CN119="Yes"),OFFSET('Sanitation Data'!$C$12,0,10*ROW('Sanitation Data'!C113)),NA())</f>
        <v>#N/A</v>
      </c>
      <c r="Z119" s="103" t="e">
        <f ca="true">+IF(AND(ISNUMBER(OFFSET('Sanitation Data'!$C$13,0,10*ROW('Sanitation Data'!C113))),'Data Summary'!CO119="Yes"),OFFSET('Sanitation Data'!$C$13,0,10*ROW('Sanitation Data'!C113)),NA())</f>
        <v>#N/A</v>
      </c>
      <c r="AA119" s="103" t="e">
        <f ca="true">+IF(AND(ISNUMBER(OFFSET('Sanitation Data'!$D$5,0,10*ROW('Sanitation Data'!D113))),'Data Summary'!CP119="Yes"),100-OFFSET('Sanitation Data'!$D$5,0,10*ROW('Sanitation Data'!D113)),NA())</f>
        <v>#N/A</v>
      </c>
      <c r="AB119" s="103" t="e">
        <f ca="true">+IF(AND(ISNUMBER(OFFSET('Sanitation Data'!$D$7,0,10*ROW('Sanitation Data'!D113))),'Data Summary'!CQ119="Yes"),OFFSET('Sanitation Data'!$D$7,0,10*ROW('Sanitation Data'!D113)),NA())</f>
        <v>#N/A</v>
      </c>
      <c r="AC119" s="103" t="e">
        <f ca="true">+IF(AND(ISNUMBER(OFFSET('Sanitation Data'!$D$11,0,10*ROW('Sanitation Data'!D113))),'Data Summary'!CR119="Yes"),OFFSET('Sanitation Data'!$D$11,0,10*ROW('Sanitation Data'!D113)),NA())</f>
        <v>#N/A</v>
      </c>
      <c r="AD119" s="103" t="e">
        <f ca="true">+IF(AND(ISNUMBER(OFFSET('Sanitation Data'!$D$12,0,10*ROW('Sanitation Data'!D113))),'Data Summary'!CS119="Yes"),OFFSET('Sanitation Data'!$D$12,0,10*ROW('Sanitation Data'!D113)),NA())</f>
        <v>#N/A</v>
      </c>
      <c r="AE119" s="103" t="e">
        <f ca="true">+IF(AND(ISNUMBER(OFFSET('Sanitation Data'!$D$13,0,10*ROW('Sanitation Data'!D113))),'Data Summary'!CT119="Yes"),OFFSET('Sanitation Data'!$D$13,0,10*ROW('Sanitation Data'!D113)),NA())</f>
        <v>#N/A</v>
      </c>
      <c r="AF119" s="103" t="e">
        <f ca="true">+IF(AND(ISNUMBER(OFFSET('Sanitation Data'!$E$5,0,10*ROW('Sanitation Data'!E113))),'Data Summary'!CU119="Yes"),100-OFFSET('Sanitation Data'!$E$5,0,10*ROW('Sanitation Data'!E113)),NA())</f>
        <v>#N/A</v>
      </c>
      <c r="AG119" s="103" t="e">
        <f ca="true">+IF(AND(ISNUMBER(OFFSET('Sanitation Data'!$E$7,0,10*ROW('Sanitation Data'!E113))),'Data Summary'!CV119="Yes"),OFFSET('Sanitation Data'!$E$7,0,10*ROW('Sanitation Data'!E113)),NA())</f>
        <v>#N/A</v>
      </c>
      <c r="AH119" s="103" t="e">
        <f ca="true">+IF(AND(ISNUMBER(OFFSET('Sanitation Data'!$E$11,0,10*ROW('Sanitation Data'!E113))),'Data Summary'!CW119="Yes"),OFFSET('Sanitation Data'!$E$11,0,10*ROW('Sanitation Data'!E113)),NA())</f>
        <v>#N/A</v>
      </c>
      <c r="AI119" s="103" t="e">
        <f ca="true">+IF(AND(ISNUMBER(OFFSET('Sanitation Data'!$E$12,0,10*ROW('Sanitation Data'!E113))),'Data Summary'!CX119="Yes"),OFFSET('Sanitation Data'!$E$12,0,10*ROW('Sanitation Data'!E113)),NA())</f>
        <v>#N/A</v>
      </c>
      <c r="AJ119" s="103" t="e">
        <f ca="true">+IF(AND(ISNUMBER(OFFSET('Sanitation Data'!$E$13,0,10*ROW('Sanitation Data'!E113))),'Data Summary'!CY119="Yes"),OFFSET('Sanitation Data'!$E$13,0,10*ROW('Sanitation Data'!E113)),NA())</f>
        <v>#N/A</v>
      </c>
      <c r="AK119" s="103" t="e">
        <f ca="true">+IF(AND(ISNUMBER(OFFSET('Sanitation Data'!$F$5,0,10*ROW('Sanitation Data'!F113))),'Data Summary'!CZ119="Yes"),100-OFFSET('Sanitation Data'!$F$5,0,10*ROW('Sanitation Data'!F113)),NA())</f>
        <v>#N/A</v>
      </c>
      <c r="AL119" s="103" t="e">
        <f ca="true">+IF(AND(ISNUMBER(OFFSET('Sanitation Data'!$F$7,0,10*ROW('Sanitation Data'!F113))),'Data Summary'!DA119="Yes"),OFFSET('Sanitation Data'!$F$7,0,10*ROW('Sanitation Data'!F113)),NA())</f>
        <v>#N/A</v>
      </c>
      <c r="AM119" s="103" t="e">
        <f ca="true">+IF(AND(ISNUMBER(OFFSET('Sanitation Data'!$F$11,0,10*ROW('Sanitation Data'!F113))),'Data Summary'!DB119="Yes"),OFFSET('Sanitation Data'!$F$11,0,10*ROW('Sanitation Data'!F113)),NA())</f>
        <v>#N/A</v>
      </c>
      <c r="AN119" s="103" t="e">
        <f ca="true">+IF(AND(ISNUMBER(OFFSET('Sanitation Data'!$F$12,0,10*ROW('Sanitation Data'!F113))),'Data Summary'!DC119="Yes"),OFFSET('Sanitation Data'!$F$12,0,10*ROW('Sanitation Data'!F113)),NA())</f>
        <v>#N/A</v>
      </c>
      <c r="AO119" s="103" t="e">
        <f ca="true">+IF(AND(ISNUMBER(OFFSET('Sanitation Data'!$F$13,0,10*ROW('Sanitation Data'!F113))),'Data Summary'!DD119="Yes"),OFFSET('Sanitation Data'!$F$13,0,10*ROW('Sanitation Data'!F113)),NA())</f>
        <v>#N/A</v>
      </c>
      <c r="AP119" s="103" t="e">
        <f ca="true">+IF(AND(ISNUMBER(OFFSET('Sanitation Data'!$G$5,0,10*ROW('Sanitation Data'!G113))),'Data Summary'!DE119="Yes"),100-OFFSET('Sanitation Data'!$G$5,0,10*ROW('Sanitation Data'!G113)),NA())</f>
        <v>#N/A</v>
      </c>
      <c r="AQ119" s="103" t="e">
        <f ca="true">+IF(AND(ISNUMBER(OFFSET('Sanitation Data'!$G$7,0,10*ROW('Sanitation Data'!G113))),'Data Summary'!DF119="Yes"),OFFSET('Sanitation Data'!$G$7,0,10*ROW('Sanitation Data'!G113)),NA())</f>
        <v>#N/A</v>
      </c>
      <c r="AR119" s="103" t="e">
        <f ca="true">+IF(AND(ISNUMBER(OFFSET('Sanitation Data'!$G$11,0,10*ROW('Sanitation Data'!G113))),'Data Summary'!DG119="Yes"),OFFSET('Sanitation Data'!$G$11,0,10*ROW('Sanitation Data'!G113)),NA())</f>
        <v>#N/A</v>
      </c>
      <c r="AS119" s="103" t="e">
        <f ca="true">+IF(AND(ISNUMBER(OFFSET('Sanitation Data'!$G$12,0,10*ROW('Sanitation Data'!G113))),'Data Summary'!DH119="Yes"),OFFSET('Sanitation Data'!$G$12,0,10*ROW('Sanitation Data'!G113)),NA())</f>
        <v>#N/A</v>
      </c>
      <c r="AT119" s="103" t="e">
        <f ca="true">+IF(AND(ISNUMBER(OFFSET('Sanitation Data'!$G$13,0,10*ROW('Sanitation Data'!G113))),'Data Summary'!DI119="Yes"),OFFSET('Sanitation Data'!$G$13,0,10*ROW('Sanitation Data'!G113)),NA())</f>
        <v>#N/A</v>
      </c>
      <c r="AU119" s="103" t="e">
        <f ca="true">+IF(AND(ISNUMBER(OFFSET('Sanitation Data'!$H$5,0,10*ROW('Sanitation Data'!H113))),'Data Summary'!DJ119="Yes"),100-OFFSET('Sanitation Data'!$H$5,0,10*ROW('Sanitation Data'!H113)),NA())</f>
        <v>#N/A</v>
      </c>
      <c r="AV119" s="103" t="e">
        <f ca="true">+IF(AND(ISNUMBER(OFFSET('Sanitation Data'!$H$7,0,10*ROW('Sanitation Data'!H113))),'Data Summary'!DK119="Yes"),OFFSET('Sanitation Data'!$H$7,0,10*ROW('Sanitation Data'!H113)),NA())</f>
        <v>#N/A</v>
      </c>
      <c r="AW119" s="103" t="e">
        <f ca="true">+IF(AND(ISNUMBER(OFFSET('Sanitation Data'!$H$11,0,10*ROW('Sanitation Data'!H113))),'Data Summary'!DL119="Yes"),OFFSET('Sanitation Data'!$H$11,0,10*ROW('Sanitation Data'!H113)),NA())</f>
        <v>#N/A</v>
      </c>
      <c r="AX119" s="103" t="e">
        <f ca="true">+IF(AND(ISNUMBER(OFFSET('Sanitation Data'!$H$12,0,10*ROW('Sanitation Data'!H113))),'Data Summary'!DM119="Yes"),OFFSET('Sanitation Data'!$H$12,0,10*ROW('Sanitation Data'!H113)),NA())</f>
        <v>#N/A</v>
      </c>
      <c r="AY119" s="103" t="e">
        <f ca="true">+IF(AND(ISNUMBER(OFFSET('Sanitation Data'!$H$13,0,10*ROW('Sanitation Data'!H113))),'Data Summary'!DN119="Yes"),OFFSET('Sanitation Data'!$H$13,0,10*ROW('Sanitation Data'!H113)),NA())</f>
        <v>#N/A</v>
      </c>
      <c r="AZ119" s="108" t="e">
        <f ca="true">+IF(AND(ISNUMBER(OFFSET('Hygiene Data'!$C$6,0,10*ROW('Hygiene Data'!C113))),'Data Summary'!DO119="Yes"),OFFSET('Hygiene Data'!$C$6,0,10*ROW('Hygiene Data'!C113)),NA())</f>
        <v>#N/A</v>
      </c>
      <c r="BA119" s="108" t="e">
        <f ca="true">+IF(AND(ISNUMBER(OFFSET('Hygiene Data'!$C$8,0,10*ROW('Hygiene Data'!C113))),'Data Summary'!DP119="Yes"),OFFSET('Hygiene Data'!$C$8,0,10*ROW('Hygiene Data'!C113)),NA())</f>
        <v>#N/A</v>
      </c>
      <c r="BB119" s="108" t="e">
        <f ca="true">+IF(AND(ISNUMBER(OFFSET('Hygiene Data'!$C$10,0,10*ROW('Hygiene Data'!C113))),'Data Summary'!DQ119="Yes"),OFFSET('Hygiene Data'!$C$10,0,10*ROW('Hygiene Data'!C113)),NA())</f>
        <v>#N/A</v>
      </c>
      <c r="BC119" s="108" t="e">
        <f ca="true">+IF(AND(ISNUMBER(OFFSET('Hygiene Data'!$D$6,0,10*ROW('Hygiene Data'!D113))),'Data Summary'!DR119="Yes"),OFFSET('Hygiene Data'!$D$6,0,10*ROW('Hygiene Data'!D113)),NA())</f>
        <v>#N/A</v>
      </c>
      <c r="BD119" s="108" t="e">
        <f ca="true">+IF(AND(ISNUMBER(OFFSET('Hygiene Data'!$D$8,0,10*ROW('Hygiene Data'!D113))),'Data Summary'!DS119="Yes"),OFFSET('Hygiene Data'!$D$8,0,10*ROW('Hygiene Data'!D113)),NA())</f>
        <v>#N/A</v>
      </c>
      <c r="BE119" s="108" t="e">
        <f ca="true">+IF(AND(ISNUMBER(OFFSET('Hygiene Data'!$D$10,0,10*ROW('Hygiene Data'!D113))),'Data Summary'!DT119="Yes"),OFFSET('Hygiene Data'!$D$10,0,10*ROW('Hygiene Data'!D113)),NA())</f>
        <v>#N/A</v>
      </c>
      <c r="BF119" s="108" t="e">
        <f ca="true">+IF(AND(ISNUMBER(OFFSET('Hygiene Data'!$E$6,0,10*ROW('Hygiene Data'!E113))),'Data Summary'!DU119="Yes"),OFFSET('Hygiene Data'!$E$6,0,10*ROW('Hygiene Data'!E113)),NA())</f>
        <v>#N/A</v>
      </c>
      <c r="BG119" s="108" t="e">
        <f ca="true">+IF(AND(ISNUMBER(OFFSET('Hygiene Data'!$E$8,0,10*ROW('Hygiene Data'!E113))),'Data Summary'!DV119="Yes"),OFFSET('Hygiene Data'!$E$8,0,10*ROW('Hygiene Data'!E113)),NA())</f>
        <v>#N/A</v>
      </c>
      <c r="BH119" s="108" t="e">
        <f ca="true">+IF(AND(ISNUMBER(OFFSET('Hygiene Data'!$E$10,0,10*ROW('Hygiene Data'!E113))),'Data Summary'!DW119="Yes"),OFFSET('Hygiene Data'!$E$10,0,10*ROW('Hygiene Data'!E113)),NA())</f>
        <v>#N/A</v>
      </c>
      <c r="BI119" s="108" t="e">
        <f ca="true">+IF(AND(ISNUMBER(OFFSET('Hygiene Data'!$F$6,0,10*ROW('Hygiene Data'!F113))),'Data Summary'!DX119="Yes"),OFFSET('Hygiene Data'!$F$6,0,10*ROW('Hygiene Data'!F113)),NA())</f>
        <v>#N/A</v>
      </c>
      <c r="BJ119" s="108" t="e">
        <f ca="true">+IF(AND(ISNUMBER(OFFSET('Hygiene Data'!$F$8,0,10*ROW('Hygiene Data'!F113))),'Data Summary'!DY119="Yes"),OFFSET('Hygiene Data'!$F$8,0,10*ROW('Hygiene Data'!F113)),NA())</f>
        <v>#N/A</v>
      </c>
      <c r="BK119" s="108" t="e">
        <f ca="true">+IF(AND(ISNUMBER(OFFSET('Hygiene Data'!$F$10,0,10*ROW('Hygiene Data'!F113))),'Data Summary'!DZ119="Yes"),OFFSET('Hygiene Data'!$F$10,0,10*ROW('Hygiene Data'!F113)),NA())</f>
        <v>#N/A</v>
      </c>
      <c r="BL119" s="108" t="e">
        <f ca="true">+IF(AND(ISNUMBER(OFFSET('Hygiene Data'!$G$6,0,10*ROW('Hygiene Data'!G113))),'Data Summary'!EA119="Yes"),OFFSET('Hygiene Data'!$G$6,0,10*ROW('Hygiene Data'!G113)),NA())</f>
        <v>#N/A</v>
      </c>
      <c r="BM119" s="108" t="e">
        <f ca="true">+IF(AND(ISNUMBER(OFFSET('Hygiene Data'!$G$8,0,10*ROW('Hygiene Data'!G113))),'Data Summary'!EB119="Yes"),OFFSET('Hygiene Data'!$G$8,0,10*ROW('Hygiene Data'!G113)),NA())</f>
        <v>#N/A</v>
      </c>
      <c r="BN119" s="108" t="e">
        <f ca="true">+IF(AND(ISNUMBER(OFFSET('Hygiene Data'!$G$10,0,10*ROW('Hygiene Data'!G113))),'Data Summary'!EC119="Yes"),OFFSET('Hygiene Data'!$G$10,0,10*ROW('Hygiene Data'!G113)),NA())</f>
        <v>#N/A</v>
      </c>
      <c r="BO119" s="108" t="e">
        <f ca="true">+IF(AND(ISNUMBER(OFFSET('Hygiene Data'!$H$6,0,10*ROW('Hygiene Data'!H113))),'Data Summary'!ED119="Yes"),OFFSET('Hygiene Data'!$H$6,0,10*ROW('Hygiene Data'!H113)),NA())</f>
        <v>#N/A</v>
      </c>
      <c r="BP119" s="108" t="e">
        <f ca="true">+IF(AND(ISNUMBER(OFFSET('Hygiene Data'!$H$8,0,10*ROW('Hygiene Data'!H113))),'Data Summary'!EE119="Yes"),OFFSET('Hygiene Data'!$H$8,0,10*ROW('Hygiene Data'!H113)),NA())</f>
        <v>#N/A</v>
      </c>
      <c r="BQ119" s="108" t="e">
        <f ca="true">+IF(AND(ISNUMBER(OFFSET('Hygiene Data'!$H$10,0,10*ROW('Hygiene Data'!H113))),'Data Summary'!EF119="Yes"),OFFSET('Hygiene Data'!$H$10,0,10*ROW('Hygiene Data'!H113)),NA())</f>
        <v>#N/A</v>
      </c>
    </row>
    <row r="120" x14ac:dyDescent="0.2">
      <c r="A120" s="56" t="e">
        <f ca="true">+IF(OFFSET('Water Data'!$B$1,0,10*ROW('Water Data'!B114))="",NA(),OFFSET('Water Data'!$B$1,0,10*ROW('Water Data'!B114)))</f>
        <v>#N/A</v>
      </c>
      <c r="B120" s="56" t="e">
        <f ca="true">+IF(OFFSET('Water Data'!$A$3,0,10*ROW('Water Data'!A117))="",NA(),OFFSET('Water Data'!$A$3,0,10*ROW('Water Data'!A117)))</f>
        <v>#N/A</v>
      </c>
      <c r="C120" s="56" t="e">
        <f ca="true">+IF(OFFSET('Water Data'!$C$3,0,10*ROW('Water Data'!C117))="",NA(),OFFSET('Water Data'!$C$3,0,10*ROW('Water Data'!C117)))</f>
        <v>#N/A</v>
      </c>
      <c r="D120" s="57" t="e">
        <f ca="true">+IF(AND(ISNUMBER(OFFSET('Water Data'!$C$5,0,10*ROW('Water Data'!C114))),'Data Summary'!BS120="Yes"),100-OFFSET('Water Data'!$C$5,0,10*ROW('Water Data'!C114)),NA())</f>
        <v>#N/A</v>
      </c>
      <c r="E120" s="57" t="e">
        <f ca="true">+IF(AND(ISNUMBER(OFFSET('Water Data'!$C$7,0,10*ROW('Water Data'!C114))),'Data Summary'!BT120="Yes"),OFFSET('Water Data'!$C$7,0,10*ROW('Water Data'!C114)),NA())</f>
        <v>#N/A</v>
      </c>
      <c r="F120" s="57" t="e">
        <f ca="true">+IF(AND(ISNUMBER(OFFSET('Water Data'!$C$10,0,10*ROW('Water Data'!C114))),'Data Summary'!BU120="Yes"),OFFSET('Water Data'!$C$10,0,10*ROW('Water Data'!C114)),NA())</f>
        <v>#N/A</v>
      </c>
      <c r="G120" s="57" t="e">
        <f ca="true">+IF(AND(ISNUMBER(OFFSET('Water Data'!$D$5,0,10*ROW('Water Data'!D114))),'Data Summary'!BV120="Yes"),100-OFFSET('Water Data'!$D$5,0,10*ROW('Water Data'!D114)),NA())</f>
        <v>#N/A</v>
      </c>
      <c r="H120" s="57" t="e">
        <f ca="true">+IF(AND(ISNUMBER(OFFSET('Water Data'!$D$7,0,10*ROW('Water Data'!D114))),'Data Summary'!BW120="Yes"),OFFSET('Water Data'!$D$7,0,10*ROW('Water Data'!D114)),NA())</f>
        <v>#N/A</v>
      </c>
      <c r="I120" s="57" t="e">
        <f ca="true">+IF(AND(ISNUMBER(OFFSET('Water Data'!$D$10,0,10*ROW('Water Data'!D114))),'Data Summary'!BX120="Yes"),OFFSET('Water Data'!$D$10,0,10*ROW('Water Data'!D114)),NA())</f>
        <v>#N/A</v>
      </c>
      <c r="J120" s="57" t="e">
        <f ca="true">+IF(AND(ISNUMBER(OFFSET('Water Data'!$E$5,0,10*ROW('Water Data'!E114))),'Data Summary'!BY120="Yes"),100-OFFSET('Water Data'!$E$5,0,10*ROW('Water Data'!E114)),NA())</f>
        <v>#N/A</v>
      </c>
      <c r="K120" s="57" t="e">
        <f ca="true">+IF(AND(ISNUMBER(OFFSET('Water Data'!$E$7,0,10*ROW('Water Data'!E114))),'Data Summary'!BZ120="Yes"),OFFSET('Water Data'!$E$7,0,10*ROW('Water Data'!E114)),NA())</f>
        <v>#N/A</v>
      </c>
      <c r="L120" s="57" t="e">
        <f ca="true">+IF(AND(ISNUMBER(OFFSET('Water Data'!$E$10,0,10*ROW('Water Data'!E114))),'Data Summary'!CA120="Yes"),OFFSET('Water Data'!$E$10,0,10*ROW('Water Data'!E114)),NA())</f>
        <v>#N/A</v>
      </c>
      <c r="M120" s="57" t="e">
        <f ca="true">+IF(AND(ISNUMBER(OFFSET('Water Data'!$F$5,0,10*ROW('Water Data'!F114))),'Data Summary'!CB120="Yes"),100-OFFSET('Water Data'!$F$5,0,10*ROW('Water Data'!F114)),NA())</f>
        <v>#N/A</v>
      </c>
      <c r="N120" s="57" t="e">
        <f ca="true">+IF(AND(ISNUMBER(OFFSET('Water Data'!$F$7,0,10*ROW('Water Data'!F114))),'Data Summary'!CC120="Yes"),OFFSET('Water Data'!$F$7,0,10*ROW('Water Data'!F114)),NA())</f>
        <v>#N/A</v>
      </c>
      <c r="O120" s="57" t="e">
        <f ca="true">+IF(AND(ISNUMBER(OFFSET('Water Data'!$F$10,0,10*ROW('Water Data'!F114))),'Data Summary'!CD120="Yes"),OFFSET('Water Data'!$F$10,0,10*ROW('Water Data'!F114)),NA())</f>
        <v>#N/A</v>
      </c>
      <c r="P120" s="57" t="e">
        <f ca="true">+IF(AND(ISNUMBER(OFFSET('Water Data'!$G$5,0,10*ROW('Water Data'!G114))),'Data Summary'!CE120="Yes"),100-OFFSET('Water Data'!$G$5,0,10*ROW('Water Data'!G114)),NA())</f>
        <v>#N/A</v>
      </c>
      <c r="Q120" s="57" t="e">
        <f ca="true">+IF(AND(ISNUMBER(OFFSET('Water Data'!$G$7,0,10*ROW('Water Data'!G114))),'Data Summary'!CF120="Yes"),OFFSET('Water Data'!$G$7,0,10*ROW('Water Data'!G114)),NA())</f>
        <v>#N/A</v>
      </c>
      <c r="R120" s="57" t="e">
        <f ca="true">+IF(AND(ISNUMBER(OFFSET('Water Data'!$G$10,0,10*ROW('Water Data'!G114))),'Data Summary'!CG120="Yes"),OFFSET('Water Data'!$G$10,0,10*ROW('Water Data'!G114)),NA())</f>
        <v>#N/A</v>
      </c>
      <c r="S120" s="57" t="e">
        <f ca="true">+IF(AND(ISNUMBER(OFFSET('Water Data'!$H$5,0,10*ROW('Water Data'!H114))),'Data Summary'!CH120="Yes"),100-OFFSET('Water Data'!$H$5,0,10*ROW('Water Data'!H114)),NA())</f>
        <v>#N/A</v>
      </c>
      <c r="T120" s="57" t="e">
        <f ca="true">+IF(AND(ISNUMBER(OFFSET('Water Data'!$H$7,0,10*ROW('Water Data'!H114))),'Data Summary'!CI120="Yes"),OFFSET('Water Data'!$H$7,0,10*ROW('Water Data'!H114)),NA())</f>
        <v>#N/A</v>
      </c>
      <c r="U120" s="57" t="e">
        <f ca="true">+IF(AND(ISNUMBER(OFFSET('Water Data'!$H$10,0,10*ROW('Water Data'!H114))),'Data Summary'!CJ120="Yes"),OFFSET('Water Data'!$H$10,0,10*ROW('Water Data'!H114)),NA())</f>
        <v>#N/A</v>
      </c>
      <c r="V120" s="103" t="e">
        <f ca="true">+IF(AND(ISNUMBER(OFFSET('Sanitation Data'!$C$5,0,10*ROW('Sanitation Data'!C114))),'Data Summary'!CK120="Yes"),100-OFFSET('Sanitation Data'!$C$5,0,10*ROW('Sanitation Data'!C114)),NA())</f>
        <v>#N/A</v>
      </c>
      <c r="W120" s="103" t="e">
        <f ca="true">+IF(AND(ISNUMBER(OFFSET('Sanitation Data'!$C$7,0,10*ROW('Sanitation Data'!C114))),'Data Summary'!CL120="Yes"),OFFSET('Sanitation Data'!$C$7,0,10*ROW('Sanitation Data'!C114)),NA())</f>
        <v>#N/A</v>
      </c>
      <c r="X120" s="103" t="e">
        <f ca="true">+IF(AND(ISNUMBER(OFFSET('Sanitation Data'!$C$11,0,10*ROW('Sanitation Data'!C114))),'Data Summary'!CM120="Yes"),OFFSET('Sanitation Data'!$C$11,0,10*ROW('Sanitation Data'!C114)),NA())</f>
        <v>#N/A</v>
      </c>
      <c r="Y120" s="103" t="e">
        <f ca="true">+IF(AND(ISNUMBER(OFFSET('Sanitation Data'!$C$12,0,10*ROW('Sanitation Data'!C114))),'Data Summary'!CN120="Yes"),OFFSET('Sanitation Data'!$C$12,0,10*ROW('Sanitation Data'!C114)),NA())</f>
        <v>#N/A</v>
      </c>
      <c r="Z120" s="103" t="e">
        <f ca="true">+IF(AND(ISNUMBER(OFFSET('Sanitation Data'!$C$13,0,10*ROW('Sanitation Data'!C114))),'Data Summary'!CO120="Yes"),OFFSET('Sanitation Data'!$C$13,0,10*ROW('Sanitation Data'!C114)),NA())</f>
        <v>#N/A</v>
      </c>
      <c r="AA120" s="103" t="e">
        <f ca="true">+IF(AND(ISNUMBER(OFFSET('Sanitation Data'!$D$5,0,10*ROW('Sanitation Data'!D114))),'Data Summary'!CP120="Yes"),100-OFFSET('Sanitation Data'!$D$5,0,10*ROW('Sanitation Data'!D114)),NA())</f>
        <v>#N/A</v>
      </c>
      <c r="AB120" s="103" t="e">
        <f ca="true">+IF(AND(ISNUMBER(OFFSET('Sanitation Data'!$D$7,0,10*ROW('Sanitation Data'!D114))),'Data Summary'!CQ120="Yes"),OFFSET('Sanitation Data'!$D$7,0,10*ROW('Sanitation Data'!D114)),NA())</f>
        <v>#N/A</v>
      </c>
      <c r="AC120" s="103" t="e">
        <f ca="true">+IF(AND(ISNUMBER(OFFSET('Sanitation Data'!$D$11,0,10*ROW('Sanitation Data'!D114))),'Data Summary'!CR120="Yes"),OFFSET('Sanitation Data'!$D$11,0,10*ROW('Sanitation Data'!D114)),NA())</f>
        <v>#N/A</v>
      </c>
      <c r="AD120" s="103" t="e">
        <f ca="true">+IF(AND(ISNUMBER(OFFSET('Sanitation Data'!$D$12,0,10*ROW('Sanitation Data'!D114))),'Data Summary'!CS120="Yes"),OFFSET('Sanitation Data'!$D$12,0,10*ROW('Sanitation Data'!D114)),NA())</f>
        <v>#N/A</v>
      </c>
      <c r="AE120" s="103" t="e">
        <f ca="true">+IF(AND(ISNUMBER(OFFSET('Sanitation Data'!$D$13,0,10*ROW('Sanitation Data'!D114))),'Data Summary'!CT120="Yes"),OFFSET('Sanitation Data'!$D$13,0,10*ROW('Sanitation Data'!D114)),NA())</f>
        <v>#N/A</v>
      </c>
      <c r="AF120" s="103" t="e">
        <f ca="true">+IF(AND(ISNUMBER(OFFSET('Sanitation Data'!$E$5,0,10*ROW('Sanitation Data'!E114))),'Data Summary'!CU120="Yes"),100-OFFSET('Sanitation Data'!$E$5,0,10*ROW('Sanitation Data'!E114)),NA())</f>
        <v>#N/A</v>
      </c>
      <c r="AG120" s="103" t="e">
        <f ca="true">+IF(AND(ISNUMBER(OFFSET('Sanitation Data'!$E$7,0,10*ROW('Sanitation Data'!E114))),'Data Summary'!CV120="Yes"),OFFSET('Sanitation Data'!$E$7,0,10*ROW('Sanitation Data'!E114)),NA())</f>
        <v>#N/A</v>
      </c>
      <c r="AH120" s="103" t="e">
        <f ca="true">+IF(AND(ISNUMBER(OFFSET('Sanitation Data'!$E$11,0,10*ROW('Sanitation Data'!E114))),'Data Summary'!CW120="Yes"),OFFSET('Sanitation Data'!$E$11,0,10*ROW('Sanitation Data'!E114)),NA())</f>
        <v>#N/A</v>
      </c>
      <c r="AI120" s="103" t="e">
        <f ca="true">+IF(AND(ISNUMBER(OFFSET('Sanitation Data'!$E$12,0,10*ROW('Sanitation Data'!E114))),'Data Summary'!CX120="Yes"),OFFSET('Sanitation Data'!$E$12,0,10*ROW('Sanitation Data'!E114)),NA())</f>
        <v>#N/A</v>
      </c>
      <c r="AJ120" s="103" t="e">
        <f ca="true">+IF(AND(ISNUMBER(OFFSET('Sanitation Data'!$E$13,0,10*ROW('Sanitation Data'!E114))),'Data Summary'!CY120="Yes"),OFFSET('Sanitation Data'!$E$13,0,10*ROW('Sanitation Data'!E114)),NA())</f>
        <v>#N/A</v>
      </c>
      <c r="AK120" s="103" t="e">
        <f ca="true">+IF(AND(ISNUMBER(OFFSET('Sanitation Data'!$F$5,0,10*ROW('Sanitation Data'!F114))),'Data Summary'!CZ120="Yes"),100-OFFSET('Sanitation Data'!$F$5,0,10*ROW('Sanitation Data'!F114)),NA())</f>
        <v>#N/A</v>
      </c>
      <c r="AL120" s="103" t="e">
        <f ca="true">+IF(AND(ISNUMBER(OFFSET('Sanitation Data'!$F$7,0,10*ROW('Sanitation Data'!F114))),'Data Summary'!DA120="Yes"),OFFSET('Sanitation Data'!$F$7,0,10*ROW('Sanitation Data'!F114)),NA())</f>
        <v>#N/A</v>
      </c>
      <c r="AM120" s="103" t="e">
        <f ca="true">+IF(AND(ISNUMBER(OFFSET('Sanitation Data'!$F$11,0,10*ROW('Sanitation Data'!F114))),'Data Summary'!DB120="Yes"),OFFSET('Sanitation Data'!$F$11,0,10*ROW('Sanitation Data'!F114)),NA())</f>
        <v>#N/A</v>
      </c>
      <c r="AN120" s="103" t="e">
        <f ca="true">+IF(AND(ISNUMBER(OFFSET('Sanitation Data'!$F$12,0,10*ROW('Sanitation Data'!F114))),'Data Summary'!DC120="Yes"),OFFSET('Sanitation Data'!$F$12,0,10*ROW('Sanitation Data'!F114)),NA())</f>
        <v>#N/A</v>
      </c>
      <c r="AO120" s="103" t="e">
        <f ca="true">+IF(AND(ISNUMBER(OFFSET('Sanitation Data'!$F$13,0,10*ROW('Sanitation Data'!F114))),'Data Summary'!DD120="Yes"),OFFSET('Sanitation Data'!$F$13,0,10*ROW('Sanitation Data'!F114)),NA())</f>
        <v>#N/A</v>
      </c>
      <c r="AP120" s="103" t="e">
        <f ca="true">+IF(AND(ISNUMBER(OFFSET('Sanitation Data'!$G$5,0,10*ROW('Sanitation Data'!G114))),'Data Summary'!DE120="Yes"),100-OFFSET('Sanitation Data'!$G$5,0,10*ROW('Sanitation Data'!G114)),NA())</f>
        <v>#N/A</v>
      </c>
      <c r="AQ120" s="103" t="e">
        <f ca="true">+IF(AND(ISNUMBER(OFFSET('Sanitation Data'!$G$7,0,10*ROW('Sanitation Data'!G114))),'Data Summary'!DF120="Yes"),OFFSET('Sanitation Data'!$G$7,0,10*ROW('Sanitation Data'!G114)),NA())</f>
        <v>#N/A</v>
      </c>
      <c r="AR120" s="103" t="e">
        <f ca="true">+IF(AND(ISNUMBER(OFFSET('Sanitation Data'!$G$11,0,10*ROW('Sanitation Data'!G114))),'Data Summary'!DG120="Yes"),OFFSET('Sanitation Data'!$G$11,0,10*ROW('Sanitation Data'!G114)),NA())</f>
        <v>#N/A</v>
      </c>
      <c r="AS120" s="103" t="e">
        <f ca="true">+IF(AND(ISNUMBER(OFFSET('Sanitation Data'!$G$12,0,10*ROW('Sanitation Data'!G114))),'Data Summary'!DH120="Yes"),OFFSET('Sanitation Data'!$G$12,0,10*ROW('Sanitation Data'!G114)),NA())</f>
        <v>#N/A</v>
      </c>
      <c r="AT120" s="103" t="e">
        <f ca="true">+IF(AND(ISNUMBER(OFFSET('Sanitation Data'!$G$13,0,10*ROW('Sanitation Data'!G114))),'Data Summary'!DI120="Yes"),OFFSET('Sanitation Data'!$G$13,0,10*ROW('Sanitation Data'!G114)),NA())</f>
        <v>#N/A</v>
      </c>
      <c r="AU120" s="103" t="e">
        <f ca="true">+IF(AND(ISNUMBER(OFFSET('Sanitation Data'!$H$5,0,10*ROW('Sanitation Data'!H114))),'Data Summary'!DJ120="Yes"),100-OFFSET('Sanitation Data'!$H$5,0,10*ROW('Sanitation Data'!H114)),NA())</f>
        <v>#N/A</v>
      </c>
      <c r="AV120" s="103" t="e">
        <f ca="true">+IF(AND(ISNUMBER(OFFSET('Sanitation Data'!$H$7,0,10*ROW('Sanitation Data'!H114))),'Data Summary'!DK120="Yes"),OFFSET('Sanitation Data'!$H$7,0,10*ROW('Sanitation Data'!H114)),NA())</f>
        <v>#N/A</v>
      </c>
      <c r="AW120" s="103" t="e">
        <f ca="true">+IF(AND(ISNUMBER(OFFSET('Sanitation Data'!$H$11,0,10*ROW('Sanitation Data'!H114))),'Data Summary'!DL120="Yes"),OFFSET('Sanitation Data'!$H$11,0,10*ROW('Sanitation Data'!H114)),NA())</f>
        <v>#N/A</v>
      </c>
      <c r="AX120" s="103" t="e">
        <f ca="true">+IF(AND(ISNUMBER(OFFSET('Sanitation Data'!$H$12,0,10*ROW('Sanitation Data'!H114))),'Data Summary'!DM120="Yes"),OFFSET('Sanitation Data'!$H$12,0,10*ROW('Sanitation Data'!H114)),NA())</f>
        <v>#N/A</v>
      </c>
      <c r="AY120" s="103" t="e">
        <f ca="true">+IF(AND(ISNUMBER(OFFSET('Sanitation Data'!$H$13,0,10*ROW('Sanitation Data'!H114))),'Data Summary'!DN120="Yes"),OFFSET('Sanitation Data'!$H$13,0,10*ROW('Sanitation Data'!H114)),NA())</f>
        <v>#N/A</v>
      </c>
      <c r="AZ120" s="108" t="e">
        <f ca="true">+IF(AND(ISNUMBER(OFFSET('Hygiene Data'!$C$6,0,10*ROW('Hygiene Data'!C114))),'Data Summary'!DO120="Yes"),OFFSET('Hygiene Data'!$C$6,0,10*ROW('Hygiene Data'!C114)),NA())</f>
        <v>#N/A</v>
      </c>
      <c r="BA120" s="108" t="e">
        <f ca="true">+IF(AND(ISNUMBER(OFFSET('Hygiene Data'!$C$8,0,10*ROW('Hygiene Data'!C114))),'Data Summary'!DP120="Yes"),OFFSET('Hygiene Data'!$C$8,0,10*ROW('Hygiene Data'!C114)),NA())</f>
        <v>#N/A</v>
      </c>
      <c r="BB120" s="108" t="e">
        <f ca="true">+IF(AND(ISNUMBER(OFFSET('Hygiene Data'!$C$10,0,10*ROW('Hygiene Data'!C114))),'Data Summary'!DQ120="Yes"),OFFSET('Hygiene Data'!$C$10,0,10*ROW('Hygiene Data'!C114)),NA())</f>
        <v>#N/A</v>
      </c>
      <c r="BC120" s="108" t="e">
        <f ca="true">+IF(AND(ISNUMBER(OFFSET('Hygiene Data'!$D$6,0,10*ROW('Hygiene Data'!D114))),'Data Summary'!DR120="Yes"),OFFSET('Hygiene Data'!$D$6,0,10*ROW('Hygiene Data'!D114)),NA())</f>
        <v>#N/A</v>
      </c>
      <c r="BD120" s="108" t="e">
        <f ca="true">+IF(AND(ISNUMBER(OFFSET('Hygiene Data'!$D$8,0,10*ROW('Hygiene Data'!D114))),'Data Summary'!DS120="Yes"),OFFSET('Hygiene Data'!$D$8,0,10*ROW('Hygiene Data'!D114)),NA())</f>
        <v>#N/A</v>
      </c>
      <c r="BE120" s="108" t="e">
        <f ca="true">+IF(AND(ISNUMBER(OFFSET('Hygiene Data'!$D$10,0,10*ROW('Hygiene Data'!D114))),'Data Summary'!DT120="Yes"),OFFSET('Hygiene Data'!$D$10,0,10*ROW('Hygiene Data'!D114)),NA())</f>
        <v>#N/A</v>
      </c>
      <c r="BF120" s="108" t="e">
        <f ca="true">+IF(AND(ISNUMBER(OFFSET('Hygiene Data'!$E$6,0,10*ROW('Hygiene Data'!E114))),'Data Summary'!DU120="Yes"),OFFSET('Hygiene Data'!$E$6,0,10*ROW('Hygiene Data'!E114)),NA())</f>
        <v>#N/A</v>
      </c>
      <c r="BG120" s="108" t="e">
        <f ca="true">+IF(AND(ISNUMBER(OFFSET('Hygiene Data'!$E$8,0,10*ROW('Hygiene Data'!E114))),'Data Summary'!DV120="Yes"),OFFSET('Hygiene Data'!$E$8,0,10*ROW('Hygiene Data'!E114)),NA())</f>
        <v>#N/A</v>
      </c>
      <c r="BH120" s="108" t="e">
        <f ca="true">+IF(AND(ISNUMBER(OFFSET('Hygiene Data'!$E$10,0,10*ROW('Hygiene Data'!E114))),'Data Summary'!DW120="Yes"),OFFSET('Hygiene Data'!$E$10,0,10*ROW('Hygiene Data'!E114)),NA())</f>
        <v>#N/A</v>
      </c>
      <c r="BI120" s="108" t="e">
        <f ca="true">+IF(AND(ISNUMBER(OFFSET('Hygiene Data'!$F$6,0,10*ROW('Hygiene Data'!F114))),'Data Summary'!DX120="Yes"),OFFSET('Hygiene Data'!$F$6,0,10*ROW('Hygiene Data'!F114)),NA())</f>
        <v>#N/A</v>
      </c>
      <c r="BJ120" s="108" t="e">
        <f ca="true">+IF(AND(ISNUMBER(OFFSET('Hygiene Data'!$F$8,0,10*ROW('Hygiene Data'!F114))),'Data Summary'!DY120="Yes"),OFFSET('Hygiene Data'!$F$8,0,10*ROW('Hygiene Data'!F114)),NA())</f>
        <v>#N/A</v>
      </c>
      <c r="BK120" s="108" t="e">
        <f ca="true">+IF(AND(ISNUMBER(OFFSET('Hygiene Data'!$F$10,0,10*ROW('Hygiene Data'!F114))),'Data Summary'!DZ120="Yes"),OFFSET('Hygiene Data'!$F$10,0,10*ROW('Hygiene Data'!F114)),NA())</f>
        <v>#N/A</v>
      </c>
      <c r="BL120" s="108" t="e">
        <f ca="true">+IF(AND(ISNUMBER(OFFSET('Hygiene Data'!$G$6,0,10*ROW('Hygiene Data'!G114))),'Data Summary'!EA120="Yes"),OFFSET('Hygiene Data'!$G$6,0,10*ROW('Hygiene Data'!G114)),NA())</f>
        <v>#N/A</v>
      </c>
      <c r="BM120" s="108" t="e">
        <f ca="true">+IF(AND(ISNUMBER(OFFSET('Hygiene Data'!$G$8,0,10*ROW('Hygiene Data'!G114))),'Data Summary'!EB120="Yes"),OFFSET('Hygiene Data'!$G$8,0,10*ROW('Hygiene Data'!G114)),NA())</f>
        <v>#N/A</v>
      </c>
      <c r="BN120" s="108" t="e">
        <f ca="true">+IF(AND(ISNUMBER(OFFSET('Hygiene Data'!$G$10,0,10*ROW('Hygiene Data'!G114))),'Data Summary'!EC120="Yes"),OFFSET('Hygiene Data'!$G$10,0,10*ROW('Hygiene Data'!G114)),NA())</f>
        <v>#N/A</v>
      </c>
      <c r="BO120" s="108" t="e">
        <f ca="true">+IF(AND(ISNUMBER(OFFSET('Hygiene Data'!$H$6,0,10*ROW('Hygiene Data'!H114))),'Data Summary'!ED120="Yes"),OFFSET('Hygiene Data'!$H$6,0,10*ROW('Hygiene Data'!H114)),NA())</f>
        <v>#N/A</v>
      </c>
      <c r="BP120" s="108" t="e">
        <f ca="true">+IF(AND(ISNUMBER(OFFSET('Hygiene Data'!$H$8,0,10*ROW('Hygiene Data'!H114))),'Data Summary'!EE120="Yes"),OFFSET('Hygiene Data'!$H$8,0,10*ROW('Hygiene Data'!H114)),NA())</f>
        <v>#N/A</v>
      </c>
      <c r="BQ120" s="108" t="e">
        <f ca="true">+IF(AND(ISNUMBER(OFFSET('Hygiene Data'!$H$10,0,10*ROW('Hygiene Data'!H114))),'Data Summary'!EF120="Yes"),OFFSET('Hygiene Data'!$H$10,0,10*ROW('Hygiene Data'!H114)),NA())</f>
        <v>#N/A</v>
      </c>
    </row>
    <row r="121" x14ac:dyDescent="0.2">
      <c r="A121" s="56" t="e">
        <f ca="true">+IF(OFFSET('Water Data'!$B$1,0,10*ROW('Water Data'!B115))="",NA(),OFFSET('Water Data'!$B$1,0,10*ROW('Water Data'!B115)))</f>
        <v>#N/A</v>
      </c>
      <c r="B121" s="56" t="e">
        <f ca="true">+IF(OFFSET('Water Data'!$A$3,0,10*ROW('Water Data'!A118))="",NA(),OFFSET('Water Data'!$A$3,0,10*ROW('Water Data'!A118)))</f>
        <v>#N/A</v>
      </c>
      <c r="C121" s="56" t="e">
        <f ca="true">+IF(OFFSET('Water Data'!$C$3,0,10*ROW('Water Data'!C118))="",NA(),OFFSET('Water Data'!$C$3,0,10*ROW('Water Data'!C118)))</f>
        <v>#N/A</v>
      </c>
      <c r="D121" s="57" t="e">
        <f ca="true">+IF(AND(ISNUMBER(OFFSET('Water Data'!$C$5,0,10*ROW('Water Data'!C115))),'Data Summary'!BS121="Yes"),100-OFFSET('Water Data'!$C$5,0,10*ROW('Water Data'!C115)),NA())</f>
        <v>#N/A</v>
      </c>
      <c r="E121" s="57" t="e">
        <f ca="true">+IF(AND(ISNUMBER(OFFSET('Water Data'!$C$7,0,10*ROW('Water Data'!C115))),'Data Summary'!BT121="Yes"),OFFSET('Water Data'!$C$7,0,10*ROW('Water Data'!C115)),NA())</f>
        <v>#N/A</v>
      </c>
      <c r="F121" s="57" t="e">
        <f ca="true">+IF(AND(ISNUMBER(OFFSET('Water Data'!$C$10,0,10*ROW('Water Data'!C115))),'Data Summary'!BU121="Yes"),OFFSET('Water Data'!$C$10,0,10*ROW('Water Data'!C115)),NA())</f>
        <v>#N/A</v>
      </c>
      <c r="G121" s="57" t="e">
        <f ca="true">+IF(AND(ISNUMBER(OFFSET('Water Data'!$D$5,0,10*ROW('Water Data'!D115))),'Data Summary'!BV121="Yes"),100-OFFSET('Water Data'!$D$5,0,10*ROW('Water Data'!D115)),NA())</f>
        <v>#N/A</v>
      </c>
      <c r="H121" s="57" t="e">
        <f ca="true">+IF(AND(ISNUMBER(OFFSET('Water Data'!$D$7,0,10*ROW('Water Data'!D115))),'Data Summary'!BW121="Yes"),OFFSET('Water Data'!$D$7,0,10*ROW('Water Data'!D115)),NA())</f>
        <v>#N/A</v>
      </c>
      <c r="I121" s="57" t="e">
        <f ca="true">+IF(AND(ISNUMBER(OFFSET('Water Data'!$D$10,0,10*ROW('Water Data'!D115))),'Data Summary'!BX121="Yes"),OFFSET('Water Data'!$D$10,0,10*ROW('Water Data'!D115)),NA())</f>
        <v>#N/A</v>
      </c>
      <c r="J121" s="57" t="e">
        <f ca="true">+IF(AND(ISNUMBER(OFFSET('Water Data'!$E$5,0,10*ROW('Water Data'!E115))),'Data Summary'!BY121="Yes"),100-OFFSET('Water Data'!$E$5,0,10*ROW('Water Data'!E115)),NA())</f>
        <v>#N/A</v>
      </c>
      <c r="K121" s="57" t="e">
        <f ca="true">+IF(AND(ISNUMBER(OFFSET('Water Data'!$E$7,0,10*ROW('Water Data'!E115))),'Data Summary'!BZ121="Yes"),OFFSET('Water Data'!$E$7,0,10*ROW('Water Data'!E115)),NA())</f>
        <v>#N/A</v>
      </c>
      <c r="L121" s="57" t="e">
        <f ca="true">+IF(AND(ISNUMBER(OFFSET('Water Data'!$E$10,0,10*ROW('Water Data'!E115))),'Data Summary'!CA121="Yes"),OFFSET('Water Data'!$E$10,0,10*ROW('Water Data'!E115)),NA())</f>
        <v>#N/A</v>
      </c>
      <c r="M121" s="57" t="e">
        <f ca="true">+IF(AND(ISNUMBER(OFFSET('Water Data'!$F$5,0,10*ROW('Water Data'!F115))),'Data Summary'!CB121="Yes"),100-OFFSET('Water Data'!$F$5,0,10*ROW('Water Data'!F115)),NA())</f>
        <v>#N/A</v>
      </c>
      <c r="N121" s="57" t="e">
        <f ca="true">+IF(AND(ISNUMBER(OFFSET('Water Data'!$F$7,0,10*ROW('Water Data'!F115))),'Data Summary'!CC121="Yes"),OFFSET('Water Data'!$F$7,0,10*ROW('Water Data'!F115)),NA())</f>
        <v>#N/A</v>
      </c>
      <c r="O121" s="57" t="e">
        <f ca="true">+IF(AND(ISNUMBER(OFFSET('Water Data'!$F$10,0,10*ROW('Water Data'!F115))),'Data Summary'!CD121="Yes"),OFFSET('Water Data'!$F$10,0,10*ROW('Water Data'!F115)),NA())</f>
        <v>#N/A</v>
      </c>
      <c r="P121" s="57" t="e">
        <f ca="true">+IF(AND(ISNUMBER(OFFSET('Water Data'!$G$5,0,10*ROW('Water Data'!G115))),'Data Summary'!CE121="Yes"),100-OFFSET('Water Data'!$G$5,0,10*ROW('Water Data'!G115)),NA())</f>
        <v>#N/A</v>
      </c>
      <c r="Q121" s="57" t="e">
        <f ca="true">+IF(AND(ISNUMBER(OFFSET('Water Data'!$G$7,0,10*ROW('Water Data'!G115))),'Data Summary'!CF121="Yes"),OFFSET('Water Data'!$G$7,0,10*ROW('Water Data'!G115)),NA())</f>
        <v>#N/A</v>
      </c>
      <c r="R121" s="57" t="e">
        <f ca="true">+IF(AND(ISNUMBER(OFFSET('Water Data'!$G$10,0,10*ROW('Water Data'!G115))),'Data Summary'!CG121="Yes"),OFFSET('Water Data'!$G$10,0,10*ROW('Water Data'!G115)),NA())</f>
        <v>#N/A</v>
      </c>
      <c r="S121" s="57" t="e">
        <f ca="true">+IF(AND(ISNUMBER(OFFSET('Water Data'!$H$5,0,10*ROW('Water Data'!H115))),'Data Summary'!CH121="Yes"),100-OFFSET('Water Data'!$H$5,0,10*ROW('Water Data'!H115)),NA())</f>
        <v>#N/A</v>
      </c>
      <c r="T121" s="57" t="e">
        <f ca="true">+IF(AND(ISNUMBER(OFFSET('Water Data'!$H$7,0,10*ROW('Water Data'!H115))),'Data Summary'!CI121="Yes"),OFFSET('Water Data'!$H$7,0,10*ROW('Water Data'!H115)),NA())</f>
        <v>#N/A</v>
      </c>
      <c r="U121" s="57" t="e">
        <f ca="true">+IF(AND(ISNUMBER(OFFSET('Water Data'!$H$10,0,10*ROW('Water Data'!H115))),'Data Summary'!CJ121="Yes"),OFFSET('Water Data'!$H$10,0,10*ROW('Water Data'!H115)),NA())</f>
        <v>#N/A</v>
      </c>
      <c r="V121" s="103" t="e">
        <f ca="true">+IF(AND(ISNUMBER(OFFSET('Sanitation Data'!$C$5,0,10*ROW('Sanitation Data'!C115))),'Data Summary'!CK121="Yes"),100-OFFSET('Sanitation Data'!$C$5,0,10*ROW('Sanitation Data'!C115)),NA())</f>
        <v>#N/A</v>
      </c>
      <c r="W121" s="103" t="e">
        <f ca="true">+IF(AND(ISNUMBER(OFFSET('Sanitation Data'!$C$7,0,10*ROW('Sanitation Data'!C115))),'Data Summary'!CL121="Yes"),OFFSET('Sanitation Data'!$C$7,0,10*ROW('Sanitation Data'!C115)),NA())</f>
        <v>#N/A</v>
      </c>
      <c r="X121" s="103" t="e">
        <f ca="true">+IF(AND(ISNUMBER(OFFSET('Sanitation Data'!$C$11,0,10*ROW('Sanitation Data'!C115))),'Data Summary'!CM121="Yes"),OFFSET('Sanitation Data'!$C$11,0,10*ROW('Sanitation Data'!C115)),NA())</f>
        <v>#N/A</v>
      </c>
      <c r="Y121" s="103" t="e">
        <f ca="true">+IF(AND(ISNUMBER(OFFSET('Sanitation Data'!$C$12,0,10*ROW('Sanitation Data'!C115))),'Data Summary'!CN121="Yes"),OFFSET('Sanitation Data'!$C$12,0,10*ROW('Sanitation Data'!C115)),NA())</f>
        <v>#N/A</v>
      </c>
      <c r="Z121" s="103" t="e">
        <f ca="true">+IF(AND(ISNUMBER(OFFSET('Sanitation Data'!$C$13,0,10*ROW('Sanitation Data'!C115))),'Data Summary'!CO121="Yes"),OFFSET('Sanitation Data'!$C$13,0,10*ROW('Sanitation Data'!C115)),NA())</f>
        <v>#N/A</v>
      </c>
      <c r="AA121" s="103" t="e">
        <f ca="true">+IF(AND(ISNUMBER(OFFSET('Sanitation Data'!$D$5,0,10*ROW('Sanitation Data'!D115))),'Data Summary'!CP121="Yes"),100-OFFSET('Sanitation Data'!$D$5,0,10*ROW('Sanitation Data'!D115)),NA())</f>
        <v>#N/A</v>
      </c>
      <c r="AB121" s="103" t="e">
        <f ca="true">+IF(AND(ISNUMBER(OFFSET('Sanitation Data'!$D$7,0,10*ROW('Sanitation Data'!D115))),'Data Summary'!CQ121="Yes"),OFFSET('Sanitation Data'!$D$7,0,10*ROW('Sanitation Data'!D115)),NA())</f>
        <v>#N/A</v>
      </c>
      <c r="AC121" s="103" t="e">
        <f ca="true">+IF(AND(ISNUMBER(OFFSET('Sanitation Data'!$D$11,0,10*ROW('Sanitation Data'!D115))),'Data Summary'!CR121="Yes"),OFFSET('Sanitation Data'!$D$11,0,10*ROW('Sanitation Data'!D115)),NA())</f>
        <v>#N/A</v>
      </c>
      <c r="AD121" s="103" t="e">
        <f ca="true">+IF(AND(ISNUMBER(OFFSET('Sanitation Data'!$D$12,0,10*ROW('Sanitation Data'!D115))),'Data Summary'!CS121="Yes"),OFFSET('Sanitation Data'!$D$12,0,10*ROW('Sanitation Data'!D115)),NA())</f>
        <v>#N/A</v>
      </c>
      <c r="AE121" s="103" t="e">
        <f ca="true">+IF(AND(ISNUMBER(OFFSET('Sanitation Data'!$D$13,0,10*ROW('Sanitation Data'!D115))),'Data Summary'!CT121="Yes"),OFFSET('Sanitation Data'!$D$13,0,10*ROW('Sanitation Data'!D115)),NA())</f>
        <v>#N/A</v>
      </c>
      <c r="AF121" s="103" t="e">
        <f ca="true">+IF(AND(ISNUMBER(OFFSET('Sanitation Data'!$E$5,0,10*ROW('Sanitation Data'!E115))),'Data Summary'!CU121="Yes"),100-OFFSET('Sanitation Data'!$E$5,0,10*ROW('Sanitation Data'!E115)),NA())</f>
        <v>#N/A</v>
      </c>
      <c r="AG121" s="103" t="e">
        <f ca="true">+IF(AND(ISNUMBER(OFFSET('Sanitation Data'!$E$7,0,10*ROW('Sanitation Data'!E115))),'Data Summary'!CV121="Yes"),OFFSET('Sanitation Data'!$E$7,0,10*ROW('Sanitation Data'!E115)),NA())</f>
        <v>#N/A</v>
      </c>
      <c r="AH121" s="103" t="e">
        <f ca="true">+IF(AND(ISNUMBER(OFFSET('Sanitation Data'!$E$11,0,10*ROW('Sanitation Data'!E115))),'Data Summary'!CW121="Yes"),OFFSET('Sanitation Data'!$E$11,0,10*ROW('Sanitation Data'!E115)),NA())</f>
        <v>#N/A</v>
      </c>
      <c r="AI121" s="103" t="e">
        <f ca="true">+IF(AND(ISNUMBER(OFFSET('Sanitation Data'!$E$12,0,10*ROW('Sanitation Data'!E115))),'Data Summary'!CX121="Yes"),OFFSET('Sanitation Data'!$E$12,0,10*ROW('Sanitation Data'!E115)),NA())</f>
        <v>#N/A</v>
      </c>
      <c r="AJ121" s="103" t="e">
        <f ca="true">+IF(AND(ISNUMBER(OFFSET('Sanitation Data'!$E$13,0,10*ROW('Sanitation Data'!E115))),'Data Summary'!CY121="Yes"),OFFSET('Sanitation Data'!$E$13,0,10*ROW('Sanitation Data'!E115)),NA())</f>
        <v>#N/A</v>
      </c>
      <c r="AK121" s="103" t="e">
        <f ca="true">+IF(AND(ISNUMBER(OFFSET('Sanitation Data'!$F$5,0,10*ROW('Sanitation Data'!F115))),'Data Summary'!CZ121="Yes"),100-OFFSET('Sanitation Data'!$F$5,0,10*ROW('Sanitation Data'!F115)),NA())</f>
        <v>#N/A</v>
      </c>
      <c r="AL121" s="103" t="e">
        <f ca="true">+IF(AND(ISNUMBER(OFFSET('Sanitation Data'!$F$7,0,10*ROW('Sanitation Data'!F115))),'Data Summary'!DA121="Yes"),OFFSET('Sanitation Data'!$F$7,0,10*ROW('Sanitation Data'!F115)),NA())</f>
        <v>#N/A</v>
      </c>
      <c r="AM121" s="103" t="e">
        <f ca="true">+IF(AND(ISNUMBER(OFFSET('Sanitation Data'!$F$11,0,10*ROW('Sanitation Data'!F115))),'Data Summary'!DB121="Yes"),OFFSET('Sanitation Data'!$F$11,0,10*ROW('Sanitation Data'!F115)),NA())</f>
        <v>#N/A</v>
      </c>
      <c r="AN121" s="103" t="e">
        <f ca="true">+IF(AND(ISNUMBER(OFFSET('Sanitation Data'!$F$12,0,10*ROW('Sanitation Data'!F115))),'Data Summary'!DC121="Yes"),OFFSET('Sanitation Data'!$F$12,0,10*ROW('Sanitation Data'!F115)),NA())</f>
        <v>#N/A</v>
      </c>
      <c r="AO121" s="103" t="e">
        <f ca="true">+IF(AND(ISNUMBER(OFFSET('Sanitation Data'!$F$13,0,10*ROW('Sanitation Data'!F115))),'Data Summary'!DD121="Yes"),OFFSET('Sanitation Data'!$F$13,0,10*ROW('Sanitation Data'!F115)),NA())</f>
        <v>#N/A</v>
      </c>
      <c r="AP121" s="103" t="e">
        <f ca="true">+IF(AND(ISNUMBER(OFFSET('Sanitation Data'!$G$5,0,10*ROW('Sanitation Data'!G115))),'Data Summary'!DE121="Yes"),100-OFFSET('Sanitation Data'!$G$5,0,10*ROW('Sanitation Data'!G115)),NA())</f>
        <v>#N/A</v>
      </c>
      <c r="AQ121" s="103" t="e">
        <f ca="true">+IF(AND(ISNUMBER(OFFSET('Sanitation Data'!$G$7,0,10*ROW('Sanitation Data'!G115))),'Data Summary'!DF121="Yes"),OFFSET('Sanitation Data'!$G$7,0,10*ROW('Sanitation Data'!G115)),NA())</f>
        <v>#N/A</v>
      </c>
      <c r="AR121" s="103" t="e">
        <f ca="true">+IF(AND(ISNUMBER(OFFSET('Sanitation Data'!$G$11,0,10*ROW('Sanitation Data'!G115))),'Data Summary'!DG121="Yes"),OFFSET('Sanitation Data'!$G$11,0,10*ROW('Sanitation Data'!G115)),NA())</f>
        <v>#N/A</v>
      </c>
      <c r="AS121" s="103" t="e">
        <f ca="true">+IF(AND(ISNUMBER(OFFSET('Sanitation Data'!$G$12,0,10*ROW('Sanitation Data'!G115))),'Data Summary'!DH121="Yes"),OFFSET('Sanitation Data'!$G$12,0,10*ROW('Sanitation Data'!G115)),NA())</f>
        <v>#N/A</v>
      </c>
      <c r="AT121" s="103" t="e">
        <f ca="true">+IF(AND(ISNUMBER(OFFSET('Sanitation Data'!$G$13,0,10*ROW('Sanitation Data'!G115))),'Data Summary'!DI121="Yes"),OFFSET('Sanitation Data'!$G$13,0,10*ROW('Sanitation Data'!G115)),NA())</f>
        <v>#N/A</v>
      </c>
      <c r="AU121" s="103" t="e">
        <f ca="true">+IF(AND(ISNUMBER(OFFSET('Sanitation Data'!$H$5,0,10*ROW('Sanitation Data'!H115))),'Data Summary'!DJ121="Yes"),100-OFFSET('Sanitation Data'!$H$5,0,10*ROW('Sanitation Data'!H115)),NA())</f>
        <v>#N/A</v>
      </c>
      <c r="AV121" s="103" t="e">
        <f ca="true">+IF(AND(ISNUMBER(OFFSET('Sanitation Data'!$H$7,0,10*ROW('Sanitation Data'!H115))),'Data Summary'!DK121="Yes"),OFFSET('Sanitation Data'!$H$7,0,10*ROW('Sanitation Data'!H115)),NA())</f>
        <v>#N/A</v>
      </c>
      <c r="AW121" s="103" t="e">
        <f ca="true">+IF(AND(ISNUMBER(OFFSET('Sanitation Data'!$H$11,0,10*ROW('Sanitation Data'!H115))),'Data Summary'!DL121="Yes"),OFFSET('Sanitation Data'!$H$11,0,10*ROW('Sanitation Data'!H115)),NA())</f>
        <v>#N/A</v>
      </c>
      <c r="AX121" s="103" t="e">
        <f ca="true">+IF(AND(ISNUMBER(OFFSET('Sanitation Data'!$H$12,0,10*ROW('Sanitation Data'!H115))),'Data Summary'!DM121="Yes"),OFFSET('Sanitation Data'!$H$12,0,10*ROW('Sanitation Data'!H115)),NA())</f>
        <v>#N/A</v>
      </c>
      <c r="AY121" s="103" t="e">
        <f ca="true">+IF(AND(ISNUMBER(OFFSET('Sanitation Data'!$H$13,0,10*ROW('Sanitation Data'!H115))),'Data Summary'!DN121="Yes"),OFFSET('Sanitation Data'!$H$13,0,10*ROW('Sanitation Data'!H115)),NA())</f>
        <v>#N/A</v>
      </c>
      <c r="AZ121" s="108" t="e">
        <f ca="true">+IF(AND(ISNUMBER(OFFSET('Hygiene Data'!$C$6,0,10*ROW('Hygiene Data'!C115))),'Data Summary'!DO121="Yes"),OFFSET('Hygiene Data'!$C$6,0,10*ROW('Hygiene Data'!C115)),NA())</f>
        <v>#N/A</v>
      </c>
      <c r="BA121" s="108" t="e">
        <f ca="true">+IF(AND(ISNUMBER(OFFSET('Hygiene Data'!$C$8,0,10*ROW('Hygiene Data'!C115))),'Data Summary'!DP121="Yes"),OFFSET('Hygiene Data'!$C$8,0,10*ROW('Hygiene Data'!C115)),NA())</f>
        <v>#N/A</v>
      </c>
      <c r="BB121" s="108" t="e">
        <f ca="true">+IF(AND(ISNUMBER(OFFSET('Hygiene Data'!$C$10,0,10*ROW('Hygiene Data'!C115))),'Data Summary'!DQ121="Yes"),OFFSET('Hygiene Data'!$C$10,0,10*ROW('Hygiene Data'!C115)),NA())</f>
        <v>#N/A</v>
      </c>
      <c r="BC121" s="108" t="e">
        <f ca="true">+IF(AND(ISNUMBER(OFFSET('Hygiene Data'!$D$6,0,10*ROW('Hygiene Data'!D115))),'Data Summary'!DR121="Yes"),OFFSET('Hygiene Data'!$D$6,0,10*ROW('Hygiene Data'!D115)),NA())</f>
        <v>#N/A</v>
      </c>
      <c r="BD121" s="108" t="e">
        <f ca="true">+IF(AND(ISNUMBER(OFFSET('Hygiene Data'!$D$8,0,10*ROW('Hygiene Data'!D115))),'Data Summary'!DS121="Yes"),OFFSET('Hygiene Data'!$D$8,0,10*ROW('Hygiene Data'!D115)),NA())</f>
        <v>#N/A</v>
      </c>
      <c r="BE121" s="108" t="e">
        <f ca="true">+IF(AND(ISNUMBER(OFFSET('Hygiene Data'!$D$10,0,10*ROW('Hygiene Data'!D115))),'Data Summary'!DT121="Yes"),OFFSET('Hygiene Data'!$D$10,0,10*ROW('Hygiene Data'!D115)),NA())</f>
        <v>#N/A</v>
      </c>
      <c r="BF121" s="108" t="e">
        <f ca="true">+IF(AND(ISNUMBER(OFFSET('Hygiene Data'!$E$6,0,10*ROW('Hygiene Data'!E115))),'Data Summary'!DU121="Yes"),OFFSET('Hygiene Data'!$E$6,0,10*ROW('Hygiene Data'!E115)),NA())</f>
        <v>#N/A</v>
      </c>
      <c r="BG121" s="108" t="e">
        <f ca="true">+IF(AND(ISNUMBER(OFFSET('Hygiene Data'!$E$8,0,10*ROW('Hygiene Data'!E115))),'Data Summary'!DV121="Yes"),OFFSET('Hygiene Data'!$E$8,0,10*ROW('Hygiene Data'!E115)),NA())</f>
        <v>#N/A</v>
      </c>
      <c r="BH121" s="108" t="e">
        <f ca="true">+IF(AND(ISNUMBER(OFFSET('Hygiene Data'!$E$10,0,10*ROW('Hygiene Data'!E115))),'Data Summary'!DW121="Yes"),OFFSET('Hygiene Data'!$E$10,0,10*ROW('Hygiene Data'!E115)),NA())</f>
        <v>#N/A</v>
      </c>
      <c r="BI121" s="108" t="e">
        <f ca="true">+IF(AND(ISNUMBER(OFFSET('Hygiene Data'!$F$6,0,10*ROW('Hygiene Data'!F115))),'Data Summary'!DX121="Yes"),OFFSET('Hygiene Data'!$F$6,0,10*ROW('Hygiene Data'!F115)),NA())</f>
        <v>#N/A</v>
      </c>
      <c r="BJ121" s="108" t="e">
        <f ca="true">+IF(AND(ISNUMBER(OFFSET('Hygiene Data'!$F$8,0,10*ROW('Hygiene Data'!F115))),'Data Summary'!DY121="Yes"),OFFSET('Hygiene Data'!$F$8,0,10*ROW('Hygiene Data'!F115)),NA())</f>
        <v>#N/A</v>
      </c>
      <c r="BK121" s="108" t="e">
        <f ca="true">+IF(AND(ISNUMBER(OFFSET('Hygiene Data'!$F$10,0,10*ROW('Hygiene Data'!F115))),'Data Summary'!DZ121="Yes"),OFFSET('Hygiene Data'!$F$10,0,10*ROW('Hygiene Data'!F115)),NA())</f>
        <v>#N/A</v>
      </c>
      <c r="BL121" s="108" t="e">
        <f ca="true">+IF(AND(ISNUMBER(OFFSET('Hygiene Data'!$G$6,0,10*ROW('Hygiene Data'!G115))),'Data Summary'!EA121="Yes"),OFFSET('Hygiene Data'!$G$6,0,10*ROW('Hygiene Data'!G115)),NA())</f>
        <v>#N/A</v>
      </c>
      <c r="BM121" s="108" t="e">
        <f ca="true">+IF(AND(ISNUMBER(OFFSET('Hygiene Data'!$G$8,0,10*ROW('Hygiene Data'!G115))),'Data Summary'!EB121="Yes"),OFFSET('Hygiene Data'!$G$8,0,10*ROW('Hygiene Data'!G115)),NA())</f>
        <v>#N/A</v>
      </c>
      <c r="BN121" s="108" t="e">
        <f ca="true">+IF(AND(ISNUMBER(OFFSET('Hygiene Data'!$G$10,0,10*ROW('Hygiene Data'!G115))),'Data Summary'!EC121="Yes"),OFFSET('Hygiene Data'!$G$10,0,10*ROW('Hygiene Data'!G115)),NA())</f>
        <v>#N/A</v>
      </c>
      <c r="BO121" s="108" t="e">
        <f ca="true">+IF(AND(ISNUMBER(OFFSET('Hygiene Data'!$H$6,0,10*ROW('Hygiene Data'!H115))),'Data Summary'!ED121="Yes"),OFFSET('Hygiene Data'!$H$6,0,10*ROW('Hygiene Data'!H115)),NA())</f>
        <v>#N/A</v>
      </c>
      <c r="BP121" s="108" t="e">
        <f ca="true">+IF(AND(ISNUMBER(OFFSET('Hygiene Data'!$H$8,0,10*ROW('Hygiene Data'!H115))),'Data Summary'!EE121="Yes"),OFFSET('Hygiene Data'!$H$8,0,10*ROW('Hygiene Data'!H115)),NA())</f>
        <v>#N/A</v>
      </c>
      <c r="BQ121" s="108" t="e">
        <f ca="true">+IF(AND(ISNUMBER(OFFSET('Hygiene Data'!$H$10,0,10*ROW('Hygiene Data'!H115))),'Data Summary'!EF121="Yes"),OFFSET('Hygiene Data'!$H$10,0,10*ROW('Hygiene Data'!H115)),NA())</f>
        <v>#N/A</v>
      </c>
    </row>
    <row r="122" x14ac:dyDescent="0.2">
      <c r="A122" s="56" t="e">
        <f ca="true">+IF(OFFSET('Water Data'!$B$1,0,10*ROW('Water Data'!B116))="",NA(),OFFSET('Water Data'!$B$1,0,10*ROW('Water Data'!B116)))</f>
        <v>#N/A</v>
      </c>
      <c r="B122" s="56" t="e">
        <f ca="true">+IF(OFFSET('Water Data'!$A$3,0,10*ROW('Water Data'!A119))="",NA(),OFFSET('Water Data'!$A$3,0,10*ROW('Water Data'!A119)))</f>
        <v>#N/A</v>
      </c>
      <c r="C122" s="56" t="e">
        <f ca="true">+IF(OFFSET('Water Data'!$C$3,0,10*ROW('Water Data'!C119))="",NA(),OFFSET('Water Data'!$C$3,0,10*ROW('Water Data'!C119)))</f>
        <v>#N/A</v>
      </c>
      <c r="D122" s="57" t="e">
        <f ca="true">+IF(AND(ISNUMBER(OFFSET('Water Data'!$C$5,0,10*ROW('Water Data'!C116))),'Data Summary'!BS122="Yes"),100-OFFSET('Water Data'!$C$5,0,10*ROW('Water Data'!C116)),NA())</f>
        <v>#N/A</v>
      </c>
      <c r="E122" s="57" t="e">
        <f ca="true">+IF(AND(ISNUMBER(OFFSET('Water Data'!$C$7,0,10*ROW('Water Data'!C116))),'Data Summary'!BT122="Yes"),OFFSET('Water Data'!$C$7,0,10*ROW('Water Data'!C116)),NA())</f>
        <v>#N/A</v>
      </c>
      <c r="F122" s="57" t="e">
        <f ca="true">+IF(AND(ISNUMBER(OFFSET('Water Data'!$C$10,0,10*ROW('Water Data'!C116))),'Data Summary'!BU122="Yes"),OFFSET('Water Data'!$C$10,0,10*ROW('Water Data'!C116)),NA())</f>
        <v>#N/A</v>
      </c>
      <c r="G122" s="57" t="e">
        <f ca="true">+IF(AND(ISNUMBER(OFFSET('Water Data'!$D$5,0,10*ROW('Water Data'!D116))),'Data Summary'!BV122="Yes"),100-OFFSET('Water Data'!$D$5,0,10*ROW('Water Data'!D116)),NA())</f>
        <v>#N/A</v>
      </c>
      <c r="H122" s="57" t="e">
        <f ca="true">+IF(AND(ISNUMBER(OFFSET('Water Data'!$D$7,0,10*ROW('Water Data'!D116))),'Data Summary'!BW122="Yes"),OFFSET('Water Data'!$D$7,0,10*ROW('Water Data'!D116)),NA())</f>
        <v>#N/A</v>
      </c>
      <c r="I122" s="57" t="e">
        <f ca="true">+IF(AND(ISNUMBER(OFFSET('Water Data'!$D$10,0,10*ROW('Water Data'!D116))),'Data Summary'!BX122="Yes"),OFFSET('Water Data'!$D$10,0,10*ROW('Water Data'!D116)),NA())</f>
        <v>#N/A</v>
      </c>
      <c r="J122" s="57" t="e">
        <f ca="true">+IF(AND(ISNUMBER(OFFSET('Water Data'!$E$5,0,10*ROW('Water Data'!E116))),'Data Summary'!BY122="Yes"),100-OFFSET('Water Data'!$E$5,0,10*ROW('Water Data'!E116)),NA())</f>
        <v>#N/A</v>
      </c>
      <c r="K122" s="57" t="e">
        <f ca="true">+IF(AND(ISNUMBER(OFFSET('Water Data'!$E$7,0,10*ROW('Water Data'!E116))),'Data Summary'!BZ122="Yes"),OFFSET('Water Data'!$E$7,0,10*ROW('Water Data'!E116)),NA())</f>
        <v>#N/A</v>
      </c>
      <c r="L122" s="57" t="e">
        <f ca="true">+IF(AND(ISNUMBER(OFFSET('Water Data'!$E$10,0,10*ROW('Water Data'!E116))),'Data Summary'!CA122="Yes"),OFFSET('Water Data'!$E$10,0,10*ROW('Water Data'!E116)),NA())</f>
        <v>#N/A</v>
      </c>
      <c r="M122" s="57" t="e">
        <f ca="true">+IF(AND(ISNUMBER(OFFSET('Water Data'!$F$5,0,10*ROW('Water Data'!F116))),'Data Summary'!CB122="Yes"),100-OFFSET('Water Data'!$F$5,0,10*ROW('Water Data'!F116)),NA())</f>
        <v>#N/A</v>
      </c>
      <c r="N122" s="57" t="e">
        <f ca="true">+IF(AND(ISNUMBER(OFFSET('Water Data'!$F$7,0,10*ROW('Water Data'!F116))),'Data Summary'!CC122="Yes"),OFFSET('Water Data'!$F$7,0,10*ROW('Water Data'!F116)),NA())</f>
        <v>#N/A</v>
      </c>
      <c r="O122" s="57" t="e">
        <f ca="true">+IF(AND(ISNUMBER(OFFSET('Water Data'!$F$10,0,10*ROW('Water Data'!F116))),'Data Summary'!CD122="Yes"),OFFSET('Water Data'!$F$10,0,10*ROW('Water Data'!F116)),NA())</f>
        <v>#N/A</v>
      </c>
      <c r="P122" s="57" t="e">
        <f ca="true">+IF(AND(ISNUMBER(OFFSET('Water Data'!$G$5,0,10*ROW('Water Data'!G116))),'Data Summary'!CE122="Yes"),100-OFFSET('Water Data'!$G$5,0,10*ROW('Water Data'!G116)),NA())</f>
        <v>#N/A</v>
      </c>
      <c r="Q122" s="57" t="e">
        <f ca="true">+IF(AND(ISNUMBER(OFFSET('Water Data'!$G$7,0,10*ROW('Water Data'!G116))),'Data Summary'!CF122="Yes"),OFFSET('Water Data'!$G$7,0,10*ROW('Water Data'!G116)),NA())</f>
        <v>#N/A</v>
      </c>
      <c r="R122" s="57" t="e">
        <f ca="true">+IF(AND(ISNUMBER(OFFSET('Water Data'!$G$10,0,10*ROW('Water Data'!G116))),'Data Summary'!CG122="Yes"),OFFSET('Water Data'!$G$10,0,10*ROW('Water Data'!G116)),NA())</f>
        <v>#N/A</v>
      </c>
      <c r="S122" s="57" t="e">
        <f ca="true">+IF(AND(ISNUMBER(OFFSET('Water Data'!$H$5,0,10*ROW('Water Data'!H116))),'Data Summary'!CH122="Yes"),100-OFFSET('Water Data'!$H$5,0,10*ROW('Water Data'!H116)),NA())</f>
        <v>#N/A</v>
      </c>
      <c r="T122" s="57" t="e">
        <f ca="true">+IF(AND(ISNUMBER(OFFSET('Water Data'!$H$7,0,10*ROW('Water Data'!H116))),'Data Summary'!CI122="Yes"),OFFSET('Water Data'!$H$7,0,10*ROW('Water Data'!H116)),NA())</f>
        <v>#N/A</v>
      </c>
      <c r="U122" s="57" t="e">
        <f ca="true">+IF(AND(ISNUMBER(OFFSET('Water Data'!$H$10,0,10*ROW('Water Data'!H116))),'Data Summary'!CJ122="Yes"),OFFSET('Water Data'!$H$10,0,10*ROW('Water Data'!H116)),NA())</f>
        <v>#N/A</v>
      </c>
      <c r="V122" s="103" t="e">
        <f ca="true">+IF(AND(ISNUMBER(OFFSET('Sanitation Data'!$C$5,0,10*ROW('Sanitation Data'!C116))),'Data Summary'!CK122="Yes"),100-OFFSET('Sanitation Data'!$C$5,0,10*ROW('Sanitation Data'!C116)),NA())</f>
        <v>#N/A</v>
      </c>
      <c r="W122" s="103" t="e">
        <f ca="true">+IF(AND(ISNUMBER(OFFSET('Sanitation Data'!$C$7,0,10*ROW('Sanitation Data'!C116))),'Data Summary'!CL122="Yes"),OFFSET('Sanitation Data'!$C$7,0,10*ROW('Sanitation Data'!C116)),NA())</f>
        <v>#N/A</v>
      </c>
      <c r="X122" s="103" t="e">
        <f ca="true">+IF(AND(ISNUMBER(OFFSET('Sanitation Data'!$C$11,0,10*ROW('Sanitation Data'!C116))),'Data Summary'!CM122="Yes"),OFFSET('Sanitation Data'!$C$11,0,10*ROW('Sanitation Data'!C116)),NA())</f>
        <v>#N/A</v>
      </c>
      <c r="Y122" s="103" t="e">
        <f ca="true">+IF(AND(ISNUMBER(OFFSET('Sanitation Data'!$C$12,0,10*ROW('Sanitation Data'!C116))),'Data Summary'!CN122="Yes"),OFFSET('Sanitation Data'!$C$12,0,10*ROW('Sanitation Data'!C116)),NA())</f>
        <v>#N/A</v>
      </c>
      <c r="Z122" s="103" t="e">
        <f ca="true">+IF(AND(ISNUMBER(OFFSET('Sanitation Data'!$C$13,0,10*ROW('Sanitation Data'!C116))),'Data Summary'!CO122="Yes"),OFFSET('Sanitation Data'!$C$13,0,10*ROW('Sanitation Data'!C116)),NA())</f>
        <v>#N/A</v>
      </c>
      <c r="AA122" s="103" t="e">
        <f ca="true">+IF(AND(ISNUMBER(OFFSET('Sanitation Data'!$D$5,0,10*ROW('Sanitation Data'!D116))),'Data Summary'!CP122="Yes"),100-OFFSET('Sanitation Data'!$D$5,0,10*ROW('Sanitation Data'!D116)),NA())</f>
        <v>#N/A</v>
      </c>
      <c r="AB122" s="103" t="e">
        <f ca="true">+IF(AND(ISNUMBER(OFFSET('Sanitation Data'!$D$7,0,10*ROW('Sanitation Data'!D116))),'Data Summary'!CQ122="Yes"),OFFSET('Sanitation Data'!$D$7,0,10*ROW('Sanitation Data'!D116)),NA())</f>
        <v>#N/A</v>
      </c>
      <c r="AC122" s="103" t="e">
        <f ca="true">+IF(AND(ISNUMBER(OFFSET('Sanitation Data'!$D$11,0,10*ROW('Sanitation Data'!D116))),'Data Summary'!CR122="Yes"),OFFSET('Sanitation Data'!$D$11,0,10*ROW('Sanitation Data'!D116)),NA())</f>
        <v>#N/A</v>
      </c>
      <c r="AD122" s="103" t="e">
        <f ca="true">+IF(AND(ISNUMBER(OFFSET('Sanitation Data'!$D$12,0,10*ROW('Sanitation Data'!D116))),'Data Summary'!CS122="Yes"),OFFSET('Sanitation Data'!$D$12,0,10*ROW('Sanitation Data'!D116)),NA())</f>
        <v>#N/A</v>
      </c>
      <c r="AE122" s="103" t="e">
        <f ca="true">+IF(AND(ISNUMBER(OFFSET('Sanitation Data'!$D$13,0,10*ROW('Sanitation Data'!D116))),'Data Summary'!CT122="Yes"),OFFSET('Sanitation Data'!$D$13,0,10*ROW('Sanitation Data'!D116)),NA())</f>
        <v>#N/A</v>
      </c>
      <c r="AF122" s="103" t="e">
        <f ca="true">+IF(AND(ISNUMBER(OFFSET('Sanitation Data'!$E$5,0,10*ROW('Sanitation Data'!E116))),'Data Summary'!CU122="Yes"),100-OFFSET('Sanitation Data'!$E$5,0,10*ROW('Sanitation Data'!E116)),NA())</f>
        <v>#N/A</v>
      </c>
      <c r="AG122" s="103" t="e">
        <f ca="true">+IF(AND(ISNUMBER(OFFSET('Sanitation Data'!$E$7,0,10*ROW('Sanitation Data'!E116))),'Data Summary'!CV122="Yes"),OFFSET('Sanitation Data'!$E$7,0,10*ROW('Sanitation Data'!E116)),NA())</f>
        <v>#N/A</v>
      </c>
      <c r="AH122" s="103" t="e">
        <f ca="true">+IF(AND(ISNUMBER(OFFSET('Sanitation Data'!$E$11,0,10*ROW('Sanitation Data'!E116))),'Data Summary'!CW122="Yes"),OFFSET('Sanitation Data'!$E$11,0,10*ROW('Sanitation Data'!E116)),NA())</f>
        <v>#N/A</v>
      </c>
      <c r="AI122" s="103" t="e">
        <f ca="true">+IF(AND(ISNUMBER(OFFSET('Sanitation Data'!$E$12,0,10*ROW('Sanitation Data'!E116))),'Data Summary'!CX122="Yes"),OFFSET('Sanitation Data'!$E$12,0,10*ROW('Sanitation Data'!E116)),NA())</f>
        <v>#N/A</v>
      </c>
      <c r="AJ122" s="103" t="e">
        <f ca="true">+IF(AND(ISNUMBER(OFFSET('Sanitation Data'!$E$13,0,10*ROW('Sanitation Data'!E116))),'Data Summary'!CY122="Yes"),OFFSET('Sanitation Data'!$E$13,0,10*ROW('Sanitation Data'!E116)),NA())</f>
        <v>#N/A</v>
      </c>
      <c r="AK122" s="103" t="e">
        <f ca="true">+IF(AND(ISNUMBER(OFFSET('Sanitation Data'!$F$5,0,10*ROW('Sanitation Data'!F116))),'Data Summary'!CZ122="Yes"),100-OFFSET('Sanitation Data'!$F$5,0,10*ROW('Sanitation Data'!F116)),NA())</f>
        <v>#N/A</v>
      </c>
      <c r="AL122" s="103" t="e">
        <f ca="true">+IF(AND(ISNUMBER(OFFSET('Sanitation Data'!$F$7,0,10*ROW('Sanitation Data'!F116))),'Data Summary'!DA122="Yes"),OFFSET('Sanitation Data'!$F$7,0,10*ROW('Sanitation Data'!F116)),NA())</f>
        <v>#N/A</v>
      </c>
      <c r="AM122" s="103" t="e">
        <f ca="true">+IF(AND(ISNUMBER(OFFSET('Sanitation Data'!$F$11,0,10*ROW('Sanitation Data'!F116))),'Data Summary'!DB122="Yes"),OFFSET('Sanitation Data'!$F$11,0,10*ROW('Sanitation Data'!F116)),NA())</f>
        <v>#N/A</v>
      </c>
      <c r="AN122" s="103" t="e">
        <f ca="true">+IF(AND(ISNUMBER(OFFSET('Sanitation Data'!$F$12,0,10*ROW('Sanitation Data'!F116))),'Data Summary'!DC122="Yes"),OFFSET('Sanitation Data'!$F$12,0,10*ROW('Sanitation Data'!F116)),NA())</f>
        <v>#N/A</v>
      </c>
      <c r="AO122" s="103" t="e">
        <f ca="true">+IF(AND(ISNUMBER(OFFSET('Sanitation Data'!$F$13,0,10*ROW('Sanitation Data'!F116))),'Data Summary'!DD122="Yes"),OFFSET('Sanitation Data'!$F$13,0,10*ROW('Sanitation Data'!F116)),NA())</f>
        <v>#N/A</v>
      </c>
      <c r="AP122" s="103" t="e">
        <f ca="true">+IF(AND(ISNUMBER(OFFSET('Sanitation Data'!$G$5,0,10*ROW('Sanitation Data'!G116))),'Data Summary'!DE122="Yes"),100-OFFSET('Sanitation Data'!$G$5,0,10*ROW('Sanitation Data'!G116)),NA())</f>
        <v>#N/A</v>
      </c>
      <c r="AQ122" s="103" t="e">
        <f ca="true">+IF(AND(ISNUMBER(OFFSET('Sanitation Data'!$G$7,0,10*ROW('Sanitation Data'!G116))),'Data Summary'!DF122="Yes"),OFFSET('Sanitation Data'!$G$7,0,10*ROW('Sanitation Data'!G116)),NA())</f>
        <v>#N/A</v>
      </c>
      <c r="AR122" s="103" t="e">
        <f ca="true">+IF(AND(ISNUMBER(OFFSET('Sanitation Data'!$G$11,0,10*ROW('Sanitation Data'!G116))),'Data Summary'!DG122="Yes"),OFFSET('Sanitation Data'!$G$11,0,10*ROW('Sanitation Data'!G116)),NA())</f>
        <v>#N/A</v>
      </c>
      <c r="AS122" s="103" t="e">
        <f ca="true">+IF(AND(ISNUMBER(OFFSET('Sanitation Data'!$G$12,0,10*ROW('Sanitation Data'!G116))),'Data Summary'!DH122="Yes"),OFFSET('Sanitation Data'!$G$12,0,10*ROW('Sanitation Data'!G116)),NA())</f>
        <v>#N/A</v>
      </c>
      <c r="AT122" s="103" t="e">
        <f ca="true">+IF(AND(ISNUMBER(OFFSET('Sanitation Data'!$G$13,0,10*ROW('Sanitation Data'!G116))),'Data Summary'!DI122="Yes"),OFFSET('Sanitation Data'!$G$13,0,10*ROW('Sanitation Data'!G116)),NA())</f>
        <v>#N/A</v>
      </c>
      <c r="AU122" s="103" t="e">
        <f ca="true">+IF(AND(ISNUMBER(OFFSET('Sanitation Data'!$H$5,0,10*ROW('Sanitation Data'!H116))),'Data Summary'!DJ122="Yes"),100-OFFSET('Sanitation Data'!$H$5,0,10*ROW('Sanitation Data'!H116)),NA())</f>
        <v>#N/A</v>
      </c>
      <c r="AV122" s="103" t="e">
        <f ca="true">+IF(AND(ISNUMBER(OFFSET('Sanitation Data'!$H$7,0,10*ROW('Sanitation Data'!H116))),'Data Summary'!DK122="Yes"),OFFSET('Sanitation Data'!$H$7,0,10*ROW('Sanitation Data'!H116)),NA())</f>
        <v>#N/A</v>
      </c>
      <c r="AW122" s="103" t="e">
        <f ca="true">+IF(AND(ISNUMBER(OFFSET('Sanitation Data'!$H$11,0,10*ROW('Sanitation Data'!H116))),'Data Summary'!DL122="Yes"),OFFSET('Sanitation Data'!$H$11,0,10*ROW('Sanitation Data'!H116)),NA())</f>
        <v>#N/A</v>
      </c>
      <c r="AX122" s="103" t="e">
        <f ca="true">+IF(AND(ISNUMBER(OFFSET('Sanitation Data'!$H$12,0,10*ROW('Sanitation Data'!H116))),'Data Summary'!DM122="Yes"),OFFSET('Sanitation Data'!$H$12,0,10*ROW('Sanitation Data'!H116)),NA())</f>
        <v>#N/A</v>
      </c>
      <c r="AY122" s="103" t="e">
        <f ca="true">+IF(AND(ISNUMBER(OFFSET('Sanitation Data'!$H$13,0,10*ROW('Sanitation Data'!H116))),'Data Summary'!DN122="Yes"),OFFSET('Sanitation Data'!$H$13,0,10*ROW('Sanitation Data'!H116)),NA())</f>
        <v>#N/A</v>
      </c>
      <c r="AZ122" s="108" t="e">
        <f ca="true">+IF(AND(ISNUMBER(OFFSET('Hygiene Data'!$C$6,0,10*ROW('Hygiene Data'!C116))),'Data Summary'!DO122="Yes"),OFFSET('Hygiene Data'!$C$6,0,10*ROW('Hygiene Data'!C116)),NA())</f>
        <v>#N/A</v>
      </c>
      <c r="BA122" s="108" t="e">
        <f ca="true">+IF(AND(ISNUMBER(OFFSET('Hygiene Data'!$C$8,0,10*ROW('Hygiene Data'!C116))),'Data Summary'!DP122="Yes"),OFFSET('Hygiene Data'!$C$8,0,10*ROW('Hygiene Data'!C116)),NA())</f>
        <v>#N/A</v>
      </c>
      <c r="BB122" s="108" t="e">
        <f ca="true">+IF(AND(ISNUMBER(OFFSET('Hygiene Data'!$C$10,0,10*ROW('Hygiene Data'!C116))),'Data Summary'!DQ122="Yes"),OFFSET('Hygiene Data'!$C$10,0,10*ROW('Hygiene Data'!C116)),NA())</f>
        <v>#N/A</v>
      </c>
      <c r="BC122" s="108" t="e">
        <f ca="true">+IF(AND(ISNUMBER(OFFSET('Hygiene Data'!$D$6,0,10*ROW('Hygiene Data'!D116))),'Data Summary'!DR122="Yes"),OFFSET('Hygiene Data'!$D$6,0,10*ROW('Hygiene Data'!D116)),NA())</f>
        <v>#N/A</v>
      </c>
      <c r="BD122" s="108" t="e">
        <f ca="true">+IF(AND(ISNUMBER(OFFSET('Hygiene Data'!$D$8,0,10*ROW('Hygiene Data'!D116))),'Data Summary'!DS122="Yes"),OFFSET('Hygiene Data'!$D$8,0,10*ROW('Hygiene Data'!D116)),NA())</f>
        <v>#N/A</v>
      </c>
      <c r="BE122" s="108" t="e">
        <f ca="true">+IF(AND(ISNUMBER(OFFSET('Hygiene Data'!$D$10,0,10*ROW('Hygiene Data'!D116))),'Data Summary'!DT122="Yes"),OFFSET('Hygiene Data'!$D$10,0,10*ROW('Hygiene Data'!D116)),NA())</f>
        <v>#N/A</v>
      </c>
      <c r="BF122" s="108" t="e">
        <f ca="true">+IF(AND(ISNUMBER(OFFSET('Hygiene Data'!$E$6,0,10*ROW('Hygiene Data'!E116))),'Data Summary'!DU122="Yes"),OFFSET('Hygiene Data'!$E$6,0,10*ROW('Hygiene Data'!E116)),NA())</f>
        <v>#N/A</v>
      </c>
      <c r="BG122" s="108" t="e">
        <f ca="true">+IF(AND(ISNUMBER(OFFSET('Hygiene Data'!$E$8,0,10*ROW('Hygiene Data'!E116))),'Data Summary'!DV122="Yes"),OFFSET('Hygiene Data'!$E$8,0,10*ROW('Hygiene Data'!E116)),NA())</f>
        <v>#N/A</v>
      </c>
      <c r="BH122" s="108" t="e">
        <f ca="true">+IF(AND(ISNUMBER(OFFSET('Hygiene Data'!$E$10,0,10*ROW('Hygiene Data'!E116))),'Data Summary'!DW122="Yes"),OFFSET('Hygiene Data'!$E$10,0,10*ROW('Hygiene Data'!E116)),NA())</f>
        <v>#N/A</v>
      </c>
      <c r="BI122" s="108" t="e">
        <f ca="true">+IF(AND(ISNUMBER(OFFSET('Hygiene Data'!$F$6,0,10*ROW('Hygiene Data'!F116))),'Data Summary'!DX122="Yes"),OFFSET('Hygiene Data'!$F$6,0,10*ROW('Hygiene Data'!F116)),NA())</f>
        <v>#N/A</v>
      </c>
      <c r="BJ122" s="108" t="e">
        <f ca="true">+IF(AND(ISNUMBER(OFFSET('Hygiene Data'!$F$8,0,10*ROW('Hygiene Data'!F116))),'Data Summary'!DY122="Yes"),OFFSET('Hygiene Data'!$F$8,0,10*ROW('Hygiene Data'!F116)),NA())</f>
        <v>#N/A</v>
      </c>
      <c r="BK122" s="108" t="e">
        <f ca="true">+IF(AND(ISNUMBER(OFFSET('Hygiene Data'!$F$10,0,10*ROW('Hygiene Data'!F116))),'Data Summary'!DZ122="Yes"),OFFSET('Hygiene Data'!$F$10,0,10*ROW('Hygiene Data'!F116)),NA())</f>
        <v>#N/A</v>
      </c>
      <c r="BL122" s="108" t="e">
        <f ca="true">+IF(AND(ISNUMBER(OFFSET('Hygiene Data'!$G$6,0,10*ROW('Hygiene Data'!G116))),'Data Summary'!EA122="Yes"),OFFSET('Hygiene Data'!$G$6,0,10*ROW('Hygiene Data'!G116)),NA())</f>
        <v>#N/A</v>
      </c>
      <c r="BM122" s="108" t="e">
        <f ca="true">+IF(AND(ISNUMBER(OFFSET('Hygiene Data'!$G$8,0,10*ROW('Hygiene Data'!G116))),'Data Summary'!EB122="Yes"),OFFSET('Hygiene Data'!$G$8,0,10*ROW('Hygiene Data'!G116)),NA())</f>
        <v>#N/A</v>
      </c>
      <c r="BN122" s="108" t="e">
        <f ca="true">+IF(AND(ISNUMBER(OFFSET('Hygiene Data'!$G$10,0,10*ROW('Hygiene Data'!G116))),'Data Summary'!EC122="Yes"),OFFSET('Hygiene Data'!$G$10,0,10*ROW('Hygiene Data'!G116)),NA())</f>
        <v>#N/A</v>
      </c>
      <c r="BO122" s="108" t="e">
        <f ca="true">+IF(AND(ISNUMBER(OFFSET('Hygiene Data'!$H$6,0,10*ROW('Hygiene Data'!H116))),'Data Summary'!ED122="Yes"),OFFSET('Hygiene Data'!$H$6,0,10*ROW('Hygiene Data'!H116)),NA())</f>
        <v>#N/A</v>
      </c>
      <c r="BP122" s="108" t="e">
        <f ca="true">+IF(AND(ISNUMBER(OFFSET('Hygiene Data'!$H$8,0,10*ROW('Hygiene Data'!H116))),'Data Summary'!EE122="Yes"),OFFSET('Hygiene Data'!$H$8,0,10*ROW('Hygiene Data'!H116)),NA())</f>
        <v>#N/A</v>
      </c>
      <c r="BQ122" s="108" t="e">
        <f ca="true">+IF(AND(ISNUMBER(OFFSET('Hygiene Data'!$H$10,0,10*ROW('Hygiene Data'!H116))),'Data Summary'!EF122="Yes"),OFFSET('Hygiene Data'!$H$10,0,10*ROW('Hygiene Data'!H116)),NA())</f>
        <v>#N/A</v>
      </c>
    </row>
    <row r="123" x14ac:dyDescent="0.2">
      <c r="A123" s="56" t="e">
        <f ca="true">+IF(OFFSET('Water Data'!$B$1,0,10*ROW('Water Data'!B117))="",NA(),OFFSET('Water Data'!$B$1,0,10*ROW('Water Data'!B117)))</f>
        <v>#N/A</v>
      </c>
      <c r="B123" s="56" t="e">
        <f ca="true">+IF(OFFSET('Water Data'!$A$3,0,10*ROW('Water Data'!A120))="",NA(),OFFSET('Water Data'!$A$3,0,10*ROW('Water Data'!A120)))</f>
        <v>#N/A</v>
      </c>
      <c r="C123" s="56" t="e">
        <f ca="true">+IF(OFFSET('Water Data'!$C$3,0,10*ROW('Water Data'!C120))="",NA(),OFFSET('Water Data'!$C$3,0,10*ROW('Water Data'!C120)))</f>
        <v>#N/A</v>
      </c>
      <c r="D123" s="57" t="e">
        <f ca="true">+IF(AND(ISNUMBER(OFFSET('Water Data'!$C$5,0,10*ROW('Water Data'!C117))),'Data Summary'!BS123="Yes"),100-OFFSET('Water Data'!$C$5,0,10*ROW('Water Data'!C117)),NA())</f>
        <v>#N/A</v>
      </c>
      <c r="E123" s="57" t="e">
        <f ca="true">+IF(AND(ISNUMBER(OFFSET('Water Data'!$C$7,0,10*ROW('Water Data'!C117))),'Data Summary'!BT123="Yes"),OFFSET('Water Data'!$C$7,0,10*ROW('Water Data'!C117)),NA())</f>
        <v>#N/A</v>
      </c>
      <c r="F123" s="57" t="e">
        <f ca="true">+IF(AND(ISNUMBER(OFFSET('Water Data'!$C$10,0,10*ROW('Water Data'!C117))),'Data Summary'!BU123="Yes"),OFFSET('Water Data'!$C$10,0,10*ROW('Water Data'!C117)),NA())</f>
        <v>#N/A</v>
      </c>
      <c r="G123" s="57" t="e">
        <f ca="true">+IF(AND(ISNUMBER(OFFSET('Water Data'!$D$5,0,10*ROW('Water Data'!D117))),'Data Summary'!BV123="Yes"),100-OFFSET('Water Data'!$D$5,0,10*ROW('Water Data'!D117)),NA())</f>
        <v>#N/A</v>
      </c>
      <c r="H123" s="57" t="e">
        <f ca="true">+IF(AND(ISNUMBER(OFFSET('Water Data'!$D$7,0,10*ROW('Water Data'!D117))),'Data Summary'!BW123="Yes"),OFFSET('Water Data'!$D$7,0,10*ROW('Water Data'!D117)),NA())</f>
        <v>#N/A</v>
      </c>
      <c r="I123" s="57" t="e">
        <f ca="true">+IF(AND(ISNUMBER(OFFSET('Water Data'!$D$10,0,10*ROW('Water Data'!D117))),'Data Summary'!BX123="Yes"),OFFSET('Water Data'!$D$10,0,10*ROW('Water Data'!D117)),NA())</f>
        <v>#N/A</v>
      </c>
      <c r="J123" s="57" t="e">
        <f ca="true">+IF(AND(ISNUMBER(OFFSET('Water Data'!$E$5,0,10*ROW('Water Data'!E117))),'Data Summary'!BY123="Yes"),100-OFFSET('Water Data'!$E$5,0,10*ROW('Water Data'!E117)),NA())</f>
        <v>#N/A</v>
      </c>
      <c r="K123" s="57" t="e">
        <f ca="true">+IF(AND(ISNUMBER(OFFSET('Water Data'!$E$7,0,10*ROW('Water Data'!E117))),'Data Summary'!BZ123="Yes"),OFFSET('Water Data'!$E$7,0,10*ROW('Water Data'!E117)),NA())</f>
        <v>#N/A</v>
      </c>
      <c r="L123" s="57" t="e">
        <f ca="true">+IF(AND(ISNUMBER(OFFSET('Water Data'!$E$10,0,10*ROW('Water Data'!E117))),'Data Summary'!CA123="Yes"),OFFSET('Water Data'!$E$10,0,10*ROW('Water Data'!E117)),NA())</f>
        <v>#N/A</v>
      </c>
      <c r="M123" s="57" t="e">
        <f ca="true">+IF(AND(ISNUMBER(OFFSET('Water Data'!$F$5,0,10*ROW('Water Data'!F117))),'Data Summary'!CB123="Yes"),100-OFFSET('Water Data'!$F$5,0,10*ROW('Water Data'!F117)),NA())</f>
        <v>#N/A</v>
      </c>
      <c r="N123" s="57" t="e">
        <f ca="true">+IF(AND(ISNUMBER(OFFSET('Water Data'!$F$7,0,10*ROW('Water Data'!F117))),'Data Summary'!CC123="Yes"),OFFSET('Water Data'!$F$7,0,10*ROW('Water Data'!F117)),NA())</f>
        <v>#N/A</v>
      </c>
      <c r="O123" s="57" t="e">
        <f ca="true">+IF(AND(ISNUMBER(OFFSET('Water Data'!$F$10,0,10*ROW('Water Data'!F117))),'Data Summary'!CD123="Yes"),OFFSET('Water Data'!$F$10,0,10*ROW('Water Data'!F117)),NA())</f>
        <v>#N/A</v>
      </c>
      <c r="P123" s="57" t="e">
        <f ca="true">+IF(AND(ISNUMBER(OFFSET('Water Data'!$G$5,0,10*ROW('Water Data'!G117))),'Data Summary'!CE123="Yes"),100-OFFSET('Water Data'!$G$5,0,10*ROW('Water Data'!G117)),NA())</f>
        <v>#N/A</v>
      </c>
      <c r="Q123" s="57" t="e">
        <f ca="true">+IF(AND(ISNUMBER(OFFSET('Water Data'!$G$7,0,10*ROW('Water Data'!G117))),'Data Summary'!CF123="Yes"),OFFSET('Water Data'!$G$7,0,10*ROW('Water Data'!G117)),NA())</f>
        <v>#N/A</v>
      </c>
      <c r="R123" s="57" t="e">
        <f ca="true">+IF(AND(ISNUMBER(OFFSET('Water Data'!$G$10,0,10*ROW('Water Data'!G117))),'Data Summary'!CG123="Yes"),OFFSET('Water Data'!$G$10,0,10*ROW('Water Data'!G117)),NA())</f>
        <v>#N/A</v>
      </c>
      <c r="S123" s="57" t="e">
        <f ca="true">+IF(AND(ISNUMBER(OFFSET('Water Data'!$H$5,0,10*ROW('Water Data'!H117))),'Data Summary'!CH123="Yes"),100-OFFSET('Water Data'!$H$5,0,10*ROW('Water Data'!H117)),NA())</f>
        <v>#N/A</v>
      </c>
      <c r="T123" s="57" t="e">
        <f ca="true">+IF(AND(ISNUMBER(OFFSET('Water Data'!$H$7,0,10*ROW('Water Data'!H117))),'Data Summary'!CI123="Yes"),OFFSET('Water Data'!$H$7,0,10*ROW('Water Data'!H117)),NA())</f>
        <v>#N/A</v>
      </c>
      <c r="U123" s="57" t="e">
        <f ca="true">+IF(AND(ISNUMBER(OFFSET('Water Data'!$H$10,0,10*ROW('Water Data'!H117))),'Data Summary'!CJ123="Yes"),OFFSET('Water Data'!$H$10,0,10*ROW('Water Data'!H117)),NA())</f>
        <v>#N/A</v>
      </c>
      <c r="V123" s="103" t="e">
        <f ca="true">+IF(AND(ISNUMBER(OFFSET('Sanitation Data'!$C$5,0,10*ROW('Sanitation Data'!C117))),'Data Summary'!CK123="Yes"),100-OFFSET('Sanitation Data'!$C$5,0,10*ROW('Sanitation Data'!C117)),NA())</f>
        <v>#N/A</v>
      </c>
      <c r="W123" s="103" t="e">
        <f ca="true">+IF(AND(ISNUMBER(OFFSET('Sanitation Data'!$C$7,0,10*ROW('Sanitation Data'!C117))),'Data Summary'!CL123="Yes"),OFFSET('Sanitation Data'!$C$7,0,10*ROW('Sanitation Data'!C117)),NA())</f>
        <v>#N/A</v>
      </c>
      <c r="X123" s="103" t="e">
        <f ca="true">+IF(AND(ISNUMBER(OFFSET('Sanitation Data'!$C$11,0,10*ROW('Sanitation Data'!C117))),'Data Summary'!CM123="Yes"),OFFSET('Sanitation Data'!$C$11,0,10*ROW('Sanitation Data'!C117)),NA())</f>
        <v>#N/A</v>
      </c>
      <c r="Y123" s="103" t="e">
        <f ca="true">+IF(AND(ISNUMBER(OFFSET('Sanitation Data'!$C$12,0,10*ROW('Sanitation Data'!C117))),'Data Summary'!CN123="Yes"),OFFSET('Sanitation Data'!$C$12,0,10*ROW('Sanitation Data'!C117)),NA())</f>
        <v>#N/A</v>
      </c>
      <c r="Z123" s="103" t="e">
        <f ca="true">+IF(AND(ISNUMBER(OFFSET('Sanitation Data'!$C$13,0,10*ROW('Sanitation Data'!C117))),'Data Summary'!CO123="Yes"),OFFSET('Sanitation Data'!$C$13,0,10*ROW('Sanitation Data'!C117)),NA())</f>
        <v>#N/A</v>
      </c>
      <c r="AA123" s="103" t="e">
        <f ca="true">+IF(AND(ISNUMBER(OFFSET('Sanitation Data'!$D$5,0,10*ROW('Sanitation Data'!D117))),'Data Summary'!CP123="Yes"),100-OFFSET('Sanitation Data'!$D$5,0,10*ROW('Sanitation Data'!D117)),NA())</f>
        <v>#N/A</v>
      </c>
      <c r="AB123" s="103" t="e">
        <f ca="true">+IF(AND(ISNUMBER(OFFSET('Sanitation Data'!$D$7,0,10*ROW('Sanitation Data'!D117))),'Data Summary'!CQ123="Yes"),OFFSET('Sanitation Data'!$D$7,0,10*ROW('Sanitation Data'!D117)),NA())</f>
        <v>#N/A</v>
      </c>
      <c r="AC123" s="103" t="e">
        <f ca="true">+IF(AND(ISNUMBER(OFFSET('Sanitation Data'!$D$11,0,10*ROW('Sanitation Data'!D117))),'Data Summary'!CR123="Yes"),OFFSET('Sanitation Data'!$D$11,0,10*ROW('Sanitation Data'!D117)),NA())</f>
        <v>#N/A</v>
      </c>
      <c r="AD123" s="103" t="e">
        <f ca="true">+IF(AND(ISNUMBER(OFFSET('Sanitation Data'!$D$12,0,10*ROW('Sanitation Data'!D117))),'Data Summary'!CS123="Yes"),OFFSET('Sanitation Data'!$D$12,0,10*ROW('Sanitation Data'!D117)),NA())</f>
        <v>#N/A</v>
      </c>
      <c r="AE123" s="103" t="e">
        <f ca="true">+IF(AND(ISNUMBER(OFFSET('Sanitation Data'!$D$13,0,10*ROW('Sanitation Data'!D117))),'Data Summary'!CT123="Yes"),OFFSET('Sanitation Data'!$D$13,0,10*ROW('Sanitation Data'!D117)),NA())</f>
        <v>#N/A</v>
      </c>
      <c r="AF123" s="103" t="e">
        <f ca="true">+IF(AND(ISNUMBER(OFFSET('Sanitation Data'!$E$5,0,10*ROW('Sanitation Data'!E117))),'Data Summary'!CU123="Yes"),100-OFFSET('Sanitation Data'!$E$5,0,10*ROW('Sanitation Data'!E117)),NA())</f>
        <v>#N/A</v>
      </c>
      <c r="AG123" s="103" t="e">
        <f ca="true">+IF(AND(ISNUMBER(OFFSET('Sanitation Data'!$E$7,0,10*ROW('Sanitation Data'!E117))),'Data Summary'!CV123="Yes"),OFFSET('Sanitation Data'!$E$7,0,10*ROW('Sanitation Data'!E117)),NA())</f>
        <v>#N/A</v>
      </c>
      <c r="AH123" s="103" t="e">
        <f ca="true">+IF(AND(ISNUMBER(OFFSET('Sanitation Data'!$E$11,0,10*ROW('Sanitation Data'!E117))),'Data Summary'!CW123="Yes"),OFFSET('Sanitation Data'!$E$11,0,10*ROW('Sanitation Data'!E117)),NA())</f>
        <v>#N/A</v>
      </c>
      <c r="AI123" s="103" t="e">
        <f ca="true">+IF(AND(ISNUMBER(OFFSET('Sanitation Data'!$E$12,0,10*ROW('Sanitation Data'!E117))),'Data Summary'!CX123="Yes"),OFFSET('Sanitation Data'!$E$12,0,10*ROW('Sanitation Data'!E117)),NA())</f>
        <v>#N/A</v>
      </c>
      <c r="AJ123" s="103" t="e">
        <f ca="true">+IF(AND(ISNUMBER(OFFSET('Sanitation Data'!$E$13,0,10*ROW('Sanitation Data'!E117))),'Data Summary'!CY123="Yes"),OFFSET('Sanitation Data'!$E$13,0,10*ROW('Sanitation Data'!E117)),NA())</f>
        <v>#N/A</v>
      </c>
      <c r="AK123" s="103" t="e">
        <f ca="true">+IF(AND(ISNUMBER(OFFSET('Sanitation Data'!$F$5,0,10*ROW('Sanitation Data'!F117))),'Data Summary'!CZ123="Yes"),100-OFFSET('Sanitation Data'!$F$5,0,10*ROW('Sanitation Data'!F117)),NA())</f>
        <v>#N/A</v>
      </c>
      <c r="AL123" s="103" t="e">
        <f ca="true">+IF(AND(ISNUMBER(OFFSET('Sanitation Data'!$F$7,0,10*ROW('Sanitation Data'!F117))),'Data Summary'!DA123="Yes"),OFFSET('Sanitation Data'!$F$7,0,10*ROW('Sanitation Data'!F117)),NA())</f>
        <v>#N/A</v>
      </c>
      <c r="AM123" s="103" t="e">
        <f ca="true">+IF(AND(ISNUMBER(OFFSET('Sanitation Data'!$F$11,0,10*ROW('Sanitation Data'!F117))),'Data Summary'!DB123="Yes"),OFFSET('Sanitation Data'!$F$11,0,10*ROW('Sanitation Data'!F117)),NA())</f>
        <v>#N/A</v>
      </c>
      <c r="AN123" s="103" t="e">
        <f ca="true">+IF(AND(ISNUMBER(OFFSET('Sanitation Data'!$F$12,0,10*ROW('Sanitation Data'!F117))),'Data Summary'!DC123="Yes"),OFFSET('Sanitation Data'!$F$12,0,10*ROW('Sanitation Data'!F117)),NA())</f>
        <v>#N/A</v>
      </c>
      <c r="AO123" s="103" t="e">
        <f ca="true">+IF(AND(ISNUMBER(OFFSET('Sanitation Data'!$F$13,0,10*ROW('Sanitation Data'!F117))),'Data Summary'!DD123="Yes"),OFFSET('Sanitation Data'!$F$13,0,10*ROW('Sanitation Data'!F117)),NA())</f>
        <v>#N/A</v>
      </c>
      <c r="AP123" s="103" t="e">
        <f ca="true">+IF(AND(ISNUMBER(OFFSET('Sanitation Data'!$G$5,0,10*ROW('Sanitation Data'!G117))),'Data Summary'!DE123="Yes"),100-OFFSET('Sanitation Data'!$G$5,0,10*ROW('Sanitation Data'!G117)),NA())</f>
        <v>#N/A</v>
      </c>
      <c r="AQ123" s="103" t="e">
        <f ca="true">+IF(AND(ISNUMBER(OFFSET('Sanitation Data'!$G$7,0,10*ROW('Sanitation Data'!G117))),'Data Summary'!DF123="Yes"),OFFSET('Sanitation Data'!$G$7,0,10*ROW('Sanitation Data'!G117)),NA())</f>
        <v>#N/A</v>
      </c>
      <c r="AR123" s="103" t="e">
        <f ca="true">+IF(AND(ISNUMBER(OFFSET('Sanitation Data'!$G$11,0,10*ROW('Sanitation Data'!G117))),'Data Summary'!DG123="Yes"),OFFSET('Sanitation Data'!$G$11,0,10*ROW('Sanitation Data'!G117)),NA())</f>
        <v>#N/A</v>
      </c>
      <c r="AS123" s="103" t="e">
        <f ca="true">+IF(AND(ISNUMBER(OFFSET('Sanitation Data'!$G$12,0,10*ROW('Sanitation Data'!G117))),'Data Summary'!DH123="Yes"),OFFSET('Sanitation Data'!$G$12,0,10*ROW('Sanitation Data'!G117)),NA())</f>
        <v>#N/A</v>
      </c>
      <c r="AT123" s="103" t="e">
        <f ca="true">+IF(AND(ISNUMBER(OFFSET('Sanitation Data'!$G$13,0,10*ROW('Sanitation Data'!G117))),'Data Summary'!DI123="Yes"),OFFSET('Sanitation Data'!$G$13,0,10*ROW('Sanitation Data'!G117)),NA())</f>
        <v>#N/A</v>
      </c>
      <c r="AU123" s="103" t="e">
        <f ca="true">+IF(AND(ISNUMBER(OFFSET('Sanitation Data'!$H$5,0,10*ROW('Sanitation Data'!H117))),'Data Summary'!DJ123="Yes"),100-OFFSET('Sanitation Data'!$H$5,0,10*ROW('Sanitation Data'!H117)),NA())</f>
        <v>#N/A</v>
      </c>
      <c r="AV123" s="103" t="e">
        <f ca="true">+IF(AND(ISNUMBER(OFFSET('Sanitation Data'!$H$7,0,10*ROW('Sanitation Data'!H117))),'Data Summary'!DK123="Yes"),OFFSET('Sanitation Data'!$H$7,0,10*ROW('Sanitation Data'!H117)),NA())</f>
        <v>#N/A</v>
      </c>
      <c r="AW123" s="103" t="e">
        <f ca="true">+IF(AND(ISNUMBER(OFFSET('Sanitation Data'!$H$11,0,10*ROW('Sanitation Data'!H117))),'Data Summary'!DL123="Yes"),OFFSET('Sanitation Data'!$H$11,0,10*ROW('Sanitation Data'!H117)),NA())</f>
        <v>#N/A</v>
      </c>
      <c r="AX123" s="103" t="e">
        <f ca="true">+IF(AND(ISNUMBER(OFFSET('Sanitation Data'!$H$12,0,10*ROW('Sanitation Data'!H117))),'Data Summary'!DM123="Yes"),OFFSET('Sanitation Data'!$H$12,0,10*ROW('Sanitation Data'!H117)),NA())</f>
        <v>#N/A</v>
      </c>
      <c r="AY123" s="103" t="e">
        <f ca="true">+IF(AND(ISNUMBER(OFFSET('Sanitation Data'!$H$13,0,10*ROW('Sanitation Data'!H117))),'Data Summary'!DN123="Yes"),OFFSET('Sanitation Data'!$H$13,0,10*ROW('Sanitation Data'!H117)),NA())</f>
        <v>#N/A</v>
      </c>
      <c r="AZ123" s="108" t="e">
        <f ca="true">+IF(AND(ISNUMBER(OFFSET('Hygiene Data'!$C$6,0,10*ROW('Hygiene Data'!C117))),'Data Summary'!DO123="Yes"),OFFSET('Hygiene Data'!$C$6,0,10*ROW('Hygiene Data'!C117)),NA())</f>
        <v>#N/A</v>
      </c>
      <c r="BA123" s="108" t="e">
        <f ca="true">+IF(AND(ISNUMBER(OFFSET('Hygiene Data'!$C$8,0,10*ROW('Hygiene Data'!C117))),'Data Summary'!DP123="Yes"),OFFSET('Hygiene Data'!$C$8,0,10*ROW('Hygiene Data'!C117)),NA())</f>
        <v>#N/A</v>
      </c>
      <c r="BB123" s="108" t="e">
        <f ca="true">+IF(AND(ISNUMBER(OFFSET('Hygiene Data'!$C$10,0,10*ROW('Hygiene Data'!C117))),'Data Summary'!DQ123="Yes"),OFFSET('Hygiene Data'!$C$10,0,10*ROW('Hygiene Data'!C117)),NA())</f>
        <v>#N/A</v>
      </c>
      <c r="BC123" s="108" t="e">
        <f ca="true">+IF(AND(ISNUMBER(OFFSET('Hygiene Data'!$D$6,0,10*ROW('Hygiene Data'!D117))),'Data Summary'!DR123="Yes"),OFFSET('Hygiene Data'!$D$6,0,10*ROW('Hygiene Data'!D117)),NA())</f>
        <v>#N/A</v>
      </c>
      <c r="BD123" s="108" t="e">
        <f ca="true">+IF(AND(ISNUMBER(OFFSET('Hygiene Data'!$D$8,0,10*ROW('Hygiene Data'!D117))),'Data Summary'!DS123="Yes"),OFFSET('Hygiene Data'!$D$8,0,10*ROW('Hygiene Data'!D117)),NA())</f>
        <v>#N/A</v>
      </c>
      <c r="BE123" s="108" t="e">
        <f ca="true">+IF(AND(ISNUMBER(OFFSET('Hygiene Data'!$D$10,0,10*ROW('Hygiene Data'!D117))),'Data Summary'!DT123="Yes"),OFFSET('Hygiene Data'!$D$10,0,10*ROW('Hygiene Data'!D117)),NA())</f>
        <v>#N/A</v>
      </c>
      <c r="BF123" s="108" t="e">
        <f ca="true">+IF(AND(ISNUMBER(OFFSET('Hygiene Data'!$E$6,0,10*ROW('Hygiene Data'!E117))),'Data Summary'!DU123="Yes"),OFFSET('Hygiene Data'!$E$6,0,10*ROW('Hygiene Data'!E117)),NA())</f>
        <v>#N/A</v>
      </c>
      <c r="BG123" s="108" t="e">
        <f ca="true">+IF(AND(ISNUMBER(OFFSET('Hygiene Data'!$E$8,0,10*ROW('Hygiene Data'!E117))),'Data Summary'!DV123="Yes"),OFFSET('Hygiene Data'!$E$8,0,10*ROW('Hygiene Data'!E117)),NA())</f>
        <v>#N/A</v>
      </c>
      <c r="BH123" s="108" t="e">
        <f ca="true">+IF(AND(ISNUMBER(OFFSET('Hygiene Data'!$E$10,0,10*ROW('Hygiene Data'!E117))),'Data Summary'!DW123="Yes"),OFFSET('Hygiene Data'!$E$10,0,10*ROW('Hygiene Data'!E117)),NA())</f>
        <v>#N/A</v>
      </c>
      <c r="BI123" s="108" t="e">
        <f ca="true">+IF(AND(ISNUMBER(OFFSET('Hygiene Data'!$F$6,0,10*ROW('Hygiene Data'!F117))),'Data Summary'!DX123="Yes"),OFFSET('Hygiene Data'!$F$6,0,10*ROW('Hygiene Data'!F117)),NA())</f>
        <v>#N/A</v>
      </c>
      <c r="BJ123" s="108" t="e">
        <f ca="true">+IF(AND(ISNUMBER(OFFSET('Hygiene Data'!$F$8,0,10*ROW('Hygiene Data'!F117))),'Data Summary'!DY123="Yes"),OFFSET('Hygiene Data'!$F$8,0,10*ROW('Hygiene Data'!F117)),NA())</f>
        <v>#N/A</v>
      </c>
      <c r="BK123" s="108" t="e">
        <f ca="true">+IF(AND(ISNUMBER(OFFSET('Hygiene Data'!$F$10,0,10*ROW('Hygiene Data'!F117))),'Data Summary'!DZ123="Yes"),OFFSET('Hygiene Data'!$F$10,0,10*ROW('Hygiene Data'!F117)),NA())</f>
        <v>#N/A</v>
      </c>
      <c r="BL123" s="108" t="e">
        <f ca="true">+IF(AND(ISNUMBER(OFFSET('Hygiene Data'!$G$6,0,10*ROW('Hygiene Data'!G117))),'Data Summary'!EA123="Yes"),OFFSET('Hygiene Data'!$G$6,0,10*ROW('Hygiene Data'!G117)),NA())</f>
        <v>#N/A</v>
      </c>
      <c r="BM123" s="108" t="e">
        <f ca="true">+IF(AND(ISNUMBER(OFFSET('Hygiene Data'!$G$8,0,10*ROW('Hygiene Data'!G117))),'Data Summary'!EB123="Yes"),OFFSET('Hygiene Data'!$G$8,0,10*ROW('Hygiene Data'!G117)),NA())</f>
        <v>#N/A</v>
      </c>
      <c r="BN123" s="108" t="e">
        <f ca="true">+IF(AND(ISNUMBER(OFFSET('Hygiene Data'!$G$10,0,10*ROW('Hygiene Data'!G117))),'Data Summary'!EC123="Yes"),OFFSET('Hygiene Data'!$G$10,0,10*ROW('Hygiene Data'!G117)),NA())</f>
        <v>#N/A</v>
      </c>
      <c r="BO123" s="108" t="e">
        <f ca="true">+IF(AND(ISNUMBER(OFFSET('Hygiene Data'!$H$6,0,10*ROW('Hygiene Data'!H117))),'Data Summary'!ED123="Yes"),OFFSET('Hygiene Data'!$H$6,0,10*ROW('Hygiene Data'!H117)),NA())</f>
        <v>#N/A</v>
      </c>
      <c r="BP123" s="108" t="e">
        <f ca="true">+IF(AND(ISNUMBER(OFFSET('Hygiene Data'!$H$8,0,10*ROW('Hygiene Data'!H117))),'Data Summary'!EE123="Yes"),OFFSET('Hygiene Data'!$H$8,0,10*ROW('Hygiene Data'!H117)),NA())</f>
        <v>#N/A</v>
      </c>
      <c r="BQ123" s="108" t="e">
        <f ca="true">+IF(AND(ISNUMBER(OFFSET('Hygiene Data'!$H$10,0,10*ROW('Hygiene Data'!H117))),'Data Summary'!EF123="Yes"),OFFSET('Hygiene Data'!$H$10,0,10*ROW('Hygiene Data'!H117)),NA())</f>
        <v>#N/A</v>
      </c>
    </row>
    <row r="124" x14ac:dyDescent="0.2">
      <c r="A124" s="56" t="e">
        <f ca="true">+IF(OFFSET('Water Data'!$B$1,0,10*ROW('Water Data'!B118))="",NA(),OFFSET('Water Data'!$B$1,0,10*ROW('Water Data'!B118)))</f>
        <v>#N/A</v>
      </c>
      <c r="B124" s="56" t="e">
        <f ca="true">+IF(OFFSET('Water Data'!$A$3,0,10*ROW('Water Data'!A121))="",NA(),OFFSET('Water Data'!$A$3,0,10*ROW('Water Data'!A121)))</f>
        <v>#N/A</v>
      </c>
      <c r="C124" s="56" t="e">
        <f ca="true">+IF(OFFSET('Water Data'!$C$3,0,10*ROW('Water Data'!C121))="",NA(),OFFSET('Water Data'!$C$3,0,10*ROW('Water Data'!C121)))</f>
        <v>#N/A</v>
      </c>
      <c r="D124" s="57" t="e">
        <f ca="true">+IF(AND(ISNUMBER(OFFSET('Water Data'!$C$5,0,10*ROW('Water Data'!C118))),'Data Summary'!BS124="Yes"),100-OFFSET('Water Data'!$C$5,0,10*ROW('Water Data'!C118)),NA())</f>
        <v>#N/A</v>
      </c>
      <c r="E124" s="57" t="e">
        <f ca="true">+IF(AND(ISNUMBER(OFFSET('Water Data'!$C$7,0,10*ROW('Water Data'!C118))),'Data Summary'!BT124="Yes"),OFFSET('Water Data'!$C$7,0,10*ROW('Water Data'!C118)),NA())</f>
        <v>#N/A</v>
      </c>
      <c r="F124" s="57" t="e">
        <f ca="true">+IF(AND(ISNUMBER(OFFSET('Water Data'!$C$10,0,10*ROW('Water Data'!C118))),'Data Summary'!BU124="Yes"),OFFSET('Water Data'!$C$10,0,10*ROW('Water Data'!C118)),NA())</f>
        <v>#N/A</v>
      </c>
      <c r="G124" s="57" t="e">
        <f ca="true">+IF(AND(ISNUMBER(OFFSET('Water Data'!$D$5,0,10*ROW('Water Data'!D118))),'Data Summary'!BV124="Yes"),100-OFFSET('Water Data'!$D$5,0,10*ROW('Water Data'!D118)),NA())</f>
        <v>#N/A</v>
      </c>
      <c r="H124" s="57" t="e">
        <f ca="true">+IF(AND(ISNUMBER(OFFSET('Water Data'!$D$7,0,10*ROW('Water Data'!D118))),'Data Summary'!BW124="Yes"),OFFSET('Water Data'!$D$7,0,10*ROW('Water Data'!D118)),NA())</f>
        <v>#N/A</v>
      </c>
      <c r="I124" s="57" t="e">
        <f ca="true">+IF(AND(ISNUMBER(OFFSET('Water Data'!$D$10,0,10*ROW('Water Data'!D118))),'Data Summary'!BX124="Yes"),OFFSET('Water Data'!$D$10,0,10*ROW('Water Data'!D118)),NA())</f>
        <v>#N/A</v>
      </c>
      <c r="J124" s="57" t="e">
        <f ca="true">+IF(AND(ISNUMBER(OFFSET('Water Data'!$E$5,0,10*ROW('Water Data'!E118))),'Data Summary'!BY124="Yes"),100-OFFSET('Water Data'!$E$5,0,10*ROW('Water Data'!E118)),NA())</f>
        <v>#N/A</v>
      </c>
      <c r="K124" s="57" t="e">
        <f ca="true">+IF(AND(ISNUMBER(OFFSET('Water Data'!$E$7,0,10*ROW('Water Data'!E118))),'Data Summary'!BZ124="Yes"),OFFSET('Water Data'!$E$7,0,10*ROW('Water Data'!E118)),NA())</f>
        <v>#N/A</v>
      </c>
      <c r="L124" s="57" t="e">
        <f ca="true">+IF(AND(ISNUMBER(OFFSET('Water Data'!$E$10,0,10*ROW('Water Data'!E118))),'Data Summary'!CA124="Yes"),OFFSET('Water Data'!$E$10,0,10*ROW('Water Data'!E118)),NA())</f>
        <v>#N/A</v>
      </c>
      <c r="M124" s="57" t="e">
        <f ca="true">+IF(AND(ISNUMBER(OFFSET('Water Data'!$F$5,0,10*ROW('Water Data'!F118))),'Data Summary'!CB124="Yes"),100-OFFSET('Water Data'!$F$5,0,10*ROW('Water Data'!F118)),NA())</f>
        <v>#N/A</v>
      </c>
      <c r="N124" s="57" t="e">
        <f ca="true">+IF(AND(ISNUMBER(OFFSET('Water Data'!$F$7,0,10*ROW('Water Data'!F118))),'Data Summary'!CC124="Yes"),OFFSET('Water Data'!$F$7,0,10*ROW('Water Data'!F118)),NA())</f>
        <v>#N/A</v>
      </c>
      <c r="O124" s="57" t="e">
        <f ca="true">+IF(AND(ISNUMBER(OFFSET('Water Data'!$F$10,0,10*ROW('Water Data'!F118))),'Data Summary'!CD124="Yes"),OFFSET('Water Data'!$F$10,0,10*ROW('Water Data'!F118)),NA())</f>
        <v>#N/A</v>
      </c>
      <c r="P124" s="57" t="e">
        <f ca="true">+IF(AND(ISNUMBER(OFFSET('Water Data'!$G$5,0,10*ROW('Water Data'!G118))),'Data Summary'!CE124="Yes"),100-OFFSET('Water Data'!$G$5,0,10*ROW('Water Data'!G118)),NA())</f>
        <v>#N/A</v>
      </c>
      <c r="Q124" s="57" t="e">
        <f ca="true">+IF(AND(ISNUMBER(OFFSET('Water Data'!$G$7,0,10*ROW('Water Data'!G118))),'Data Summary'!CF124="Yes"),OFFSET('Water Data'!$G$7,0,10*ROW('Water Data'!G118)),NA())</f>
        <v>#N/A</v>
      </c>
      <c r="R124" s="57" t="e">
        <f ca="true">+IF(AND(ISNUMBER(OFFSET('Water Data'!$G$10,0,10*ROW('Water Data'!G118))),'Data Summary'!CG124="Yes"),OFFSET('Water Data'!$G$10,0,10*ROW('Water Data'!G118)),NA())</f>
        <v>#N/A</v>
      </c>
      <c r="S124" s="57" t="e">
        <f ca="true">+IF(AND(ISNUMBER(OFFSET('Water Data'!$H$5,0,10*ROW('Water Data'!H118))),'Data Summary'!CH124="Yes"),100-OFFSET('Water Data'!$H$5,0,10*ROW('Water Data'!H118)),NA())</f>
        <v>#N/A</v>
      </c>
      <c r="T124" s="57" t="e">
        <f ca="true">+IF(AND(ISNUMBER(OFFSET('Water Data'!$H$7,0,10*ROW('Water Data'!H118))),'Data Summary'!CI124="Yes"),OFFSET('Water Data'!$H$7,0,10*ROW('Water Data'!H118)),NA())</f>
        <v>#N/A</v>
      </c>
      <c r="U124" s="57" t="e">
        <f ca="true">+IF(AND(ISNUMBER(OFFSET('Water Data'!$H$10,0,10*ROW('Water Data'!H118))),'Data Summary'!CJ124="Yes"),OFFSET('Water Data'!$H$10,0,10*ROW('Water Data'!H118)),NA())</f>
        <v>#N/A</v>
      </c>
      <c r="V124" s="103" t="e">
        <f ca="true">+IF(AND(ISNUMBER(OFFSET('Sanitation Data'!$C$5,0,10*ROW('Sanitation Data'!C118))),'Data Summary'!CK124="Yes"),100-OFFSET('Sanitation Data'!$C$5,0,10*ROW('Sanitation Data'!C118)),NA())</f>
        <v>#N/A</v>
      </c>
      <c r="W124" s="103" t="e">
        <f ca="true">+IF(AND(ISNUMBER(OFFSET('Sanitation Data'!$C$7,0,10*ROW('Sanitation Data'!C118))),'Data Summary'!CL124="Yes"),OFFSET('Sanitation Data'!$C$7,0,10*ROW('Sanitation Data'!C118)),NA())</f>
        <v>#N/A</v>
      </c>
      <c r="X124" s="103" t="e">
        <f ca="true">+IF(AND(ISNUMBER(OFFSET('Sanitation Data'!$C$11,0,10*ROW('Sanitation Data'!C118))),'Data Summary'!CM124="Yes"),OFFSET('Sanitation Data'!$C$11,0,10*ROW('Sanitation Data'!C118)),NA())</f>
        <v>#N/A</v>
      </c>
      <c r="Y124" s="103" t="e">
        <f ca="true">+IF(AND(ISNUMBER(OFFSET('Sanitation Data'!$C$12,0,10*ROW('Sanitation Data'!C118))),'Data Summary'!CN124="Yes"),OFFSET('Sanitation Data'!$C$12,0,10*ROW('Sanitation Data'!C118)),NA())</f>
        <v>#N/A</v>
      </c>
      <c r="Z124" s="103" t="e">
        <f ca="true">+IF(AND(ISNUMBER(OFFSET('Sanitation Data'!$C$13,0,10*ROW('Sanitation Data'!C118))),'Data Summary'!CO124="Yes"),OFFSET('Sanitation Data'!$C$13,0,10*ROW('Sanitation Data'!C118)),NA())</f>
        <v>#N/A</v>
      </c>
      <c r="AA124" s="103" t="e">
        <f ca="true">+IF(AND(ISNUMBER(OFFSET('Sanitation Data'!$D$5,0,10*ROW('Sanitation Data'!D118))),'Data Summary'!CP124="Yes"),100-OFFSET('Sanitation Data'!$D$5,0,10*ROW('Sanitation Data'!D118)),NA())</f>
        <v>#N/A</v>
      </c>
      <c r="AB124" s="103" t="e">
        <f ca="true">+IF(AND(ISNUMBER(OFFSET('Sanitation Data'!$D$7,0,10*ROW('Sanitation Data'!D118))),'Data Summary'!CQ124="Yes"),OFFSET('Sanitation Data'!$D$7,0,10*ROW('Sanitation Data'!D118)),NA())</f>
        <v>#N/A</v>
      </c>
      <c r="AC124" s="103" t="e">
        <f ca="true">+IF(AND(ISNUMBER(OFFSET('Sanitation Data'!$D$11,0,10*ROW('Sanitation Data'!D118))),'Data Summary'!CR124="Yes"),OFFSET('Sanitation Data'!$D$11,0,10*ROW('Sanitation Data'!D118)),NA())</f>
        <v>#N/A</v>
      </c>
      <c r="AD124" s="103" t="e">
        <f ca="true">+IF(AND(ISNUMBER(OFFSET('Sanitation Data'!$D$12,0,10*ROW('Sanitation Data'!D118))),'Data Summary'!CS124="Yes"),OFFSET('Sanitation Data'!$D$12,0,10*ROW('Sanitation Data'!D118)),NA())</f>
        <v>#N/A</v>
      </c>
      <c r="AE124" s="103" t="e">
        <f ca="true">+IF(AND(ISNUMBER(OFFSET('Sanitation Data'!$D$13,0,10*ROW('Sanitation Data'!D118))),'Data Summary'!CT124="Yes"),OFFSET('Sanitation Data'!$D$13,0,10*ROW('Sanitation Data'!D118)),NA())</f>
        <v>#N/A</v>
      </c>
      <c r="AF124" s="103" t="e">
        <f ca="true">+IF(AND(ISNUMBER(OFFSET('Sanitation Data'!$E$5,0,10*ROW('Sanitation Data'!E118))),'Data Summary'!CU124="Yes"),100-OFFSET('Sanitation Data'!$E$5,0,10*ROW('Sanitation Data'!E118)),NA())</f>
        <v>#N/A</v>
      </c>
      <c r="AG124" s="103" t="e">
        <f ca="true">+IF(AND(ISNUMBER(OFFSET('Sanitation Data'!$E$7,0,10*ROW('Sanitation Data'!E118))),'Data Summary'!CV124="Yes"),OFFSET('Sanitation Data'!$E$7,0,10*ROW('Sanitation Data'!E118)),NA())</f>
        <v>#N/A</v>
      </c>
      <c r="AH124" s="103" t="e">
        <f ca="true">+IF(AND(ISNUMBER(OFFSET('Sanitation Data'!$E$11,0,10*ROW('Sanitation Data'!E118))),'Data Summary'!CW124="Yes"),OFFSET('Sanitation Data'!$E$11,0,10*ROW('Sanitation Data'!E118)),NA())</f>
        <v>#N/A</v>
      </c>
      <c r="AI124" s="103" t="e">
        <f ca="true">+IF(AND(ISNUMBER(OFFSET('Sanitation Data'!$E$12,0,10*ROW('Sanitation Data'!E118))),'Data Summary'!CX124="Yes"),OFFSET('Sanitation Data'!$E$12,0,10*ROW('Sanitation Data'!E118)),NA())</f>
        <v>#N/A</v>
      </c>
      <c r="AJ124" s="103" t="e">
        <f ca="true">+IF(AND(ISNUMBER(OFFSET('Sanitation Data'!$E$13,0,10*ROW('Sanitation Data'!E118))),'Data Summary'!CY124="Yes"),OFFSET('Sanitation Data'!$E$13,0,10*ROW('Sanitation Data'!E118)),NA())</f>
        <v>#N/A</v>
      </c>
      <c r="AK124" s="103" t="e">
        <f ca="true">+IF(AND(ISNUMBER(OFFSET('Sanitation Data'!$F$5,0,10*ROW('Sanitation Data'!F118))),'Data Summary'!CZ124="Yes"),100-OFFSET('Sanitation Data'!$F$5,0,10*ROW('Sanitation Data'!F118)),NA())</f>
        <v>#N/A</v>
      </c>
      <c r="AL124" s="103" t="e">
        <f ca="true">+IF(AND(ISNUMBER(OFFSET('Sanitation Data'!$F$7,0,10*ROW('Sanitation Data'!F118))),'Data Summary'!DA124="Yes"),OFFSET('Sanitation Data'!$F$7,0,10*ROW('Sanitation Data'!F118)),NA())</f>
        <v>#N/A</v>
      </c>
      <c r="AM124" s="103" t="e">
        <f ca="true">+IF(AND(ISNUMBER(OFFSET('Sanitation Data'!$F$11,0,10*ROW('Sanitation Data'!F118))),'Data Summary'!DB124="Yes"),OFFSET('Sanitation Data'!$F$11,0,10*ROW('Sanitation Data'!F118)),NA())</f>
        <v>#N/A</v>
      </c>
      <c r="AN124" s="103" t="e">
        <f ca="true">+IF(AND(ISNUMBER(OFFSET('Sanitation Data'!$F$12,0,10*ROW('Sanitation Data'!F118))),'Data Summary'!DC124="Yes"),OFFSET('Sanitation Data'!$F$12,0,10*ROW('Sanitation Data'!F118)),NA())</f>
        <v>#N/A</v>
      </c>
      <c r="AO124" s="103" t="e">
        <f ca="true">+IF(AND(ISNUMBER(OFFSET('Sanitation Data'!$F$13,0,10*ROW('Sanitation Data'!F118))),'Data Summary'!DD124="Yes"),OFFSET('Sanitation Data'!$F$13,0,10*ROW('Sanitation Data'!F118)),NA())</f>
        <v>#N/A</v>
      </c>
      <c r="AP124" s="103" t="e">
        <f ca="true">+IF(AND(ISNUMBER(OFFSET('Sanitation Data'!$G$5,0,10*ROW('Sanitation Data'!G118))),'Data Summary'!DE124="Yes"),100-OFFSET('Sanitation Data'!$G$5,0,10*ROW('Sanitation Data'!G118)),NA())</f>
        <v>#N/A</v>
      </c>
      <c r="AQ124" s="103" t="e">
        <f ca="true">+IF(AND(ISNUMBER(OFFSET('Sanitation Data'!$G$7,0,10*ROW('Sanitation Data'!G118))),'Data Summary'!DF124="Yes"),OFFSET('Sanitation Data'!$G$7,0,10*ROW('Sanitation Data'!G118)),NA())</f>
        <v>#N/A</v>
      </c>
      <c r="AR124" s="103" t="e">
        <f ca="true">+IF(AND(ISNUMBER(OFFSET('Sanitation Data'!$G$11,0,10*ROW('Sanitation Data'!G118))),'Data Summary'!DG124="Yes"),OFFSET('Sanitation Data'!$G$11,0,10*ROW('Sanitation Data'!G118)),NA())</f>
        <v>#N/A</v>
      </c>
      <c r="AS124" s="103" t="e">
        <f ca="true">+IF(AND(ISNUMBER(OFFSET('Sanitation Data'!$G$12,0,10*ROW('Sanitation Data'!G118))),'Data Summary'!DH124="Yes"),OFFSET('Sanitation Data'!$G$12,0,10*ROW('Sanitation Data'!G118)),NA())</f>
        <v>#N/A</v>
      </c>
      <c r="AT124" s="103" t="e">
        <f ca="true">+IF(AND(ISNUMBER(OFFSET('Sanitation Data'!$G$13,0,10*ROW('Sanitation Data'!G118))),'Data Summary'!DI124="Yes"),OFFSET('Sanitation Data'!$G$13,0,10*ROW('Sanitation Data'!G118)),NA())</f>
        <v>#N/A</v>
      </c>
      <c r="AU124" s="103" t="e">
        <f ca="true">+IF(AND(ISNUMBER(OFFSET('Sanitation Data'!$H$5,0,10*ROW('Sanitation Data'!H118))),'Data Summary'!DJ124="Yes"),100-OFFSET('Sanitation Data'!$H$5,0,10*ROW('Sanitation Data'!H118)),NA())</f>
        <v>#N/A</v>
      </c>
      <c r="AV124" s="103" t="e">
        <f ca="true">+IF(AND(ISNUMBER(OFFSET('Sanitation Data'!$H$7,0,10*ROW('Sanitation Data'!H118))),'Data Summary'!DK124="Yes"),OFFSET('Sanitation Data'!$H$7,0,10*ROW('Sanitation Data'!H118)),NA())</f>
        <v>#N/A</v>
      </c>
      <c r="AW124" s="103" t="e">
        <f ca="true">+IF(AND(ISNUMBER(OFFSET('Sanitation Data'!$H$11,0,10*ROW('Sanitation Data'!H118))),'Data Summary'!DL124="Yes"),OFFSET('Sanitation Data'!$H$11,0,10*ROW('Sanitation Data'!H118)),NA())</f>
        <v>#N/A</v>
      </c>
      <c r="AX124" s="103" t="e">
        <f ca="true">+IF(AND(ISNUMBER(OFFSET('Sanitation Data'!$H$12,0,10*ROW('Sanitation Data'!H118))),'Data Summary'!DM124="Yes"),OFFSET('Sanitation Data'!$H$12,0,10*ROW('Sanitation Data'!H118)),NA())</f>
        <v>#N/A</v>
      </c>
      <c r="AY124" s="103" t="e">
        <f ca="true">+IF(AND(ISNUMBER(OFFSET('Sanitation Data'!$H$13,0,10*ROW('Sanitation Data'!H118))),'Data Summary'!DN124="Yes"),OFFSET('Sanitation Data'!$H$13,0,10*ROW('Sanitation Data'!H118)),NA())</f>
        <v>#N/A</v>
      </c>
      <c r="AZ124" s="108" t="e">
        <f ca="true">+IF(AND(ISNUMBER(OFFSET('Hygiene Data'!$C$6,0,10*ROW('Hygiene Data'!C118))),'Data Summary'!DO124="Yes"),OFFSET('Hygiene Data'!$C$6,0,10*ROW('Hygiene Data'!C118)),NA())</f>
        <v>#N/A</v>
      </c>
      <c r="BA124" s="108" t="e">
        <f ca="true">+IF(AND(ISNUMBER(OFFSET('Hygiene Data'!$C$8,0,10*ROW('Hygiene Data'!C118))),'Data Summary'!DP124="Yes"),OFFSET('Hygiene Data'!$C$8,0,10*ROW('Hygiene Data'!C118)),NA())</f>
        <v>#N/A</v>
      </c>
      <c r="BB124" s="108" t="e">
        <f ca="true">+IF(AND(ISNUMBER(OFFSET('Hygiene Data'!$C$10,0,10*ROW('Hygiene Data'!C118))),'Data Summary'!DQ124="Yes"),OFFSET('Hygiene Data'!$C$10,0,10*ROW('Hygiene Data'!C118)),NA())</f>
        <v>#N/A</v>
      </c>
      <c r="BC124" s="108" t="e">
        <f ca="true">+IF(AND(ISNUMBER(OFFSET('Hygiene Data'!$D$6,0,10*ROW('Hygiene Data'!D118))),'Data Summary'!DR124="Yes"),OFFSET('Hygiene Data'!$D$6,0,10*ROW('Hygiene Data'!D118)),NA())</f>
        <v>#N/A</v>
      </c>
      <c r="BD124" s="108" t="e">
        <f ca="true">+IF(AND(ISNUMBER(OFFSET('Hygiene Data'!$D$8,0,10*ROW('Hygiene Data'!D118))),'Data Summary'!DS124="Yes"),OFFSET('Hygiene Data'!$D$8,0,10*ROW('Hygiene Data'!D118)),NA())</f>
        <v>#N/A</v>
      </c>
      <c r="BE124" s="108" t="e">
        <f ca="true">+IF(AND(ISNUMBER(OFFSET('Hygiene Data'!$D$10,0,10*ROW('Hygiene Data'!D118))),'Data Summary'!DT124="Yes"),OFFSET('Hygiene Data'!$D$10,0,10*ROW('Hygiene Data'!D118)),NA())</f>
        <v>#N/A</v>
      </c>
      <c r="BF124" s="108" t="e">
        <f ca="true">+IF(AND(ISNUMBER(OFFSET('Hygiene Data'!$E$6,0,10*ROW('Hygiene Data'!E118))),'Data Summary'!DU124="Yes"),OFFSET('Hygiene Data'!$E$6,0,10*ROW('Hygiene Data'!E118)),NA())</f>
        <v>#N/A</v>
      </c>
      <c r="BG124" s="108" t="e">
        <f ca="true">+IF(AND(ISNUMBER(OFFSET('Hygiene Data'!$E$8,0,10*ROW('Hygiene Data'!E118))),'Data Summary'!DV124="Yes"),OFFSET('Hygiene Data'!$E$8,0,10*ROW('Hygiene Data'!E118)),NA())</f>
        <v>#N/A</v>
      </c>
      <c r="BH124" s="108" t="e">
        <f ca="true">+IF(AND(ISNUMBER(OFFSET('Hygiene Data'!$E$10,0,10*ROW('Hygiene Data'!E118))),'Data Summary'!DW124="Yes"),OFFSET('Hygiene Data'!$E$10,0,10*ROW('Hygiene Data'!E118)),NA())</f>
        <v>#N/A</v>
      </c>
      <c r="BI124" s="108" t="e">
        <f ca="true">+IF(AND(ISNUMBER(OFFSET('Hygiene Data'!$F$6,0,10*ROW('Hygiene Data'!F118))),'Data Summary'!DX124="Yes"),OFFSET('Hygiene Data'!$F$6,0,10*ROW('Hygiene Data'!F118)),NA())</f>
        <v>#N/A</v>
      </c>
      <c r="BJ124" s="108" t="e">
        <f ca="true">+IF(AND(ISNUMBER(OFFSET('Hygiene Data'!$F$8,0,10*ROW('Hygiene Data'!F118))),'Data Summary'!DY124="Yes"),OFFSET('Hygiene Data'!$F$8,0,10*ROW('Hygiene Data'!F118)),NA())</f>
        <v>#N/A</v>
      </c>
      <c r="BK124" s="108" t="e">
        <f ca="true">+IF(AND(ISNUMBER(OFFSET('Hygiene Data'!$F$10,0,10*ROW('Hygiene Data'!F118))),'Data Summary'!DZ124="Yes"),OFFSET('Hygiene Data'!$F$10,0,10*ROW('Hygiene Data'!F118)),NA())</f>
        <v>#N/A</v>
      </c>
      <c r="BL124" s="108" t="e">
        <f ca="true">+IF(AND(ISNUMBER(OFFSET('Hygiene Data'!$G$6,0,10*ROW('Hygiene Data'!G118))),'Data Summary'!EA124="Yes"),OFFSET('Hygiene Data'!$G$6,0,10*ROW('Hygiene Data'!G118)),NA())</f>
        <v>#N/A</v>
      </c>
      <c r="BM124" s="108" t="e">
        <f ca="true">+IF(AND(ISNUMBER(OFFSET('Hygiene Data'!$G$8,0,10*ROW('Hygiene Data'!G118))),'Data Summary'!EB124="Yes"),OFFSET('Hygiene Data'!$G$8,0,10*ROW('Hygiene Data'!G118)),NA())</f>
        <v>#N/A</v>
      </c>
      <c r="BN124" s="108" t="e">
        <f ca="true">+IF(AND(ISNUMBER(OFFSET('Hygiene Data'!$G$10,0,10*ROW('Hygiene Data'!G118))),'Data Summary'!EC124="Yes"),OFFSET('Hygiene Data'!$G$10,0,10*ROW('Hygiene Data'!G118)),NA())</f>
        <v>#N/A</v>
      </c>
      <c r="BO124" s="108" t="e">
        <f ca="true">+IF(AND(ISNUMBER(OFFSET('Hygiene Data'!$H$6,0,10*ROW('Hygiene Data'!H118))),'Data Summary'!ED124="Yes"),OFFSET('Hygiene Data'!$H$6,0,10*ROW('Hygiene Data'!H118)),NA())</f>
        <v>#N/A</v>
      </c>
      <c r="BP124" s="108" t="e">
        <f ca="true">+IF(AND(ISNUMBER(OFFSET('Hygiene Data'!$H$8,0,10*ROW('Hygiene Data'!H118))),'Data Summary'!EE124="Yes"),OFFSET('Hygiene Data'!$H$8,0,10*ROW('Hygiene Data'!H118)),NA())</f>
        <v>#N/A</v>
      </c>
      <c r="BQ124" s="108" t="e">
        <f ca="true">+IF(AND(ISNUMBER(OFFSET('Hygiene Data'!$H$10,0,10*ROW('Hygiene Data'!H118))),'Data Summary'!EF124="Yes"),OFFSET('Hygiene Data'!$H$10,0,10*ROW('Hygiene Data'!H118)),NA())</f>
        <v>#N/A</v>
      </c>
    </row>
    <row r="125" x14ac:dyDescent="0.2">
      <c r="A125" s="56" t="e">
        <f ca="true">+IF(OFFSET('Water Data'!$B$1,0,10*ROW('Water Data'!B119))="",NA(),OFFSET('Water Data'!$B$1,0,10*ROW('Water Data'!B119)))</f>
        <v>#N/A</v>
      </c>
      <c r="B125" s="56" t="e">
        <f ca="true">+IF(OFFSET('Water Data'!$A$3,0,10*ROW('Water Data'!A122))="",NA(),OFFSET('Water Data'!$A$3,0,10*ROW('Water Data'!A122)))</f>
        <v>#N/A</v>
      </c>
      <c r="C125" s="56" t="e">
        <f ca="true">+IF(OFFSET('Water Data'!$C$3,0,10*ROW('Water Data'!C122))="",NA(),OFFSET('Water Data'!$C$3,0,10*ROW('Water Data'!C122)))</f>
        <v>#N/A</v>
      </c>
      <c r="D125" s="57" t="e">
        <f ca="true">+IF(AND(ISNUMBER(OFFSET('Water Data'!$C$5,0,10*ROW('Water Data'!C119))),'Data Summary'!BS125="Yes"),100-OFFSET('Water Data'!$C$5,0,10*ROW('Water Data'!C119)),NA())</f>
        <v>#N/A</v>
      </c>
      <c r="E125" s="57" t="e">
        <f ca="true">+IF(AND(ISNUMBER(OFFSET('Water Data'!$C$7,0,10*ROW('Water Data'!C119))),'Data Summary'!BT125="Yes"),OFFSET('Water Data'!$C$7,0,10*ROW('Water Data'!C119)),NA())</f>
        <v>#N/A</v>
      </c>
      <c r="F125" s="57" t="e">
        <f ca="true">+IF(AND(ISNUMBER(OFFSET('Water Data'!$C$10,0,10*ROW('Water Data'!C119))),'Data Summary'!BU125="Yes"),OFFSET('Water Data'!$C$10,0,10*ROW('Water Data'!C119)),NA())</f>
        <v>#N/A</v>
      </c>
      <c r="G125" s="57" t="e">
        <f ca="true">+IF(AND(ISNUMBER(OFFSET('Water Data'!$D$5,0,10*ROW('Water Data'!D119))),'Data Summary'!BV125="Yes"),100-OFFSET('Water Data'!$D$5,0,10*ROW('Water Data'!D119)),NA())</f>
        <v>#N/A</v>
      </c>
      <c r="H125" s="57" t="e">
        <f ca="true">+IF(AND(ISNUMBER(OFFSET('Water Data'!$D$7,0,10*ROW('Water Data'!D119))),'Data Summary'!BW125="Yes"),OFFSET('Water Data'!$D$7,0,10*ROW('Water Data'!D119)),NA())</f>
        <v>#N/A</v>
      </c>
      <c r="I125" s="57" t="e">
        <f ca="true">+IF(AND(ISNUMBER(OFFSET('Water Data'!$D$10,0,10*ROW('Water Data'!D119))),'Data Summary'!BX125="Yes"),OFFSET('Water Data'!$D$10,0,10*ROW('Water Data'!D119)),NA())</f>
        <v>#N/A</v>
      </c>
      <c r="J125" s="57" t="e">
        <f ca="true">+IF(AND(ISNUMBER(OFFSET('Water Data'!$E$5,0,10*ROW('Water Data'!E119))),'Data Summary'!BY125="Yes"),100-OFFSET('Water Data'!$E$5,0,10*ROW('Water Data'!E119)),NA())</f>
        <v>#N/A</v>
      </c>
      <c r="K125" s="57" t="e">
        <f ca="true">+IF(AND(ISNUMBER(OFFSET('Water Data'!$E$7,0,10*ROW('Water Data'!E119))),'Data Summary'!BZ125="Yes"),OFFSET('Water Data'!$E$7,0,10*ROW('Water Data'!E119)),NA())</f>
        <v>#N/A</v>
      </c>
      <c r="L125" s="57" t="e">
        <f ca="true">+IF(AND(ISNUMBER(OFFSET('Water Data'!$E$10,0,10*ROW('Water Data'!E119))),'Data Summary'!CA125="Yes"),OFFSET('Water Data'!$E$10,0,10*ROW('Water Data'!E119)),NA())</f>
        <v>#N/A</v>
      </c>
      <c r="M125" s="57" t="e">
        <f ca="true">+IF(AND(ISNUMBER(OFFSET('Water Data'!$F$5,0,10*ROW('Water Data'!F119))),'Data Summary'!CB125="Yes"),100-OFFSET('Water Data'!$F$5,0,10*ROW('Water Data'!F119)),NA())</f>
        <v>#N/A</v>
      </c>
      <c r="N125" s="57" t="e">
        <f ca="true">+IF(AND(ISNUMBER(OFFSET('Water Data'!$F$7,0,10*ROW('Water Data'!F119))),'Data Summary'!CC125="Yes"),OFFSET('Water Data'!$F$7,0,10*ROW('Water Data'!F119)),NA())</f>
        <v>#N/A</v>
      </c>
      <c r="O125" s="57" t="e">
        <f ca="true">+IF(AND(ISNUMBER(OFFSET('Water Data'!$F$10,0,10*ROW('Water Data'!F119))),'Data Summary'!CD125="Yes"),OFFSET('Water Data'!$F$10,0,10*ROW('Water Data'!F119)),NA())</f>
        <v>#N/A</v>
      </c>
      <c r="P125" s="57" t="e">
        <f ca="true">+IF(AND(ISNUMBER(OFFSET('Water Data'!$G$5,0,10*ROW('Water Data'!G119))),'Data Summary'!CE125="Yes"),100-OFFSET('Water Data'!$G$5,0,10*ROW('Water Data'!G119)),NA())</f>
        <v>#N/A</v>
      </c>
      <c r="Q125" s="57" t="e">
        <f ca="true">+IF(AND(ISNUMBER(OFFSET('Water Data'!$G$7,0,10*ROW('Water Data'!G119))),'Data Summary'!CF125="Yes"),OFFSET('Water Data'!$G$7,0,10*ROW('Water Data'!G119)),NA())</f>
        <v>#N/A</v>
      </c>
      <c r="R125" s="57" t="e">
        <f ca="true">+IF(AND(ISNUMBER(OFFSET('Water Data'!$G$10,0,10*ROW('Water Data'!G119))),'Data Summary'!CG125="Yes"),OFFSET('Water Data'!$G$10,0,10*ROW('Water Data'!G119)),NA())</f>
        <v>#N/A</v>
      </c>
      <c r="S125" s="57" t="e">
        <f ca="true">+IF(AND(ISNUMBER(OFFSET('Water Data'!$H$5,0,10*ROW('Water Data'!H119))),'Data Summary'!CH125="Yes"),100-OFFSET('Water Data'!$H$5,0,10*ROW('Water Data'!H119)),NA())</f>
        <v>#N/A</v>
      </c>
      <c r="T125" s="57" t="e">
        <f ca="true">+IF(AND(ISNUMBER(OFFSET('Water Data'!$H$7,0,10*ROW('Water Data'!H119))),'Data Summary'!CI125="Yes"),OFFSET('Water Data'!$H$7,0,10*ROW('Water Data'!H119)),NA())</f>
        <v>#N/A</v>
      </c>
      <c r="U125" s="57" t="e">
        <f ca="true">+IF(AND(ISNUMBER(OFFSET('Water Data'!$H$10,0,10*ROW('Water Data'!H119))),'Data Summary'!CJ125="Yes"),OFFSET('Water Data'!$H$10,0,10*ROW('Water Data'!H119)),NA())</f>
        <v>#N/A</v>
      </c>
      <c r="V125" s="103" t="e">
        <f ca="true">+IF(AND(ISNUMBER(OFFSET('Sanitation Data'!$C$5,0,10*ROW('Sanitation Data'!C119))),'Data Summary'!CK125="Yes"),100-OFFSET('Sanitation Data'!$C$5,0,10*ROW('Sanitation Data'!C119)),NA())</f>
        <v>#N/A</v>
      </c>
      <c r="W125" s="103" t="e">
        <f ca="true">+IF(AND(ISNUMBER(OFFSET('Sanitation Data'!$C$7,0,10*ROW('Sanitation Data'!C119))),'Data Summary'!CL125="Yes"),OFFSET('Sanitation Data'!$C$7,0,10*ROW('Sanitation Data'!C119)),NA())</f>
        <v>#N/A</v>
      </c>
      <c r="X125" s="103" t="e">
        <f ca="true">+IF(AND(ISNUMBER(OFFSET('Sanitation Data'!$C$11,0,10*ROW('Sanitation Data'!C119))),'Data Summary'!CM125="Yes"),OFFSET('Sanitation Data'!$C$11,0,10*ROW('Sanitation Data'!C119)),NA())</f>
        <v>#N/A</v>
      </c>
      <c r="Y125" s="103" t="e">
        <f ca="true">+IF(AND(ISNUMBER(OFFSET('Sanitation Data'!$C$12,0,10*ROW('Sanitation Data'!C119))),'Data Summary'!CN125="Yes"),OFFSET('Sanitation Data'!$C$12,0,10*ROW('Sanitation Data'!C119)),NA())</f>
        <v>#N/A</v>
      </c>
      <c r="Z125" s="103" t="e">
        <f ca="true">+IF(AND(ISNUMBER(OFFSET('Sanitation Data'!$C$13,0,10*ROW('Sanitation Data'!C119))),'Data Summary'!CO125="Yes"),OFFSET('Sanitation Data'!$C$13,0,10*ROW('Sanitation Data'!C119)),NA())</f>
        <v>#N/A</v>
      </c>
      <c r="AA125" s="103" t="e">
        <f ca="true">+IF(AND(ISNUMBER(OFFSET('Sanitation Data'!$D$5,0,10*ROW('Sanitation Data'!D119))),'Data Summary'!CP125="Yes"),100-OFFSET('Sanitation Data'!$D$5,0,10*ROW('Sanitation Data'!D119)),NA())</f>
        <v>#N/A</v>
      </c>
      <c r="AB125" s="103" t="e">
        <f ca="true">+IF(AND(ISNUMBER(OFFSET('Sanitation Data'!$D$7,0,10*ROW('Sanitation Data'!D119))),'Data Summary'!CQ125="Yes"),OFFSET('Sanitation Data'!$D$7,0,10*ROW('Sanitation Data'!D119)),NA())</f>
        <v>#N/A</v>
      </c>
      <c r="AC125" s="103" t="e">
        <f ca="true">+IF(AND(ISNUMBER(OFFSET('Sanitation Data'!$D$11,0,10*ROW('Sanitation Data'!D119))),'Data Summary'!CR125="Yes"),OFFSET('Sanitation Data'!$D$11,0,10*ROW('Sanitation Data'!D119)),NA())</f>
        <v>#N/A</v>
      </c>
      <c r="AD125" s="103" t="e">
        <f ca="true">+IF(AND(ISNUMBER(OFFSET('Sanitation Data'!$D$12,0,10*ROW('Sanitation Data'!D119))),'Data Summary'!CS125="Yes"),OFFSET('Sanitation Data'!$D$12,0,10*ROW('Sanitation Data'!D119)),NA())</f>
        <v>#N/A</v>
      </c>
      <c r="AE125" s="103" t="e">
        <f ca="true">+IF(AND(ISNUMBER(OFFSET('Sanitation Data'!$D$13,0,10*ROW('Sanitation Data'!D119))),'Data Summary'!CT125="Yes"),OFFSET('Sanitation Data'!$D$13,0,10*ROW('Sanitation Data'!D119)),NA())</f>
        <v>#N/A</v>
      </c>
      <c r="AF125" s="103" t="e">
        <f ca="true">+IF(AND(ISNUMBER(OFFSET('Sanitation Data'!$E$5,0,10*ROW('Sanitation Data'!E119))),'Data Summary'!CU125="Yes"),100-OFFSET('Sanitation Data'!$E$5,0,10*ROW('Sanitation Data'!E119)),NA())</f>
        <v>#N/A</v>
      </c>
      <c r="AG125" s="103" t="e">
        <f ca="true">+IF(AND(ISNUMBER(OFFSET('Sanitation Data'!$E$7,0,10*ROW('Sanitation Data'!E119))),'Data Summary'!CV125="Yes"),OFFSET('Sanitation Data'!$E$7,0,10*ROW('Sanitation Data'!E119)),NA())</f>
        <v>#N/A</v>
      </c>
      <c r="AH125" s="103" t="e">
        <f ca="true">+IF(AND(ISNUMBER(OFFSET('Sanitation Data'!$E$11,0,10*ROW('Sanitation Data'!E119))),'Data Summary'!CW125="Yes"),OFFSET('Sanitation Data'!$E$11,0,10*ROW('Sanitation Data'!E119)),NA())</f>
        <v>#N/A</v>
      </c>
      <c r="AI125" s="103" t="e">
        <f ca="true">+IF(AND(ISNUMBER(OFFSET('Sanitation Data'!$E$12,0,10*ROW('Sanitation Data'!E119))),'Data Summary'!CX125="Yes"),OFFSET('Sanitation Data'!$E$12,0,10*ROW('Sanitation Data'!E119)),NA())</f>
        <v>#N/A</v>
      </c>
      <c r="AJ125" s="103" t="e">
        <f ca="true">+IF(AND(ISNUMBER(OFFSET('Sanitation Data'!$E$13,0,10*ROW('Sanitation Data'!E119))),'Data Summary'!CY125="Yes"),OFFSET('Sanitation Data'!$E$13,0,10*ROW('Sanitation Data'!E119)),NA())</f>
        <v>#N/A</v>
      </c>
      <c r="AK125" s="103" t="e">
        <f ca="true">+IF(AND(ISNUMBER(OFFSET('Sanitation Data'!$F$5,0,10*ROW('Sanitation Data'!F119))),'Data Summary'!CZ125="Yes"),100-OFFSET('Sanitation Data'!$F$5,0,10*ROW('Sanitation Data'!F119)),NA())</f>
        <v>#N/A</v>
      </c>
      <c r="AL125" s="103" t="e">
        <f ca="true">+IF(AND(ISNUMBER(OFFSET('Sanitation Data'!$F$7,0,10*ROW('Sanitation Data'!F119))),'Data Summary'!DA125="Yes"),OFFSET('Sanitation Data'!$F$7,0,10*ROW('Sanitation Data'!F119)),NA())</f>
        <v>#N/A</v>
      </c>
      <c r="AM125" s="103" t="e">
        <f ca="true">+IF(AND(ISNUMBER(OFFSET('Sanitation Data'!$F$11,0,10*ROW('Sanitation Data'!F119))),'Data Summary'!DB125="Yes"),OFFSET('Sanitation Data'!$F$11,0,10*ROW('Sanitation Data'!F119)),NA())</f>
        <v>#N/A</v>
      </c>
      <c r="AN125" s="103" t="e">
        <f ca="true">+IF(AND(ISNUMBER(OFFSET('Sanitation Data'!$F$12,0,10*ROW('Sanitation Data'!F119))),'Data Summary'!DC125="Yes"),OFFSET('Sanitation Data'!$F$12,0,10*ROW('Sanitation Data'!F119)),NA())</f>
        <v>#N/A</v>
      </c>
      <c r="AO125" s="103" t="e">
        <f ca="true">+IF(AND(ISNUMBER(OFFSET('Sanitation Data'!$F$13,0,10*ROW('Sanitation Data'!F119))),'Data Summary'!DD125="Yes"),OFFSET('Sanitation Data'!$F$13,0,10*ROW('Sanitation Data'!F119)),NA())</f>
        <v>#N/A</v>
      </c>
      <c r="AP125" s="103" t="e">
        <f ca="true">+IF(AND(ISNUMBER(OFFSET('Sanitation Data'!$G$5,0,10*ROW('Sanitation Data'!G119))),'Data Summary'!DE125="Yes"),100-OFFSET('Sanitation Data'!$G$5,0,10*ROW('Sanitation Data'!G119)),NA())</f>
        <v>#N/A</v>
      </c>
      <c r="AQ125" s="103" t="e">
        <f ca="true">+IF(AND(ISNUMBER(OFFSET('Sanitation Data'!$G$7,0,10*ROW('Sanitation Data'!G119))),'Data Summary'!DF125="Yes"),OFFSET('Sanitation Data'!$G$7,0,10*ROW('Sanitation Data'!G119)),NA())</f>
        <v>#N/A</v>
      </c>
      <c r="AR125" s="103" t="e">
        <f ca="true">+IF(AND(ISNUMBER(OFFSET('Sanitation Data'!$G$11,0,10*ROW('Sanitation Data'!G119))),'Data Summary'!DG125="Yes"),OFFSET('Sanitation Data'!$G$11,0,10*ROW('Sanitation Data'!G119)),NA())</f>
        <v>#N/A</v>
      </c>
      <c r="AS125" s="103" t="e">
        <f ca="true">+IF(AND(ISNUMBER(OFFSET('Sanitation Data'!$G$12,0,10*ROW('Sanitation Data'!G119))),'Data Summary'!DH125="Yes"),OFFSET('Sanitation Data'!$G$12,0,10*ROW('Sanitation Data'!G119)),NA())</f>
        <v>#N/A</v>
      </c>
      <c r="AT125" s="103" t="e">
        <f ca="true">+IF(AND(ISNUMBER(OFFSET('Sanitation Data'!$G$13,0,10*ROW('Sanitation Data'!G119))),'Data Summary'!DI125="Yes"),OFFSET('Sanitation Data'!$G$13,0,10*ROW('Sanitation Data'!G119)),NA())</f>
        <v>#N/A</v>
      </c>
      <c r="AU125" s="103" t="e">
        <f ca="true">+IF(AND(ISNUMBER(OFFSET('Sanitation Data'!$H$5,0,10*ROW('Sanitation Data'!H119))),'Data Summary'!DJ125="Yes"),100-OFFSET('Sanitation Data'!$H$5,0,10*ROW('Sanitation Data'!H119)),NA())</f>
        <v>#N/A</v>
      </c>
      <c r="AV125" s="103" t="e">
        <f ca="true">+IF(AND(ISNUMBER(OFFSET('Sanitation Data'!$H$7,0,10*ROW('Sanitation Data'!H119))),'Data Summary'!DK125="Yes"),OFFSET('Sanitation Data'!$H$7,0,10*ROW('Sanitation Data'!H119)),NA())</f>
        <v>#N/A</v>
      </c>
      <c r="AW125" s="103" t="e">
        <f ca="true">+IF(AND(ISNUMBER(OFFSET('Sanitation Data'!$H$11,0,10*ROW('Sanitation Data'!H119))),'Data Summary'!DL125="Yes"),OFFSET('Sanitation Data'!$H$11,0,10*ROW('Sanitation Data'!H119)),NA())</f>
        <v>#N/A</v>
      </c>
      <c r="AX125" s="103" t="e">
        <f ca="true">+IF(AND(ISNUMBER(OFFSET('Sanitation Data'!$H$12,0,10*ROW('Sanitation Data'!H119))),'Data Summary'!DM125="Yes"),OFFSET('Sanitation Data'!$H$12,0,10*ROW('Sanitation Data'!H119)),NA())</f>
        <v>#N/A</v>
      </c>
      <c r="AY125" s="103" t="e">
        <f ca="true">+IF(AND(ISNUMBER(OFFSET('Sanitation Data'!$H$13,0,10*ROW('Sanitation Data'!H119))),'Data Summary'!DN125="Yes"),OFFSET('Sanitation Data'!$H$13,0,10*ROW('Sanitation Data'!H119)),NA())</f>
        <v>#N/A</v>
      </c>
      <c r="AZ125" s="108" t="e">
        <f ca="true">+IF(AND(ISNUMBER(OFFSET('Hygiene Data'!$C$6,0,10*ROW('Hygiene Data'!C119))),'Data Summary'!DO125="Yes"),OFFSET('Hygiene Data'!$C$6,0,10*ROW('Hygiene Data'!C119)),NA())</f>
        <v>#N/A</v>
      </c>
      <c r="BA125" s="108" t="e">
        <f ca="true">+IF(AND(ISNUMBER(OFFSET('Hygiene Data'!$C$8,0,10*ROW('Hygiene Data'!C119))),'Data Summary'!DP125="Yes"),OFFSET('Hygiene Data'!$C$8,0,10*ROW('Hygiene Data'!C119)),NA())</f>
        <v>#N/A</v>
      </c>
      <c r="BB125" s="108" t="e">
        <f ca="true">+IF(AND(ISNUMBER(OFFSET('Hygiene Data'!$C$10,0,10*ROW('Hygiene Data'!C119))),'Data Summary'!DQ125="Yes"),OFFSET('Hygiene Data'!$C$10,0,10*ROW('Hygiene Data'!C119)),NA())</f>
        <v>#N/A</v>
      </c>
      <c r="BC125" s="108" t="e">
        <f ca="true">+IF(AND(ISNUMBER(OFFSET('Hygiene Data'!$D$6,0,10*ROW('Hygiene Data'!D119))),'Data Summary'!DR125="Yes"),OFFSET('Hygiene Data'!$D$6,0,10*ROW('Hygiene Data'!D119)),NA())</f>
        <v>#N/A</v>
      </c>
      <c r="BD125" s="108" t="e">
        <f ca="true">+IF(AND(ISNUMBER(OFFSET('Hygiene Data'!$D$8,0,10*ROW('Hygiene Data'!D119))),'Data Summary'!DS125="Yes"),OFFSET('Hygiene Data'!$D$8,0,10*ROW('Hygiene Data'!D119)),NA())</f>
        <v>#N/A</v>
      </c>
      <c r="BE125" s="108" t="e">
        <f ca="true">+IF(AND(ISNUMBER(OFFSET('Hygiene Data'!$D$10,0,10*ROW('Hygiene Data'!D119))),'Data Summary'!DT125="Yes"),OFFSET('Hygiene Data'!$D$10,0,10*ROW('Hygiene Data'!D119)),NA())</f>
        <v>#N/A</v>
      </c>
      <c r="BF125" s="108" t="e">
        <f ca="true">+IF(AND(ISNUMBER(OFFSET('Hygiene Data'!$E$6,0,10*ROW('Hygiene Data'!E119))),'Data Summary'!DU125="Yes"),OFFSET('Hygiene Data'!$E$6,0,10*ROW('Hygiene Data'!E119)),NA())</f>
        <v>#N/A</v>
      </c>
      <c r="BG125" s="108" t="e">
        <f ca="true">+IF(AND(ISNUMBER(OFFSET('Hygiene Data'!$E$8,0,10*ROW('Hygiene Data'!E119))),'Data Summary'!DV125="Yes"),OFFSET('Hygiene Data'!$E$8,0,10*ROW('Hygiene Data'!E119)),NA())</f>
        <v>#N/A</v>
      </c>
      <c r="BH125" s="108" t="e">
        <f ca="true">+IF(AND(ISNUMBER(OFFSET('Hygiene Data'!$E$10,0,10*ROW('Hygiene Data'!E119))),'Data Summary'!DW125="Yes"),OFFSET('Hygiene Data'!$E$10,0,10*ROW('Hygiene Data'!E119)),NA())</f>
        <v>#N/A</v>
      </c>
      <c r="BI125" s="108" t="e">
        <f ca="true">+IF(AND(ISNUMBER(OFFSET('Hygiene Data'!$F$6,0,10*ROW('Hygiene Data'!F119))),'Data Summary'!DX125="Yes"),OFFSET('Hygiene Data'!$F$6,0,10*ROW('Hygiene Data'!F119)),NA())</f>
        <v>#N/A</v>
      </c>
      <c r="BJ125" s="108" t="e">
        <f ca="true">+IF(AND(ISNUMBER(OFFSET('Hygiene Data'!$F$8,0,10*ROW('Hygiene Data'!F119))),'Data Summary'!DY125="Yes"),OFFSET('Hygiene Data'!$F$8,0,10*ROW('Hygiene Data'!F119)),NA())</f>
        <v>#N/A</v>
      </c>
      <c r="BK125" s="108" t="e">
        <f ca="true">+IF(AND(ISNUMBER(OFFSET('Hygiene Data'!$F$10,0,10*ROW('Hygiene Data'!F119))),'Data Summary'!DZ125="Yes"),OFFSET('Hygiene Data'!$F$10,0,10*ROW('Hygiene Data'!F119)),NA())</f>
        <v>#N/A</v>
      </c>
      <c r="BL125" s="108" t="e">
        <f ca="true">+IF(AND(ISNUMBER(OFFSET('Hygiene Data'!$G$6,0,10*ROW('Hygiene Data'!G119))),'Data Summary'!EA125="Yes"),OFFSET('Hygiene Data'!$G$6,0,10*ROW('Hygiene Data'!G119)),NA())</f>
        <v>#N/A</v>
      </c>
      <c r="BM125" s="108" t="e">
        <f ca="true">+IF(AND(ISNUMBER(OFFSET('Hygiene Data'!$G$8,0,10*ROW('Hygiene Data'!G119))),'Data Summary'!EB125="Yes"),OFFSET('Hygiene Data'!$G$8,0,10*ROW('Hygiene Data'!G119)),NA())</f>
        <v>#N/A</v>
      </c>
      <c r="BN125" s="108" t="e">
        <f ca="true">+IF(AND(ISNUMBER(OFFSET('Hygiene Data'!$G$10,0,10*ROW('Hygiene Data'!G119))),'Data Summary'!EC125="Yes"),OFFSET('Hygiene Data'!$G$10,0,10*ROW('Hygiene Data'!G119)),NA())</f>
        <v>#N/A</v>
      </c>
      <c r="BO125" s="108" t="e">
        <f ca="true">+IF(AND(ISNUMBER(OFFSET('Hygiene Data'!$H$6,0,10*ROW('Hygiene Data'!H119))),'Data Summary'!ED125="Yes"),OFFSET('Hygiene Data'!$H$6,0,10*ROW('Hygiene Data'!H119)),NA())</f>
        <v>#N/A</v>
      </c>
      <c r="BP125" s="108" t="e">
        <f ca="true">+IF(AND(ISNUMBER(OFFSET('Hygiene Data'!$H$8,0,10*ROW('Hygiene Data'!H119))),'Data Summary'!EE125="Yes"),OFFSET('Hygiene Data'!$H$8,0,10*ROW('Hygiene Data'!H119)),NA())</f>
        <v>#N/A</v>
      </c>
      <c r="BQ125" s="108" t="e">
        <f ca="true">+IF(AND(ISNUMBER(OFFSET('Hygiene Data'!$H$10,0,10*ROW('Hygiene Data'!H119))),'Data Summary'!EF125="Yes"),OFFSET('Hygiene Data'!$H$10,0,10*ROW('Hygiene Data'!H119)),NA())</f>
        <v>#N/A</v>
      </c>
    </row>
    <row r="126" x14ac:dyDescent="0.2">
      <c r="A126" s="56" t="e">
        <f ca="true">+IF(OFFSET('Water Data'!$B$1,0,10*ROW('Water Data'!B120))="",NA(),OFFSET('Water Data'!$B$1,0,10*ROW('Water Data'!B120)))</f>
        <v>#N/A</v>
      </c>
      <c r="B126" s="56" t="e">
        <f ca="true">+IF(OFFSET('Water Data'!$A$3,0,10*ROW('Water Data'!A123))="",NA(),OFFSET('Water Data'!$A$3,0,10*ROW('Water Data'!A123)))</f>
        <v>#N/A</v>
      </c>
      <c r="C126" s="56" t="e">
        <f ca="true">+IF(OFFSET('Water Data'!$C$3,0,10*ROW('Water Data'!C123))="",NA(),OFFSET('Water Data'!$C$3,0,10*ROW('Water Data'!C123)))</f>
        <v>#N/A</v>
      </c>
      <c r="D126" s="57" t="e">
        <f ca="true">+IF(AND(ISNUMBER(OFFSET('Water Data'!$C$5,0,10*ROW('Water Data'!C120))),'Data Summary'!BS126="Yes"),100-OFFSET('Water Data'!$C$5,0,10*ROW('Water Data'!C120)),NA())</f>
        <v>#N/A</v>
      </c>
      <c r="E126" s="57" t="e">
        <f ca="true">+IF(AND(ISNUMBER(OFFSET('Water Data'!$C$7,0,10*ROW('Water Data'!C120))),'Data Summary'!BT126="Yes"),OFFSET('Water Data'!$C$7,0,10*ROW('Water Data'!C120)),NA())</f>
        <v>#N/A</v>
      </c>
      <c r="F126" s="57" t="e">
        <f ca="true">+IF(AND(ISNUMBER(OFFSET('Water Data'!$C$10,0,10*ROW('Water Data'!C120))),'Data Summary'!BU126="Yes"),OFFSET('Water Data'!$C$10,0,10*ROW('Water Data'!C120)),NA())</f>
        <v>#N/A</v>
      </c>
      <c r="G126" s="57" t="e">
        <f ca="true">+IF(AND(ISNUMBER(OFFSET('Water Data'!$D$5,0,10*ROW('Water Data'!D120))),'Data Summary'!BV126="Yes"),100-OFFSET('Water Data'!$D$5,0,10*ROW('Water Data'!D120)),NA())</f>
        <v>#N/A</v>
      </c>
      <c r="H126" s="57" t="e">
        <f ca="true">+IF(AND(ISNUMBER(OFFSET('Water Data'!$D$7,0,10*ROW('Water Data'!D120))),'Data Summary'!BW126="Yes"),OFFSET('Water Data'!$D$7,0,10*ROW('Water Data'!D120)),NA())</f>
        <v>#N/A</v>
      </c>
      <c r="I126" s="57" t="e">
        <f ca="true">+IF(AND(ISNUMBER(OFFSET('Water Data'!$D$10,0,10*ROW('Water Data'!D120))),'Data Summary'!BX126="Yes"),OFFSET('Water Data'!$D$10,0,10*ROW('Water Data'!D120)),NA())</f>
        <v>#N/A</v>
      </c>
      <c r="J126" s="57" t="e">
        <f ca="true">+IF(AND(ISNUMBER(OFFSET('Water Data'!$E$5,0,10*ROW('Water Data'!E120))),'Data Summary'!BY126="Yes"),100-OFFSET('Water Data'!$E$5,0,10*ROW('Water Data'!E120)),NA())</f>
        <v>#N/A</v>
      </c>
      <c r="K126" s="57" t="e">
        <f ca="true">+IF(AND(ISNUMBER(OFFSET('Water Data'!$E$7,0,10*ROW('Water Data'!E120))),'Data Summary'!BZ126="Yes"),OFFSET('Water Data'!$E$7,0,10*ROW('Water Data'!E120)),NA())</f>
        <v>#N/A</v>
      </c>
      <c r="L126" s="57" t="e">
        <f ca="true">+IF(AND(ISNUMBER(OFFSET('Water Data'!$E$10,0,10*ROW('Water Data'!E120))),'Data Summary'!CA126="Yes"),OFFSET('Water Data'!$E$10,0,10*ROW('Water Data'!E120)),NA())</f>
        <v>#N/A</v>
      </c>
      <c r="M126" s="57" t="e">
        <f ca="true">+IF(AND(ISNUMBER(OFFSET('Water Data'!$F$5,0,10*ROW('Water Data'!F120))),'Data Summary'!CB126="Yes"),100-OFFSET('Water Data'!$F$5,0,10*ROW('Water Data'!F120)),NA())</f>
        <v>#N/A</v>
      </c>
      <c r="N126" s="57" t="e">
        <f ca="true">+IF(AND(ISNUMBER(OFFSET('Water Data'!$F$7,0,10*ROW('Water Data'!F120))),'Data Summary'!CC126="Yes"),OFFSET('Water Data'!$F$7,0,10*ROW('Water Data'!F120)),NA())</f>
        <v>#N/A</v>
      </c>
      <c r="O126" s="57" t="e">
        <f ca="true">+IF(AND(ISNUMBER(OFFSET('Water Data'!$F$10,0,10*ROW('Water Data'!F120))),'Data Summary'!CD126="Yes"),OFFSET('Water Data'!$F$10,0,10*ROW('Water Data'!F120)),NA())</f>
        <v>#N/A</v>
      </c>
      <c r="P126" s="57" t="e">
        <f ca="true">+IF(AND(ISNUMBER(OFFSET('Water Data'!$G$5,0,10*ROW('Water Data'!G120))),'Data Summary'!CE126="Yes"),100-OFFSET('Water Data'!$G$5,0,10*ROW('Water Data'!G120)),NA())</f>
        <v>#N/A</v>
      </c>
      <c r="Q126" s="57" t="e">
        <f ca="true">+IF(AND(ISNUMBER(OFFSET('Water Data'!$G$7,0,10*ROW('Water Data'!G120))),'Data Summary'!CF126="Yes"),OFFSET('Water Data'!$G$7,0,10*ROW('Water Data'!G120)),NA())</f>
        <v>#N/A</v>
      </c>
      <c r="R126" s="57" t="e">
        <f ca="true">+IF(AND(ISNUMBER(OFFSET('Water Data'!$G$10,0,10*ROW('Water Data'!G120))),'Data Summary'!CG126="Yes"),OFFSET('Water Data'!$G$10,0,10*ROW('Water Data'!G120)),NA())</f>
        <v>#N/A</v>
      </c>
      <c r="S126" s="57" t="e">
        <f ca="true">+IF(AND(ISNUMBER(OFFSET('Water Data'!$H$5,0,10*ROW('Water Data'!H120))),'Data Summary'!CH126="Yes"),100-OFFSET('Water Data'!$H$5,0,10*ROW('Water Data'!H120)),NA())</f>
        <v>#N/A</v>
      </c>
      <c r="T126" s="57" t="e">
        <f ca="true">+IF(AND(ISNUMBER(OFFSET('Water Data'!$H$7,0,10*ROW('Water Data'!H120))),'Data Summary'!CI126="Yes"),OFFSET('Water Data'!$H$7,0,10*ROW('Water Data'!H120)),NA())</f>
        <v>#N/A</v>
      </c>
      <c r="U126" s="57" t="e">
        <f ca="true">+IF(AND(ISNUMBER(OFFSET('Water Data'!$H$10,0,10*ROW('Water Data'!H120))),'Data Summary'!CJ126="Yes"),OFFSET('Water Data'!$H$10,0,10*ROW('Water Data'!H120)),NA())</f>
        <v>#N/A</v>
      </c>
      <c r="V126" s="103" t="e">
        <f ca="true">+IF(AND(ISNUMBER(OFFSET('Sanitation Data'!$C$5,0,10*ROW('Sanitation Data'!C120))),'Data Summary'!CK126="Yes"),100-OFFSET('Sanitation Data'!$C$5,0,10*ROW('Sanitation Data'!C120)),NA())</f>
        <v>#N/A</v>
      </c>
      <c r="W126" s="103" t="e">
        <f ca="true">+IF(AND(ISNUMBER(OFFSET('Sanitation Data'!$C$7,0,10*ROW('Sanitation Data'!C120))),'Data Summary'!CL126="Yes"),OFFSET('Sanitation Data'!$C$7,0,10*ROW('Sanitation Data'!C120)),NA())</f>
        <v>#N/A</v>
      </c>
      <c r="X126" s="103" t="e">
        <f ca="true">+IF(AND(ISNUMBER(OFFSET('Sanitation Data'!$C$11,0,10*ROW('Sanitation Data'!C120))),'Data Summary'!CM126="Yes"),OFFSET('Sanitation Data'!$C$11,0,10*ROW('Sanitation Data'!C120)),NA())</f>
        <v>#N/A</v>
      </c>
      <c r="Y126" s="103" t="e">
        <f ca="true">+IF(AND(ISNUMBER(OFFSET('Sanitation Data'!$C$12,0,10*ROW('Sanitation Data'!C120))),'Data Summary'!CN126="Yes"),OFFSET('Sanitation Data'!$C$12,0,10*ROW('Sanitation Data'!C120)),NA())</f>
        <v>#N/A</v>
      </c>
      <c r="Z126" s="103" t="e">
        <f ca="true">+IF(AND(ISNUMBER(OFFSET('Sanitation Data'!$C$13,0,10*ROW('Sanitation Data'!C120))),'Data Summary'!CO126="Yes"),OFFSET('Sanitation Data'!$C$13,0,10*ROW('Sanitation Data'!C120)),NA())</f>
        <v>#N/A</v>
      </c>
      <c r="AA126" s="103" t="e">
        <f ca="true">+IF(AND(ISNUMBER(OFFSET('Sanitation Data'!$D$5,0,10*ROW('Sanitation Data'!D120))),'Data Summary'!CP126="Yes"),100-OFFSET('Sanitation Data'!$D$5,0,10*ROW('Sanitation Data'!D120)),NA())</f>
        <v>#N/A</v>
      </c>
      <c r="AB126" s="103" t="e">
        <f ca="true">+IF(AND(ISNUMBER(OFFSET('Sanitation Data'!$D$7,0,10*ROW('Sanitation Data'!D120))),'Data Summary'!CQ126="Yes"),OFFSET('Sanitation Data'!$D$7,0,10*ROW('Sanitation Data'!D120)),NA())</f>
        <v>#N/A</v>
      </c>
      <c r="AC126" s="103" t="e">
        <f ca="true">+IF(AND(ISNUMBER(OFFSET('Sanitation Data'!$D$11,0,10*ROW('Sanitation Data'!D120))),'Data Summary'!CR126="Yes"),OFFSET('Sanitation Data'!$D$11,0,10*ROW('Sanitation Data'!D120)),NA())</f>
        <v>#N/A</v>
      </c>
      <c r="AD126" s="103" t="e">
        <f ca="true">+IF(AND(ISNUMBER(OFFSET('Sanitation Data'!$D$12,0,10*ROW('Sanitation Data'!D120))),'Data Summary'!CS126="Yes"),OFFSET('Sanitation Data'!$D$12,0,10*ROW('Sanitation Data'!D120)),NA())</f>
        <v>#N/A</v>
      </c>
      <c r="AE126" s="103" t="e">
        <f ca="true">+IF(AND(ISNUMBER(OFFSET('Sanitation Data'!$D$13,0,10*ROW('Sanitation Data'!D120))),'Data Summary'!CT126="Yes"),OFFSET('Sanitation Data'!$D$13,0,10*ROW('Sanitation Data'!D120)),NA())</f>
        <v>#N/A</v>
      </c>
      <c r="AF126" s="103" t="e">
        <f ca="true">+IF(AND(ISNUMBER(OFFSET('Sanitation Data'!$E$5,0,10*ROW('Sanitation Data'!E120))),'Data Summary'!CU126="Yes"),100-OFFSET('Sanitation Data'!$E$5,0,10*ROW('Sanitation Data'!E120)),NA())</f>
        <v>#N/A</v>
      </c>
      <c r="AG126" s="103" t="e">
        <f ca="true">+IF(AND(ISNUMBER(OFFSET('Sanitation Data'!$E$7,0,10*ROW('Sanitation Data'!E120))),'Data Summary'!CV126="Yes"),OFFSET('Sanitation Data'!$E$7,0,10*ROW('Sanitation Data'!E120)),NA())</f>
        <v>#N/A</v>
      </c>
      <c r="AH126" s="103" t="e">
        <f ca="true">+IF(AND(ISNUMBER(OFFSET('Sanitation Data'!$E$11,0,10*ROW('Sanitation Data'!E120))),'Data Summary'!CW126="Yes"),OFFSET('Sanitation Data'!$E$11,0,10*ROW('Sanitation Data'!E120)),NA())</f>
        <v>#N/A</v>
      </c>
      <c r="AI126" s="103" t="e">
        <f ca="true">+IF(AND(ISNUMBER(OFFSET('Sanitation Data'!$E$12,0,10*ROW('Sanitation Data'!E120))),'Data Summary'!CX126="Yes"),OFFSET('Sanitation Data'!$E$12,0,10*ROW('Sanitation Data'!E120)),NA())</f>
        <v>#N/A</v>
      </c>
      <c r="AJ126" s="103" t="e">
        <f ca="true">+IF(AND(ISNUMBER(OFFSET('Sanitation Data'!$E$13,0,10*ROW('Sanitation Data'!E120))),'Data Summary'!CY126="Yes"),OFFSET('Sanitation Data'!$E$13,0,10*ROW('Sanitation Data'!E120)),NA())</f>
        <v>#N/A</v>
      </c>
      <c r="AK126" s="103" t="e">
        <f ca="true">+IF(AND(ISNUMBER(OFFSET('Sanitation Data'!$F$5,0,10*ROW('Sanitation Data'!F120))),'Data Summary'!CZ126="Yes"),100-OFFSET('Sanitation Data'!$F$5,0,10*ROW('Sanitation Data'!F120)),NA())</f>
        <v>#N/A</v>
      </c>
      <c r="AL126" s="103" t="e">
        <f ca="true">+IF(AND(ISNUMBER(OFFSET('Sanitation Data'!$F$7,0,10*ROW('Sanitation Data'!F120))),'Data Summary'!DA126="Yes"),OFFSET('Sanitation Data'!$F$7,0,10*ROW('Sanitation Data'!F120)),NA())</f>
        <v>#N/A</v>
      </c>
      <c r="AM126" s="103" t="e">
        <f ca="true">+IF(AND(ISNUMBER(OFFSET('Sanitation Data'!$F$11,0,10*ROW('Sanitation Data'!F120))),'Data Summary'!DB126="Yes"),OFFSET('Sanitation Data'!$F$11,0,10*ROW('Sanitation Data'!F120)),NA())</f>
        <v>#N/A</v>
      </c>
      <c r="AN126" s="103" t="e">
        <f ca="true">+IF(AND(ISNUMBER(OFFSET('Sanitation Data'!$F$12,0,10*ROW('Sanitation Data'!F120))),'Data Summary'!DC126="Yes"),OFFSET('Sanitation Data'!$F$12,0,10*ROW('Sanitation Data'!F120)),NA())</f>
        <v>#N/A</v>
      </c>
      <c r="AO126" s="103" t="e">
        <f ca="true">+IF(AND(ISNUMBER(OFFSET('Sanitation Data'!$F$13,0,10*ROW('Sanitation Data'!F120))),'Data Summary'!DD126="Yes"),OFFSET('Sanitation Data'!$F$13,0,10*ROW('Sanitation Data'!F120)),NA())</f>
        <v>#N/A</v>
      </c>
      <c r="AP126" s="103" t="e">
        <f ca="true">+IF(AND(ISNUMBER(OFFSET('Sanitation Data'!$G$5,0,10*ROW('Sanitation Data'!G120))),'Data Summary'!DE126="Yes"),100-OFFSET('Sanitation Data'!$G$5,0,10*ROW('Sanitation Data'!G120)),NA())</f>
        <v>#N/A</v>
      </c>
      <c r="AQ126" s="103" t="e">
        <f ca="true">+IF(AND(ISNUMBER(OFFSET('Sanitation Data'!$G$7,0,10*ROW('Sanitation Data'!G120))),'Data Summary'!DF126="Yes"),OFFSET('Sanitation Data'!$G$7,0,10*ROW('Sanitation Data'!G120)),NA())</f>
        <v>#N/A</v>
      </c>
      <c r="AR126" s="103" t="e">
        <f ca="true">+IF(AND(ISNUMBER(OFFSET('Sanitation Data'!$G$11,0,10*ROW('Sanitation Data'!G120))),'Data Summary'!DG126="Yes"),OFFSET('Sanitation Data'!$G$11,0,10*ROW('Sanitation Data'!G120)),NA())</f>
        <v>#N/A</v>
      </c>
      <c r="AS126" s="103" t="e">
        <f ca="true">+IF(AND(ISNUMBER(OFFSET('Sanitation Data'!$G$12,0,10*ROW('Sanitation Data'!G120))),'Data Summary'!DH126="Yes"),OFFSET('Sanitation Data'!$G$12,0,10*ROW('Sanitation Data'!G120)),NA())</f>
        <v>#N/A</v>
      </c>
      <c r="AT126" s="103" t="e">
        <f ca="true">+IF(AND(ISNUMBER(OFFSET('Sanitation Data'!$G$13,0,10*ROW('Sanitation Data'!G120))),'Data Summary'!DI126="Yes"),OFFSET('Sanitation Data'!$G$13,0,10*ROW('Sanitation Data'!G120)),NA())</f>
        <v>#N/A</v>
      </c>
      <c r="AU126" s="103" t="e">
        <f ca="true">+IF(AND(ISNUMBER(OFFSET('Sanitation Data'!$H$5,0,10*ROW('Sanitation Data'!H120))),'Data Summary'!DJ126="Yes"),100-OFFSET('Sanitation Data'!$H$5,0,10*ROW('Sanitation Data'!H120)),NA())</f>
        <v>#N/A</v>
      </c>
      <c r="AV126" s="103" t="e">
        <f ca="true">+IF(AND(ISNUMBER(OFFSET('Sanitation Data'!$H$7,0,10*ROW('Sanitation Data'!H120))),'Data Summary'!DK126="Yes"),OFFSET('Sanitation Data'!$H$7,0,10*ROW('Sanitation Data'!H120)),NA())</f>
        <v>#N/A</v>
      </c>
      <c r="AW126" s="103" t="e">
        <f ca="true">+IF(AND(ISNUMBER(OFFSET('Sanitation Data'!$H$11,0,10*ROW('Sanitation Data'!H120))),'Data Summary'!DL126="Yes"),OFFSET('Sanitation Data'!$H$11,0,10*ROW('Sanitation Data'!H120)),NA())</f>
        <v>#N/A</v>
      </c>
      <c r="AX126" s="103" t="e">
        <f ca="true">+IF(AND(ISNUMBER(OFFSET('Sanitation Data'!$H$12,0,10*ROW('Sanitation Data'!H120))),'Data Summary'!DM126="Yes"),OFFSET('Sanitation Data'!$H$12,0,10*ROW('Sanitation Data'!H120)),NA())</f>
        <v>#N/A</v>
      </c>
      <c r="AY126" s="103" t="e">
        <f ca="true">+IF(AND(ISNUMBER(OFFSET('Sanitation Data'!$H$13,0,10*ROW('Sanitation Data'!H120))),'Data Summary'!DN126="Yes"),OFFSET('Sanitation Data'!$H$13,0,10*ROW('Sanitation Data'!H120)),NA())</f>
        <v>#N/A</v>
      </c>
      <c r="AZ126" s="108" t="e">
        <f ca="true">+IF(AND(ISNUMBER(OFFSET('Hygiene Data'!$C$6,0,10*ROW('Hygiene Data'!C120))),'Data Summary'!DO126="Yes"),OFFSET('Hygiene Data'!$C$6,0,10*ROW('Hygiene Data'!C120)),NA())</f>
        <v>#N/A</v>
      </c>
      <c r="BA126" s="108" t="e">
        <f ca="true">+IF(AND(ISNUMBER(OFFSET('Hygiene Data'!$C$8,0,10*ROW('Hygiene Data'!C120))),'Data Summary'!DP126="Yes"),OFFSET('Hygiene Data'!$C$8,0,10*ROW('Hygiene Data'!C120)),NA())</f>
        <v>#N/A</v>
      </c>
      <c r="BB126" s="108" t="e">
        <f ca="true">+IF(AND(ISNUMBER(OFFSET('Hygiene Data'!$C$10,0,10*ROW('Hygiene Data'!C120))),'Data Summary'!DQ126="Yes"),OFFSET('Hygiene Data'!$C$10,0,10*ROW('Hygiene Data'!C120)),NA())</f>
        <v>#N/A</v>
      </c>
      <c r="BC126" s="108" t="e">
        <f ca="true">+IF(AND(ISNUMBER(OFFSET('Hygiene Data'!$D$6,0,10*ROW('Hygiene Data'!D120))),'Data Summary'!DR126="Yes"),OFFSET('Hygiene Data'!$D$6,0,10*ROW('Hygiene Data'!D120)),NA())</f>
        <v>#N/A</v>
      </c>
      <c r="BD126" s="108" t="e">
        <f ca="true">+IF(AND(ISNUMBER(OFFSET('Hygiene Data'!$D$8,0,10*ROW('Hygiene Data'!D120))),'Data Summary'!DS126="Yes"),OFFSET('Hygiene Data'!$D$8,0,10*ROW('Hygiene Data'!D120)),NA())</f>
        <v>#N/A</v>
      </c>
      <c r="BE126" s="108" t="e">
        <f ca="true">+IF(AND(ISNUMBER(OFFSET('Hygiene Data'!$D$10,0,10*ROW('Hygiene Data'!D120))),'Data Summary'!DT126="Yes"),OFFSET('Hygiene Data'!$D$10,0,10*ROW('Hygiene Data'!D120)),NA())</f>
        <v>#N/A</v>
      </c>
      <c r="BF126" s="108" t="e">
        <f ca="true">+IF(AND(ISNUMBER(OFFSET('Hygiene Data'!$E$6,0,10*ROW('Hygiene Data'!E120))),'Data Summary'!DU126="Yes"),OFFSET('Hygiene Data'!$E$6,0,10*ROW('Hygiene Data'!E120)),NA())</f>
        <v>#N/A</v>
      </c>
      <c r="BG126" s="108" t="e">
        <f ca="true">+IF(AND(ISNUMBER(OFFSET('Hygiene Data'!$E$8,0,10*ROW('Hygiene Data'!E120))),'Data Summary'!DV126="Yes"),OFFSET('Hygiene Data'!$E$8,0,10*ROW('Hygiene Data'!E120)),NA())</f>
        <v>#N/A</v>
      </c>
      <c r="BH126" s="108" t="e">
        <f ca="true">+IF(AND(ISNUMBER(OFFSET('Hygiene Data'!$E$10,0,10*ROW('Hygiene Data'!E120))),'Data Summary'!DW126="Yes"),OFFSET('Hygiene Data'!$E$10,0,10*ROW('Hygiene Data'!E120)),NA())</f>
        <v>#N/A</v>
      </c>
      <c r="BI126" s="108" t="e">
        <f ca="true">+IF(AND(ISNUMBER(OFFSET('Hygiene Data'!$F$6,0,10*ROW('Hygiene Data'!F120))),'Data Summary'!DX126="Yes"),OFFSET('Hygiene Data'!$F$6,0,10*ROW('Hygiene Data'!F120)),NA())</f>
        <v>#N/A</v>
      </c>
      <c r="BJ126" s="108" t="e">
        <f ca="true">+IF(AND(ISNUMBER(OFFSET('Hygiene Data'!$F$8,0,10*ROW('Hygiene Data'!F120))),'Data Summary'!DY126="Yes"),OFFSET('Hygiene Data'!$F$8,0,10*ROW('Hygiene Data'!F120)),NA())</f>
        <v>#N/A</v>
      </c>
      <c r="BK126" s="108" t="e">
        <f ca="true">+IF(AND(ISNUMBER(OFFSET('Hygiene Data'!$F$10,0,10*ROW('Hygiene Data'!F120))),'Data Summary'!DZ126="Yes"),OFFSET('Hygiene Data'!$F$10,0,10*ROW('Hygiene Data'!F120)),NA())</f>
        <v>#N/A</v>
      </c>
      <c r="BL126" s="108" t="e">
        <f ca="true">+IF(AND(ISNUMBER(OFFSET('Hygiene Data'!$G$6,0,10*ROW('Hygiene Data'!G120))),'Data Summary'!EA126="Yes"),OFFSET('Hygiene Data'!$G$6,0,10*ROW('Hygiene Data'!G120)),NA())</f>
        <v>#N/A</v>
      </c>
      <c r="BM126" s="108" t="e">
        <f ca="true">+IF(AND(ISNUMBER(OFFSET('Hygiene Data'!$G$8,0,10*ROW('Hygiene Data'!G120))),'Data Summary'!EB126="Yes"),OFFSET('Hygiene Data'!$G$8,0,10*ROW('Hygiene Data'!G120)),NA())</f>
        <v>#N/A</v>
      </c>
      <c r="BN126" s="108" t="e">
        <f ca="true">+IF(AND(ISNUMBER(OFFSET('Hygiene Data'!$G$10,0,10*ROW('Hygiene Data'!G120))),'Data Summary'!EC126="Yes"),OFFSET('Hygiene Data'!$G$10,0,10*ROW('Hygiene Data'!G120)),NA())</f>
        <v>#N/A</v>
      </c>
      <c r="BO126" s="108" t="e">
        <f ca="true">+IF(AND(ISNUMBER(OFFSET('Hygiene Data'!$H$6,0,10*ROW('Hygiene Data'!H120))),'Data Summary'!ED126="Yes"),OFFSET('Hygiene Data'!$H$6,0,10*ROW('Hygiene Data'!H120)),NA())</f>
        <v>#N/A</v>
      </c>
      <c r="BP126" s="108" t="e">
        <f ca="true">+IF(AND(ISNUMBER(OFFSET('Hygiene Data'!$H$8,0,10*ROW('Hygiene Data'!H120))),'Data Summary'!EE126="Yes"),OFFSET('Hygiene Data'!$H$8,0,10*ROW('Hygiene Data'!H120)),NA())</f>
        <v>#N/A</v>
      </c>
      <c r="BQ126" s="108" t="e">
        <f ca="true">+IF(AND(ISNUMBER(OFFSET('Hygiene Data'!$H$10,0,10*ROW('Hygiene Data'!H120))),'Data Summary'!EF126="Yes"),OFFSET('Hygiene Data'!$H$10,0,10*ROW('Hygiene Data'!H120)),NA())</f>
        <v>#N/A</v>
      </c>
    </row>
    <row r="127" x14ac:dyDescent="0.2">
      <c r="A127" s="56" t="e">
        <f ca="true">+IF(OFFSET('Water Data'!$B$1,0,10*ROW('Water Data'!B121))="",NA(),OFFSET('Water Data'!$B$1,0,10*ROW('Water Data'!B121)))</f>
        <v>#N/A</v>
      </c>
      <c r="B127" s="56" t="e">
        <f ca="true">+IF(OFFSET('Water Data'!$A$3,0,10*ROW('Water Data'!A124))="",NA(),OFFSET('Water Data'!$A$3,0,10*ROW('Water Data'!A124)))</f>
        <v>#N/A</v>
      </c>
      <c r="C127" s="56" t="e">
        <f ca="true">+IF(OFFSET('Water Data'!$C$3,0,10*ROW('Water Data'!C124))="",NA(),OFFSET('Water Data'!$C$3,0,10*ROW('Water Data'!C124)))</f>
        <v>#N/A</v>
      </c>
      <c r="D127" s="57" t="e">
        <f ca="true">+IF(AND(ISNUMBER(OFFSET('Water Data'!$C$5,0,10*ROW('Water Data'!C121))),'Data Summary'!BS127="Yes"),100-OFFSET('Water Data'!$C$5,0,10*ROW('Water Data'!C121)),NA())</f>
        <v>#N/A</v>
      </c>
      <c r="E127" s="57" t="e">
        <f ca="true">+IF(AND(ISNUMBER(OFFSET('Water Data'!$C$7,0,10*ROW('Water Data'!C121))),'Data Summary'!BT127="Yes"),OFFSET('Water Data'!$C$7,0,10*ROW('Water Data'!C121)),NA())</f>
        <v>#N/A</v>
      </c>
      <c r="F127" s="57" t="e">
        <f ca="true">+IF(AND(ISNUMBER(OFFSET('Water Data'!$C$10,0,10*ROW('Water Data'!C121))),'Data Summary'!BU127="Yes"),OFFSET('Water Data'!$C$10,0,10*ROW('Water Data'!C121)),NA())</f>
        <v>#N/A</v>
      </c>
      <c r="G127" s="57" t="e">
        <f ca="true">+IF(AND(ISNUMBER(OFFSET('Water Data'!$D$5,0,10*ROW('Water Data'!D121))),'Data Summary'!BV127="Yes"),100-OFFSET('Water Data'!$D$5,0,10*ROW('Water Data'!D121)),NA())</f>
        <v>#N/A</v>
      </c>
      <c r="H127" s="57" t="e">
        <f ca="true">+IF(AND(ISNUMBER(OFFSET('Water Data'!$D$7,0,10*ROW('Water Data'!D121))),'Data Summary'!BW127="Yes"),OFFSET('Water Data'!$D$7,0,10*ROW('Water Data'!D121)),NA())</f>
        <v>#N/A</v>
      </c>
      <c r="I127" s="57" t="e">
        <f ca="true">+IF(AND(ISNUMBER(OFFSET('Water Data'!$D$10,0,10*ROW('Water Data'!D121))),'Data Summary'!BX127="Yes"),OFFSET('Water Data'!$D$10,0,10*ROW('Water Data'!D121)),NA())</f>
        <v>#N/A</v>
      </c>
      <c r="J127" s="57" t="e">
        <f ca="true">+IF(AND(ISNUMBER(OFFSET('Water Data'!$E$5,0,10*ROW('Water Data'!E121))),'Data Summary'!BY127="Yes"),100-OFFSET('Water Data'!$E$5,0,10*ROW('Water Data'!E121)),NA())</f>
        <v>#N/A</v>
      </c>
      <c r="K127" s="57" t="e">
        <f ca="true">+IF(AND(ISNUMBER(OFFSET('Water Data'!$E$7,0,10*ROW('Water Data'!E121))),'Data Summary'!BZ127="Yes"),OFFSET('Water Data'!$E$7,0,10*ROW('Water Data'!E121)),NA())</f>
        <v>#N/A</v>
      </c>
      <c r="L127" s="57" t="e">
        <f ca="true">+IF(AND(ISNUMBER(OFFSET('Water Data'!$E$10,0,10*ROW('Water Data'!E121))),'Data Summary'!CA127="Yes"),OFFSET('Water Data'!$E$10,0,10*ROW('Water Data'!E121)),NA())</f>
        <v>#N/A</v>
      </c>
      <c r="M127" s="57" t="e">
        <f ca="true">+IF(AND(ISNUMBER(OFFSET('Water Data'!$F$5,0,10*ROW('Water Data'!F121))),'Data Summary'!CB127="Yes"),100-OFFSET('Water Data'!$F$5,0,10*ROW('Water Data'!F121)),NA())</f>
        <v>#N/A</v>
      </c>
      <c r="N127" s="57" t="e">
        <f ca="true">+IF(AND(ISNUMBER(OFFSET('Water Data'!$F$7,0,10*ROW('Water Data'!F121))),'Data Summary'!CC127="Yes"),OFFSET('Water Data'!$F$7,0,10*ROW('Water Data'!F121)),NA())</f>
        <v>#N/A</v>
      </c>
      <c r="O127" s="57" t="e">
        <f ca="true">+IF(AND(ISNUMBER(OFFSET('Water Data'!$F$10,0,10*ROW('Water Data'!F121))),'Data Summary'!CD127="Yes"),OFFSET('Water Data'!$F$10,0,10*ROW('Water Data'!F121)),NA())</f>
        <v>#N/A</v>
      </c>
      <c r="P127" s="57" t="e">
        <f ca="true">+IF(AND(ISNUMBER(OFFSET('Water Data'!$G$5,0,10*ROW('Water Data'!G121))),'Data Summary'!CE127="Yes"),100-OFFSET('Water Data'!$G$5,0,10*ROW('Water Data'!G121)),NA())</f>
        <v>#N/A</v>
      </c>
      <c r="Q127" s="57" t="e">
        <f ca="true">+IF(AND(ISNUMBER(OFFSET('Water Data'!$G$7,0,10*ROW('Water Data'!G121))),'Data Summary'!CF127="Yes"),OFFSET('Water Data'!$G$7,0,10*ROW('Water Data'!G121)),NA())</f>
        <v>#N/A</v>
      </c>
      <c r="R127" s="57" t="e">
        <f ca="true">+IF(AND(ISNUMBER(OFFSET('Water Data'!$G$10,0,10*ROW('Water Data'!G121))),'Data Summary'!CG127="Yes"),OFFSET('Water Data'!$G$10,0,10*ROW('Water Data'!G121)),NA())</f>
        <v>#N/A</v>
      </c>
      <c r="S127" s="57" t="e">
        <f ca="true">+IF(AND(ISNUMBER(OFFSET('Water Data'!$H$5,0,10*ROW('Water Data'!H121))),'Data Summary'!CH127="Yes"),100-OFFSET('Water Data'!$H$5,0,10*ROW('Water Data'!H121)),NA())</f>
        <v>#N/A</v>
      </c>
      <c r="T127" s="57" t="e">
        <f ca="true">+IF(AND(ISNUMBER(OFFSET('Water Data'!$H$7,0,10*ROW('Water Data'!H121))),'Data Summary'!CI127="Yes"),OFFSET('Water Data'!$H$7,0,10*ROW('Water Data'!H121)),NA())</f>
        <v>#N/A</v>
      </c>
      <c r="U127" s="57" t="e">
        <f ca="true">+IF(AND(ISNUMBER(OFFSET('Water Data'!$H$10,0,10*ROW('Water Data'!H121))),'Data Summary'!CJ127="Yes"),OFFSET('Water Data'!$H$10,0,10*ROW('Water Data'!H121)),NA())</f>
        <v>#N/A</v>
      </c>
      <c r="V127" s="103" t="e">
        <f ca="true">+IF(AND(ISNUMBER(OFFSET('Sanitation Data'!$C$5,0,10*ROW('Sanitation Data'!C121))),'Data Summary'!CK127="Yes"),100-OFFSET('Sanitation Data'!$C$5,0,10*ROW('Sanitation Data'!C121)),NA())</f>
        <v>#N/A</v>
      </c>
      <c r="W127" s="103" t="e">
        <f ca="true">+IF(AND(ISNUMBER(OFFSET('Sanitation Data'!$C$7,0,10*ROW('Sanitation Data'!C121))),'Data Summary'!CL127="Yes"),OFFSET('Sanitation Data'!$C$7,0,10*ROW('Sanitation Data'!C121)),NA())</f>
        <v>#N/A</v>
      </c>
      <c r="X127" s="103" t="e">
        <f ca="true">+IF(AND(ISNUMBER(OFFSET('Sanitation Data'!$C$11,0,10*ROW('Sanitation Data'!C121))),'Data Summary'!CM127="Yes"),OFFSET('Sanitation Data'!$C$11,0,10*ROW('Sanitation Data'!C121)),NA())</f>
        <v>#N/A</v>
      </c>
      <c r="Y127" s="103" t="e">
        <f ca="true">+IF(AND(ISNUMBER(OFFSET('Sanitation Data'!$C$12,0,10*ROW('Sanitation Data'!C121))),'Data Summary'!CN127="Yes"),OFFSET('Sanitation Data'!$C$12,0,10*ROW('Sanitation Data'!C121)),NA())</f>
        <v>#N/A</v>
      </c>
      <c r="Z127" s="103" t="e">
        <f ca="true">+IF(AND(ISNUMBER(OFFSET('Sanitation Data'!$C$13,0,10*ROW('Sanitation Data'!C121))),'Data Summary'!CO127="Yes"),OFFSET('Sanitation Data'!$C$13,0,10*ROW('Sanitation Data'!C121)),NA())</f>
        <v>#N/A</v>
      </c>
      <c r="AA127" s="103" t="e">
        <f ca="true">+IF(AND(ISNUMBER(OFFSET('Sanitation Data'!$D$5,0,10*ROW('Sanitation Data'!D121))),'Data Summary'!CP127="Yes"),100-OFFSET('Sanitation Data'!$D$5,0,10*ROW('Sanitation Data'!D121)),NA())</f>
        <v>#N/A</v>
      </c>
      <c r="AB127" s="103" t="e">
        <f ca="true">+IF(AND(ISNUMBER(OFFSET('Sanitation Data'!$D$7,0,10*ROW('Sanitation Data'!D121))),'Data Summary'!CQ127="Yes"),OFFSET('Sanitation Data'!$D$7,0,10*ROW('Sanitation Data'!D121)),NA())</f>
        <v>#N/A</v>
      </c>
      <c r="AC127" s="103" t="e">
        <f ca="true">+IF(AND(ISNUMBER(OFFSET('Sanitation Data'!$D$11,0,10*ROW('Sanitation Data'!D121))),'Data Summary'!CR127="Yes"),OFFSET('Sanitation Data'!$D$11,0,10*ROW('Sanitation Data'!D121)),NA())</f>
        <v>#N/A</v>
      </c>
      <c r="AD127" s="103" t="e">
        <f ca="true">+IF(AND(ISNUMBER(OFFSET('Sanitation Data'!$D$12,0,10*ROW('Sanitation Data'!D121))),'Data Summary'!CS127="Yes"),OFFSET('Sanitation Data'!$D$12,0,10*ROW('Sanitation Data'!D121)),NA())</f>
        <v>#N/A</v>
      </c>
      <c r="AE127" s="103" t="e">
        <f ca="true">+IF(AND(ISNUMBER(OFFSET('Sanitation Data'!$D$13,0,10*ROW('Sanitation Data'!D121))),'Data Summary'!CT127="Yes"),OFFSET('Sanitation Data'!$D$13,0,10*ROW('Sanitation Data'!D121)),NA())</f>
        <v>#N/A</v>
      </c>
      <c r="AF127" s="103" t="e">
        <f ca="true">+IF(AND(ISNUMBER(OFFSET('Sanitation Data'!$E$5,0,10*ROW('Sanitation Data'!E121))),'Data Summary'!CU127="Yes"),100-OFFSET('Sanitation Data'!$E$5,0,10*ROW('Sanitation Data'!E121)),NA())</f>
        <v>#N/A</v>
      </c>
      <c r="AG127" s="103" t="e">
        <f ca="true">+IF(AND(ISNUMBER(OFFSET('Sanitation Data'!$E$7,0,10*ROW('Sanitation Data'!E121))),'Data Summary'!CV127="Yes"),OFFSET('Sanitation Data'!$E$7,0,10*ROW('Sanitation Data'!E121)),NA())</f>
        <v>#N/A</v>
      </c>
      <c r="AH127" s="103" t="e">
        <f ca="true">+IF(AND(ISNUMBER(OFFSET('Sanitation Data'!$E$11,0,10*ROW('Sanitation Data'!E121))),'Data Summary'!CW127="Yes"),OFFSET('Sanitation Data'!$E$11,0,10*ROW('Sanitation Data'!E121)),NA())</f>
        <v>#N/A</v>
      </c>
      <c r="AI127" s="103" t="e">
        <f ca="true">+IF(AND(ISNUMBER(OFFSET('Sanitation Data'!$E$12,0,10*ROW('Sanitation Data'!E121))),'Data Summary'!CX127="Yes"),OFFSET('Sanitation Data'!$E$12,0,10*ROW('Sanitation Data'!E121)),NA())</f>
        <v>#N/A</v>
      </c>
      <c r="AJ127" s="103" t="e">
        <f ca="true">+IF(AND(ISNUMBER(OFFSET('Sanitation Data'!$E$13,0,10*ROW('Sanitation Data'!E121))),'Data Summary'!CY127="Yes"),OFFSET('Sanitation Data'!$E$13,0,10*ROW('Sanitation Data'!E121)),NA())</f>
        <v>#N/A</v>
      </c>
      <c r="AK127" s="103" t="e">
        <f ca="true">+IF(AND(ISNUMBER(OFFSET('Sanitation Data'!$F$5,0,10*ROW('Sanitation Data'!F121))),'Data Summary'!CZ127="Yes"),100-OFFSET('Sanitation Data'!$F$5,0,10*ROW('Sanitation Data'!F121)),NA())</f>
        <v>#N/A</v>
      </c>
      <c r="AL127" s="103" t="e">
        <f ca="true">+IF(AND(ISNUMBER(OFFSET('Sanitation Data'!$F$7,0,10*ROW('Sanitation Data'!F121))),'Data Summary'!DA127="Yes"),OFFSET('Sanitation Data'!$F$7,0,10*ROW('Sanitation Data'!F121)),NA())</f>
        <v>#N/A</v>
      </c>
      <c r="AM127" s="103" t="e">
        <f ca="true">+IF(AND(ISNUMBER(OFFSET('Sanitation Data'!$F$11,0,10*ROW('Sanitation Data'!F121))),'Data Summary'!DB127="Yes"),OFFSET('Sanitation Data'!$F$11,0,10*ROW('Sanitation Data'!F121)),NA())</f>
        <v>#N/A</v>
      </c>
      <c r="AN127" s="103" t="e">
        <f ca="true">+IF(AND(ISNUMBER(OFFSET('Sanitation Data'!$F$12,0,10*ROW('Sanitation Data'!F121))),'Data Summary'!DC127="Yes"),OFFSET('Sanitation Data'!$F$12,0,10*ROW('Sanitation Data'!F121)),NA())</f>
        <v>#N/A</v>
      </c>
      <c r="AO127" s="103" t="e">
        <f ca="true">+IF(AND(ISNUMBER(OFFSET('Sanitation Data'!$F$13,0,10*ROW('Sanitation Data'!F121))),'Data Summary'!DD127="Yes"),OFFSET('Sanitation Data'!$F$13,0,10*ROW('Sanitation Data'!F121)),NA())</f>
        <v>#N/A</v>
      </c>
      <c r="AP127" s="103" t="e">
        <f ca="true">+IF(AND(ISNUMBER(OFFSET('Sanitation Data'!$G$5,0,10*ROW('Sanitation Data'!G121))),'Data Summary'!DE127="Yes"),100-OFFSET('Sanitation Data'!$G$5,0,10*ROW('Sanitation Data'!G121)),NA())</f>
        <v>#N/A</v>
      </c>
      <c r="AQ127" s="103" t="e">
        <f ca="true">+IF(AND(ISNUMBER(OFFSET('Sanitation Data'!$G$7,0,10*ROW('Sanitation Data'!G121))),'Data Summary'!DF127="Yes"),OFFSET('Sanitation Data'!$G$7,0,10*ROW('Sanitation Data'!G121)),NA())</f>
        <v>#N/A</v>
      </c>
      <c r="AR127" s="103" t="e">
        <f ca="true">+IF(AND(ISNUMBER(OFFSET('Sanitation Data'!$G$11,0,10*ROW('Sanitation Data'!G121))),'Data Summary'!DG127="Yes"),OFFSET('Sanitation Data'!$G$11,0,10*ROW('Sanitation Data'!G121)),NA())</f>
        <v>#N/A</v>
      </c>
      <c r="AS127" s="103" t="e">
        <f ca="true">+IF(AND(ISNUMBER(OFFSET('Sanitation Data'!$G$12,0,10*ROW('Sanitation Data'!G121))),'Data Summary'!DH127="Yes"),OFFSET('Sanitation Data'!$G$12,0,10*ROW('Sanitation Data'!G121)),NA())</f>
        <v>#N/A</v>
      </c>
      <c r="AT127" s="103" t="e">
        <f ca="true">+IF(AND(ISNUMBER(OFFSET('Sanitation Data'!$G$13,0,10*ROW('Sanitation Data'!G121))),'Data Summary'!DI127="Yes"),OFFSET('Sanitation Data'!$G$13,0,10*ROW('Sanitation Data'!G121)),NA())</f>
        <v>#N/A</v>
      </c>
      <c r="AU127" s="103" t="e">
        <f ca="true">+IF(AND(ISNUMBER(OFFSET('Sanitation Data'!$H$5,0,10*ROW('Sanitation Data'!H121))),'Data Summary'!DJ127="Yes"),100-OFFSET('Sanitation Data'!$H$5,0,10*ROW('Sanitation Data'!H121)),NA())</f>
        <v>#N/A</v>
      </c>
      <c r="AV127" s="103" t="e">
        <f ca="true">+IF(AND(ISNUMBER(OFFSET('Sanitation Data'!$H$7,0,10*ROW('Sanitation Data'!H121))),'Data Summary'!DK127="Yes"),OFFSET('Sanitation Data'!$H$7,0,10*ROW('Sanitation Data'!H121)),NA())</f>
        <v>#N/A</v>
      </c>
      <c r="AW127" s="103" t="e">
        <f ca="true">+IF(AND(ISNUMBER(OFFSET('Sanitation Data'!$H$11,0,10*ROW('Sanitation Data'!H121))),'Data Summary'!DL127="Yes"),OFFSET('Sanitation Data'!$H$11,0,10*ROW('Sanitation Data'!H121)),NA())</f>
        <v>#N/A</v>
      </c>
      <c r="AX127" s="103" t="e">
        <f ca="true">+IF(AND(ISNUMBER(OFFSET('Sanitation Data'!$H$12,0,10*ROW('Sanitation Data'!H121))),'Data Summary'!DM127="Yes"),OFFSET('Sanitation Data'!$H$12,0,10*ROW('Sanitation Data'!H121)),NA())</f>
        <v>#N/A</v>
      </c>
      <c r="AY127" s="103" t="e">
        <f ca="true">+IF(AND(ISNUMBER(OFFSET('Sanitation Data'!$H$13,0,10*ROW('Sanitation Data'!H121))),'Data Summary'!DN127="Yes"),OFFSET('Sanitation Data'!$H$13,0,10*ROW('Sanitation Data'!H121)),NA())</f>
        <v>#N/A</v>
      </c>
      <c r="AZ127" s="108" t="e">
        <f ca="true">+IF(AND(ISNUMBER(OFFSET('Hygiene Data'!$C$6,0,10*ROW('Hygiene Data'!C121))),'Data Summary'!DO127="Yes"),OFFSET('Hygiene Data'!$C$6,0,10*ROW('Hygiene Data'!C121)),NA())</f>
        <v>#N/A</v>
      </c>
      <c r="BA127" s="108" t="e">
        <f ca="true">+IF(AND(ISNUMBER(OFFSET('Hygiene Data'!$C$8,0,10*ROW('Hygiene Data'!C121))),'Data Summary'!DP127="Yes"),OFFSET('Hygiene Data'!$C$8,0,10*ROW('Hygiene Data'!C121)),NA())</f>
        <v>#N/A</v>
      </c>
      <c r="BB127" s="108" t="e">
        <f ca="true">+IF(AND(ISNUMBER(OFFSET('Hygiene Data'!$C$10,0,10*ROW('Hygiene Data'!C121))),'Data Summary'!DQ127="Yes"),OFFSET('Hygiene Data'!$C$10,0,10*ROW('Hygiene Data'!C121)),NA())</f>
        <v>#N/A</v>
      </c>
      <c r="BC127" s="108" t="e">
        <f ca="true">+IF(AND(ISNUMBER(OFFSET('Hygiene Data'!$D$6,0,10*ROW('Hygiene Data'!D121))),'Data Summary'!DR127="Yes"),OFFSET('Hygiene Data'!$D$6,0,10*ROW('Hygiene Data'!D121)),NA())</f>
        <v>#N/A</v>
      </c>
      <c r="BD127" s="108" t="e">
        <f ca="true">+IF(AND(ISNUMBER(OFFSET('Hygiene Data'!$D$8,0,10*ROW('Hygiene Data'!D121))),'Data Summary'!DS127="Yes"),OFFSET('Hygiene Data'!$D$8,0,10*ROW('Hygiene Data'!D121)),NA())</f>
        <v>#N/A</v>
      </c>
      <c r="BE127" s="108" t="e">
        <f ca="true">+IF(AND(ISNUMBER(OFFSET('Hygiene Data'!$D$10,0,10*ROW('Hygiene Data'!D121))),'Data Summary'!DT127="Yes"),OFFSET('Hygiene Data'!$D$10,0,10*ROW('Hygiene Data'!D121)),NA())</f>
        <v>#N/A</v>
      </c>
      <c r="BF127" s="108" t="e">
        <f ca="true">+IF(AND(ISNUMBER(OFFSET('Hygiene Data'!$E$6,0,10*ROW('Hygiene Data'!E121))),'Data Summary'!DU127="Yes"),OFFSET('Hygiene Data'!$E$6,0,10*ROW('Hygiene Data'!E121)),NA())</f>
        <v>#N/A</v>
      </c>
      <c r="BG127" s="108" t="e">
        <f ca="true">+IF(AND(ISNUMBER(OFFSET('Hygiene Data'!$E$8,0,10*ROW('Hygiene Data'!E121))),'Data Summary'!DV127="Yes"),OFFSET('Hygiene Data'!$E$8,0,10*ROW('Hygiene Data'!E121)),NA())</f>
        <v>#N/A</v>
      </c>
      <c r="BH127" s="108" t="e">
        <f ca="true">+IF(AND(ISNUMBER(OFFSET('Hygiene Data'!$E$10,0,10*ROW('Hygiene Data'!E121))),'Data Summary'!DW127="Yes"),OFFSET('Hygiene Data'!$E$10,0,10*ROW('Hygiene Data'!E121)),NA())</f>
        <v>#N/A</v>
      </c>
      <c r="BI127" s="108" t="e">
        <f ca="true">+IF(AND(ISNUMBER(OFFSET('Hygiene Data'!$F$6,0,10*ROW('Hygiene Data'!F121))),'Data Summary'!DX127="Yes"),OFFSET('Hygiene Data'!$F$6,0,10*ROW('Hygiene Data'!F121)),NA())</f>
        <v>#N/A</v>
      </c>
      <c r="BJ127" s="108" t="e">
        <f ca="true">+IF(AND(ISNUMBER(OFFSET('Hygiene Data'!$F$8,0,10*ROW('Hygiene Data'!F121))),'Data Summary'!DY127="Yes"),OFFSET('Hygiene Data'!$F$8,0,10*ROW('Hygiene Data'!F121)),NA())</f>
        <v>#N/A</v>
      </c>
      <c r="BK127" s="108" t="e">
        <f ca="true">+IF(AND(ISNUMBER(OFFSET('Hygiene Data'!$F$10,0,10*ROW('Hygiene Data'!F121))),'Data Summary'!DZ127="Yes"),OFFSET('Hygiene Data'!$F$10,0,10*ROW('Hygiene Data'!F121)),NA())</f>
        <v>#N/A</v>
      </c>
      <c r="BL127" s="108" t="e">
        <f ca="true">+IF(AND(ISNUMBER(OFFSET('Hygiene Data'!$G$6,0,10*ROW('Hygiene Data'!G121))),'Data Summary'!EA127="Yes"),OFFSET('Hygiene Data'!$G$6,0,10*ROW('Hygiene Data'!G121)),NA())</f>
        <v>#N/A</v>
      </c>
      <c r="BM127" s="108" t="e">
        <f ca="true">+IF(AND(ISNUMBER(OFFSET('Hygiene Data'!$G$8,0,10*ROW('Hygiene Data'!G121))),'Data Summary'!EB127="Yes"),OFFSET('Hygiene Data'!$G$8,0,10*ROW('Hygiene Data'!G121)),NA())</f>
        <v>#N/A</v>
      </c>
      <c r="BN127" s="108" t="e">
        <f ca="true">+IF(AND(ISNUMBER(OFFSET('Hygiene Data'!$G$10,0,10*ROW('Hygiene Data'!G121))),'Data Summary'!EC127="Yes"),OFFSET('Hygiene Data'!$G$10,0,10*ROW('Hygiene Data'!G121)),NA())</f>
        <v>#N/A</v>
      </c>
      <c r="BO127" s="108" t="e">
        <f ca="true">+IF(AND(ISNUMBER(OFFSET('Hygiene Data'!$H$6,0,10*ROW('Hygiene Data'!H121))),'Data Summary'!ED127="Yes"),OFFSET('Hygiene Data'!$H$6,0,10*ROW('Hygiene Data'!H121)),NA())</f>
        <v>#N/A</v>
      </c>
      <c r="BP127" s="108" t="e">
        <f ca="true">+IF(AND(ISNUMBER(OFFSET('Hygiene Data'!$H$8,0,10*ROW('Hygiene Data'!H121))),'Data Summary'!EE127="Yes"),OFFSET('Hygiene Data'!$H$8,0,10*ROW('Hygiene Data'!H121)),NA())</f>
        <v>#N/A</v>
      </c>
      <c r="BQ127" s="108" t="e">
        <f ca="true">+IF(AND(ISNUMBER(OFFSET('Hygiene Data'!$H$10,0,10*ROW('Hygiene Data'!H121))),'Data Summary'!EF127="Yes"),OFFSET('Hygiene Data'!$H$10,0,10*ROW('Hygiene Data'!H121)),NA())</f>
        <v>#N/A</v>
      </c>
    </row>
    <row r="128" x14ac:dyDescent="0.2">
      <c r="A128" s="56" t="e">
        <f ca="true">+IF(OFFSET('Water Data'!$B$1,0,10*ROW('Water Data'!B122))="",NA(),OFFSET('Water Data'!$B$1,0,10*ROW('Water Data'!B122)))</f>
        <v>#N/A</v>
      </c>
      <c r="B128" s="56" t="e">
        <f ca="true">+IF(OFFSET('Water Data'!$A$3,0,10*ROW('Water Data'!A125))="",NA(),OFFSET('Water Data'!$A$3,0,10*ROW('Water Data'!A125)))</f>
        <v>#N/A</v>
      </c>
      <c r="C128" s="56" t="e">
        <f ca="true">+IF(OFFSET('Water Data'!$C$3,0,10*ROW('Water Data'!C125))="",NA(),OFFSET('Water Data'!$C$3,0,10*ROW('Water Data'!C125)))</f>
        <v>#N/A</v>
      </c>
      <c r="D128" s="57" t="e">
        <f ca="true">+IF(AND(ISNUMBER(OFFSET('Water Data'!$C$5,0,10*ROW('Water Data'!C122))),'Data Summary'!BS128="Yes"),100-OFFSET('Water Data'!$C$5,0,10*ROW('Water Data'!C122)),NA())</f>
        <v>#N/A</v>
      </c>
      <c r="E128" s="57" t="e">
        <f ca="true">+IF(AND(ISNUMBER(OFFSET('Water Data'!$C$7,0,10*ROW('Water Data'!C122))),'Data Summary'!BT128="Yes"),OFFSET('Water Data'!$C$7,0,10*ROW('Water Data'!C122)),NA())</f>
        <v>#N/A</v>
      </c>
      <c r="F128" s="57" t="e">
        <f ca="true">+IF(AND(ISNUMBER(OFFSET('Water Data'!$C$10,0,10*ROW('Water Data'!C122))),'Data Summary'!BU128="Yes"),OFFSET('Water Data'!$C$10,0,10*ROW('Water Data'!C122)),NA())</f>
        <v>#N/A</v>
      </c>
      <c r="G128" s="57" t="e">
        <f ca="true">+IF(AND(ISNUMBER(OFFSET('Water Data'!$D$5,0,10*ROW('Water Data'!D122))),'Data Summary'!BV128="Yes"),100-OFFSET('Water Data'!$D$5,0,10*ROW('Water Data'!D122)),NA())</f>
        <v>#N/A</v>
      </c>
      <c r="H128" s="57" t="e">
        <f ca="true">+IF(AND(ISNUMBER(OFFSET('Water Data'!$D$7,0,10*ROW('Water Data'!D122))),'Data Summary'!BW128="Yes"),OFFSET('Water Data'!$D$7,0,10*ROW('Water Data'!D122)),NA())</f>
        <v>#N/A</v>
      </c>
      <c r="I128" s="57" t="e">
        <f ca="true">+IF(AND(ISNUMBER(OFFSET('Water Data'!$D$10,0,10*ROW('Water Data'!D122))),'Data Summary'!BX128="Yes"),OFFSET('Water Data'!$D$10,0,10*ROW('Water Data'!D122)),NA())</f>
        <v>#N/A</v>
      </c>
      <c r="J128" s="57" t="e">
        <f ca="true">+IF(AND(ISNUMBER(OFFSET('Water Data'!$E$5,0,10*ROW('Water Data'!E122))),'Data Summary'!BY128="Yes"),100-OFFSET('Water Data'!$E$5,0,10*ROW('Water Data'!E122)),NA())</f>
        <v>#N/A</v>
      </c>
      <c r="K128" s="57" t="e">
        <f ca="true">+IF(AND(ISNUMBER(OFFSET('Water Data'!$E$7,0,10*ROW('Water Data'!E122))),'Data Summary'!BZ128="Yes"),OFFSET('Water Data'!$E$7,0,10*ROW('Water Data'!E122)),NA())</f>
        <v>#N/A</v>
      </c>
      <c r="L128" s="57" t="e">
        <f ca="true">+IF(AND(ISNUMBER(OFFSET('Water Data'!$E$10,0,10*ROW('Water Data'!E122))),'Data Summary'!CA128="Yes"),OFFSET('Water Data'!$E$10,0,10*ROW('Water Data'!E122)),NA())</f>
        <v>#N/A</v>
      </c>
      <c r="M128" s="57" t="e">
        <f ca="true">+IF(AND(ISNUMBER(OFFSET('Water Data'!$F$5,0,10*ROW('Water Data'!F122))),'Data Summary'!CB128="Yes"),100-OFFSET('Water Data'!$F$5,0,10*ROW('Water Data'!F122)),NA())</f>
        <v>#N/A</v>
      </c>
      <c r="N128" s="57" t="e">
        <f ca="true">+IF(AND(ISNUMBER(OFFSET('Water Data'!$F$7,0,10*ROW('Water Data'!F122))),'Data Summary'!CC128="Yes"),OFFSET('Water Data'!$F$7,0,10*ROW('Water Data'!F122)),NA())</f>
        <v>#N/A</v>
      </c>
      <c r="O128" s="57" t="e">
        <f ca="true">+IF(AND(ISNUMBER(OFFSET('Water Data'!$F$10,0,10*ROW('Water Data'!F122))),'Data Summary'!CD128="Yes"),OFFSET('Water Data'!$F$10,0,10*ROW('Water Data'!F122)),NA())</f>
        <v>#N/A</v>
      </c>
      <c r="P128" s="57" t="e">
        <f ca="true">+IF(AND(ISNUMBER(OFFSET('Water Data'!$G$5,0,10*ROW('Water Data'!G122))),'Data Summary'!CE128="Yes"),100-OFFSET('Water Data'!$G$5,0,10*ROW('Water Data'!G122)),NA())</f>
        <v>#N/A</v>
      </c>
      <c r="Q128" s="57" t="e">
        <f ca="true">+IF(AND(ISNUMBER(OFFSET('Water Data'!$G$7,0,10*ROW('Water Data'!G122))),'Data Summary'!CF128="Yes"),OFFSET('Water Data'!$G$7,0,10*ROW('Water Data'!G122)),NA())</f>
        <v>#N/A</v>
      </c>
      <c r="R128" s="57" t="e">
        <f ca="true">+IF(AND(ISNUMBER(OFFSET('Water Data'!$G$10,0,10*ROW('Water Data'!G122))),'Data Summary'!CG128="Yes"),OFFSET('Water Data'!$G$10,0,10*ROW('Water Data'!G122)),NA())</f>
        <v>#N/A</v>
      </c>
      <c r="S128" s="57" t="e">
        <f ca="true">+IF(AND(ISNUMBER(OFFSET('Water Data'!$H$5,0,10*ROW('Water Data'!H122))),'Data Summary'!CH128="Yes"),100-OFFSET('Water Data'!$H$5,0,10*ROW('Water Data'!H122)),NA())</f>
        <v>#N/A</v>
      </c>
      <c r="T128" s="57" t="e">
        <f ca="true">+IF(AND(ISNUMBER(OFFSET('Water Data'!$H$7,0,10*ROW('Water Data'!H122))),'Data Summary'!CI128="Yes"),OFFSET('Water Data'!$H$7,0,10*ROW('Water Data'!H122)),NA())</f>
        <v>#N/A</v>
      </c>
      <c r="U128" s="57" t="e">
        <f ca="true">+IF(AND(ISNUMBER(OFFSET('Water Data'!$H$10,0,10*ROW('Water Data'!H122))),'Data Summary'!CJ128="Yes"),OFFSET('Water Data'!$H$10,0,10*ROW('Water Data'!H122)),NA())</f>
        <v>#N/A</v>
      </c>
      <c r="V128" s="103" t="e">
        <f ca="true">+IF(AND(ISNUMBER(OFFSET('Sanitation Data'!$C$5,0,10*ROW('Sanitation Data'!C122))),'Data Summary'!CK128="Yes"),100-OFFSET('Sanitation Data'!$C$5,0,10*ROW('Sanitation Data'!C122)),NA())</f>
        <v>#N/A</v>
      </c>
      <c r="W128" s="103" t="e">
        <f ca="true">+IF(AND(ISNUMBER(OFFSET('Sanitation Data'!$C$7,0,10*ROW('Sanitation Data'!C122))),'Data Summary'!CL128="Yes"),OFFSET('Sanitation Data'!$C$7,0,10*ROW('Sanitation Data'!C122)),NA())</f>
        <v>#N/A</v>
      </c>
      <c r="X128" s="103" t="e">
        <f ca="true">+IF(AND(ISNUMBER(OFFSET('Sanitation Data'!$C$11,0,10*ROW('Sanitation Data'!C122))),'Data Summary'!CM128="Yes"),OFFSET('Sanitation Data'!$C$11,0,10*ROW('Sanitation Data'!C122)),NA())</f>
        <v>#N/A</v>
      </c>
      <c r="Y128" s="103" t="e">
        <f ca="true">+IF(AND(ISNUMBER(OFFSET('Sanitation Data'!$C$12,0,10*ROW('Sanitation Data'!C122))),'Data Summary'!CN128="Yes"),OFFSET('Sanitation Data'!$C$12,0,10*ROW('Sanitation Data'!C122)),NA())</f>
        <v>#N/A</v>
      </c>
      <c r="Z128" s="103" t="e">
        <f ca="true">+IF(AND(ISNUMBER(OFFSET('Sanitation Data'!$C$13,0,10*ROW('Sanitation Data'!C122))),'Data Summary'!CO128="Yes"),OFFSET('Sanitation Data'!$C$13,0,10*ROW('Sanitation Data'!C122)),NA())</f>
        <v>#N/A</v>
      </c>
      <c r="AA128" s="103" t="e">
        <f ca="true">+IF(AND(ISNUMBER(OFFSET('Sanitation Data'!$D$5,0,10*ROW('Sanitation Data'!D122))),'Data Summary'!CP128="Yes"),100-OFFSET('Sanitation Data'!$D$5,0,10*ROW('Sanitation Data'!D122)),NA())</f>
        <v>#N/A</v>
      </c>
      <c r="AB128" s="103" t="e">
        <f ca="true">+IF(AND(ISNUMBER(OFFSET('Sanitation Data'!$D$7,0,10*ROW('Sanitation Data'!D122))),'Data Summary'!CQ128="Yes"),OFFSET('Sanitation Data'!$D$7,0,10*ROW('Sanitation Data'!D122)),NA())</f>
        <v>#N/A</v>
      </c>
      <c r="AC128" s="103" t="e">
        <f ca="true">+IF(AND(ISNUMBER(OFFSET('Sanitation Data'!$D$11,0,10*ROW('Sanitation Data'!D122))),'Data Summary'!CR128="Yes"),OFFSET('Sanitation Data'!$D$11,0,10*ROW('Sanitation Data'!D122)),NA())</f>
        <v>#N/A</v>
      </c>
      <c r="AD128" s="103" t="e">
        <f ca="true">+IF(AND(ISNUMBER(OFFSET('Sanitation Data'!$D$12,0,10*ROW('Sanitation Data'!D122))),'Data Summary'!CS128="Yes"),OFFSET('Sanitation Data'!$D$12,0,10*ROW('Sanitation Data'!D122)),NA())</f>
        <v>#N/A</v>
      </c>
      <c r="AE128" s="103" t="e">
        <f ca="true">+IF(AND(ISNUMBER(OFFSET('Sanitation Data'!$D$13,0,10*ROW('Sanitation Data'!D122))),'Data Summary'!CT128="Yes"),OFFSET('Sanitation Data'!$D$13,0,10*ROW('Sanitation Data'!D122)),NA())</f>
        <v>#N/A</v>
      </c>
      <c r="AF128" s="103" t="e">
        <f ca="true">+IF(AND(ISNUMBER(OFFSET('Sanitation Data'!$E$5,0,10*ROW('Sanitation Data'!E122))),'Data Summary'!CU128="Yes"),100-OFFSET('Sanitation Data'!$E$5,0,10*ROW('Sanitation Data'!E122)),NA())</f>
        <v>#N/A</v>
      </c>
      <c r="AG128" s="103" t="e">
        <f ca="true">+IF(AND(ISNUMBER(OFFSET('Sanitation Data'!$E$7,0,10*ROW('Sanitation Data'!E122))),'Data Summary'!CV128="Yes"),OFFSET('Sanitation Data'!$E$7,0,10*ROW('Sanitation Data'!E122)),NA())</f>
        <v>#N/A</v>
      </c>
      <c r="AH128" s="103" t="e">
        <f ca="true">+IF(AND(ISNUMBER(OFFSET('Sanitation Data'!$E$11,0,10*ROW('Sanitation Data'!E122))),'Data Summary'!CW128="Yes"),OFFSET('Sanitation Data'!$E$11,0,10*ROW('Sanitation Data'!E122)),NA())</f>
        <v>#N/A</v>
      </c>
      <c r="AI128" s="103" t="e">
        <f ca="true">+IF(AND(ISNUMBER(OFFSET('Sanitation Data'!$E$12,0,10*ROW('Sanitation Data'!E122))),'Data Summary'!CX128="Yes"),OFFSET('Sanitation Data'!$E$12,0,10*ROW('Sanitation Data'!E122)),NA())</f>
        <v>#N/A</v>
      </c>
      <c r="AJ128" s="103" t="e">
        <f ca="true">+IF(AND(ISNUMBER(OFFSET('Sanitation Data'!$E$13,0,10*ROW('Sanitation Data'!E122))),'Data Summary'!CY128="Yes"),OFFSET('Sanitation Data'!$E$13,0,10*ROW('Sanitation Data'!E122)),NA())</f>
        <v>#N/A</v>
      </c>
      <c r="AK128" s="103" t="e">
        <f ca="true">+IF(AND(ISNUMBER(OFFSET('Sanitation Data'!$F$5,0,10*ROW('Sanitation Data'!F122))),'Data Summary'!CZ128="Yes"),100-OFFSET('Sanitation Data'!$F$5,0,10*ROW('Sanitation Data'!F122)),NA())</f>
        <v>#N/A</v>
      </c>
      <c r="AL128" s="103" t="e">
        <f ca="true">+IF(AND(ISNUMBER(OFFSET('Sanitation Data'!$F$7,0,10*ROW('Sanitation Data'!F122))),'Data Summary'!DA128="Yes"),OFFSET('Sanitation Data'!$F$7,0,10*ROW('Sanitation Data'!F122)),NA())</f>
        <v>#N/A</v>
      </c>
      <c r="AM128" s="103" t="e">
        <f ca="true">+IF(AND(ISNUMBER(OFFSET('Sanitation Data'!$F$11,0,10*ROW('Sanitation Data'!F122))),'Data Summary'!DB128="Yes"),OFFSET('Sanitation Data'!$F$11,0,10*ROW('Sanitation Data'!F122)),NA())</f>
        <v>#N/A</v>
      </c>
      <c r="AN128" s="103" t="e">
        <f ca="true">+IF(AND(ISNUMBER(OFFSET('Sanitation Data'!$F$12,0,10*ROW('Sanitation Data'!F122))),'Data Summary'!DC128="Yes"),OFFSET('Sanitation Data'!$F$12,0,10*ROW('Sanitation Data'!F122)),NA())</f>
        <v>#N/A</v>
      </c>
      <c r="AO128" s="103" t="e">
        <f ca="true">+IF(AND(ISNUMBER(OFFSET('Sanitation Data'!$F$13,0,10*ROW('Sanitation Data'!F122))),'Data Summary'!DD128="Yes"),OFFSET('Sanitation Data'!$F$13,0,10*ROW('Sanitation Data'!F122)),NA())</f>
        <v>#N/A</v>
      </c>
      <c r="AP128" s="103" t="e">
        <f ca="true">+IF(AND(ISNUMBER(OFFSET('Sanitation Data'!$G$5,0,10*ROW('Sanitation Data'!G122))),'Data Summary'!DE128="Yes"),100-OFFSET('Sanitation Data'!$G$5,0,10*ROW('Sanitation Data'!G122)),NA())</f>
        <v>#N/A</v>
      </c>
      <c r="AQ128" s="103" t="e">
        <f ca="true">+IF(AND(ISNUMBER(OFFSET('Sanitation Data'!$G$7,0,10*ROW('Sanitation Data'!G122))),'Data Summary'!DF128="Yes"),OFFSET('Sanitation Data'!$G$7,0,10*ROW('Sanitation Data'!G122)),NA())</f>
        <v>#N/A</v>
      </c>
      <c r="AR128" s="103" t="e">
        <f ca="true">+IF(AND(ISNUMBER(OFFSET('Sanitation Data'!$G$11,0,10*ROW('Sanitation Data'!G122))),'Data Summary'!DG128="Yes"),OFFSET('Sanitation Data'!$G$11,0,10*ROW('Sanitation Data'!G122)),NA())</f>
        <v>#N/A</v>
      </c>
      <c r="AS128" s="103" t="e">
        <f ca="true">+IF(AND(ISNUMBER(OFFSET('Sanitation Data'!$G$12,0,10*ROW('Sanitation Data'!G122))),'Data Summary'!DH128="Yes"),OFFSET('Sanitation Data'!$G$12,0,10*ROW('Sanitation Data'!G122)),NA())</f>
        <v>#N/A</v>
      </c>
      <c r="AT128" s="103" t="e">
        <f ca="true">+IF(AND(ISNUMBER(OFFSET('Sanitation Data'!$G$13,0,10*ROW('Sanitation Data'!G122))),'Data Summary'!DI128="Yes"),OFFSET('Sanitation Data'!$G$13,0,10*ROW('Sanitation Data'!G122)),NA())</f>
        <v>#N/A</v>
      </c>
      <c r="AU128" s="103" t="e">
        <f ca="true">+IF(AND(ISNUMBER(OFFSET('Sanitation Data'!$H$5,0,10*ROW('Sanitation Data'!H122))),'Data Summary'!DJ128="Yes"),100-OFFSET('Sanitation Data'!$H$5,0,10*ROW('Sanitation Data'!H122)),NA())</f>
        <v>#N/A</v>
      </c>
      <c r="AV128" s="103" t="e">
        <f ca="true">+IF(AND(ISNUMBER(OFFSET('Sanitation Data'!$H$7,0,10*ROW('Sanitation Data'!H122))),'Data Summary'!DK128="Yes"),OFFSET('Sanitation Data'!$H$7,0,10*ROW('Sanitation Data'!H122)),NA())</f>
        <v>#N/A</v>
      </c>
      <c r="AW128" s="103" t="e">
        <f ca="true">+IF(AND(ISNUMBER(OFFSET('Sanitation Data'!$H$11,0,10*ROW('Sanitation Data'!H122))),'Data Summary'!DL128="Yes"),OFFSET('Sanitation Data'!$H$11,0,10*ROW('Sanitation Data'!H122)),NA())</f>
        <v>#N/A</v>
      </c>
      <c r="AX128" s="103" t="e">
        <f ca="true">+IF(AND(ISNUMBER(OFFSET('Sanitation Data'!$H$12,0,10*ROW('Sanitation Data'!H122))),'Data Summary'!DM128="Yes"),OFFSET('Sanitation Data'!$H$12,0,10*ROW('Sanitation Data'!H122)),NA())</f>
        <v>#N/A</v>
      </c>
      <c r="AY128" s="103" t="e">
        <f ca="true">+IF(AND(ISNUMBER(OFFSET('Sanitation Data'!$H$13,0,10*ROW('Sanitation Data'!H122))),'Data Summary'!DN128="Yes"),OFFSET('Sanitation Data'!$H$13,0,10*ROW('Sanitation Data'!H122)),NA())</f>
        <v>#N/A</v>
      </c>
      <c r="AZ128" s="108" t="e">
        <f ca="true">+IF(AND(ISNUMBER(OFFSET('Hygiene Data'!$C$6,0,10*ROW('Hygiene Data'!C122))),'Data Summary'!DO128="Yes"),OFFSET('Hygiene Data'!$C$6,0,10*ROW('Hygiene Data'!C122)),NA())</f>
        <v>#N/A</v>
      </c>
      <c r="BA128" s="108" t="e">
        <f ca="true">+IF(AND(ISNUMBER(OFFSET('Hygiene Data'!$C$8,0,10*ROW('Hygiene Data'!C122))),'Data Summary'!DP128="Yes"),OFFSET('Hygiene Data'!$C$8,0,10*ROW('Hygiene Data'!C122)),NA())</f>
        <v>#N/A</v>
      </c>
      <c r="BB128" s="108" t="e">
        <f ca="true">+IF(AND(ISNUMBER(OFFSET('Hygiene Data'!$C$10,0,10*ROW('Hygiene Data'!C122))),'Data Summary'!DQ128="Yes"),OFFSET('Hygiene Data'!$C$10,0,10*ROW('Hygiene Data'!C122)),NA())</f>
        <v>#N/A</v>
      </c>
      <c r="BC128" s="108" t="e">
        <f ca="true">+IF(AND(ISNUMBER(OFFSET('Hygiene Data'!$D$6,0,10*ROW('Hygiene Data'!D122))),'Data Summary'!DR128="Yes"),OFFSET('Hygiene Data'!$D$6,0,10*ROW('Hygiene Data'!D122)),NA())</f>
        <v>#N/A</v>
      </c>
      <c r="BD128" s="108" t="e">
        <f ca="true">+IF(AND(ISNUMBER(OFFSET('Hygiene Data'!$D$8,0,10*ROW('Hygiene Data'!D122))),'Data Summary'!DS128="Yes"),OFFSET('Hygiene Data'!$D$8,0,10*ROW('Hygiene Data'!D122)),NA())</f>
        <v>#N/A</v>
      </c>
      <c r="BE128" s="108" t="e">
        <f ca="true">+IF(AND(ISNUMBER(OFFSET('Hygiene Data'!$D$10,0,10*ROW('Hygiene Data'!D122))),'Data Summary'!DT128="Yes"),OFFSET('Hygiene Data'!$D$10,0,10*ROW('Hygiene Data'!D122)),NA())</f>
        <v>#N/A</v>
      </c>
      <c r="BF128" s="108" t="e">
        <f ca="true">+IF(AND(ISNUMBER(OFFSET('Hygiene Data'!$E$6,0,10*ROW('Hygiene Data'!E122))),'Data Summary'!DU128="Yes"),OFFSET('Hygiene Data'!$E$6,0,10*ROW('Hygiene Data'!E122)),NA())</f>
        <v>#N/A</v>
      </c>
      <c r="BG128" s="108" t="e">
        <f ca="true">+IF(AND(ISNUMBER(OFFSET('Hygiene Data'!$E$8,0,10*ROW('Hygiene Data'!E122))),'Data Summary'!DV128="Yes"),OFFSET('Hygiene Data'!$E$8,0,10*ROW('Hygiene Data'!E122)),NA())</f>
        <v>#N/A</v>
      </c>
      <c r="BH128" s="108" t="e">
        <f ca="true">+IF(AND(ISNUMBER(OFFSET('Hygiene Data'!$E$10,0,10*ROW('Hygiene Data'!E122))),'Data Summary'!DW128="Yes"),OFFSET('Hygiene Data'!$E$10,0,10*ROW('Hygiene Data'!E122)),NA())</f>
        <v>#N/A</v>
      </c>
      <c r="BI128" s="108" t="e">
        <f ca="true">+IF(AND(ISNUMBER(OFFSET('Hygiene Data'!$F$6,0,10*ROW('Hygiene Data'!F122))),'Data Summary'!DX128="Yes"),OFFSET('Hygiene Data'!$F$6,0,10*ROW('Hygiene Data'!F122)),NA())</f>
        <v>#N/A</v>
      </c>
      <c r="BJ128" s="108" t="e">
        <f ca="true">+IF(AND(ISNUMBER(OFFSET('Hygiene Data'!$F$8,0,10*ROW('Hygiene Data'!F122))),'Data Summary'!DY128="Yes"),OFFSET('Hygiene Data'!$F$8,0,10*ROW('Hygiene Data'!F122)),NA())</f>
        <v>#N/A</v>
      </c>
      <c r="BK128" s="108" t="e">
        <f ca="true">+IF(AND(ISNUMBER(OFFSET('Hygiene Data'!$F$10,0,10*ROW('Hygiene Data'!F122))),'Data Summary'!DZ128="Yes"),OFFSET('Hygiene Data'!$F$10,0,10*ROW('Hygiene Data'!F122)),NA())</f>
        <v>#N/A</v>
      </c>
      <c r="BL128" s="108" t="e">
        <f ca="true">+IF(AND(ISNUMBER(OFFSET('Hygiene Data'!$G$6,0,10*ROW('Hygiene Data'!G122))),'Data Summary'!EA128="Yes"),OFFSET('Hygiene Data'!$G$6,0,10*ROW('Hygiene Data'!G122)),NA())</f>
        <v>#N/A</v>
      </c>
      <c r="BM128" s="108" t="e">
        <f ca="true">+IF(AND(ISNUMBER(OFFSET('Hygiene Data'!$G$8,0,10*ROW('Hygiene Data'!G122))),'Data Summary'!EB128="Yes"),OFFSET('Hygiene Data'!$G$8,0,10*ROW('Hygiene Data'!G122)),NA())</f>
        <v>#N/A</v>
      </c>
      <c r="BN128" s="108" t="e">
        <f ca="true">+IF(AND(ISNUMBER(OFFSET('Hygiene Data'!$G$10,0,10*ROW('Hygiene Data'!G122))),'Data Summary'!EC128="Yes"),OFFSET('Hygiene Data'!$G$10,0,10*ROW('Hygiene Data'!G122)),NA())</f>
        <v>#N/A</v>
      </c>
      <c r="BO128" s="108" t="e">
        <f ca="true">+IF(AND(ISNUMBER(OFFSET('Hygiene Data'!$H$6,0,10*ROW('Hygiene Data'!H122))),'Data Summary'!ED128="Yes"),OFFSET('Hygiene Data'!$H$6,0,10*ROW('Hygiene Data'!H122)),NA())</f>
        <v>#N/A</v>
      </c>
      <c r="BP128" s="108" t="e">
        <f ca="true">+IF(AND(ISNUMBER(OFFSET('Hygiene Data'!$H$8,0,10*ROW('Hygiene Data'!H122))),'Data Summary'!EE128="Yes"),OFFSET('Hygiene Data'!$H$8,0,10*ROW('Hygiene Data'!H122)),NA())</f>
        <v>#N/A</v>
      </c>
      <c r="BQ128" s="108" t="e">
        <f ca="true">+IF(AND(ISNUMBER(OFFSET('Hygiene Data'!$H$10,0,10*ROW('Hygiene Data'!H122))),'Data Summary'!EF128="Yes"),OFFSET('Hygiene Data'!$H$10,0,10*ROW('Hygiene Data'!H122)),NA())</f>
        <v>#N/A</v>
      </c>
    </row>
    <row r="129" x14ac:dyDescent="0.2">
      <c r="A129" s="56" t="e">
        <f ca="true">+IF(OFFSET('Water Data'!$B$1,0,10*ROW('Water Data'!B123))="",NA(),OFFSET('Water Data'!$B$1,0,10*ROW('Water Data'!B123)))</f>
        <v>#N/A</v>
      </c>
      <c r="B129" s="56" t="e">
        <f ca="true">+IF(OFFSET('Water Data'!$A$3,0,10*ROW('Water Data'!A126))="",NA(),OFFSET('Water Data'!$A$3,0,10*ROW('Water Data'!A126)))</f>
        <v>#N/A</v>
      </c>
      <c r="C129" s="56" t="e">
        <f ca="true">+IF(OFFSET('Water Data'!$C$3,0,10*ROW('Water Data'!C126))="",NA(),OFFSET('Water Data'!$C$3,0,10*ROW('Water Data'!C126)))</f>
        <v>#N/A</v>
      </c>
      <c r="D129" s="57" t="e">
        <f ca="true">+IF(AND(ISNUMBER(OFFSET('Water Data'!$C$5,0,10*ROW('Water Data'!C123))),'Data Summary'!BS129="Yes"),100-OFFSET('Water Data'!$C$5,0,10*ROW('Water Data'!C123)),NA())</f>
        <v>#N/A</v>
      </c>
      <c r="E129" s="57" t="e">
        <f ca="true">+IF(AND(ISNUMBER(OFFSET('Water Data'!$C$7,0,10*ROW('Water Data'!C123))),'Data Summary'!BT129="Yes"),OFFSET('Water Data'!$C$7,0,10*ROW('Water Data'!C123)),NA())</f>
        <v>#N/A</v>
      </c>
      <c r="F129" s="57" t="e">
        <f ca="true">+IF(AND(ISNUMBER(OFFSET('Water Data'!$C$10,0,10*ROW('Water Data'!C123))),'Data Summary'!BU129="Yes"),OFFSET('Water Data'!$C$10,0,10*ROW('Water Data'!C123)),NA())</f>
        <v>#N/A</v>
      </c>
      <c r="G129" s="57" t="e">
        <f ca="true">+IF(AND(ISNUMBER(OFFSET('Water Data'!$D$5,0,10*ROW('Water Data'!D123))),'Data Summary'!BV129="Yes"),100-OFFSET('Water Data'!$D$5,0,10*ROW('Water Data'!D123)),NA())</f>
        <v>#N/A</v>
      </c>
      <c r="H129" s="57" t="e">
        <f ca="true">+IF(AND(ISNUMBER(OFFSET('Water Data'!$D$7,0,10*ROW('Water Data'!D123))),'Data Summary'!BW129="Yes"),OFFSET('Water Data'!$D$7,0,10*ROW('Water Data'!D123)),NA())</f>
        <v>#N/A</v>
      </c>
      <c r="I129" s="57" t="e">
        <f ca="true">+IF(AND(ISNUMBER(OFFSET('Water Data'!$D$10,0,10*ROW('Water Data'!D123))),'Data Summary'!BX129="Yes"),OFFSET('Water Data'!$D$10,0,10*ROW('Water Data'!D123)),NA())</f>
        <v>#N/A</v>
      </c>
      <c r="J129" s="57" t="e">
        <f ca="true">+IF(AND(ISNUMBER(OFFSET('Water Data'!$E$5,0,10*ROW('Water Data'!E123))),'Data Summary'!BY129="Yes"),100-OFFSET('Water Data'!$E$5,0,10*ROW('Water Data'!E123)),NA())</f>
        <v>#N/A</v>
      </c>
      <c r="K129" s="57" t="e">
        <f ca="true">+IF(AND(ISNUMBER(OFFSET('Water Data'!$E$7,0,10*ROW('Water Data'!E123))),'Data Summary'!BZ129="Yes"),OFFSET('Water Data'!$E$7,0,10*ROW('Water Data'!E123)),NA())</f>
        <v>#N/A</v>
      </c>
      <c r="L129" s="57" t="e">
        <f ca="true">+IF(AND(ISNUMBER(OFFSET('Water Data'!$E$10,0,10*ROW('Water Data'!E123))),'Data Summary'!CA129="Yes"),OFFSET('Water Data'!$E$10,0,10*ROW('Water Data'!E123)),NA())</f>
        <v>#N/A</v>
      </c>
      <c r="M129" s="57" t="e">
        <f ca="true">+IF(AND(ISNUMBER(OFFSET('Water Data'!$F$5,0,10*ROW('Water Data'!F123))),'Data Summary'!CB129="Yes"),100-OFFSET('Water Data'!$F$5,0,10*ROW('Water Data'!F123)),NA())</f>
        <v>#N/A</v>
      </c>
      <c r="N129" s="57" t="e">
        <f ca="true">+IF(AND(ISNUMBER(OFFSET('Water Data'!$F$7,0,10*ROW('Water Data'!F123))),'Data Summary'!CC129="Yes"),OFFSET('Water Data'!$F$7,0,10*ROW('Water Data'!F123)),NA())</f>
        <v>#N/A</v>
      </c>
      <c r="O129" s="57" t="e">
        <f ca="true">+IF(AND(ISNUMBER(OFFSET('Water Data'!$F$10,0,10*ROW('Water Data'!F123))),'Data Summary'!CD129="Yes"),OFFSET('Water Data'!$F$10,0,10*ROW('Water Data'!F123)),NA())</f>
        <v>#N/A</v>
      </c>
      <c r="P129" s="57" t="e">
        <f ca="true">+IF(AND(ISNUMBER(OFFSET('Water Data'!$G$5,0,10*ROW('Water Data'!G123))),'Data Summary'!CE129="Yes"),100-OFFSET('Water Data'!$G$5,0,10*ROW('Water Data'!G123)),NA())</f>
        <v>#N/A</v>
      </c>
      <c r="Q129" s="57" t="e">
        <f ca="true">+IF(AND(ISNUMBER(OFFSET('Water Data'!$G$7,0,10*ROW('Water Data'!G123))),'Data Summary'!CF129="Yes"),OFFSET('Water Data'!$G$7,0,10*ROW('Water Data'!G123)),NA())</f>
        <v>#N/A</v>
      </c>
      <c r="R129" s="57" t="e">
        <f ca="true">+IF(AND(ISNUMBER(OFFSET('Water Data'!$G$10,0,10*ROW('Water Data'!G123))),'Data Summary'!CG129="Yes"),OFFSET('Water Data'!$G$10,0,10*ROW('Water Data'!G123)),NA())</f>
        <v>#N/A</v>
      </c>
      <c r="S129" s="57" t="e">
        <f ca="true">+IF(AND(ISNUMBER(OFFSET('Water Data'!$H$5,0,10*ROW('Water Data'!H123))),'Data Summary'!CH129="Yes"),100-OFFSET('Water Data'!$H$5,0,10*ROW('Water Data'!H123)),NA())</f>
        <v>#N/A</v>
      </c>
      <c r="T129" s="57" t="e">
        <f ca="true">+IF(AND(ISNUMBER(OFFSET('Water Data'!$H$7,0,10*ROW('Water Data'!H123))),'Data Summary'!CI129="Yes"),OFFSET('Water Data'!$H$7,0,10*ROW('Water Data'!H123)),NA())</f>
        <v>#N/A</v>
      </c>
      <c r="U129" s="57" t="e">
        <f ca="true">+IF(AND(ISNUMBER(OFFSET('Water Data'!$H$10,0,10*ROW('Water Data'!H123))),'Data Summary'!CJ129="Yes"),OFFSET('Water Data'!$H$10,0,10*ROW('Water Data'!H123)),NA())</f>
        <v>#N/A</v>
      </c>
      <c r="V129" s="103" t="e">
        <f ca="true">+IF(AND(ISNUMBER(OFFSET('Sanitation Data'!$C$5,0,10*ROW('Sanitation Data'!C123))),'Data Summary'!CK129="Yes"),100-OFFSET('Sanitation Data'!$C$5,0,10*ROW('Sanitation Data'!C123)),NA())</f>
        <v>#N/A</v>
      </c>
      <c r="W129" s="103" t="e">
        <f ca="true">+IF(AND(ISNUMBER(OFFSET('Sanitation Data'!$C$7,0,10*ROW('Sanitation Data'!C123))),'Data Summary'!CL129="Yes"),OFFSET('Sanitation Data'!$C$7,0,10*ROW('Sanitation Data'!C123)),NA())</f>
        <v>#N/A</v>
      </c>
      <c r="X129" s="103" t="e">
        <f ca="true">+IF(AND(ISNUMBER(OFFSET('Sanitation Data'!$C$11,0,10*ROW('Sanitation Data'!C123))),'Data Summary'!CM129="Yes"),OFFSET('Sanitation Data'!$C$11,0,10*ROW('Sanitation Data'!C123)),NA())</f>
        <v>#N/A</v>
      </c>
      <c r="Y129" s="103" t="e">
        <f ca="true">+IF(AND(ISNUMBER(OFFSET('Sanitation Data'!$C$12,0,10*ROW('Sanitation Data'!C123))),'Data Summary'!CN129="Yes"),OFFSET('Sanitation Data'!$C$12,0,10*ROW('Sanitation Data'!C123)),NA())</f>
        <v>#N/A</v>
      </c>
      <c r="Z129" s="103" t="e">
        <f ca="true">+IF(AND(ISNUMBER(OFFSET('Sanitation Data'!$C$13,0,10*ROW('Sanitation Data'!C123))),'Data Summary'!CO129="Yes"),OFFSET('Sanitation Data'!$C$13,0,10*ROW('Sanitation Data'!C123)),NA())</f>
        <v>#N/A</v>
      </c>
      <c r="AA129" s="103" t="e">
        <f ca="true">+IF(AND(ISNUMBER(OFFSET('Sanitation Data'!$D$5,0,10*ROW('Sanitation Data'!D123))),'Data Summary'!CP129="Yes"),100-OFFSET('Sanitation Data'!$D$5,0,10*ROW('Sanitation Data'!D123)),NA())</f>
        <v>#N/A</v>
      </c>
      <c r="AB129" s="103" t="e">
        <f ca="true">+IF(AND(ISNUMBER(OFFSET('Sanitation Data'!$D$7,0,10*ROW('Sanitation Data'!D123))),'Data Summary'!CQ129="Yes"),OFFSET('Sanitation Data'!$D$7,0,10*ROW('Sanitation Data'!D123)),NA())</f>
        <v>#N/A</v>
      </c>
      <c r="AC129" s="103" t="e">
        <f ca="true">+IF(AND(ISNUMBER(OFFSET('Sanitation Data'!$D$11,0,10*ROW('Sanitation Data'!D123))),'Data Summary'!CR129="Yes"),OFFSET('Sanitation Data'!$D$11,0,10*ROW('Sanitation Data'!D123)),NA())</f>
        <v>#N/A</v>
      </c>
      <c r="AD129" s="103" t="e">
        <f ca="true">+IF(AND(ISNUMBER(OFFSET('Sanitation Data'!$D$12,0,10*ROW('Sanitation Data'!D123))),'Data Summary'!CS129="Yes"),OFFSET('Sanitation Data'!$D$12,0,10*ROW('Sanitation Data'!D123)),NA())</f>
        <v>#N/A</v>
      </c>
      <c r="AE129" s="103" t="e">
        <f ca="true">+IF(AND(ISNUMBER(OFFSET('Sanitation Data'!$D$13,0,10*ROW('Sanitation Data'!D123))),'Data Summary'!CT129="Yes"),OFFSET('Sanitation Data'!$D$13,0,10*ROW('Sanitation Data'!D123)),NA())</f>
        <v>#N/A</v>
      </c>
      <c r="AF129" s="103" t="e">
        <f ca="true">+IF(AND(ISNUMBER(OFFSET('Sanitation Data'!$E$5,0,10*ROW('Sanitation Data'!E123))),'Data Summary'!CU129="Yes"),100-OFFSET('Sanitation Data'!$E$5,0,10*ROW('Sanitation Data'!E123)),NA())</f>
        <v>#N/A</v>
      </c>
      <c r="AG129" s="103" t="e">
        <f ca="true">+IF(AND(ISNUMBER(OFFSET('Sanitation Data'!$E$7,0,10*ROW('Sanitation Data'!E123))),'Data Summary'!CV129="Yes"),OFFSET('Sanitation Data'!$E$7,0,10*ROW('Sanitation Data'!E123)),NA())</f>
        <v>#N/A</v>
      </c>
      <c r="AH129" s="103" t="e">
        <f ca="true">+IF(AND(ISNUMBER(OFFSET('Sanitation Data'!$E$11,0,10*ROW('Sanitation Data'!E123))),'Data Summary'!CW129="Yes"),OFFSET('Sanitation Data'!$E$11,0,10*ROW('Sanitation Data'!E123)),NA())</f>
        <v>#N/A</v>
      </c>
      <c r="AI129" s="103" t="e">
        <f ca="true">+IF(AND(ISNUMBER(OFFSET('Sanitation Data'!$E$12,0,10*ROW('Sanitation Data'!E123))),'Data Summary'!CX129="Yes"),OFFSET('Sanitation Data'!$E$12,0,10*ROW('Sanitation Data'!E123)),NA())</f>
        <v>#N/A</v>
      </c>
      <c r="AJ129" s="103" t="e">
        <f ca="true">+IF(AND(ISNUMBER(OFFSET('Sanitation Data'!$E$13,0,10*ROW('Sanitation Data'!E123))),'Data Summary'!CY129="Yes"),OFFSET('Sanitation Data'!$E$13,0,10*ROW('Sanitation Data'!E123)),NA())</f>
        <v>#N/A</v>
      </c>
      <c r="AK129" s="103" t="e">
        <f ca="true">+IF(AND(ISNUMBER(OFFSET('Sanitation Data'!$F$5,0,10*ROW('Sanitation Data'!F123))),'Data Summary'!CZ129="Yes"),100-OFFSET('Sanitation Data'!$F$5,0,10*ROW('Sanitation Data'!F123)),NA())</f>
        <v>#N/A</v>
      </c>
      <c r="AL129" s="103" t="e">
        <f ca="true">+IF(AND(ISNUMBER(OFFSET('Sanitation Data'!$F$7,0,10*ROW('Sanitation Data'!F123))),'Data Summary'!DA129="Yes"),OFFSET('Sanitation Data'!$F$7,0,10*ROW('Sanitation Data'!F123)),NA())</f>
        <v>#N/A</v>
      </c>
      <c r="AM129" s="103" t="e">
        <f ca="true">+IF(AND(ISNUMBER(OFFSET('Sanitation Data'!$F$11,0,10*ROW('Sanitation Data'!F123))),'Data Summary'!DB129="Yes"),OFFSET('Sanitation Data'!$F$11,0,10*ROW('Sanitation Data'!F123)),NA())</f>
        <v>#N/A</v>
      </c>
      <c r="AN129" s="103" t="e">
        <f ca="true">+IF(AND(ISNUMBER(OFFSET('Sanitation Data'!$F$12,0,10*ROW('Sanitation Data'!F123))),'Data Summary'!DC129="Yes"),OFFSET('Sanitation Data'!$F$12,0,10*ROW('Sanitation Data'!F123)),NA())</f>
        <v>#N/A</v>
      </c>
      <c r="AO129" s="103" t="e">
        <f ca="true">+IF(AND(ISNUMBER(OFFSET('Sanitation Data'!$F$13,0,10*ROW('Sanitation Data'!F123))),'Data Summary'!DD129="Yes"),OFFSET('Sanitation Data'!$F$13,0,10*ROW('Sanitation Data'!F123)),NA())</f>
        <v>#N/A</v>
      </c>
      <c r="AP129" s="103" t="e">
        <f ca="true">+IF(AND(ISNUMBER(OFFSET('Sanitation Data'!$G$5,0,10*ROW('Sanitation Data'!G123))),'Data Summary'!DE129="Yes"),100-OFFSET('Sanitation Data'!$G$5,0,10*ROW('Sanitation Data'!G123)),NA())</f>
        <v>#N/A</v>
      </c>
      <c r="AQ129" s="103" t="e">
        <f ca="true">+IF(AND(ISNUMBER(OFFSET('Sanitation Data'!$G$7,0,10*ROW('Sanitation Data'!G123))),'Data Summary'!DF129="Yes"),OFFSET('Sanitation Data'!$G$7,0,10*ROW('Sanitation Data'!G123)),NA())</f>
        <v>#N/A</v>
      </c>
      <c r="AR129" s="103" t="e">
        <f ca="true">+IF(AND(ISNUMBER(OFFSET('Sanitation Data'!$G$11,0,10*ROW('Sanitation Data'!G123))),'Data Summary'!DG129="Yes"),OFFSET('Sanitation Data'!$G$11,0,10*ROW('Sanitation Data'!G123)),NA())</f>
        <v>#N/A</v>
      </c>
      <c r="AS129" s="103" t="e">
        <f ca="true">+IF(AND(ISNUMBER(OFFSET('Sanitation Data'!$G$12,0,10*ROW('Sanitation Data'!G123))),'Data Summary'!DH129="Yes"),OFFSET('Sanitation Data'!$G$12,0,10*ROW('Sanitation Data'!G123)),NA())</f>
        <v>#N/A</v>
      </c>
      <c r="AT129" s="103" t="e">
        <f ca="true">+IF(AND(ISNUMBER(OFFSET('Sanitation Data'!$G$13,0,10*ROW('Sanitation Data'!G123))),'Data Summary'!DI129="Yes"),OFFSET('Sanitation Data'!$G$13,0,10*ROW('Sanitation Data'!G123)),NA())</f>
        <v>#N/A</v>
      </c>
      <c r="AU129" s="103" t="e">
        <f ca="true">+IF(AND(ISNUMBER(OFFSET('Sanitation Data'!$H$5,0,10*ROW('Sanitation Data'!H123))),'Data Summary'!DJ129="Yes"),100-OFFSET('Sanitation Data'!$H$5,0,10*ROW('Sanitation Data'!H123)),NA())</f>
        <v>#N/A</v>
      </c>
      <c r="AV129" s="103" t="e">
        <f ca="true">+IF(AND(ISNUMBER(OFFSET('Sanitation Data'!$H$7,0,10*ROW('Sanitation Data'!H123))),'Data Summary'!DK129="Yes"),OFFSET('Sanitation Data'!$H$7,0,10*ROW('Sanitation Data'!H123)),NA())</f>
        <v>#N/A</v>
      </c>
      <c r="AW129" s="103" t="e">
        <f ca="true">+IF(AND(ISNUMBER(OFFSET('Sanitation Data'!$H$11,0,10*ROW('Sanitation Data'!H123))),'Data Summary'!DL129="Yes"),OFFSET('Sanitation Data'!$H$11,0,10*ROW('Sanitation Data'!H123)),NA())</f>
        <v>#N/A</v>
      </c>
      <c r="AX129" s="103" t="e">
        <f ca="true">+IF(AND(ISNUMBER(OFFSET('Sanitation Data'!$H$12,0,10*ROW('Sanitation Data'!H123))),'Data Summary'!DM129="Yes"),OFFSET('Sanitation Data'!$H$12,0,10*ROW('Sanitation Data'!H123)),NA())</f>
        <v>#N/A</v>
      </c>
      <c r="AY129" s="103" t="e">
        <f ca="true">+IF(AND(ISNUMBER(OFFSET('Sanitation Data'!$H$13,0,10*ROW('Sanitation Data'!H123))),'Data Summary'!DN129="Yes"),OFFSET('Sanitation Data'!$H$13,0,10*ROW('Sanitation Data'!H123)),NA())</f>
        <v>#N/A</v>
      </c>
      <c r="AZ129" s="108" t="e">
        <f ca="true">+IF(AND(ISNUMBER(OFFSET('Hygiene Data'!$C$6,0,10*ROW('Hygiene Data'!C123))),'Data Summary'!DO129="Yes"),OFFSET('Hygiene Data'!$C$6,0,10*ROW('Hygiene Data'!C123)),NA())</f>
        <v>#N/A</v>
      </c>
      <c r="BA129" s="108" t="e">
        <f ca="true">+IF(AND(ISNUMBER(OFFSET('Hygiene Data'!$C$8,0,10*ROW('Hygiene Data'!C123))),'Data Summary'!DP129="Yes"),OFFSET('Hygiene Data'!$C$8,0,10*ROW('Hygiene Data'!C123)),NA())</f>
        <v>#N/A</v>
      </c>
      <c r="BB129" s="108" t="e">
        <f ca="true">+IF(AND(ISNUMBER(OFFSET('Hygiene Data'!$C$10,0,10*ROW('Hygiene Data'!C123))),'Data Summary'!DQ129="Yes"),OFFSET('Hygiene Data'!$C$10,0,10*ROW('Hygiene Data'!C123)),NA())</f>
        <v>#N/A</v>
      </c>
      <c r="BC129" s="108" t="e">
        <f ca="true">+IF(AND(ISNUMBER(OFFSET('Hygiene Data'!$D$6,0,10*ROW('Hygiene Data'!D123))),'Data Summary'!DR129="Yes"),OFFSET('Hygiene Data'!$D$6,0,10*ROW('Hygiene Data'!D123)),NA())</f>
        <v>#N/A</v>
      </c>
      <c r="BD129" s="108" t="e">
        <f ca="true">+IF(AND(ISNUMBER(OFFSET('Hygiene Data'!$D$8,0,10*ROW('Hygiene Data'!D123))),'Data Summary'!DS129="Yes"),OFFSET('Hygiene Data'!$D$8,0,10*ROW('Hygiene Data'!D123)),NA())</f>
        <v>#N/A</v>
      </c>
      <c r="BE129" s="108" t="e">
        <f ca="true">+IF(AND(ISNUMBER(OFFSET('Hygiene Data'!$D$10,0,10*ROW('Hygiene Data'!D123))),'Data Summary'!DT129="Yes"),OFFSET('Hygiene Data'!$D$10,0,10*ROW('Hygiene Data'!D123)),NA())</f>
        <v>#N/A</v>
      </c>
      <c r="BF129" s="108" t="e">
        <f ca="true">+IF(AND(ISNUMBER(OFFSET('Hygiene Data'!$E$6,0,10*ROW('Hygiene Data'!E123))),'Data Summary'!DU129="Yes"),OFFSET('Hygiene Data'!$E$6,0,10*ROW('Hygiene Data'!E123)),NA())</f>
        <v>#N/A</v>
      </c>
      <c r="BG129" s="108" t="e">
        <f ca="true">+IF(AND(ISNUMBER(OFFSET('Hygiene Data'!$E$8,0,10*ROW('Hygiene Data'!E123))),'Data Summary'!DV129="Yes"),OFFSET('Hygiene Data'!$E$8,0,10*ROW('Hygiene Data'!E123)),NA())</f>
        <v>#N/A</v>
      </c>
      <c r="BH129" s="108" t="e">
        <f ca="true">+IF(AND(ISNUMBER(OFFSET('Hygiene Data'!$E$10,0,10*ROW('Hygiene Data'!E123))),'Data Summary'!DW129="Yes"),OFFSET('Hygiene Data'!$E$10,0,10*ROW('Hygiene Data'!E123)),NA())</f>
        <v>#N/A</v>
      </c>
      <c r="BI129" s="108" t="e">
        <f ca="true">+IF(AND(ISNUMBER(OFFSET('Hygiene Data'!$F$6,0,10*ROW('Hygiene Data'!F123))),'Data Summary'!DX129="Yes"),OFFSET('Hygiene Data'!$F$6,0,10*ROW('Hygiene Data'!F123)),NA())</f>
        <v>#N/A</v>
      </c>
      <c r="BJ129" s="108" t="e">
        <f ca="true">+IF(AND(ISNUMBER(OFFSET('Hygiene Data'!$F$8,0,10*ROW('Hygiene Data'!F123))),'Data Summary'!DY129="Yes"),OFFSET('Hygiene Data'!$F$8,0,10*ROW('Hygiene Data'!F123)),NA())</f>
        <v>#N/A</v>
      </c>
      <c r="BK129" s="108" t="e">
        <f ca="true">+IF(AND(ISNUMBER(OFFSET('Hygiene Data'!$F$10,0,10*ROW('Hygiene Data'!F123))),'Data Summary'!DZ129="Yes"),OFFSET('Hygiene Data'!$F$10,0,10*ROW('Hygiene Data'!F123)),NA())</f>
        <v>#N/A</v>
      </c>
      <c r="BL129" s="108" t="e">
        <f ca="true">+IF(AND(ISNUMBER(OFFSET('Hygiene Data'!$G$6,0,10*ROW('Hygiene Data'!G123))),'Data Summary'!EA129="Yes"),OFFSET('Hygiene Data'!$G$6,0,10*ROW('Hygiene Data'!G123)),NA())</f>
        <v>#N/A</v>
      </c>
      <c r="BM129" s="108" t="e">
        <f ca="true">+IF(AND(ISNUMBER(OFFSET('Hygiene Data'!$G$8,0,10*ROW('Hygiene Data'!G123))),'Data Summary'!EB129="Yes"),OFFSET('Hygiene Data'!$G$8,0,10*ROW('Hygiene Data'!G123)),NA())</f>
        <v>#N/A</v>
      </c>
      <c r="BN129" s="108" t="e">
        <f ca="true">+IF(AND(ISNUMBER(OFFSET('Hygiene Data'!$G$10,0,10*ROW('Hygiene Data'!G123))),'Data Summary'!EC129="Yes"),OFFSET('Hygiene Data'!$G$10,0,10*ROW('Hygiene Data'!G123)),NA())</f>
        <v>#N/A</v>
      </c>
      <c r="BO129" s="108" t="e">
        <f ca="true">+IF(AND(ISNUMBER(OFFSET('Hygiene Data'!$H$6,0,10*ROW('Hygiene Data'!H123))),'Data Summary'!ED129="Yes"),OFFSET('Hygiene Data'!$H$6,0,10*ROW('Hygiene Data'!H123)),NA())</f>
        <v>#N/A</v>
      </c>
      <c r="BP129" s="108" t="e">
        <f ca="true">+IF(AND(ISNUMBER(OFFSET('Hygiene Data'!$H$8,0,10*ROW('Hygiene Data'!H123))),'Data Summary'!EE129="Yes"),OFFSET('Hygiene Data'!$H$8,0,10*ROW('Hygiene Data'!H123)),NA())</f>
        <v>#N/A</v>
      </c>
      <c r="BQ129" s="108" t="e">
        <f ca="true">+IF(AND(ISNUMBER(OFFSET('Hygiene Data'!$H$10,0,10*ROW('Hygiene Data'!H123))),'Data Summary'!EF129="Yes"),OFFSET('Hygiene Data'!$H$10,0,10*ROW('Hygiene Data'!H123)),NA())</f>
        <v>#N/A</v>
      </c>
    </row>
    <row r="130" x14ac:dyDescent="0.2">
      <c r="A130" s="56" t="e">
        <f ca="true">+IF(OFFSET('Water Data'!$B$1,0,10*ROW('Water Data'!B124))="",NA(),OFFSET('Water Data'!$B$1,0,10*ROW('Water Data'!B124)))</f>
        <v>#N/A</v>
      </c>
      <c r="B130" s="56" t="e">
        <f ca="true">+IF(OFFSET('Water Data'!$A$3,0,10*ROW('Water Data'!A127))="",NA(),OFFSET('Water Data'!$A$3,0,10*ROW('Water Data'!A127)))</f>
        <v>#N/A</v>
      </c>
      <c r="C130" s="56" t="e">
        <f ca="true">+IF(OFFSET('Water Data'!$C$3,0,10*ROW('Water Data'!C127))="",NA(),OFFSET('Water Data'!$C$3,0,10*ROW('Water Data'!C127)))</f>
        <v>#N/A</v>
      </c>
      <c r="D130" s="57" t="e">
        <f ca="true">+IF(AND(ISNUMBER(OFFSET('Water Data'!$C$5,0,10*ROW('Water Data'!C124))),'Data Summary'!BS130="Yes"),100-OFFSET('Water Data'!$C$5,0,10*ROW('Water Data'!C124)),NA())</f>
        <v>#N/A</v>
      </c>
      <c r="E130" s="57" t="e">
        <f ca="true">+IF(AND(ISNUMBER(OFFSET('Water Data'!$C$7,0,10*ROW('Water Data'!C124))),'Data Summary'!BT130="Yes"),OFFSET('Water Data'!$C$7,0,10*ROW('Water Data'!C124)),NA())</f>
        <v>#N/A</v>
      </c>
      <c r="F130" s="57" t="e">
        <f ca="true">+IF(AND(ISNUMBER(OFFSET('Water Data'!$C$10,0,10*ROW('Water Data'!C124))),'Data Summary'!BU130="Yes"),OFFSET('Water Data'!$C$10,0,10*ROW('Water Data'!C124)),NA())</f>
        <v>#N/A</v>
      </c>
      <c r="G130" s="57" t="e">
        <f ca="true">+IF(AND(ISNUMBER(OFFSET('Water Data'!$D$5,0,10*ROW('Water Data'!D124))),'Data Summary'!BV130="Yes"),100-OFFSET('Water Data'!$D$5,0,10*ROW('Water Data'!D124)),NA())</f>
        <v>#N/A</v>
      </c>
      <c r="H130" s="57" t="e">
        <f ca="true">+IF(AND(ISNUMBER(OFFSET('Water Data'!$D$7,0,10*ROW('Water Data'!D124))),'Data Summary'!BW130="Yes"),OFFSET('Water Data'!$D$7,0,10*ROW('Water Data'!D124)),NA())</f>
        <v>#N/A</v>
      </c>
      <c r="I130" s="57" t="e">
        <f ca="true">+IF(AND(ISNUMBER(OFFSET('Water Data'!$D$10,0,10*ROW('Water Data'!D124))),'Data Summary'!BX130="Yes"),OFFSET('Water Data'!$D$10,0,10*ROW('Water Data'!D124)),NA())</f>
        <v>#N/A</v>
      </c>
      <c r="J130" s="57" t="e">
        <f ca="true">+IF(AND(ISNUMBER(OFFSET('Water Data'!$E$5,0,10*ROW('Water Data'!E124))),'Data Summary'!BY130="Yes"),100-OFFSET('Water Data'!$E$5,0,10*ROW('Water Data'!E124)),NA())</f>
        <v>#N/A</v>
      </c>
      <c r="K130" s="57" t="e">
        <f ca="true">+IF(AND(ISNUMBER(OFFSET('Water Data'!$E$7,0,10*ROW('Water Data'!E124))),'Data Summary'!BZ130="Yes"),OFFSET('Water Data'!$E$7,0,10*ROW('Water Data'!E124)),NA())</f>
        <v>#N/A</v>
      </c>
      <c r="L130" s="57" t="e">
        <f ca="true">+IF(AND(ISNUMBER(OFFSET('Water Data'!$E$10,0,10*ROW('Water Data'!E124))),'Data Summary'!CA130="Yes"),OFFSET('Water Data'!$E$10,0,10*ROW('Water Data'!E124)),NA())</f>
        <v>#N/A</v>
      </c>
      <c r="M130" s="57" t="e">
        <f ca="true">+IF(AND(ISNUMBER(OFFSET('Water Data'!$F$5,0,10*ROW('Water Data'!F124))),'Data Summary'!CB130="Yes"),100-OFFSET('Water Data'!$F$5,0,10*ROW('Water Data'!F124)),NA())</f>
        <v>#N/A</v>
      </c>
      <c r="N130" s="57" t="e">
        <f ca="true">+IF(AND(ISNUMBER(OFFSET('Water Data'!$F$7,0,10*ROW('Water Data'!F124))),'Data Summary'!CC130="Yes"),OFFSET('Water Data'!$F$7,0,10*ROW('Water Data'!F124)),NA())</f>
        <v>#N/A</v>
      </c>
      <c r="O130" s="57" t="e">
        <f ca="true">+IF(AND(ISNUMBER(OFFSET('Water Data'!$F$10,0,10*ROW('Water Data'!F124))),'Data Summary'!CD130="Yes"),OFFSET('Water Data'!$F$10,0,10*ROW('Water Data'!F124)),NA())</f>
        <v>#N/A</v>
      </c>
      <c r="P130" s="57" t="e">
        <f ca="true">+IF(AND(ISNUMBER(OFFSET('Water Data'!$G$5,0,10*ROW('Water Data'!G124))),'Data Summary'!CE130="Yes"),100-OFFSET('Water Data'!$G$5,0,10*ROW('Water Data'!G124)),NA())</f>
        <v>#N/A</v>
      </c>
      <c r="Q130" s="57" t="e">
        <f ca="true">+IF(AND(ISNUMBER(OFFSET('Water Data'!$G$7,0,10*ROW('Water Data'!G124))),'Data Summary'!CF130="Yes"),OFFSET('Water Data'!$G$7,0,10*ROW('Water Data'!G124)),NA())</f>
        <v>#N/A</v>
      </c>
      <c r="R130" s="57" t="e">
        <f ca="true">+IF(AND(ISNUMBER(OFFSET('Water Data'!$G$10,0,10*ROW('Water Data'!G124))),'Data Summary'!CG130="Yes"),OFFSET('Water Data'!$G$10,0,10*ROW('Water Data'!G124)),NA())</f>
        <v>#N/A</v>
      </c>
      <c r="S130" s="57" t="e">
        <f ca="true">+IF(AND(ISNUMBER(OFFSET('Water Data'!$H$5,0,10*ROW('Water Data'!H124))),'Data Summary'!CH130="Yes"),100-OFFSET('Water Data'!$H$5,0,10*ROW('Water Data'!H124)),NA())</f>
        <v>#N/A</v>
      </c>
      <c r="T130" s="57" t="e">
        <f ca="true">+IF(AND(ISNUMBER(OFFSET('Water Data'!$H$7,0,10*ROW('Water Data'!H124))),'Data Summary'!CI130="Yes"),OFFSET('Water Data'!$H$7,0,10*ROW('Water Data'!H124)),NA())</f>
        <v>#N/A</v>
      </c>
      <c r="U130" s="57" t="e">
        <f ca="true">+IF(AND(ISNUMBER(OFFSET('Water Data'!$H$10,0,10*ROW('Water Data'!H124))),'Data Summary'!CJ130="Yes"),OFFSET('Water Data'!$H$10,0,10*ROW('Water Data'!H124)),NA())</f>
        <v>#N/A</v>
      </c>
      <c r="V130" s="103" t="e">
        <f ca="true">+IF(AND(ISNUMBER(OFFSET('Sanitation Data'!$C$5,0,10*ROW('Sanitation Data'!C124))),'Data Summary'!CK130="Yes"),100-OFFSET('Sanitation Data'!$C$5,0,10*ROW('Sanitation Data'!C124)),NA())</f>
        <v>#N/A</v>
      </c>
      <c r="W130" s="103" t="e">
        <f ca="true">+IF(AND(ISNUMBER(OFFSET('Sanitation Data'!$C$7,0,10*ROW('Sanitation Data'!C124))),'Data Summary'!CL130="Yes"),OFFSET('Sanitation Data'!$C$7,0,10*ROW('Sanitation Data'!C124)),NA())</f>
        <v>#N/A</v>
      </c>
      <c r="X130" s="103" t="e">
        <f ca="true">+IF(AND(ISNUMBER(OFFSET('Sanitation Data'!$C$11,0,10*ROW('Sanitation Data'!C124))),'Data Summary'!CM130="Yes"),OFFSET('Sanitation Data'!$C$11,0,10*ROW('Sanitation Data'!C124)),NA())</f>
        <v>#N/A</v>
      </c>
      <c r="Y130" s="103" t="e">
        <f ca="true">+IF(AND(ISNUMBER(OFFSET('Sanitation Data'!$C$12,0,10*ROW('Sanitation Data'!C124))),'Data Summary'!CN130="Yes"),OFFSET('Sanitation Data'!$C$12,0,10*ROW('Sanitation Data'!C124)),NA())</f>
        <v>#N/A</v>
      </c>
      <c r="Z130" s="103" t="e">
        <f ca="true">+IF(AND(ISNUMBER(OFFSET('Sanitation Data'!$C$13,0,10*ROW('Sanitation Data'!C124))),'Data Summary'!CO130="Yes"),OFFSET('Sanitation Data'!$C$13,0,10*ROW('Sanitation Data'!C124)),NA())</f>
        <v>#N/A</v>
      </c>
      <c r="AA130" s="103" t="e">
        <f ca="true">+IF(AND(ISNUMBER(OFFSET('Sanitation Data'!$D$5,0,10*ROW('Sanitation Data'!D124))),'Data Summary'!CP130="Yes"),100-OFFSET('Sanitation Data'!$D$5,0,10*ROW('Sanitation Data'!D124)),NA())</f>
        <v>#N/A</v>
      </c>
      <c r="AB130" s="103" t="e">
        <f ca="true">+IF(AND(ISNUMBER(OFFSET('Sanitation Data'!$D$7,0,10*ROW('Sanitation Data'!D124))),'Data Summary'!CQ130="Yes"),OFFSET('Sanitation Data'!$D$7,0,10*ROW('Sanitation Data'!D124)),NA())</f>
        <v>#N/A</v>
      </c>
      <c r="AC130" s="103" t="e">
        <f ca="true">+IF(AND(ISNUMBER(OFFSET('Sanitation Data'!$D$11,0,10*ROW('Sanitation Data'!D124))),'Data Summary'!CR130="Yes"),OFFSET('Sanitation Data'!$D$11,0,10*ROW('Sanitation Data'!D124)),NA())</f>
        <v>#N/A</v>
      </c>
      <c r="AD130" s="103" t="e">
        <f ca="true">+IF(AND(ISNUMBER(OFFSET('Sanitation Data'!$D$12,0,10*ROW('Sanitation Data'!D124))),'Data Summary'!CS130="Yes"),OFFSET('Sanitation Data'!$D$12,0,10*ROW('Sanitation Data'!D124)),NA())</f>
        <v>#N/A</v>
      </c>
      <c r="AE130" s="103" t="e">
        <f ca="true">+IF(AND(ISNUMBER(OFFSET('Sanitation Data'!$D$13,0,10*ROW('Sanitation Data'!D124))),'Data Summary'!CT130="Yes"),OFFSET('Sanitation Data'!$D$13,0,10*ROW('Sanitation Data'!D124)),NA())</f>
        <v>#N/A</v>
      </c>
      <c r="AF130" s="103" t="e">
        <f ca="true">+IF(AND(ISNUMBER(OFFSET('Sanitation Data'!$E$5,0,10*ROW('Sanitation Data'!E124))),'Data Summary'!CU130="Yes"),100-OFFSET('Sanitation Data'!$E$5,0,10*ROW('Sanitation Data'!E124)),NA())</f>
        <v>#N/A</v>
      </c>
      <c r="AG130" s="103" t="e">
        <f ca="true">+IF(AND(ISNUMBER(OFFSET('Sanitation Data'!$E$7,0,10*ROW('Sanitation Data'!E124))),'Data Summary'!CV130="Yes"),OFFSET('Sanitation Data'!$E$7,0,10*ROW('Sanitation Data'!E124)),NA())</f>
        <v>#N/A</v>
      </c>
      <c r="AH130" s="103" t="e">
        <f ca="true">+IF(AND(ISNUMBER(OFFSET('Sanitation Data'!$E$11,0,10*ROW('Sanitation Data'!E124))),'Data Summary'!CW130="Yes"),OFFSET('Sanitation Data'!$E$11,0,10*ROW('Sanitation Data'!E124)),NA())</f>
        <v>#N/A</v>
      </c>
      <c r="AI130" s="103" t="e">
        <f ca="true">+IF(AND(ISNUMBER(OFFSET('Sanitation Data'!$E$12,0,10*ROW('Sanitation Data'!E124))),'Data Summary'!CX130="Yes"),OFFSET('Sanitation Data'!$E$12,0,10*ROW('Sanitation Data'!E124)),NA())</f>
        <v>#N/A</v>
      </c>
      <c r="AJ130" s="103" t="e">
        <f ca="true">+IF(AND(ISNUMBER(OFFSET('Sanitation Data'!$E$13,0,10*ROW('Sanitation Data'!E124))),'Data Summary'!CY130="Yes"),OFFSET('Sanitation Data'!$E$13,0,10*ROW('Sanitation Data'!E124)),NA())</f>
        <v>#N/A</v>
      </c>
      <c r="AK130" s="103" t="e">
        <f ca="true">+IF(AND(ISNUMBER(OFFSET('Sanitation Data'!$F$5,0,10*ROW('Sanitation Data'!F124))),'Data Summary'!CZ130="Yes"),100-OFFSET('Sanitation Data'!$F$5,0,10*ROW('Sanitation Data'!F124)),NA())</f>
        <v>#N/A</v>
      </c>
      <c r="AL130" s="103" t="e">
        <f ca="true">+IF(AND(ISNUMBER(OFFSET('Sanitation Data'!$F$7,0,10*ROW('Sanitation Data'!F124))),'Data Summary'!DA130="Yes"),OFFSET('Sanitation Data'!$F$7,0,10*ROW('Sanitation Data'!F124)),NA())</f>
        <v>#N/A</v>
      </c>
      <c r="AM130" s="103" t="e">
        <f ca="true">+IF(AND(ISNUMBER(OFFSET('Sanitation Data'!$F$11,0,10*ROW('Sanitation Data'!F124))),'Data Summary'!DB130="Yes"),OFFSET('Sanitation Data'!$F$11,0,10*ROW('Sanitation Data'!F124)),NA())</f>
        <v>#N/A</v>
      </c>
      <c r="AN130" s="103" t="e">
        <f ca="true">+IF(AND(ISNUMBER(OFFSET('Sanitation Data'!$F$12,0,10*ROW('Sanitation Data'!F124))),'Data Summary'!DC130="Yes"),OFFSET('Sanitation Data'!$F$12,0,10*ROW('Sanitation Data'!F124)),NA())</f>
        <v>#N/A</v>
      </c>
      <c r="AO130" s="103" t="e">
        <f ca="true">+IF(AND(ISNUMBER(OFFSET('Sanitation Data'!$F$13,0,10*ROW('Sanitation Data'!F124))),'Data Summary'!DD130="Yes"),OFFSET('Sanitation Data'!$F$13,0,10*ROW('Sanitation Data'!F124)),NA())</f>
        <v>#N/A</v>
      </c>
      <c r="AP130" s="103" t="e">
        <f ca="true">+IF(AND(ISNUMBER(OFFSET('Sanitation Data'!$G$5,0,10*ROW('Sanitation Data'!G124))),'Data Summary'!DE130="Yes"),100-OFFSET('Sanitation Data'!$G$5,0,10*ROW('Sanitation Data'!G124)),NA())</f>
        <v>#N/A</v>
      </c>
      <c r="AQ130" s="103" t="e">
        <f ca="true">+IF(AND(ISNUMBER(OFFSET('Sanitation Data'!$G$7,0,10*ROW('Sanitation Data'!G124))),'Data Summary'!DF130="Yes"),OFFSET('Sanitation Data'!$G$7,0,10*ROW('Sanitation Data'!G124)),NA())</f>
        <v>#N/A</v>
      </c>
      <c r="AR130" s="103" t="e">
        <f ca="true">+IF(AND(ISNUMBER(OFFSET('Sanitation Data'!$G$11,0,10*ROW('Sanitation Data'!G124))),'Data Summary'!DG130="Yes"),OFFSET('Sanitation Data'!$G$11,0,10*ROW('Sanitation Data'!G124)),NA())</f>
        <v>#N/A</v>
      </c>
      <c r="AS130" s="103" t="e">
        <f ca="true">+IF(AND(ISNUMBER(OFFSET('Sanitation Data'!$G$12,0,10*ROW('Sanitation Data'!G124))),'Data Summary'!DH130="Yes"),OFFSET('Sanitation Data'!$G$12,0,10*ROW('Sanitation Data'!G124)),NA())</f>
        <v>#N/A</v>
      </c>
      <c r="AT130" s="103" t="e">
        <f ca="true">+IF(AND(ISNUMBER(OFFSET('Sanitation Data'!$G$13,0,10*ROW('Sanitation Data'!G124))),'Data Summary'!DI130="Yes"),OFFSET('Sanitation Data'!$G$13,0,10*ROW('Sanitation Data'!G124)),NA())</f>
        <v>#N/A</v>
      </c>
      <c r="AU130" s="103" t="e">
        <f ca="true">+IF(AND(ISNUMBER(OFFSET('Sanitation Data'!$H$5,0,10*ROW('Sanitation Data'!H124))),'Data Summary'!DJ130="Yes"),100-OFFSET('Sanitation Data'!$H$5,0,10*ROW('Sanitation Data'!H124)),NA())</f>
        <v>#N/A</v>
      </c>
      <c r="AV130" s="103" t="e">
        <f ca="true">+IF(AND(ISNUMBER(OFFSET('Sanitation Data'!$H$7,0,10*ROW('Sanitation Data'!H124))),'Data Summary'!DK130="Yes"),OFFSET('Sanitation Data'!$H$7,0,10*ROW('Sanitation Data'!H124)),NA())</f>
        <v>#N/A</v>
      </c>
      <c r="AW130" s="103" t="e">
        <f ca="true">+IF(AND(ISNUMBER(OFFSET('Sanitation Data'!$H$11,0,10*ROW('Sanitation Data'!H124))),'Data Summary'!DL130="Yes"),OFFSET('Sanitation Data'!$H$11,0,10*ROW('Sanitation Data'!H124)),NA())</f>
        <v>#N/A</v>
      </c>
      <c r="AX130" s="103" t="e">
        <f ca="true">+IF(AND(ISNUMBER(OFFSET('Sanitation Data'!$H$12,0,10*ROW('Sanitation Data'!H124))),'Data Summary'!DM130="Yes"),OFFSET('Sanitation Data'!$H$12,0,10*ROW('Sanitation Data'!H124)),NA())</f>
        <v>#N/A</v>
      </c>
      <c r="AY130" s="103" t="e">
        <f ca="true">+IF(AND(ISNUMBER(OFFSET('Sanitation Data'!$H$13,0,10*ROW('Sanitation Data'!H124))),'Data Summary'!DN130="Yes"),OFFSET('Sanitation Data'!$H$13,0,10*ROW('Sanitation Data'!H124)),NA())</f>
        <v>#N/A</v>
      </c>
      <c r="AZ130" s="108" t="e">
        <f ca="true">+IF(AND(ISNUMBER(OFFSET('Hygiene Data'!$C$6,0,10*ROW('Hygiene Data'!C124))),'Data Summary'!DO130="Yes"),OFFSET('Hygiene Data'!$C$6,0,10*ROW('Hygiene Data'!C124)),NA())</f>
        <v>#N/A</v>
      </c>
      <c r="BA130" s="108" t="e">
        <f ca="true">+IF(AND(ISNUMBER(OFFSET('Hygiene Data'!$C$8,0,10*ROW('Hygiene Data'!C124))),'Data Summary'!DP130="Yes"),OFFSET('Hygiene Data'!$C$8,0,10*ROW('Hygiene Data'!C124)),NA())</f>
        <v>#N/A</v>
      </c>
      <c r="BB130" s="108" t="e">
        <f ca="true">+IF(AND(ISNUMBER(OFFSET('Hygiene Data'!$C$10,0,10*ROW('Hygiene Data'!C124))),'Data Summary'!DQ130="Yes"),OFFSET('Hygiene Data'!$C$10,0,10*ROW('Hygiene Data'!C124)),NA())</f>
        <v>#N/A</v>
      </c>
      <c r="BC130" s="108" t="e">
        <f ca="true">+IF(AND(ISNUMBER(OFFSET('Hygiene Data'!$D$6,0,10*ROW('Hygiene Data'!D124))),'Data Summary'!DR130="Yes"),OFFSET('Hygiene Data'!$D$6,0,10*ROW('Hygiene Data'!D124)),NA())</f>
        <v>#N/A</v>
      </c>
      <c r="BD130" s="108" t="e">
        <f ca="true">+IF(AND(ISNUMBER(OFFSET('Hygiene Data'!$D$8,0,10*ROW('Hygiene Data'!D124))),'Data Summary'!DS130="Yes"),OFFSET('Hygiene Data'!$D$8,0,10*ROW('Hygiene Data'!D124)),NA())</f>
        <v>#N/A</v>
      </c>
      <c r="BE130" s="108" t="e">
        <f ca="true">+IF(AND(ISNUMBER(OFFSET('Hygiene Data'!$D$10,0,10*ROW('Hygiene Data'!D124))),'Data Summary'!DT130="Yes"),OFFSET('Hygiene Data'!$D$10,0,10*ROW('Hygiene Data'!D124)),NA())</f>
        <v>#N/A</v>
      </c>
      <c r="BF130" s="108" t="e">
        <f ca="true">+IF(AND(ISNUMBER(OFFSET('Hygiene Data'!$E$6,0,10*ROW('Hygiene Data'!E124))),'Data Summary'!DU130="Yes"),OFFSET('Hygiene Data'!$E$6,0,10*ROW('Hygiene Data'!E124)),NA())</f>
        <v>#N/A</v>
      </c>
      <c r="BG130" s="108" t="e">
        <f ca="true">+IF(AND(ISNUMBER(OFFSET('Hygiene Data'!$E$8,0,10*ROW('Hygiene Data'!E124))),'Data Summary'!DV130="Yes"),OFFSET('Hygiene Data'!$E$8,0,10*ROW('Hygiene Data'!E124)),NA())</f>
        <v>#N/A</v>
      </c>
      <c r="BH130" s="108" t="e">
        <f ca="true">+IF(AND(ISNUMBER(OFFSET('Hygiene Data'!$E$10,0,10*ROW('Hygiene Data'!E124))),'Data Summary'!DW130="Yes"),OFFSET('Hygiene Data'!$E$10,0,10*ROW('Hygiene Data'!E124)),NA())</f>
        <v>#N/A</v>
      </c>
      <c r="BI130" s="108" t="e">
        <f ca="true">+IF(AND(ISNUMBER(OFFSET('Hygiene Data'!$F$6,0,10*ROW('Hygiene Data'!F124))),'Data Summary'!DX130="Yes"),OFFSET('Hygiene Data'!$F$6,0,10*ROW('Hygiene Data'!F124)),NA())</f>
        <v>#N/A</v>
      </c>
      <c r="BJ130" s="108" t="e">
        <f ca="true">+IF(AND(ISNUMBER(OFFSET('Hygiene Data'!$F$8,0,10*ROW('Hygiene Data'!F124))),'Data Summary'!DY130="Yes"),OFFSET('Hygiene Data'!$F$8,0,10*ROW('Hygiene Data'!F124)),NA())</f>
        <v>#N/A</v>
      </c>
      <c r="BK130" s="108" t="e">
        <f ca="true">+IF(AND(ISNUMBER(OFFSET('Hygiene Data'!$F$10,0,10*ROW('Hygiene Data'!F124))),'Data Summary'!DZ130="Yes"),OFFSET('Hygiene Data'!$F$10,0,10*ROW('Hygiene Data'!F124)),NA())</f>
        <v>#N/A</v>
      </c>
      <c r="BL130" s="108" t="e">
        <f ca="true">+IF(AND(ISNUMBER(OFFSET('Hygiene Data'!$G$6,0,10*ROW('Hygiene Data'!G124))),'Data Summary'!EA130="Yes"),OFFSET('Hygiene Data'!$G$6,0,10*ROW('Hygiene Data'!G124)),NA())</f>
        <v>#N/A</v>
      </c>
      <c r="BM130" s="108" t="e">
        <f ca="true">+IF(AND(ISNUMBER(OFFSET('Hygiene Data'!$G$8,0,10*ROW('Hygiene Data'!G124))),'Data Summary'!EB130="Yes"),OFFSET('Hygiene Data'!$G$8,0,10*ROW('Hygiene Data'!G124)),NA())</f>
        <v>#N/A</v>
      </c>
      <c r="BN130" s="108" t="e">
        <f ca="true">+IF(AND(ISNUMBER(OFFSET('Hygiene Data'!$G$10,0,10*ROW('Hygiene Data'!G124))),'Data Summary'!EC130="Yes"),OFFSET('Hygiene Data'!$G$10,0,10*ROW('Hygiene Data'!G124)),NA())</f>
        <v>#N/A</v>
      </c>
      <c r="BO130" s="108" t="e">
        <f ca="true">+IF(AND(ISNUMBER(OFFSET('Hygiene Data'!$H$6,0,10*ROW('Hygiene Data'!H124))),'Data Summary'!ED130="Yes"),OFFSET('Hygiene Data'!$H$6,0,10*ROW('Hygiene Data'!H124)),NA())</f>
        <v>#N/A</v>
      </c>
      <c r="BP130" s="108" t="e">
        <f ca="true">+IF(AND(ISNUMBER(OFFSET('Hygiene Data'!$H$8,0,10*ROW('Hygiene Data'!H124))),'Data Summary'!EE130="Yes"),OFFSET('Hygiene Data'!$H$8,0,10*ROW('Hygiene Data'!H124)),NA())</f>
        <v>#N/A</v>
      </c>
      <c r="BQ130" s="108" t="e">
        <f ca="true">+IF(AND(ISNUMBER(OFFSET('Hygiene Data'!$H$10,0,10*ROW('Hygiene Data'!H124))),'Data Summary'!EF130="Yes"),OFFSET('Hygiene Data'!$H$10,0,10*ROW('Hygiene Data'!H124)),NA())</f>
        <v>#N/A</v>
      </c>
    </row>
    <row r="131" x14ac:dyDescent="0.2">
      <c r="A131" s="56" t="e">
        <f ca="true">+IF(OFFSET('Water Data'!$B$1,0,10*ROW('Water Data'!B125))="",NA(),OFFSET('Water Data'!$B$1,0,10*ROW('Water Data'!B125)))</f>
        <v>#N/A</v>
      </c>
      <c r="B131" s="56" t="e">
        <f ca="true">+IF(OFFSET('Water Data'!$A$3,0,10*ROW('Water Data'!A128))="",NA(),OFFSET('Water Data'!$A$3,0,10*ROW('Water Data'!A128)))</f>
        <v>#N/A</v>
      </c>
      <c r="C131" s="56" t="e">
        <f ca="true">+IF(OFFSET('Water Data'!$C$3,0,10*ROW('Water Data'!C128))="",NA(),OFFSET('Water Data'!$C$3,0,10*ROW('Water Data'!C128)))</f>
        <v>#N/A</v>
      </c>
      <c r="D131" s="57" t="e">
        <f ca="true">+IF(AND(ISNUMBER(OFFSET('Water Data'!$C$5,0,10*ROW('Water Data'!C125))),'Data Summary'!BS131="Yes"),100-OFFSET('Water Data'!$C$5,0,10*ROW('Water Data'!C125)),NA())</f>
        <v>#N/A</v>
      </c>
      <c r="E131" s="57" t="e">
        <f ca="true">+IF(AND(ISNUMBER(OFFSET('Water Data'!$C$7,0,10*ROW('Water Data'!C125))),'Data Summary'!BT131="Yes"),OFFSET('Water Data'!$C$7,0,10*ROW('Water Data'!C125)),NA())</f>
        <v>#N/A</v>
      </c>
      <c r="F131" s="57" t="e">
        <f ca="true">+IF(AND(ISNUMBER(OFFSET('Water Data'!$C$10,0,10*ROW('Water Data'!C125))),'Data Summary'!BU131="Yes"),OFFSET('Water Data'!$C$10,0,10*ROW('Water Data'!C125)),NA())</f>
        <v>#N/A</v>
      </c>
      <c r="G131" s="57" t="e">
        <f ca="true">+IF(AND(ISNUMBER(OFFSET('Water Data'!$D$5,0,10*ROW('Water Data'!D125))),'Data Summary'!BV131="Yes"),100-OFFSET('Water Data'!$D$5,0,10*ROW('Water Data'!D125)),NA())</f>
        <v>#N/A</v>
      </c>
      <c r="H131" s="57" t="e">
        <f ca="true">+IF(AND(ISNUMBER(OFFSET('Water Data'!$D$7,0,10*ROW('Water Data'!D125))),'Data Summary'!BW131="Yes"),OFFSET('Water Data'!$D$7,0,10*ROW('Water Data'!D125)),NA())</f>
        <v>#N/A</v>
      </c>
      <c r="I131" s="57" t="e">
        <f ca="true">+IF(AND(ISNUMBER(OFFSET('Water Data'!$D$10,0,10*ROW('Water Data'!D125))),'Data Summary'!BX131="Yes"),OFFSET('Water Data'!$D$10,0,10*ROW('Water Data'!D125)),NA())</f>
        <v>#N/A</v>
      </c>
      <c r="J131" s="57" t="e">
        <f ca="true">+IF(AND(ISNUMBER(OFFSET('Water Data'!$E$5,0,10*ROW('Water Data'!E125))),'Data Summary'!BY131="Yes"),100-OFFSET('Water Data'!$E$5,0,10*ROW('Water Data'!E125)),NA())</f>
        <v>#N/A</v>
      </c>
      <c r="K131" s="57" t="e">
        <f ca="true">+IF(AND(ISNUMBER(OFFSET('Water Data'!$E$7,0,10*ROW('Water Data'!E125))),'Data Summary'!BZ131="Yes"),OFFSET('Water Data'!$E$7,0,10*ROW('Water Data'!E125)),NA())</f>
        <v>#N/A</v>
      </c>
      <c r="L131" s="57" t="e">
        <f ca="true">+IF(AND(ISNUMBER(OFFSET('Water Data'!$E$10,0,10*ROW('Water Data'!E125))),'Data Summary'!CA131="Yes"),OFFSET('Water Data'!$E$10,0,10*ROW('Water Data'!E125)),NA())</f>
        <v>#N/A</v>
      </c>
      <c r="M131" s="57" t="e">
        <f ca="true">+IF(AND(ISNUMBER(OFFSET('Water Data'!$F$5,0,10*ROW('Water Data'!F125))),'Data Summary'!CB131="Yes"),100-OFFSET('Water Data'!$F$5,0,10*ROW('Water Data'!F125)),NA())</f>
        <v>#N/A</v>
      </c>
      <c r="N131" s="57" t="e">
        <f ca="true">+IF(AND(ISNUMBER(OFFSET('Water Data'!$F$7,0,10*ROW('Water Data'!F125))),'Data Summary'!CC131="Yes"),OFFSET('Water Data'!$F$7,0,10*ROW('Water Data'!F125)),NA())</f>
        <v>#N/A</v>
      </c>
      <c r="O131" s="57" t="e">
        <f ca="true">+IF(AND(ISNUMBER(OFFSET('Water Data'!$F$10,0,10*ROW('Water Data'!F125))),'Data Summary'!CD131="Yes"),OFFSET('Water Data'!$F$10,0,10*ROW('Water Data'!F125)),NA())</f>
        <v>#N/A</v>
      </c>
      <c r="P131" s="57" t="e">
        <f ca="true">+IF(AND(ISNUMBER(OFFSET('Water Data'!$G$5,0,10*ROW('Water Data'!G125))),'Data Summary'!CE131="Yes"),100-OFFSET('Water Data'!$G$5,0,10*ROW('Water Data'!G125)),NA())</f>
        <v>#N/A</v>
      </c>
      <c r="Q131" s="57" t="e">
        <f ca="true">+IF(AND(ISNUMBER(OFFSET('Water Data'!$G$7,0,10*ROW('Water Data'!G125))),'Data Summary'!CF131="Yes"),OFFSET('Water Data'!$G$7,0,10*ROW('Water Data'!G125)),NA())</f>
        <v>#N/A</v>
      </c>
      <c r="R131" s="57" t="e">
        <f ca="true">+IF(AND(ISNUMBER(OFFSET('Water Data'!$G$10,0,10*ROW('Water Data'!G125))),'Data Summary'!CG131="Yes"),OFFSET('Water Data'!$G$10,0,10*ROW('Water Data'!G125)),NA())</f>
        <v>#N/A</v>
      </c>
      <c r="S131" s="57" t="e">
        <f ca="true">+IF(AND(ISNUMBER(OFFSET('Water Data'!$H$5,0,10*ROW('Water Data'!H125))),'Data Summary'!CH131="Yes"),100-OFFSET('Water Data'!$H$5,0,10*ROW('Water Data'!H125)),NA())</f>
        <v>#N/A</v>
      </c>
      <c r="T131" s="57" t="e">
        <f ca="true">+IF(AND(ISNUMBER(OFFSET('Water Data'!$H$7,0,10*ROW('Water Data'!H125))),'Data Summary'!CI131="Yes"),OFFSET('Water Data'!$H$7,0,10*ROW('Water Data'!H125)),NA())</f>
        <v>#N/A</v>
      </c>
      <c r="U131" s="57" t="e">
        <f ca="true">+IF(AND(ISNUMBER(OFFSET('Water Data'!$H$10,0,10*ROW('Water Data'!H125))),'Data Summary'!CJ131="Yes"),OFFSET('Water Data'!$H$10,0,10*ROW('Water Data'!H125)),NA())</f>
        <v>#N/A</v>
      </c>
      <c r="V131" s="103" t="e">
        <f ca="true">+IF(AND(ISNUMBER(OFFSET('Sanitation Data'!$C$5,0,10*ROW('Sanitation Data'!C125))),'Data Summary'!CK131="Yes"),100-OFFSET('Sanitation Data'!$C$5,0,10*ROW('Sanitation Data'!C125)),NA())</f>
        <v>#N/A</v>
      </c>
      <c r="W131" s="103" t="e">
        <f ca="true">+IF(AND(ISNUMBER(OFFSET('Sanitation Data'!$C$7,0,10*ROW('Sanitation Data'!C125))),'Data Summary'!CL131="Yes"),OFFSET('Sanitation Data'!$C$7,0,10*ROW('Sanitation Data'!C125)),NA())</f>
        <v>#N/A</v>
      </c>
      <c r="X131" s="103" t="e">
        <f ca="true">+IF(AND(ISNUMBER(OFFSET('Sanitation Data'!$C$11,0,10*ROW('Sanitation Data'!C125))),'Data Summary'!CM131="Yes"),OFFSET('Sanitation Data'!$C$11,0,10*ROW('Sanitation Data'!C125)),NA())</f>
        <v>#N/A</v>
      </c>
      <c r="Y131" s="103" t="e">
        <f ca="true">+IF(AND(ISNUMBER(OFFSET('Sanitation Data'!$C$12,0,10*ROW('Sanitation Data'!C125))),'Data Summary'!CN131="Yes"),OFFSET('Sanitation Data'!$C$12,0,10*ROW('Sanitation Data'!C125)),NA())</f>
        <v>#N/A</v>
      </c>
      <c r="Z131" s="103" t="e">
        <f ca="true">+IF(AND(ISNUMBER(OFFSET('Sanitation Data'!$C$13,0,10*ROW('Sanitation Data'!C125))),'Data Summary'!CO131="Yes"),OFFSET('Sanitation Data'!$C$13,0,10*ROW('Sanitation Data'!C125)),NA())</f>
        <v>#N/A</v>
      </c>
      <c r="AA131" s="103" t="e">
        <f ca="true">+IF(AND(ISNUMBER(OFFSET('Sanitation Data'!$D$5,0,10*ROW('Sanitation Data'!D125))),'Data Summary'!CP131="Yes"),100-OFFSET('Sanitation Data'!$D$5,0,10*ROW('Sanitation Data'!D125)),NA())</f>
        <v>#N/A</v>
      </c>
      <c r="AB131" s="103" t="e">
        <f ca="true">+IF(AND(ISNUMBER(OFFSET('Sanitation Data'!$D$7,0,10*ROW('Sanitation Data'!D125))),'Data Summary'!CQ131="Yes"),OFFSET('Sanitation Data'!$D$7,0,10*ROW('Sanitation Data'!D125)),NA())</f>
        <v>#N/A</v>
      </c>
      <c r="AC131" s="103" t="e">
        <f ca="true">+IF(AND(ISNUMBER(OFFSET('Sanitation Data'!$D$11,0,10*ROW('Sanitation Data'!D125))),'Data Summary'!CR131="Yes"),OFFSET('Sanitation Data'!$D$11,0,10*ROW('Sanitation Data'!D125)),NA())</f>
        <v>#N/A</v>
      </c>
      <c r="AD131" s="103" t="e">
        <f ca="true">+IF(AND(ISNUMBER(OFFSET('Sanitation Data'!$D$12,0,10*ROW('Sanitation Data'!D125))),'Data Summary'!CS131="Yes"),OFFSET('Sanitation Data'!$D$12,0,10*ROW('Sanitation Data'!D125)),NA())</f>
        <v>#N/A</v>
      </c>
      <c r="AE131" s="103" t="e">
        <f ca="true">+IF(AND(ISNUMBER(OFFSET('Sanitation Data'!$D$13,0,10*ROW('Sanitation Data'!D125))),'Data Summary'!CT131="Yes"),OFFSET('Sanitation Data'!$D$13,0,10*ROW('Sanitation Data'!D125)),NA())</f>
        <v>#N/A</v>
      </c>
      <c r="AF131" s="103" t="e">
        <f ca="true">+IF(AND(ISNUMBER(OFFSET('Sanitation Data'!$E$5,0,10*ROW('Sanitation Data'!E125))),'Data Summary'!CU131="Yes"),100-OFFSET('Sanitation Data'!$E$5,0,10*ROW('Sanitation Data'!E125)),NA())</f>
        <v>#N/A</v>
      </c>
      <c r="AG131" s="103" t="e">
        <f ca="true">+IF(AND(ISNUMBER(OFFSET('Sanitation Data'!$E$7,0,10*ROW('Sanitation Data'!E125))),'Data Summary'!CV131="Yes"),OFFSET('Sanitation Data'!$E$7,0,10*ROW('Sanitation Data'!E125)),NA())</f>
        <v>#N/A</v>
      </c>
      <c r="AH131" s="103" t="e">
        <f ca="true">+IF(AND(ISNUMBER(OFFSET('Sanitation Data'!$E$11,0,10*ROW('Sanitation Data'!E125))),'Data Summary'!CW131="Yes"),OFFSET('Sanitation Data'!$E$11,0,10*ROW('Sanitation Data'!E125)),NA())</f>
        <v>#N/A</v>
      </c>
      <c r="AI131" s="103" t="e">
        <f ca="true">+IF(AND(ISNUMBER(OFFSET('Sanitation Data'!$E$12,0,10*ROW('Sanitation Data'!E125))),'Data Summary'!CX131="Yes"),OFFSET('Sanitation Data'!$E$12,0,10*ROW('Sanitation Data'!E125)),NA())</f>
        <v>#N/A</v>
      </c>
      <c r="AJ131" s="103" t="e">
        <f ca="true">+IF(AND(ISNUMBER(OFFSET('Sanitation Data'!$E$13,0,10*ROW('Sanitation Data'!E125))),'Data Summary'!CY131="Yes"),OFFSET('Sanitation Data'!$E$13,0,10*ROW('Sanitation Data'!E125)),NA())</f>
        <v>#N/A</v>
      </c>
      <c r="AK131" s="103" t="e">
        <f ca="true">+IF(AND(ISNUMBER(OFFSET('Sanitation Data'!$F$5,0,10*ROW('Sanitation Data'!F125))),'Data Summary'!CZ131="Yes"),100-OFFSET('Sanitation Data'!$F$5,0,10*ROW('Sanitation Data'!F125)),NA())</f>
        <v>#N/A</v>
      </c>
      <c r="AL131" s="103" t="e">
        <f ca="true">+IF(AND(ISNUMBER(OFFSET('Sanitation Data'!$F$7,0,10*ROW('Sanitation Data'!F125))),'Data Summary'!DA131="Yes"),OFFSET('Sanitation Data'!$F$7,0,10*ROW('Sanitation Data'!F125)),NA())</f>
        <v>#N/A</v>
      </c>
      <c r="AM131" s="103" t="e">
        <f ca="true">+IF(AND(ISNUMBER(OFFSET('Sanitation Data'!$F$11,0,10*ROW('Sanitation Data'!F125))),'Data Summary'!DB131="Yes"),OFFSET('Sanitation Data'!$F$11,0,10*ROW('Sanitation Data'!F125)),NA())</f>
        <v>#N/A</v>
      </c>
      <c r="AN131" s="103" t="e">
        <f ca="true">+IF(AND(ISNUMBER(OFFSET('Sanitation Data'!$F$12,0,10*ROW('Sanitation Data'!F125))),'Data Summary'!DC131="Yes"),OFFSET('Sanitation Data'!$F$12,0,10*ROW('Sanitation Data'!F125)),NA())</f>
        <v>#N/A</v>
      </c>
      <c r="AO131" s="103" t="e">
        <f ca="true">+IF(AND(ISNUMBER(OFFSET('Sanitation Data'!$F$13,0,10*ROW('Sanitation Data'!F125))),'Data Summary'!DD131="Yes"),OFFSET('Sanitation Data'!$F$13,0,10*ROW('Sanitation Data'!F125)),NA())</f>
        <v>#N/A</v>
      </c>
      <c r="AP131" s="103" t="e">
        <f ca="true">+IF(AND(ISNUMBER(OFFSET('Sanitation Data'!$G$5,0,10*ROW('Sanitation Data'!G125))),'Data Summary'!DE131="Yes"),100-OFFSET('Sanitation Data'!$G$5,0,10*ROW('Sanitation Data'!G125)),NA())</f>
        <v>#N/A</v>
      </c>
      <c r="AQ131" s="103" t="e">
        <f ca="true">+IF(AND(ISNUMBER(OFFSET('Sanitation Data'!$G$7,0,10*ROW('Sanitation Data'!G125))),'Data Summary'!DF131="Yes"),OFFSET('Sanitation Data'!$G$7,0,10*ROW('Sanitation Data'!G125)),NA())</f>
        <v>#N/A</v>
      </c>
      <c r="AR131" s="103" t="e">
        <f ca="true">+IF(AND(ISNUMBER(OFFSET('Sanitation Data'!$G$11,0,10*ROW('Sanitation Data'!G125))),'Data Summary'!DG131="Yes"),OFFSET('Sanitation Data'!$G$11,0,10*ROW('Sanitation Data'!G125)),NA())</f>
        <v>#N/A</v>
      </c>
      <c r="AS131" s="103" t="e">
        <f ca="true">+IF(AND(ISNUMBER(OFFSET('Sanitation Data'!$G$12,0,10*ROW('Sanitation Data'!G125))),'Data Summary'!DH131="Yes"),OFFSET('Sanitation Data'!$G$12,0,10*ROW('Sanitation Data'!G125)),NA())</f>
        <v>#N/A</v>
      </c>
      <c r="AT131" s="103" t="e">
        <f ca="true">+IF(AND(ISNUMBER(OFFSET('Sanitation Data'!$G$13,0,10*ROW('Sanitation Data'!G125))),'Data Summary'!DI131="Yes"),OFFSET('Sanitation Data'!$G$13,0,10*ROW('Sanitation Data'!G125)),NA())</f>
        <v>#N/A</v>
      </c>
      <c r="AU131" s="103" t="e">
        <f ca="true">+IF(AND(ISNUMBER(OFFSET('Sanitation Data'!$H$5,0,10*ROW('Sanitation Data'!H125))),'Data Summary'!DJ131="Yes"),100-OFFSET('Sanitation Data'!$H$5,0,10*ROW('Sanitation Data'!H125)),NA())</f>
        <v>#N/A</v>
      </c>
      <c r="AV131" s="103" t="e">
        <f ca="true">+IF(AND(ISNUMBER(OFFSET('Sanitation Data'!$H$7,0,10*ROW('Sanitation Data'!H125))),'Data Summary'!DK131="Yes"),OFFSET('Sanitation Data'!$H$7,0,10*ROW('Sanitation Data'!H125)),NA())</f>
        <v>#N/A</v>
      </c>
      <c r="AW131" s="103" t="e">
        <f ca="true">+IF(AND(ISNUMBER(OFFSET('Sanitation Data'!$H$11,0,10*ROW('Sanitation Data'!H125))),'Data Summary'!DL131="Yes"),OFFSET('Sanitation Data'!$H$11,0,10*ROW('Sanitation Data'!H125)),NA())</f>
        <v>#N/A</v>
      </c>
      <c r="AX131" s="103" t="e">
        <f ca="true">+IF(AND(ISNUMBER(OFFSET('Sanitation Data'!$H$12,0,10*ROW('Sanitation Data'!H125))),'Data Summary'!DM131="Yes"),OFFSET('Sanitation Data'!$H$12,0,10*ROW('Sanitation Data'!H125)),NA())</f>
        <v>#N/A</v>
      </c>
      <c r="AY131" s="103" t="e">
        <f ca="true">+IF(AND(ISNUMBER(OFFSET('Sanitation Data'!$H$13,0,10*ROW('Sanitation Data'!H125))),'Data Summary'!DN131="Yes"),OFFSET('Sanitation Data'!$H$13,0,10*ROW('Sanitation Data'!H125)),NA())</f>
        <v>#N/A</v>
      </c>
      <c r="AZ131" s="108" t="e">
        <f ca="true">+IF(AND(ISNUMBER(OFFSET('Hygiene Data'!$C$6,0,10*ROW('Hygiene Data'!C125))),'Data Summary'!DO131="Yes"),OFFSET('Hygiene Data'!$C$6,0,10*ROW('Hygiene Data'!C125)),NA())</f>
        <v>#N/A</v>
      </c>
      <c r="BA131" s="108" t="e">
        <f ca="true">+IF(AND(ISNUMBER(OFFSET('Hygiene Data'!$C$8,0,10*ROW('Hygiene Data'!C125))),'Data Summary'!DP131="Yes"),OFFSET('Hygiene Data'!$C$8,0,10*ROW('Hygiene Data'!C125)),NA())</f>
        <v>#N/A</v>
      </c>
      <c r="BB131" s="108" t="e">
        <f ca="true">+IF(AND(ISNUMBER(OFFSET('Hygiene Data'!$C$10,0,10*ROW('Hygiene Data'!C125))),'Data Summary'!DQ131="Yes"),OFFSET('Hygiene Data'!$C$10,0,10*ROW('Hygiene Data'!C125)),NA())</f>
        <v>#N/A</v>
      </c>
      <c r="BC131" s="108" t="e">
        <f ca="true">+IF(AND(ISNUMBER(OFFSET('Hygiene Data'!$D$6,0,10*ROW('Hygiene Data'!D125))),'Data Summary'!DR131="Yes"),OFFSET('Hygiene Data'!$D$6,0,10*ROW('Hygiene Data'!D125)),NA())</f>
        <v>#N/A</v>
      </c>
      <c r="BD131" s="108" t="e">
        <f ca="true">+IF(AND(ISNUMBER(OFFSET('Hygiene Data'!$D$8,0,10*ROW('Hygiene Data'!D125))),'Data Summary'!DS131="Yes"),OFFSET('Hygiene Data'!$D$8,0,10*ROW('Hygiene Data'!D125)),NA())</f>
        <v>#N/A</v>
      </c>
      <c r="BE131" s="108" t="e">
        <f ca="true">+IF(AND(ISNUMBER(OFFSET('Hygiene Data'!$D$10,0,10*ROW('Hygiene Data'!D125))),'Data Summary'!DT131="Yes"),OFFSET('Hygiene Data'!$D$10,0,10*ROW('Hygiene Data'!D125)),NA())</f>
        <v>#N/A</v>
      </c>
      <c r="BF131" s="108" t="e">
        <f ca="true">+IF(AND(ISNUMBER(OFFSET('Hygiene Data'!$E$6,0,10*ROW('Hygiene Data'!E125))),'Data Summary'!DU131="Yes"),OFFSET('Hygiene Data'!$E$6,0,10*ROW('Hygiene Data'!E125)),NA())</f>
        <v>#N/A</v>
      </c>
      <c r="BG131" s="108" t="e">
        <f ca="true">+IF(AND(ISNUMBER(OFFSET('Hygiene Data'!$E$8,0,10*ROW('Hygiene Data'!E125))),'Data Summary'!DV131="Yes"),OFFSET('Hygiene Data'!$E$8,0,10*ROW('Hygiene Data'!E125)),NA())</f>
        <v>#N/A</v>
      </c>
      <c r="BH131" s="108" t="e">
        <f ca="true">+IF(AND(ISNUMBER(OFFSET('Hygiene Data'!$E$10,0,10*ROW('Hygiene Data'!E125))),'Data Summary'!DW131="Yes"),OFFSET('Hygiene Data'!$E$10,0,10*ROW('Hygiene Data'!E125)),NA())</f>
        <v>#N/A</v>
      </c>
      <c r="BI131" s="108" t="e">
        <f ca="true">+IF(AND(ISNUMBER(OFFSET('Hygiene Data'!$F$6,0,10*ROW('Hygiene Data'!F125))),'Data Summary'!DX131="Yes"),OFFSET('Hygiene Data'!$F$6,0,10*ROW('Hygiene Data'!F125)),NA())</f>
        <v>#N/A</v>
      </c>
      <c r="BJ131" s="108" t="e">
        <f ca="true">+IF(AND(ISNUMBER(OFFSET('Hygiene Data'!$F$8,0,10*ROW('Hygiene Data'!F125))),'Data Summary'!DY131="Yes"),OFFSET('Hygiene Data'!$F$8,0,10*ROW('Hygiene Data'!F125)),NA())</f>
        <v>#N/A</v>
      </c>
      <c r="BK131" s="108" t="e">
        <f ca="true">+IF(AND(ISNUMBER(OFFSET('Hygiene Data'!$F$10,0,10*ROW('Hygiene Data'!F125))),'Data Summary'!DZ131="Yes"),OFFSET('Hygiene Data'!$F$10,0,10*ROW('Hygiene Data'!F125)),NA())</f>
        <v>#N/A</v>
      </c>
      <c r="BL131" s="108" t="e">
        <f ca="true">+IF(AND(ISNUMBER(OFFSET('Hygiene Data'!$G$6,0,10*ROW('Hygiene Data'!G125))),'Data Summary'!EA131="Yes"),OFFSET('Hygiene Data'!$G$6,0,10*ROW('Hygiene Data'!G125)),NA())</f>
        <v>#N/A</v>
      </c>
      <c r="BM131" s="108" t="e">
        <f ca="true">+IF(AND(ISNUMBER(OFFSET('Hygiene Data'!$G$8,0,10*ROW('Hygiene Data'!G125))),'Data Summary'!EB131="Yes"),OFFSET('Hygiene Data'!$G$8,0,10*ROW('Hygiene Data'!G125)),NA())</f>
        <v>#N/A</v>
      </c>
      <c r="BN131" s="108" t="e">
        <f ca="true">+IF(AND(ISNUMBER(OFFSET('Hygiene Data'!$G$10,0,10*ROW('Hygiene Data'!G125))),'Data Summary'!EC131="Yes"),OFFSET('Hygiene Data'!$G$10,0,10*ROW('Hygiene Data'!G125)),NA())</f>
        <v>#N/A</v>
      </c>
      <c r="BO131" s="108" t="e">
        <f ca="true">+IF(AND(ISNUMBER(OFFSET('Hygiene Data'!$H$6,0,10*ROW('Hygiene Data'!H125))),'Data Summary'!ED131="Yes"),OFFSET('Hygiene Data'!$H$6,0,10*ROW('Hygiene Data'!H125)),NA())</f>
        <v>#N/A</v>
      </c>
      <c r="BP131" s="108" t="e">
        <f ca="true">+IF(AND(ISNUMBER(OFFSET('Hygiene Data'!$H$8,0,10*ROW('Hygiene Data'!H125))),'Data Summary'!EE131="Yes"),OFFSET('Hygiene Data'!$H$8,0,10*ROW('Hygiene Data'!H125)),NA())</f>
        <v>#N/A</v>
      </c>
      <c r="BQ131" s="108" t="e">
        <f ca="true">+IF(AND(ISNUMBER(OFFSET('Hygiene Data'!$H$10,0,10*ROW('Hygiene Data'!H125))),'Data Summary'!EF131="Yes"),OFFSET('Hygiene Data'!$H$10,0,10*ROW('Hygiene Data'!H125)),NA())</f>
        <v>#N/A</v>
      </c>
    </row>
    <row r="132" x14ac:dyDescent="0.2">
      <c r="A132" s="56" t="e">
        <f ca="true">+IF(OFFSET('Water Data'!$B$1,0,10*ROW('Water Data'!B126))="",NA(),OFFSET('Water Data'!$B$1,0,10*ROW('Water Data'!B126)))</f>
        <v>#N/A</v>
      </c>
      <c r="B132" s="56" t="e">
        <f ca="true">+IF(OFFSET('Water Data'!$A$3,0,10*ROW('Water Data'!A129))="",NA(),OFFSET('Water Data'!$A$3,0,10*ROW('Water Data'!A129)))</f>
        <v>#N/A</v>
      </c>
      <c r="C132" s="56" t="e">
        <f ca="true">+IF(OFFSET('Water Data'!$C$3,0,10*ROW('Water Data'!C129))="",NA(),OFFSET('Water Data'!$C$3,0,10*ROW('Water Data'!C129)))</f>
        <v>#N/A</v>
      </c>
      <c r="D132" s="57" t="e">
        <f ca="true">+IF(AND(ISNUMBER(OFFSET('Water Data'!$C$5,0,10*ROW('Water Data'!C126))),'Data Summary'!BS132="Yes"),100-OFFSET('Water Data'!$C$5,0,10*ROW('Water Data'!C126)),NA())</f>
        <v>#N/A</v>
      </c>
      <c r="E132" s="57" t="e">
        <f ca="true">+IF(AND(ISNUMBER(OFFSET('Water Data'!$C$7,0,10*ROW('Water Data'!C126))),'Data Summary'!BT132="Yes"),OFFSET('Water Data'!$C$7,0,10*ROW('Water Data'!C126)),NA())</f>
        <v>#N/A</v>
      </c>
      <c r="F132" s="57" t="e">
        <f ca="true">+IF(AND(ISNUMBER(OFFSET('Water Data'!$C$10,0,10*ROW('Water Data'!C126))),'Data Summary'!BU132="Yes"),OFFSET('Water Data'!$C$10,0,10*ROW('Water Data'!C126)),NA())</f>
        <v>#N/A</v>
      </c>
      <c r="G132" s="57" t="e">
        <f ca="true">+IF(AND(ISNUMBER(OFFSET('Water Data'!$D$5,0,10*ROW('Water Data'!D126))),'Data Summary'!BV132="Yes"),100-OFFSET('Water Data'!$D$5,0,10*ROW('Water Data'!D126)),NA())</f>
        <v>#N/A</v>
      </c>
      <c r="H132" s="57" t="e">
        <f ca="true">+IF(AND(ISNUMBER(OFFSET('Water Data'!$D$7,0,10*ROW('Water Data'!D126))),'Data Summary'!BW132="Yes"),OFFSET('Water Data'!$D$7,0,10*ROW('Water Data'!D126)),NA())</f>
        <v>#N/A</v>
      </c>
      <c r="I132" s="57" t="e">
        <f ca="true">+IF(AND(ISNUMBER(OFFSET('Water Data'!$D$10,0,10*ROW('Water Data'!D126))),'Data Summary'!BX132="Yes"),OFFSET('Water Data'!$D$10,0,10*ROW('Water Data'!D126)),NA())</f>
        <v>#N/A</v>
      </c>
      <c r="J132" s="57" t="e">
        <f ca="true">+IF(AND(ISNUMBER(OFFSET('Water Data'!$E$5,0,10*ROW('Water Data'!E126))),'Data Summary'!BY132="Yes"),100-OFFSET('Water Data'!$E$5,0,10*ROW('Water Data'!E126)),NA())</f>
        <v>#N/A</v>
      </c>
      <c r="K132" s="57" t="e">
        <f ca="true">+IF(AND(ISNUMBER(OFFSET('Water Data'!$E$7,0,10*ROW('Water Data'!E126))),'Data Summary'!BZ132="Yes"),OFFSET('Water Data'!$E$7,0,10*ROW('Water Data'!E126)),NA())</f>
        <v>#N/A</v>
      </c>
      <c r="L132" s="57" t="e">
        <f ca="true">+IF(AND(ISNUMBER(OFFSET('Water Data'!$E$10,0,10*ROW('Water Data'!E126))),'Data Summary'!CA132="Yes"),OFFSET('Water Data'!$E$10,0,10*ROW('Water Data'!E126)),NA())</f>
        <v>#N/A</v>
      </c>
      <c r="M132" s="57" t="e">
        <f ca="true">+IF(AND(ISNUMBER(OFFSET('Water Data'!$F$5,0,10*ROW('Water Data'!F126))),'Data Summary'!CB132="Yes"),100-OFFSET('Water Data'!$F$5,0,10*ROW('Water Data'!F126)),NA())</f>
        <v>#N/A</v>
      </c>
      <c r="N132" s="57" t="e">
        <f ca="true">+IF(AND(ISNUMBER(OFFSET('Water Data'!$F$7,0,10*ROW('Water Data'!F126))),'Data Summary'!CC132="Yes"),OFFSET('Water Data'!$F$7,0,10*ROW('Water Data'!F126)),NA())</f>
        <v>#N/A</v>
      </c>
      <c r="O132" s="57" t="e">
        <f ca="true">+IF(AND(ISNUMBER(OFFSET('Water Data'!$F$10,0,10*ROW('Water Data'!F126))),'Data Summary'!CD132="Yes"),OFFSET('Water Data'!$F$10,0,10*ROW('Water Data'!F126)),NA())</f>
        <v>#N/A</v>
      </c>
      <c r="P132" s="57" t="e">
        <f ca="true">+IF(AND(ISNUMBER(OFFSET('Water Data'!$G$5,0,10*ROW('Water Data'!G126))),'Data Summary'!CE132="Yes"),100-OFFSET('Water Data'!$G$5,0,10*ROW('Water Data'!G126)),NA())</f>
        <v>#N/A</v>
      </c>
      <c r="Q132" s="57" t="e">
        <f ca="true">+IF(AND(ISNUMBER(OFFSET('Water Data'!$G$7,0,10*ROW('Water Data'!G126))),'Data Summary'!CF132="Yes"),OFFSET('Water Data'!$G$7,0,10*ROW('Water Data'!G126)),NA())</f>
        <v>#N/A</v>
      </c>
      <c r="R132" s="57" t="e">
        <f ca="true">+IF(AND(ISNUMBER(OFFSET('Water Data'!$G$10,0,10*ROW('Water Data'!G126))),'Data Summary'!CG132="Yes"),OFFSET('Water Data'!$G$10,0,10*ROW('Water Data'!G126)),NA())</f>
        <v>#N/A</v>
      </c>
      <c r="S132" s="57" t="e">
        <f ca="true">+IF(AND(ISNUMBER(OFFSET('Water Data'!$H$5,0,10*ROW('Water Data'!H126))),'Data Summary'!CH132="Yes"),100-OFFSET('Water Data'!$H$5,0,10*ROW('Water Data'!H126)),NA())</f>
        <v>#N/A</v>
      </c>
      <c r="T132" s="57" t="e">
        <f ca="true">+IF(AND(ISNUMBER(OFFSET('Water Data'!$H$7,0,10*ROW('Water Data'!H126))),'Data Summary'!CI132="Yes"),OFFSET('Water Data'!$H$7,0,10*ROW('Water Data'!H126)),NA())</f>
        <v>#N/A</v>
      </c>
      <c r="U132" s="57" t="e">
        <f ca="true">+IF(AND(ISNUMBER(OFFSET('Water Data'!$H$10,0,10*ROW('Water Data'!H126))),'Data Summary'!CJ132="Yes"),OFFSET('Water Data'!$H$10,0,10*ROW('Water Data'!H126)),NA())</f>
        <v>#N/A</v>
      </c>
      <c r="V132" s="103" t="e">
        <f ca="true">+IF(AND(ISNUMBER(OFFSET('Sanitation Data'!$C$5,0,10*ROW('Sanitation Data'!C126))),'Data Summary'!CK132="Yes"),100-OFFSET('Sanitation Data'!$C$5,0,10*ROW('Sanitation Data'!C126)),NA())</f>
        <v>#N/A</v>
      </c>
      <c r="W132" s="103" t="e">
        <f ca="true">+IF(AND(ISNUMBER(OFFSET('Sanitation Data'!$C$7,0,10*ROW('Sanitation Data'!C126))),'Data Summary'!CL132="Yes"),OFFSET('Sanitation Data'!$C$7,0,10*ROW('Sanitation Data'!C126)),NA())</f>
        <v>#N/A</v>
      </c>
      <c r="X132" s="103" t="e">
        <f ca="true">+IF(AND(ISNUMBER(OFFSET('Sanitation Data'!$C$11,0,10*ROW('Sanitation Data'!C126))),'Data Summary'!CM132="Yes"),OFFSET('Sanitation Data'!$C$11,0,10*ROW('Sanitation Data'!C126)),NA())</f>
        <v>#N/A</v>
      </c>
      <c r="Y132" s="103" t="e">
        <f ca="true">+IF(AND(ISNUMBER(OFFSET('Sanitation Data'!$C$12,0,10*ROW('Sanitation Data'!C126))),'Data Summary'!CN132="Yes"),OFFSET('Sanitation Data'!$C$12,0,10*ROW('Sanitation Data'!C126)),NA())</f>
        <v>#N/A</v>
      </c>
      <c r="Z132" s="103" t="e">
        <f ca="true">+IF(AND(ISNUMBER(OFFSET('Sanitation Data'!$C$13,0,10*ROW('Sanitation Data'!C126))),'Data Summary'!CO132="Yes"),OFFSET('Sanitation Data'!$C$13,0,10*ROW('Sanitation Data'!C126)),NA())</f>
        <v>#N/A</v>
      </c>
      <c r="AA132" s="103" t="e">
        <f ca="true">+IF(AND(ISNUMBER(OFFSET('Sanitation Data'!$D$5,0,10*ROW('Sanitation Data'!D126))),'Data Summary'!CP132="Yes"),100-OFFSET('Sanitation Data'!$D$5,0,10*ROW('Sanitation Data'!D126)),NA())</f>
        <v>#N/A</v>
      </c>
      <c r="AB132" s="103" t="e">
        <f ca="true">+IF(AND(ISNUMBER(OFFSET('Sanitation Data'!$D$7,0,10*ROW('Sanitation Data'!D126))),'Data Summary'!CQ132="Yes"),OFFSET('Sanitation Data'!$D$7,0,10*ROW('Sanitation Data'!D126)),NA())</f>
        <v>#N/A</v>
      </c>
      <c r="AC132" s="103" t="e">
        <f ca="true">+IF(AND(ISNUMBER(OFFSET('Sanitation Data'!$D$11,0,10*ROW('Sanitation Data'!D126))),'Data Summary'!CR132="Yes"),OFFSET('Sanitation Data'!$D$11,0,10*ROW('Sanitation Data'!D126)),NA())</f>
        <v>#N/A</v>
      </c>
      <c r="AD132" s="103" t="e">
        <f ca="true">+IF(AND(ISNUMBER(OFFSET('Sanitation Data'!$D$12,0,10*ROW('Sanitation Data'!D126))),'Data Summary'!CS132="Yes"),OFFSET('Sanitation Data'!$D$12,0,10*ROW('Sanitation Data'!D126)),NA())</f>
        <v>#N/A</v>
      </c>
      <c r="AE132" s="103" t="e">
        <f ca="true">+IF(AND(ISNUMBER(OFFSET('Sanitation Data'!$D$13,0,10*ROW('Sanitation Data'!D126))),'Data Summary'!CT132="Yes"),OFFSET('Sanitation Data'!$D$13,0,10*ROW('Sanitation Data'!D126)),NA())</f>
        <v>#N/A</v>
      </c>
      <c r="AF132" s="103" t="e">
        <f ca="true">+IF(AND(ISNUMBER(OFFSET('Sanitation Data'!$E$5,0,10*ROW('Sanitation Data'!E126))),'Data Summary'!CU132="Yes"),100-OFFSET('Sanitation Data'!$E$5,0,10*ROW('Sanitation Data'!E126)),NA())</f>
        <v>#N/A</v>
      </c>
      <c r="AG132" s="103" t="e">
        <f ca="true">+IF(AND(ISNUMBER(OFFSET('Sanitation Data'!$E$7,0,10*ROW('Sanitation Data'!E126))),'Data Summary'!CV132="Yes"),OFFSET('Sanitation Data'!$E$7,0,10*ROW('Sanitation Data'!E126)),NA())</f>
        <v>#N/A</v>
      </c>
      <c r="AH132" s="103" t="e">
        <f ca="true">+IF(AND(ISNUMBER(OFFSET('Sanitation Data'!$E$11,0,10*ROW('Sanitation Data'!E126))),'Data Summary'!CW132="Yes"),OFFSET('Sanitation Data'!$E$11,0,10*ROW('Sanitation Data'!E126)),NA())</f>
        <v>#N/A</v>
      </c>
      <c r="AI132" s="103" t="e">
        <f ca="true">+IF(AND(ISNUMBER(OFFSET('Sanitation Data'!$E$12,0,10*ROW('Sanitation Data'!E126))),'Data Summary'!CX132="Yes"),OFFSET('Sanitation Data'!$E$12,0,10*ROW('Sanitation Data'!E126)),NA())</f>
        <v>#N/A</v>
      </c>
      <c r="AJ132" s="103" t="e">
        <f ca="true">+IF(AND(ISNUMBER(OFFSET('Sanitation Data'!$E$13,0,10*ROW('Sanitation Data'!E126))),'Data Summary'!CY132="Yes"),OFFSET('Sanitation Data'!$E$13,0,10*ROW('Sanitation Data'!E126)),NA())</f>
        <v>#N/A</v>
      </c>
      <c r="AK132" s="103" t="e">
        <f ca="true">+IF(AND(ISNUMBER(OFFSET('Sanitation Data'!$F$5,0,10*ROW('Sanitation Data'!F126))),'Data Summary'!CZ132="Yes"),100-OFFSET('Sanitation Data'!$F$5,0,10*ROW('Sanitation Data'!F126)),NA())</f>
        <v>#N/A</v>
      </c>
      <c r="AL132" s="103" t="e">
        <f ca="true">+IF(AND(ISNUMBER(OFFSET('Sanitation Data'!$F$7,0,10*ROW('Sanitation Data'!F126))),'Data Summary'!DA132="Yes"),OFFSET('Sanitation Data'!$F$7,0,10*ROW('Sanitation Data'!F126)),NA())</f>
        <v>#N/A</v>
      </c>
      <c r="AM132" s="103" t="e">
        <f ca="true">+IF(AND(ISNUMBER(OFFSET('Sanitation Data'!$F$11,0,10*ROW('Sanitation Data'!F126))),'Data Summary'!DB132="Yes"),OFFSET('Sanitation Data'!$F$11,0,10*ROW('Sanitation Data'!F126)),NA())</f>
        <v>#N/A</v>
      </c>
      <c r="AN132" s="103" t="e">
        <f ca="true">+IF(AND(ISNUMBER(OFFSET('Sanitation Data'!$F$12,0,10*ROW('Sanitation Data'!F126))),'Data Summary'!DC132="Yes"),OFFSET('Sanitation Data'!$F$12,0,10*ROW('Sanitation Data'!F126)),NA())</f>
        <v>#N/A</v>
      </c>
      <c r="AO132" s="103" t="e">
        <f ca="true">+IF(AND(ISNUMBER(OFFSET('Sanitation Data'!$F$13,0,10*ROW('Sanitation Data'!F126))),'Data Summary'!DD132="Yes"),OFFSET('Sanitation Data'!$F$13,0,10*ROW('Sanitation Data'!F126)),NA())</f>
        <v>#N/A</v>
      </c>
      <c r="AP132" s="103" t="e">
        <f ca="true">+IF(AND(ISNUMBER(OFFSET('Sanitation Data'!$G$5,0,10*ROW('Sanitation Data'!G126))),'Data Summary'!DE132="Yes"),100-OFFSET('Sanitation Data'!$G$5,0,10*ROW('Sanitation Data'!G126)),NA())</f>
        <v>#N/A</v>
      </c>
      <c r="AQ132" s="103" t="e">
        <f ca="true">+IF(AND(ISNUMBER(OFFSET('Sanitation Data'!$G$7,0,10*ROW('Sanitation Data'!G126))),'Data Summary'!DF132="Yes"),OFFSET('Sanitation Data'!$G$7,0,10*ROW('Sanitation Data'!G126)),NA())</f>
        <v>#N/A</v>
      </c>
      <c r="AR132" s="103" t="e">
        <f ca="true">+IF(AND(ISNUMBER(OFFSET('Sanitation Data'!$G$11,0,10*ROW('Sanitation Data'!G126))),'Data Summary'!DG132="Yes"),OFFSET('Sanitation Data'!$G$11,0,10*ROW('Sanitation Data'!G126)),NA())</f>
        <v>#N/A</v>
      </c>
      <c r="AS132" s="103" t="e">
        <f ca="true">+IF(AND(ISNUMBER(OFFSET('Sanitation Data'!$G$12,0,10*ROW('Sanitation Data'!G126))),'Data Summary'!DH132="Yes"),OFFSET('Sanitation Data'!$G$12,0,10*ROW('Sanitation Data'!G126)),NA())</f>
        <v>#N/A</v>
      </c>
      <c r="AT132" s="103" t="e">
        <f ca="true">+IF(AND(ISNUMBER(OFFSET('Sanitation Data'!$G$13,0,10*ROW('Sanitation Data'!G126))),'Data Summary'!DI132="Yes"),OFFSET('Sanitation Data'!$G$13,0,10*ROW('Sanitation Data'!G126)),NA())</f>
        <v>#N/A</v>
      </c>
      <c r="AU132" s="103" t="e">
        <f ca="true">+IF(AND(ISNUMBER(OFFSET('Sanitation Data'!$H$5,0,10*ROW('Sanitation Data'!H126))),'Data Summary'!DJ132="Yes"),100-OFFSET('Sanitation Data'!$H$5,0,10*ROW('Sanitation Data'!H126)),NA())</f>
        <v>#N/A</v>
      </c>
      <c r="AV132" s="103" t="e">
        <f ca="true">+IF(AND(ISNUMBER(OFFSET('Sanitation Data'!$H$7,0,10*ROW('Sanitation Data'!H126))),'Data Summary'!DK132="Yes"),OFFSET('Sanitation Data'!$H$7,0,10*ROW('Sanitation Data'!H126)),NA())</f>
        <v>#N/A</v>
      </c>
      <c r="AW132" s="103" t="e">
        <f ca="true">+IF(AND(ISNUMBER(OFFSET('Sanitation Data'!$H$11,0,10*ROW('Sanitation Data'!H126))),'Data Summary'!DL132="Yes"),OFFSET('Sanitation Data'!$H$11,0,10*ROW('Sanitation Data'!H126)),NA())</f>
        <v>#N/A</v>
      </c>
      <c r="AX132" s="103" t="e">
        <f ca="true">+IF(AND(ISNUMBER(OFFSET('Sanitation Data'!$H$12,0,10*ROW('Sanitation Data'!H126))),'Data Summary'!DM132="Yes"),OFFSET('Sanitation Data'!$H$12,0,10*ROW('Sanitation Data'!H126)),NA())</f>
        <v>#N/A</v>
      </c>
      <c r="AY132" s="103" t="e">
        <f ca="true">+IF(AND(ISNUMBER(OFFSET('Sanitation Data'!$H$13,0,10*ROW('Sanitation Data'!H126))),'Data Summary'!DN132="Yes"),OFFSET('Sanitation Data'!$H$13,0,10*ROW('Sanitation Data'!H126)),NA())</f>
        <v>#N/A</v>
      </c>
      <c r="AZ132" s="108" t="e">
        <f ca="true">+IF(AND(ISNUMBER(OFFSET('Hygiene Data'!$C$6,0,10*ROW('Hygiene Data'!C126))),'Data Summary'!DO132="Yes"),OFFSET('Hygiene Data'!$C$6,0,10*ROW('Hygiene Data'!C126)),NA())</f>
        <v>#N/A</v>
      </c>
      <c r="BA132" s="108" t="e">
        <f ca="true">+IF(AND(ISNUMBER(OFFSET('Hygiene Data'!$C$8,0,10*ROW('Hygiene Data'!C126))),'Data Summary'!DP132="Yes"),OFFSET('Hygiene Data'!$C$8,0,10*ROW('Hygiene Data'!C126)),NA())</f>
        <v>#N/A</v>
      </c>
      <c r="BB132" s="108" t="e">
        <f ca="true">+IF(AND(ISNUMBER(OFFSET('Hygiene Data'!$C$10,0,10*ROW('Hygiene Data'!C126))),'Data Summary'!DQ132="Yes"),OFFSET('Hygiene Data'!$C$10,0,10*ROW('Hygiene Data'!C126)),NA())</f>
        <v>#N/A</v>
      </c>
      <c r="BC132" s="108" t="e">
        <f ca="true">+IF(AND(ISNUMBER(OFFSET('Hygiene Data'!$D$6,0,10*ROW('Hygiene Data'!D126))),'Data Summary'!DR132="Yes"),OFFSET('Hygiene Data'!$D$6,0,10*ROW('Hygiene Data'!D126)),NA())</f>
        <v>#N/A</v>
      </c>
      <c r="BD132" s="108" t="e">
        <f ca="true">+IF(AND(ISNUMBER(OFFSET('Hygiene Data'!$D$8,0,10*ROW('Hygiene Data'!D126))),'Data Summary'!DS132="Yes"),OFFSET('Hygiene Data'!$D$8,0,10*ROW('Hygiene Data'!D126)),NA())</f>
        <v>#N/A</v>
      </c>
      <c r="BE132" s="108" t="e">
        <f ca="true">+IF(AND(ISNUMBER(OFFSET('Hygiene Data'!$D$10,0,10*ROW('Hygiene Data'!D126))),'Data Summary'!DT132="Yes"),OFFSET('Hygiene Data'!$D$10,0,10*ROW('Hygiene Data'!D126)),NA())</f>
        <v>#N/A</v>
      </c>
      <c r="BF132" s="108" t="e">
        <f ca="true">+IF(AND(ISNUMBER(OFFSET('Hygiene Data'!$E$6,0,10*ROW('Hygiene Data'!E126))),'Data Summary'!DU132="Yes"),OFFSET('Hygiene Data'!$E$6,0,10*ROW('Hygiene Data'!E126)),NA())</f>
        <v>#N/A</v>
      </c>
      <c r="BG132" s="108" t="e">
        <f ca="true">+IF(AND(ISNUMBER(OFFSET('Hygiene Data'!$E$8,0,10*ROW('Hygiene Data'!E126))),'Data Summary'!DV132="Yes"),OFFSET('Hygiene Data'!$E$8,0,10*ROW('Hygiene Data'!E126)),NA())</f>
        <v>#N/A</v>
      </c>
      <c r="BH132" s="108" t="e">
        <f ca="true">+IF(AND(ISNUMBER(OFFSET('Hygiene Data'!$E$10,0,10*ROW('Hygiene Data'!E126))),'Data Summary'!DW132="Yes"),OFFSET('Hygiene Data'!$E$10,0,10*ROW('Hygiene Data'!E126)),NA())</f>
        <v>#N/A</v>
      </c>
      <c r="BI132" s="108" t="e">
        <f ca="true">+IF(AND(ISNUMBER(OFFSET('Hygiene Data'!$F$6,0,10*ROW('Hygiene Data'!F126))),'Data Summary'!DX132="Yes"),OFFSET('Hygiene Data'!$F$6,0,10*ROW('Hygiene Data'!F126)),NA())</f>
        <v>#N/A</v>
      </c>
      <c r="BJ132" s="108" t="e">
        <f ca="true">+IF(AND(ISNUMBER(OFFSET('Hygiene Data'!$F$8,0,10*ROW('Hygiene Data'!F126))),'Data Summary'!DY132="Yes"),OFFSET('Hygiene Data'!$F$8,0,10*ROW('Hygiene Data'!F126)),NA())</f>
        <v>#N/A</v>
      </c>
      <c r="BK132" s="108" t="e">
        <f ca="true">+IF(AND(ISNUMBER(OFFSET('Hygiene Data'!$F$10,0,10*ROW('Hygiene Data'!F126))),'Data Summary'!DZ132="Yes"),OFFSET('Hygiene Data'!$F$10,0,10*ROW('Hygiene Data'!F126)),NA())</f>
        <v>#N/A</v>
      </c>
      <c r="BL132" s="108" t="e">
        <f ca="true">+IF(AND(ISNUMBER(OFFSET('Hygiene Data'!$G$6,0,10*ROW('Hygiene Data'!G126))),'Data Summary'!EA132="Yes"),OFFSET('Hygiene Data'!$G$6,0,10*ROW('Hygiene Data'!G126)),NA())</f>
        <v>#N/A</v>
      </c>
      <c r="BM132" s="108" t="e">
        <f ca="true">+IF(AND(ISNUMBER(OFFSET('Hygiene Data'!$G$8,0,10*ROW('Hygiene Data'!G126))),'Data Summary'!EB132="Yes"),OFFSET('Hygiene Data'!$G$8,0,10*ROW('Hygiene Data'!G126)),NA())</f>
        <v>#N/A</v>
      </c>
      <c r="BN132" s="108" t="e">
        <f ca="true">+IF(AND(ISNUMBER(OFFSET('Hygiene Data'!$G$10,0,10*ROW('Hygiene Data'!G126))),'Data Summary'!EC132="Yes"),OFFSET('Hygiene Data'!$G$10,0,10*ROW('Hygiene Data'!G126)),NA())</f>
        <v>#N/A</v>
      </c>
      <c r="BO132" s="108" t="e">
        <f ca="true">+IF(AND(ISNUMBER(OFFSET('Hygiene Data'!$H$6,0,10*ROW('Hygiene Data'!H126))),'Data Summary'!ED132="Yes"),OFFSET('Hygiene Data'!$H$6,0,10*ROW('Hygiene Data'!H126)),NA())</f>
        <v>#N/A</v>
      </c>
      <c r="BP132" s="108" t="e">
        <f ca="true">+IF(AND(ISNUMBER(OFFSET('Hygiene Data'!$H$8,0,10*ROW('Hygiene Data'!H126))),'Data Summary'!EE132="Yes"),OFFSET('Hygiene Data'!$H$8,0,10*ROW('Hygiene Data'!H126)),NA())</f>
        <v>#N/A</v>
      </c>
      <c r="BQ132" s="108" t="e">
        <f ca="true">+IF(AND(ISNUMBER(OFFSET('Hygiene Data'!$H$10,0,10*ROW('Hygiene Data'!H126))),'Data Summary'!EF132="Yes"),OFFSET('Hygiene Data'!$H$10,0,10*ROW('Hygiene Data'!H126)),NA())</f>
        <v>#N/A</v>
      </c>
    </row>
    <row r="133" x14ac:dyDescent="0.2">
      <c r="A133" s="56" t="e">
        <f ca="true">+IF(OFFSET('Water Data'!$B$1,0,10*ROW('Water Data'!B127))="",NA(),OFFSET('Water Data'!$B$1,0,10*ROW('Water Data'!B127)))</f>
        <v>#N/A</v>
      </c>
      <c r="B133" s="56" t="e">
        <f ca="true">+IF(OFFSET('Water Data'!$A$3,0,10*ROW('Water Data'!A130))="",NA(),OFFSET('Water Data'!$A$3,0,10*ROW('Water Data'!A130)))</f>
        <v>#N/A</v>
      </c>
      <c r="C133" s="56" t="e">
        <f ca="true">+IF(OFFSET('Water Data'!$C$3,0,10*ROW('Water Data'!C130))="",NA(),OFFSET('Water Data'!$C$3,0,10*ROW('Water Data'!C130)))</f>
        <v>#N/A</v>
      </c>
      <c r="D133" s="57" t="e">
        <f ca="true">+IF(AND(ISNUMBER(OFFSET('Water Data'!$C$5,0,10*ROW('Water Data'!C127))),'Data Summary'!BS133="Yes"),100-OFFSET('Water Data'!$C$5,0,10*ROW('Water Data'!C127)),NA())</f>
        <v>#N/A</v>
      </c>
      <c r="E133" s="57" t="e">
        <f ca="true">+IF(AND(ISNUMBER(OFFSET('Water Data'!$C$7,0,10*ROW('Water Data'!C127))),'Data Summary'!BT133="Yes"),OFFSET('Water Data'!$C$7,0,10*ROW('Water Data'!C127)),NA())</f>
        <v>#N/A</v>
      </c>
      <c r="F133" s="57" t="e">
        <f ca="true">+IF(AND(ISNUMBER(OFFSET('Water Data'!$C$10,0,10*ROW('Water Data'!C127))),'Data Summary'!BU133="Yes"),OFFSET('Water Data'!$C$10,0,10*ROW('Water Data'!C127)),NA())</f>
        <v>#N/A</v>
      </c>
      <c r="G133" s="57" t="e">
        <f ca="true">+IF(AND(ISNUMBER(OFFSET('Water Data'!$D$5,0,10*ROW('Water Data'!D127))),'Data Summary'!BV133="Yes"),100-OFFSET('Water Data'!$D$5,0,10*ROW('Water Data'!D127)),NA())</f>
        <v>#N/A</v>
      </c>
      <c r="H133" s="57" t="e">
        <f ca="true">+IF(AND(ISNUMBER(OFFSET('Water Data'!$D$7,0,10*ROW('Water Data'!D127))),'Data Summary'!BW133="Yes"),OFFSET('Water Data'!$D$7,0,10*ROW('Water Data'!D127)),NA())</f>
        <v>#N/A</v>
      </c>
      <c r="I133" s="57" t="e">
        <f ca="true">+IF(AND(ISNUMBER(OFFSET('Water Data'!$D$10,0,10*ROW('Water Data'!D127))),'Data Summary'!BX133="Yes"),OFFSET('Water Data'!$D$10,0,10*ROW('Water Data'!D127)),NA())</f>
        <v>#N/A</v>
      </c>
      <c r="J133" s="57" t="e">
        <f ca="true">+IF(AND(ISNUMBER(OFFSET('Water Data'!$E$5,0,10*ROW('Water Data'!E127))),'Data Summary'!BY133="Yes"),100-OFFSET('Water Data'!$E$5,0,10*ROW('Water Data'!E127)),NA())</f>
        <v>#N/A</v>
      </c>
      <c r="K133" s="57" t="e">
        <f ca="true">+IF(AND(ISNUMBER(OFFSET('Water Data'!$E$7,0,10*ROW('Water Data'!E127))),'Data Summary'!BZ133="Yes"),OFFSET('Water Data'!$E$7,0,10*ROW('Water Data'!E127)),NA())</f>
        <v>#N/A</v>
      </c>
      <c r="L133" s="57" t="e">
        <f ca="true">+IF(AND(ISNUMBER(OFFSET('Water Data'!$E$10,0,10*ROW('Water Data'!E127))),'Data Summary'!CA133="Yes"),OFFSET('Water Data'!$E$10,0,10*ROW('Water Data'!E127)),NA())</f>
        <v>#N/A</v>
      </c>
      <c r="M133" s="57" t="e">
        <f ca="true">+IF(AND(ISNUMBER(OFFSET('Water Data'!$F$5,0,10*ROW('Water Data'!F127))),'Data Summary'!CB133="Yes"),100-OFFSET('Water Data'!$F$5,0,10*ROW('Water Data'!F127)),NA())</f>
        <v>#N/A</v>
      </c>
      <c r="N133" s="57" t="e">
        <f ca="true">+IF(AND(ISNUMBER(OFFSET('Water Data'!$F$7,0,10*ROW('Water Data'!F127))),'Data Summary'!CC133="Yes"),OFFSET('Water Data'!$F$7,0,10*ROW('Water Data'!F127)),NA())</f>
        <v>#N/A</v>
      </c>
      <c r="O133" s="57" t="e">
        <f ca="true">+IF(AND(ISNUMBER(OFFSET('Water Data'!$F$10,0,10*ROW('Water Data'!F127))),'Data Summary'!CD133="Yes"),OFFSET('Water Data'!$F$10,0,10*ROW('Water Data'!F127)),NA())</f>
        <v>#N/A</v>
      </c>
      <c r="P133" s="57" t="e">
        <f ca="true">+IF(AND(ISNUMBER(OFFSET('Water Data'!$G$5,0,10*ROW('Water Data'!G127))),'Data Summary'!CE133="Yes"),100-OFFSET('Water Data'!$G$5,0,10*ROW('Water Data'!G127)),NA())</f>
        <v>#N/A</v>
      </c>
      <c r="Q133" s="57" t="e">
        <f ca="true">+IF(AND(ISNUMBER(OFFSET('Water Data'!$G$7,0,10*ROW('Water Data'!G127))),'Data Summary'!CF133="Yes"),OFFSET('Water Data'!$G$7,0,10*ROW('Water Data'!G127)),NA())</f>
        <v>#N/A</v>
      </c>
      <c r="R133" s="57" t="e">
        <f ca="true">+IF(AND(ISNUMBER(OFFSET('Water Data'!$G$10,0,10*ROW('Water Data'!G127))),'Data Summary'!CG133="Yes"),OFFSET('Water Data'!$G$10,0,10*ROW('Water Data'!G127)),NA())</f>
        <v>#N/A</v>
      </c>
      <c r="S133" s="57" t="e">
        <f ca="true">+IF(AND(ISNUMBER(OFFSET('Water Data'!$H$5,0,10*ROW('Water Data'!H127))),'Data Summary'!CH133="Yes"),100-OFFSET('Water Data'!$H$5,0,10*ROW('Water Data'!H127)),NA())</f>
        <v>#N/A</v>
      </c>
      <c r="T133" s="57" t="e">
        <f ca="true">+IF(AND(ISNUMBER(OFFSET('Water Data'!$H$7,0,10*ROW('Water Data'!H127))),'Data Summary'!CI133="Yes"),OFFSET('Water Data'!$H$7,0,10*ROW('Water Data'!H127)),NA())</f>
        <v>#N/A</v>
      </c>
      <c r="U133" s="57" t="e">
        <f ca="true">+IF(AND(ISNUMBER(OFFSET('Water Data'!$H$10,0,10*ROW('Water Data'!H127))),'Data Summary'!CJ133="Yes"),OFFSET('Water Data'!$H$10,0,10*ROW('Water Data'!H127)),NA())</f>
        <v>#N/A</v>
      </c>
      <c r="V133" s="103" t="e">
        <f ca="true">+IF(AND(ISNUMBER(OFFSET('Sanitation Data'!$C$5,0,10*ROW('Sanitation Data'!C127))),'Data Summary'!CK133="Yes"),100-OFFSET('Sanitation Data'!$C$5,0,10*ROW('Sanitation Data'!C127)),NA())</f>
        <v>#N/A</v>
      </c>
      <c r="W133" s="103" t="e">
        <f ca="true">+IF(AND(ISNUMBER(OFFSET('Sanitation Data'!$C$7,0,10*ROW('Sanitation Data'!C127))),'Data Summary'!CL133="Yes"),OFFSET('Sanitation Data'!$C$7,0,10*ROW('Sanitation Data'!C127)),NA())</f>
        <v>#N/A</v>
      </c>
      <c r="X133" s="103" t="e">
        <f ca="true">+IF(AND(ISNUMBER(OFFSET('Sanitation Data'!$C$11,0,10*ROW('Sanitation Data'!C127))),'Data Summary'!CM133="Yes"),OFFSET('Sanitation Data'!$C$11,0,10*ROW('Sanitation Data'!C127)),NA())</f>
        <v>#N/A</v>
      </c>
      <c r="Y133" s="103" t="e">
        <f ca="true">+IF(AND(ISNUMBER(OFFSET('Sanitation Data'!$C$12,0,10*ROW('Sanitation Data'!C127))),'Data Summary'!CN133="Yes"),OFFSET('Sanitation Data'!$C$12,0,10*ROW('Sanitation Data'!C127)),NA())</f>
        <v>#N/A</v>
      </c>
      <c r="Z133" s="103" t="e">
        <f ca="true">+IF(AND(ISNUMBER(OFFSET('Sanitation Data'!$C$13,0,10*ROW('Sanitation Data'!C127))),'Data Summary'!CO133="Yes"),OFFSET('Sanitation Data'!$C$13,0,10*ROW('Sanitation Data'!C127)),NA())</f>
        <v>#N/A</v>
      </c>
      <c r="AA133" s="103" t="e">
        <f ca="true">+IF(AND(ISNUMBER(OFFSET('Sanitation Data'!$D$5,0,10*ROW('Sanitation Data'!D127))),'Data Summary'!CP133="Yes"),100-OFFSET('Sanitation Data'!$D$5,0,10*ROW('Sanitation Data'!D127)),NA())</f>
        <v>#N/A</v>
      </c>
      <c r="AB133" s="103" t="e">
        <f ca="true">+IF(AND(ISNUMBER(OFFSET('Sanitation Data'!$D$7,0,10*ROW('Sanitation Data'!D127))),'Data Summary'!CQ133="Yes"),OFFSET('Sanitation Data'!$D$7,0,10*ROW('Sanitation Data'!D127)),NA())</f>
        <v>#N/A</v>
      </c>
      <c r="AC133" s="103" t="e">
        <f ca="true">+IF(AND(ISNUMBER(OFFSET('Sanitation Data'!$D$11,0,10*ROW('Sanitation Data'!D127))),'Data Summary'!CR133="Yes"),OFFSET('Sanitation Data'!$D$11,0,10*ROW('Sanitation Data'!D127)),NA())</f>
        <v>#N/A</v>
      </c>
      <c r="AD133" s="103" t="e">
        <f ca="true">+IF(AND(ISNUMBER(OFFSET('Sanitation Data'!$D$12,0,10*ROW('Sanitation Data'!D127))),'Data Summary'!CS133="Yes"),OFFSET('Sanitation Data'!$D$12,0,10*ROW('Sanitation Data'!D127)),NA())</f>
        <v>#N/A</v>
      </c>
      <c r="AE133" s="103" t="e">
        <f ca="true">+IF(AND(ISNUMBER(OFFSET('Sanitation Data'!$D$13,0,10*ROW('Sanitation Data'!D127))),'Data Summary'!CT133="Yes"),OFFSET('Sanitation Data'!$D$13,0,10*ROW('Sanitation Data'!D127)),NA())</f>
        <v>#N/A</v>
      </c>
      <c r="AF133" s="103" t="e">
        <f ca="true">+IF(AND(ISNUMBER(OFFSET('Sanitation Data'!$E$5,0,10*ROW('Sanitation Data'!E127))),'Data Summary'!CU133="Yes"),100-OFFSET('Sanitation Data'!$E$5,0,10*ROW('Sanitation Data'!E127)),NA())</f>
        <v>#N/A</v>
      </c>
      <c r="AG133" s="103" t="e">
        <f ca="true">+IF(AND(ISNUMBER(OFFSET('Sanitation Data'!$E$7,0,10*ROW('Sanitation Data'!E127))),'Data Summary'!CV133="Yes"),OFFSET('Sanitation Data'!$E$7,0,10*ROW('Sanitation Data'!E127)),NA())</f>
        <v>#N/A</v>
      </c>
      <c r="AH133" s="103" t="e">
        <f ca="true">+IF(AND(ISNUMBER(OFFSET('Sanitation Data'!$E$11,0,10*ROW('Sanitation Data'!E127))),'Data Summary'!CW133="Yes"),OFFSET('Sanitation Data'!$E$11,0,10*ROW('Sanitation Data'!E127)),NA())</f>
        <v>#N/A</v>
      </c>
      <c r="AI133" s="103" t="e">
        <f ca="true">+IF(AND(ISNUMBER(OFFSET('Sanitation Data'!$E$12,0,10*ROW('Sanitation Data'!E127))),'Data Summary'!CX133="Yes"),OFFSET('Sanitation Data'!$E$12,0,10*ROW('Sanitation Data'!E127)),NA())</f>
        <v>#N/A</v>
      </c>
      <c r="AJ133" s="103" t="e">
        <f ca="true">+IF(AND(ISNUMBER(OFFSET('Sanitation Data'!$E$13,0,10*ROW('Sanitation Data'!E127))),'Data Summary'!CY133="Yes"),OFFSET('Sanitation Data'!$E$13,0,10*ROW('Sanitation Data'!E127)),NA())</f>
        <v>#N/A</v>
      </c>
      <c r="AK133" s="103" t="e">
        <f ca="true">+IF(AND(ISNUMBER(OFFSET('Sanitation Data'!$F$5,0,10*ROW('Sanitation Data'!F127))),'Data Summary'!CZ133="Yes"),100-OFFSET('Sanitation Data'!$F$5,0,10*ROW('Sanitation Data'!F127)),NA())</f>
        <v>#N/A</v>
      </c>
      <c r="AL133" s="103" t="e">
        <f ca="true">+IF(AND(ISNUMBER(OFFSET('Sanitation Data'!$F$7,0,10*ROW('Sanitation Data'!F127))),'Data Summary'!DA133="Yes"),OFFSET('Sanitation Data'!$F$7,0,10*ROW('Sanitation Data'!F127)),NA())</f>
        <v>#N/A</v>
      </c>
      <c r="AM133" s="103" t="e">
        <f ca="true">+IF(AND(ISNUMBER(OFFSET('Sanitation Data'!$F$11,0,10*ROW('Sanitation Data'!F127))),'Data Summary'!DB133="Yes"),OFFSET('Sanitation Data'!$F$11,0,10*ROW('Sanitation Data'!F127)),NA())</f>
        <v>#N/A</v>
      </c>
      <c r="AN133" s="103" t="e">
        <f ca="true">+IF(AND(ISNUMBER(OFFSET('Sanitation Data'!$F$12,0,10*ROW('Sanitation Data'!F127))),'Data Summary'!DC133="Yes"),OFFSET('Sanitation Data'!$F$12,0,10*ROW('Sanitation Data'!F127)),NA())</f>
        <v>#N/A</v>
      </c>
      <c r="AO133" s="103" t="e">
        <f ca="true">+IF(AND(ISNUMBER(OFFSET('Sanitation Data'!$F$13,0,10*ROW('Sanitation Data'!F127))),'Data Summary'!DD133="Yes"),OFFSET('Sanitation Data'!$F$13,0,10*ROW('Sanitation Data'!F127)),NA())</f>
        <v>#N/A</v>
      </c>
      <c r="AP133" s="103" t="e">
        <f ca="true">+IF(AND(ISNUMBER(OFFSET('Sanitation Data'!$G$5,0,10*ROW('Sanitation Data'!G127))),'Data Summary'!DE133="Yes"),100-OFFSET('Sanitation Data'!$G$5,0,10*ROW('Sanitation Data'!G127)),NA())</f>
        <v>#N/A</v>
      </c>
      <c r="AQ133" s="103" t="e">
        <f ca="true">+IF(AND(ISNUMBER(OFFSET('Sanitation Data'!$G$7,0,10*ROW('Sanitation Data'!G127))),'Data Summary'!DF133="Yes"),OFFSET('Sanitation Data'!$G$7,0,10*ROW('Sanitation Data'!G127)),NA())</f>
        <v>#N/A</v>
      </c>
      <c r="AR133" s="103" t="e">
        <f ca="true">+IF(AND(ISNUMBER(OFFSET('Sanitation Data'!$G$11,0,10*ROW('Sanitation Data'!G127))),'Data Summary'!DG133="Yes"),OFFSET('Sanitation Data'!$G$11,0,10*ROW('Sanitation Data'!G127)),NA())</f>
        <v>#N/A</v>
      </c>
      <c r="AS133" s="103" t="e">
        <f ca="true">+IF(AND(ISNUMBER(OFFSET('Sanitation Data'!$G$12,0,10*ROW('Sanitation Data'!G127))),'Data Summary'!DH133="Yes"),OFFSET('Sanitation Data'!$G$12,0,10*ROW('Sanitation Data'!G127)),NA())</f>
        <v>#N/A</v>
      </c>
      <c r="AT133" s="103" t="e">
        <f ca="true">+IF(AND(ISNUMBER(OFFSET('Sanitation Data'!$G$13,0,10*ROW('Sanitation Data'!G127))),'Data Summary'!DI133="Yes"),OFFSET('Sanitation Data'!$G$13,0,10*ROW('Sanitation Data'!G127)),NA())</f>
        <v>#N/A</v>
      </c>
      <c r="AU133" s="103" t="e">
        <f ca="true">+IF(AND(ISNUMBER(OFFSET('Sanitation Data'!$H$5,0,10*ROW('Sanitation Data'!H127))),'Data Summary'!DJ133="Yes"),100-OFFSET('Sanitation Data'!$H$5,0,10*ROW('Sanitation Data'!H127)),NA())</f>
        <v>#N/A</v>
      </c>
      <c r="AV133" s="103" t="e">
        <f ca="true">+IF(AND(ISNUMBER(OFFSET('Sanitation Data'!$H$7,0,10*ROW('Sanitation Data'!H127))),'Data Summary'!DK133="Yes"),OFFSET('Sanitation Data'!$H$7,0,10*ROW('Sanitation Data'!H127)),NA())</f>
        <v>#N/A</v>
      </c>
      <c r="AW133" s="103" t="e">
        <f ca="true">+IF(AND(ISNUMBER(OFFSET('Sanitation Data'!$H$11,0,10*ROW('Sanitation Data'!H127))),'Data Summary'!DL133="Yes"),OFFSET('Sanitation Data'!$H$11,0,10*ROW('Sanitation Data'!H127)),NA())</f>
        <v>#N/A</v>
      </c>
      <c r="AX133" s="103" t="e">
        <f ca="true">+IF(AND(ISNUMBER(OFFSET('Sanitation Data'!$H$12,0,10*ROW('Sanitation Data'!H127))),'Data Summary'!DM133="Yes"),OFFSET('Sanitation Data'!$H$12,0,10*ROW('Sanitation Data'!H127)),NA())</f>
        <v>#N/A</v>
      </c>
      <c r="AY133" s="103" t="e">
        <f ca="true">+IF(AND(ISNUMBER(OFFSET('Sanitation Data'!$H$13,0,10*ROW('Sanitation Data'!H127))),'Data Summary'!DN133="Yes"),OFFSET('Sanitation Data'!$H$13,0,10*ROW('Sanitation Data'!H127)),NA())</f>
        <v>#N/A</v>
      </c>
      <c r="AZ133" s="108" t="e">
        <f ca="true">+IF(AND(ISNUMBER(OFFSET('Hygiene Data'!$C$6,0,10*ROW('Hygiene Data'!C127))),'Data Summary'!DO133="Yes"),OFFSET('Hygiene Data'!$C$6,0,10*ROW('Hygiene Data'!C127)),NA())</f>
        <v>#N/A</v>
      </c>
      <c r="BA133" s="108" t="e">
        <f ca="true">+IF(AND(ISNUMBER(OFFSET('Hygiene Data'!$C$8,0,10*ROW('Hygiene Data'!C127))),'Data Summary'!DP133="Yes"),OFFSET('Hygiene Data'!$C$8,0,10*ROW('Hygiene Data'!C127)),NA())</f>
        <v>#N/A</v>
      </c>
      <c r="BB133" s="108" t="e">
        <f ca="true">+IF(AND(ISNUMBER(OFFSET('Hygiene Data'!$C$10,0,10*ROW('Hygiene Data'!C127))),'Data Summary'!DQ133="Yes"),OFFSET('Hygiene Data'!$C$10,0,10*ROW('Hygiene Data'!C127)),NA())</f>
        <v>#N/A</v>
      </c>
      <c r="BC133" s="108" t="e">
        <f ca="true">+IF(AND(ISNUMBER(OFFSET('Hygiene Data'!$D$6,0,10*ROW('Hygiene Data'!D127))),'Data Summary'!DR133="Yes"),OFFSET('Hygiene Data'!$D$6,0,10*ROW('Hygiene Data'!D127)),NA())</f>
        <v>#N/A</v>
      </c>
      <c r="BD133" s="108" t="e">
        <f ca="true">+IF(AND(ISNUMBER(OFFSET('Hygiene Data'!$D$8,0,10*ROW('Hygiene Data'!D127))),'Data Summary'!DS133="Yes"),OFFSET('Hygiene Data'!$D$8,0,10*ROW('Hygiene Data'!D127)),NA())</f>
        <v>#N/A</v>
      </c>
      <c r="BE133" s="108" t="e">
        <f ca="true">+IF(AND(ISNUMBER(OFFSET('Hygiene Data'!$D$10,0,10*ROW('Hygiene Data'!D127))),'Data Summary'!DT133="Yes"),OFFSET('Hygiene Data'!$D$10,0,10*ROW('Hygiene Data'!D127)),NA())</f>
        <v>#N/A</v>
      </c>
      <c r="BF133" s="108" t="e">
        <f ca="true">+IF(AND(ISNUMBER(OFFSET('Hygiene Data'!$E$6,0,10*ROW('Hygiene Data'!E127))),'Data Summary'!DU133="Yes"),OFFSET('Hygiene Data'!$E$6,0,10*ROW('Hygiene Data'!E127)),NA())</f>
        <v>#N/A</v>
      </c>
      <c r="BG133" s="108" t="e">
        <f ca="true">+IF(AND(ISNUMBER(OFFSET('Hygiene Data'!$E$8,0,10*ROW('Hygiene Data'!E127))),'Data Summary'!DV133="Yes"),OFFSET('Hygiene Data'!$E$8,0,10*ROW('Hygiene Data'!E127)),NA())</f>
        <v>#N/A</v>
      </c>
      <c r="BH133" s="108" t="e">
        <f ca="true">+IF(AND(ISNUMBER(OFFSET('Hygiene Data'!$E$10,0,10*ROW('Hygiene Data'!E127))),'Data Summary'!DW133="Yes"),OFFSET('Hygiene Data'!$E$10,0,10*ROW('Hygiene Data'!E127)),NA())</f>
        <v>#N/A</v>
      </c>
      <c r="BI133" s="108" t="e">
        <f ca="true">+IF(AND(ISNUMBER(OFFSET('Hygiene Data'!$F$6,0,10*ROW('Hygiene Data'!F127))),'Data Summary'!DX133="Yes"),OFFSET('Hygiene Data'!$F$6,0,10*ROW('Hygiene Data'!F127)),NA())</f>
        <v>#N/A</v>
      </c>
      <c r="BJ133" s="108" t="e">
        <f ca="true">+IF(AND(ISNUMBER(OFFSET('Hygiene Data'!$F$8,0,10*ROW('Hygiene Data'!F127))),'Data Summary'!DY133="Yes"),OFFSET('Hygiene Data'!$F$8,0,10*ROW('Hygiene Data'!F127)),NA())</f>
        <v>#N/A</v>
      </c>
      <c r="BK133" s="108" t="e">
        <f ca="true">+IF(AND(ISNUMBER(OFFSET('Hygiene Data'!$F$10,0,10*ROW('Hygiene Data'!F127))),'Data Summary'!DZ133="Yes"),OFFSET('Hygiene Data'!$F$10,0,10*ROW('Hygiene Data'!F127)),NA())</f>
        <v>#N/A</v>
      </c>
      <c r="BL133" s="108" t="e">
        <f ca="true">+IF(AND(ISNUMBER(OFFSET('Hygiene Data'!$G$6,0,10*ROW('Hygiene Data'!G127))),'Data Summary'!EA133="Yes"),OFFSET('Hygiene Data'!$G$6,0,10*ROW('Hygiene Data'!G127)),NA())</f>
        <v>#N/A</v>
      </c>
      <c r="BM133" s="108" t="e">
        <f ca="true">+IF(AND(ISNUMBER(OFFSET('Hygiene Data'!$G$8,0,10*ROW('Hygiene Data'!G127))),'Data Summary'!EB133="Yes"),OFFSET('Hygiene Data'!$G$8,0,10*ROW('Hygiene Data'!G127)),NA())</f>
        <v>#N/A</v>
      </c>
      <c r="BN133" s="108" t="e">
        <f ca="true">+IF(AND(ISNUMBER(OFFSET('Hygiene Data'!$G$10,0,10*ROW('Hygiene Data'!G127))),'Data Summary'!EC133="Yes"),OFFSET('Hygiene Data'!$G$10,0,10*ROW('Hygiene Data'!G127)),NA())</f>
        <v>#N/A</v>
      </c>
      <c r="BO133" s="108" t="e">
        <f ca="true">+IF(AND(ISNUMBER(OFFSET('Hygiene Data'!$H$6,0,10*ROW('Hygiene Data'!H127))),'Data Summary'!ED133="Yes"),OFFSET('Hygiene Data'!$H$6,0,10*ROW('Hygiene Data'!H127)),NA())</f>
        <v>#N/A</v>
      </c>
      <c r="BP133" s="108" t="e">
        <f ca="true">+IF(AND(ISNUMBER(OFFSET('Hygiene Data'!$H$8,0,10*ROW('Hygiene Data'!H127))),'Data Summary'!EE133="Yes"),OFFSET('Hygiene Data'!$H$8,0,10*ROW('Hygiene Data'!H127)),NA())</f>
        <v>#N/A</v>
      </c>
      <c r="BQ133" s="108" t="e">
        <f ca="true">+IF(AND(ISNUMBER(OFFSET('Hygiene Data'!$H$10,0,10*ROW('Hygiene Data'!H127))),'Data Summary'!EF133="Yes"),OFFSET('Hygiene Data'!$H$10,0,10*ROW('Hygiene Data'!H127)),NA())</f>
        <v>#N/A</v>
      </c>
    </row>
    <row r="134" x14ac:dyDescent="0.2">
      <c r="A134" s="56" t="e">
        <f ca="true">+IF(OFFSET('Water Data'!$B$1,0,10*ROW('Water Data'!B128))="",NA(),OFFSET('Water Data'!$B$1,0,10*ROW('Water Data'!B128)))</f>
        <v>#N/A</v>
      </c>
      <c r="B134" s="56" t="e">
        <f ca="true">+IF(OFFSET('Water Data'!$A$3,0,10*ROW('Water Data'!A131))="",NA(),OFFSET('Water Data'!$A$3,0,10*ROW('Water Data'!A131)))</f>
        <v>#N/A</v>
      </c>
      <c r="C134" s="56" t="e">
        <f ca="true">+IF(OFFSET('Water Data'!$C$3,0,10*ROW('Water Data'!C131))="",NA(),OFFSET('Water Data'!$C$3,0,10*ROW('Water Data'!C131)))</f>
        <v>#N/A</v>
      </c>
      <c r="D134" s="57" t="e">
        <f ca="true">+IF(AND(ISNUMBER(OFFSET('Water Data'!$C$5,0,10*ROW('Water Data'!C128))),'Data Summary'!BS134="Yes"),100-OFFSET('Water Data'!$C$5,0,10*ROW('Water Data'!C128)),NA())</f>
        <v>#N/A</v>
      </c>
      <c r="E134" s="57" t="e">
        <f ca="true">+IF(AND(ISNUMBER(OFFSET('Water Data'!$C$7,0,10*ROW('Water Data'!C128))),'Data Summary'!BT134="Yes"),OFFSET('Water Data'!$C$7,0,10*ROW('Water Data'!C128)),NA())</f>
        <v>#N/A</v>
      </c>
      <c r="F134" s="57" t="e">
        <f ca="true">+IF(AND(ISNUMBER(OFFSET('Water Data'!$C$10,0,10*ROW('Water Data'!C128))),'Data Summary'!BU134="Yes"),OFFSET('Water Data'!$C$10,0,10*ROW('Water Data'!C128)),NA())</f>
        <v>#N/A</v>
      </c>
      <c r="G134" s="57" t="e">
        <f ca="true">+IF(AND(ISNUMBER(OFFSET('Water Data'!$D$5,0,10*ROW('Water Data'!D128))),'Data Summary'!BV134="Yes"),100-OFFSET('Water Data'!$D$5,0,10*ROW('Water Data'!D128)),NA())</f>
        <v>#N/A</v>
      </c>
      <c r="H134" s="57" t="e">
        <f ca="true">+IF(AND(ISNUMBER(OFFSET('Water Data'!$D$7,0,10*ROW('Water Data'!D128))),'Data Summary'!BW134="Yes"),OFFSET('Water Data'!$D$7,0,10*ROW('Water Data'!D128)),NA())</f>
        <v>#N/A</v>
      </c>
      <c r="I134" s="57" t="e">
        <f ca="true">+IF(AND(ISNUMBER(OFFSET('Water Data'!$D$10,0,10*ROW('Water Data'!D128))),'Data Summary'!BX134="Yes"),OFFSET('Water Data'!$D$10,0,10*ROW('Water Data'!D128)),NA())</f>
        <v>#N/A</v>
      </c>
      <c r="J134" s="57" t="e">
        <f ca="true">+IF(AND(ISNUMBER(OFFSET('Water Data'!$E$5,0,10*ROW('Water Data'!E128))),'Data Summary'!BY134="Yes"),100-OFFSET('Water Data'!$E$5,0,10*ROW('Water Data'!E128)),NA())</f>
        <v>#N/A</v>
      </c>
      <c r="K134" s="57" t="e">
        <f ca="true">+IF(AND(ISNUMBER(OFFSET('Water Data'!$E$7,0,10*ROW('Water Data'!E128))),'Data Summary'!BZ134="Yes"),OFFSET('Water Data'!$E$7,0,10*ROW('Water Data'!E128)),NA())</f>
        <v>#N/A</v>
      </c>
      <c r="L134" s="57" t="e">
        <f ca="true">+IF(AND(ISNUMBER(OFFSET('Water Data'!$E$10,0,10*ROW('Water Data'!E128))),'Data Summary'!CA134="Yes"),OFFSET('Water Data'!$E$10,0,10*ROW('Water Data'!E128)),NA())</f>
        <v>#N/A</v>
      </c>
      <c r="M134" s="57" t="e">
        <f ca="true">+IF(AND(ISNUMBER(OFFSET('Water Data'!$F$5,0,10*ROW('Water Data'!F128))),'Data Summary'!CB134="Yes"),100-OFFSET('Water Data'!$F$5,0,10*ROW('Water Data'!F128)),NA())</f>
        <v>#N/A</v>
      </c>
      <c r="N134" s="57" t="e">
        <f ca="true">+IF(AND(ISNUMBER(OFFSET('Water Data'!$F$7,0,10*ROW('Water Data'!F128))),'Data Summary'!CC134="Yes"),OFFSET('Water Data'!$F$7,0,10*ROW('Water Data'!F128)),NA())</f>
        <v>#N/A</v>
      </c>
      <c r="O134" s="57" t="e">
        <f ca="true">+IF(AND(ISNUMBER(OFFSET('Water Data'!$F$10,0,10*ROW('Water Data'!F128))),'Data Summary'!CD134="Yes"),OFFSET('Water Data'!$F$10,0,10*ROW('Water Data'!F128)),NA())</f>
        <v>#N/A</v>
      </c>
      <c r="P134" s="57" t="e">
        <f ca="true">+IF(AND(ISNUMBER(OFFSET('Water Data'!$G$5,0,10*ROW('Water Data'!G128))),'Data Summary'!CE134="Yes"),100-OFFSET('Water Data'!$G$5,0,10*ROW('Water Data'!G128)),NA())</f>
        <v>#N/A</v>
      </c>
      <c r="Q134" s="57" t="e">
        <f ca="true">+IF(AND(ISNUMBER(OFFSET('Water Data'!$G$7,0,10*ROW('Water Data'!G128))),'Data Summary'!CF134="Yes"),OFFSET('Water Data'!$G$7,0,10*ROW('Water Data'!G128)),NA())</f>
        <v>#N/A</v>
      </c>
      <c r="R134" s="57" t="e">
        <f ca="true">+IF(AND(ISNUMBER(OFFSET('Water Data'!$G$10,0,10*ROW('Water Data'!G128))),'Data Summary'!CG134="Yes"),OFFSET('Water Data'!$G$10,0,10*ROW('Water Data'!G128)),NA())</f>
        <v>#N/A</v>
      </c>
      <c r="S134" s="57" t="e">
        <f ca="true">+IF(AND(ISNUMBER(OFFSET('Water Data'!$H$5,0,10*ROW('Water Data'!H128))),'Data Summary'!CH134="Yes"),100-OFFSET('Water Data'!$H$5,0,10*ROW('Water Data'!H128)),NA())</f>
        <v>#N/A</v>
      </c>
      <c r="T134" s="57" t="e">
        <f ca="true">+IF(AND(ISNUMBER(OFFSET('Water Data'!$H$7,0,10*ROW('Water Data'!H128))),'Data Summary'!CI134="Yes"),OFFSET('Water Data'!$H$7,0,10*ROW('Water Data'!H128)),NA())</f>
        <v>#N/A</v>
      </c>
      <c r="U134" s="57" t="e">
        <f ca="true">+IF(AND(ISNUMBER(OFFSET('Water Data'!$H$10,0,10*ROW('Water Data'!H128))),'Data Summary'!CJ134="Yes"),OFFSET('Water Data'!$H$10,0,10*ROW('Water Data'!H128)),NA())</f>
        <v>#N/A</v>
      </c>
      <c r="V134" s="103" t="e">
        <f ca="true">+IF(AND(ISNUMBER(OFFSET('Sanitation Data'!$C$5,0,10*ROW('Sanitation Data'!C128))),'Data Summary'!CK134="Yes"),100-OFFSET('Sanitation Data'!$C$5,0,10*ROW('Sanitation Data'!C128)),NA())</f>
        <v>#N/A</v>
      </c>
      <c r="W134" s="103" t="e">
        <f ca="true">+IF(AND(ISNUMBER(OFFSET('Sanitation Data'!$C$7,0,10*ROW('Sanitation Data'!C128))),'Data Summary'!CL134="Yes"),OFFSET('Sanitation Data'!$C$7,0,10*ROW('Sanitation Data'!C128)),NA())</f>
        <v>#N/A</v>
      </c>
      <c r="X134" s="103" t="e">
        <f ca="true">+IF(AND(ISNUMBER(OFFSET('Sanitation Data'!$C$11,0,10*ROW('Sanitation Data'!C128))),'Data Summary'!CM134="Yes"),OFFSET('Sanitation Data'!$C$11,0,10*ROW('Sanitation Data'!C128)),NA())</f>
        <v>#N/A</v>
      </c>
      <c r="Y134" s="103" t="e">
        <f ca="true">+IF(AND(ISNUMBER(OFFSET('Sanitation Data'!$C$12,0,10*ROW('Sanitation Data'!C128))),'Data Summary'!CN134="Yes"),OFFSET('Sanitation Data'!$C$12,0,10*ROW('Sanitation Data'!C128)),NA())</f>
        <v>#N/A</v>
      </c>
      <c r="Z134" s="103" t="e">
        <f ca="true">+IF(AND(ISNUMBER(OFFSET('Sanitation Data'!$C$13,0,10*ROW('Sanitation Data'!C128))),'Data Summary'!CO134="Yes"),OFFSET('Sanitation Data'!$C$13,0,10*ROW('Sanitation Data'!C128)),NA())</f>
        <v>#N/A</v>
      </c>
      <c r="AA134" s="103" t="e">
        <f ca="true">+IF(AND(ISNUMBER(OFFSET('Sanitation Data'!$D$5,0,10*ROW('Sanitation Data'!D128))),'Data Summary'!CP134="Yes"),100-OFFSET('Sanitation Data'!$D$5,0,10*ROW('Sanitation Data'!D128)),NA())</f>
        <v>#N/A</v>
      </c>
      <c r="AB134" s="103" t="e">
        <f ca="true">+IF(AND(ISNUMBER(OFFSET('Sanitation Data'!$D$7,0,10*ROW('Sanitation Data'!D128))),'Data Summary'!CQ134="Yes"),OFFSET('Sanitation Data'!$D$7,0,10*ROW('Sanitation Data'!D128)),NA())</f>
        <v>#N/A</v>
      </c>
      <c r="AC134" s="103" t="e">
        <f ca="true">+IF(AND(ISNUMBER(OFFSET('Sanitation Data'!$D$11,0,10*ROW('Sanitation Data'!D128))),'Data Summary'!CR134="Yes"),OFFSET('Sanitation Data'!$D$11,0,10*ROW('Sanitation Data'!D128)),NA())</f>
        <v>#N/A</v>
      </c>
      <c r="AD134" s="103" t="e">
        <f ca="true">+IF(AND(ISNUMBER(OFFSET('Sanitation Data'!$D$12,0,10*ROW('Sanitation Data'!D128))),'Data Summary'!CS134="Yes"),OFFSET('Sanitation Data'!$D$12,0,10*ROW('Sanitation Data'!D128)),NA())</f>
        <v>#N/A</v>
      </c>
      <c r="AE134" s="103" t="e">
        <f ca="true">+IF(AND(ISNUMBER(OFFSET('Sanitation Data'!$D$13,0,10*ROW('Sanitation Data'!D128))),'Data Summary'!CT134="Yes"),OFFSET('Sanitation Data'!$D$13,0,10*ROW('Sanitation Data'!D128)),NA())</f>
        <v>#N/A</v>
      </c>
      <c r="AF134" s="103" t="e">
        <f ca="true">+IF(AND(ISNUMBER(OFFSET('Sanitation Data'!$E$5,0,10*ROW('Sanitation Data'!E128))),'Data Summary'!CU134="Yes"),100-OFFSET('Sanitation Data'!$E$5,0,10*ROW('Sanitation Data'!E128)),NA())</f>
        <v>#N/A</v>
      </c>
      <c r="AG134" s="103" t="e">
        <f ca="true">+IF(AND(ISNUMBER(OFFSET('Sanitation Data'!$E$7,0,10*ROW('Sanitation Data'!E128))),'Data Summary'!CV134="Yes"),OFFSET('Sanitation Data'!$E$7,0,10*ROW('Sanitation Data'!E128)),NA())</f>
        <v>#N/A</v>
      </c>
      <c r="AH134" s="103" t="e">
        <f ca="true">+IF(AND(ISNUMBER(OFFSET('Sanitation Data'!$E$11,0,10*ROW('Sanitation Data'!E128))),'Data Summary'!CW134="Yes"),OFFSET('Sanitation Data'!$E$11,0,10*ROW('Sanitation Data'!E128)),NA())</f>
        <v>#N/A</v>
      </c>
      <c r="AI134" s="103" t="e">
        <f ca="true">+IF(AND(ISNUMBER(OFFSET('Sanitation Data'!$E$12,0,10*ROW('Sanitation Data'!E128))),'Data Summary'!CX134="Yes"),OFFSET('Sanitation Data'!$E$12,0,10*ROW('Sanitation Data'!E128)),NA())</f>
        <v>#N/A</v>
      </c>
      <c r="AJ134" s="103" t="e">
        <f ca="true">+IF(AND(ISNUMBER(OFFSET('Sanitation Data'!$E$13,0,10*ROW('Sanitation Data'!E128))),'Data Summary'!CY134="Yes"),OFFSET('Sanitation Data'!$E$13,0,10*ROW('Sanitation Data'!E128)),NA())</f>
        <v>#N/A</v>
      </c>
      <c r="AK134" s="103" t="e">
        <f ca="true">+IF(AND(ISNUMBER(OFFSET('Sanitation Data'!$F$5,0,10*ROW('Sanitation Data'!F128))),'Data Summary'!CZ134="Yes"),100-OFFSET('Sanitation Data'!$F$5,0,10*ROW('Sanitation Data'!F128)),NA())</f>
        <v>#N/A</v>
      </c>
      <c r="AL134" s="103" t="e">
        <f ca="true">+IF(AND(ISNUMBER(OFFSET('Sanitation Data'!$F$7,0,10*ROW('Sanitation Data'!F128))),'Data Summary'!DA134="Yes"),OFFSET('Sanitation Data'!$F$7,0,10*ROW('Sanitation Data'!F128)),NA())</f>
        <v>#N/A</v>
      </c>
      <c r="AM134" s="103" t="e">
        <f ca="true">+IF(AND(ISNUMBER(OFFSET('Sanitation Data'!$F$11,0,10*ROW('Sanitation Data'!F128))),'Data Summary'!DB134="Yes"),OFFSET('Sanitation Data'!$F$11,0,10*ROW('Sanitation Data'!F128)),NA())</f>
        <v>#N/A</v>
      </c>
      <c r="AN134" s="103" t="e">
        <f ca="true">+IF(AND(ISNUMBER(OFFSET('Sanitation Data'!$F$12,0,10*ROW('Sanitation Data'!F128))),'Data Summary'!DC134="Yes"),OFFSET('Sanitation Data'!$F$12,0,10*ROW('Sanitation Data'!F128)),NA())</f>
        <v>#N/A</v>
      </c>
      <c r="AO134" s="103" t="e">
        <f ca="true">+IF(AND(ISNUMBER(OFFSET('Sanitation Data'!$F$13,0,10*ROW('Sanitation Data'!F128))),'Data Summary'!DD134="Yes"),OFFSET('Sanitation Data'!$F$13,0,10*ROW('Sanitation Data'!F128)),NA())</f>
        <v>#N/A</v>
      </c>
      <c r="AP134" s="103" t="e">
        <f ca="true">+IF(AND(ISNUMBER(OFFSET('Sanitation Data'!$G$5,0,10*ROW('Sanitation Data'!G128))),'Data Summary'!DE134="Yes"),100-OFFSET('Sanitation Data'!$G$5,0,10*ROW('Sanitation Data'!G128)),NA())</f>
        <v>#N/A</v>
      </c>
      <c r="AQ134" s="103" t="e">
        <f ca="true">+IF(AND(ISNUMBER(OFFSET('Sanitation Data'!$G$7,0,10*ROW('Sanitation Data'!G128))),'Data Summary'!DF134="Yes"),OFFSET('Sanitation Data'!$G$7,0,10*ROW('Sanitation Data'!G128)),NA())</f>
        <v>#N/A</v>
      </c>
      <c r="AR134" s="103" t="e">
        <f ca="true">+IF(AND(ISNUMBER(OFFSET('Sanitation Data'!$G$11,0,10*ROW('Sanitation Data'!G128))),'Data Summary'!DG134="Yes"),OFFSET('Sanitation Data'!$G$11,0,10*ROW('Sanitation Data'!G128)),NA())</f>
        <v>#N/A</v>
      </c>
      <c r="AS134" s="103" t="e">
        <f ca="true">+IF(AND(ISNUMBER(OFFSET('Sanitation Data'!$G$12,0,10*ROW('Sanitation Data'!G128))),'Data Summary'!DH134="Yes"),OFFSET('Sanitation Data'!$G$12,0,10*ROW('Sanitation Data'!G128)),NA())</f>
        <v>#N/A</v>
      </c>
      <c r="AT134" s="103" t="e">
        <f ca="true">+IF(AND(ISNUMBER(OFFSET('Sanitation Data'!$G$13,0,10*ROW('Sanitation Data'!G128))),'Data Summary'!DI134="Yes"),OFFSET('Sanitation Data'!$G$13,0,10*ROW('Sanitation Data'!G128)),NA())</f>
        <v>#N/A</v>
      </c>
      <c r="AU134" s="103" t="e">
        <f ca="true">+IF(AND(ISNUMBER(OFFSET('Sanitation Data'!$H$5,0,10*ROW('Sanitation Data'!H128))),'Data Summary'!DJ134="Yes"),100-OFFSET('Sanitation Data'!$H$5,0,10*ROW('Sanitation Data'!H128)),NA())</f>
        <v>#N/A</v>
      </c>
      <c r="AV134" s="103" t="e">
        <f ca="true">+IF(AND(ISNUMBER(OFFSET('Sanitation Data'!$H$7,0,10*ROW('Sanitation Data'!H128))),'Data Summary'!DK134="Yes"),OFFSET('Sanitation Data'!$H$7,0,10*ROW('Sanitation Data'!H128)),NA())</f>
        <v>#N/A</v>
      </c>
      <c r="AW134" s="103" t="e">
        <f ca="true">+IF(AND(ISNUMBER(OFFSET('Sanitation Data'!$H$11,0,10*ROW('Sanitation Data'!H128))),'Data Summary'!DL134="Yes"),OFFSET('Sanitation Data'!$H$11,0,10*ROW('Sanitation Data'!H128)),NA())</f>
        <v>#N/A</v>
      </c>
      <c r="AX134" s="103" t="e">
        <f ca="true">+IF(AND(ISNUMBER(OFFSET('Sanitation Data'!$H$12,0,10*ROW('Sanitation Data'!H128))),'Data Summary'!DM134="Yes"),OFFSET('Sanitation Data'!$H$12,0,10*ROW('Sanitation Data'!H128)),NA())</f>
        <v>#N/A</v>
      </c>
      <c r="AY134" s="103" t="e">
        <f ca="true">+IF(AND(ISNUMBER(OFFSET('Sanitation Data'!$H$13,0,10*ROW('Sanitation Data'!H128))),'Data Summary'!DN134="Yes"),OFFSET('Sanitation Data'!$H$13,0,10*ROW('Sanitation Data'!H128)),NA())</f>
        <v>#N/A</v>
      </c>
      <c r="AZ134" s="108" t="e">
        <f ca="true">+IF(AND(ISNUMBER(OFFSET('Hygiene Data'!$C$6,0,10*ROW('Hygiene Data'!C128))),'Data Summary'!DO134="Yes"),OFFSET('Hygiene Data'!$C$6,0,10*ROW('Hygiene Data'!C128)),NA())</f>
        <v>#N/A</v>
      </c>
      <c r="BA134" s="108" t="e">
        <f ca="true">+IF(AND(ISNUMBER(OFFSET('Hygiene Data'!$C$8,0,10*ROW('Hygiene Data'!C128))),'Data Summary'!DP134="Yes"),OFFSET('Hygiene Data'!$C$8,0,10*ROW('Hygiene Data'!C128)),NA())</f>
        <v>#N/A</v>
      </c>
      <c r="BB134" s="108" t="e">
        <f ca="true">+IF(AND(ISNUMBER(OFFSET('Hygiene Data'!$C$10,0,10*ROW('Hygiene Data'!C128))),'Data Summary'!DQ134="Yes"),OFFSET('Hygiene Data'!$C$10,0,10*ROW('Hygiene Data'!C128)),NA())</f>
        <v>#N/A</v>
      </c>
      <c r="BC134" s="108" t="e">
        <f ca="true">+IF(AND(ISNUMBER(OFFSET('Hygiene Data'!$D$6,0,10*ROW('Hygiene Data'!D128))),'Data Summary'!DR134="Yes"),OFFSET('Hygiene Data'!$D$6,0,10*ROW('Hygiene Data'!D128)),NA())</f>
        <v>#N/A</v>
      </c>
      <c r="BD134" s="108" t="e">
        <f ca="true">+IF(AND(ISNUMBER(OFFSET('Hygiene Data'!$D$8,0,10*ROW('Hygiene Data'!D128))),'Data Summary'!DS134="Yes"),OFFSET('Hygiene Data'!$D$8,0,10*ROW('Hygiene Data'!D128)),NA())</f>
        <v>#N/A</v>
      </c>
      <c r="BE134" s="108" t="e">
        <f ca="true">+IF(AND(ISNUMBER(OFFSET('Hygiene Data'!$D$10,0,10*ROW('Hygiene Data'!D128))),'Data Summary'!DT134="Yes"),OFFSET('Hygiene Data'!$D$10,0,10*ROW('Hygiene Data'!D128)),NA())</f>
        <v>#N/A</v>
      </c>
      <c r="BF134" s="108" t="e">
        <f ca="true">+IF(AND(ISNUMBER(OFFSET('Hygiene Data'!$E$6,0,10*ROW('Hygiene Data'!E128))),'Data Summary'!DU134="Yes"),OFFSET('Hygiene Data'!$E$6,0,10*ROW('Hygiene Data'!E128)),NA())</f>
        <v>#N/A</v>
      </c>
      <c r="BG134" s="108" t="e">
        <f ca="true">+IF(AND(ISNUMBER(OFFSET('Hygiene Data'!$E$8,0,10*ROW('Hygiene Data'!E128))),'Data Summary'!DV134="Yes"),OFFSET('Hygiene Data'!$E$8,0,10*ROW('Hygiene Data'!E128)),NA())</f>
        <v>#N/A</v>
      </c>
      <c r="BH134" s="108" t="e">
        <f ca="true">+IF(AND(ISNUMBER(OFFSET('Hygiene Data'!$E$10,0,10*ROW('Hygiene Data'!E128))),'Data Summary'!DW134="Yes"),OFFSET('Hygiene Data'!$E$10,0,10*ROW('Hygiene Data'!E128)),NA())</f>
        <v>#N/A</v>
      </c>
      <c r="BI134" s="108" t="e">
        <f ca="true">+IF(AND(ISNUMBER(OFFSET('Hygiene Data'!$F$6,0,10*ROW('Hygiene Data'!F128))),'Data Summary'!DX134="Yes"),OFFSET('Hygiene Data'!$F$6,0,10*ROW('Hygiene Data'!F128)),NA())</f>
        <v>#N/A</v>
      </c>
      <c r="BJ134" s="108" t="e">
        <f ca="true">+IF(AND(ISNUMBER(OFFSET('Hygiene Data'!$F$8,0,10*ROW('Hygiene Data'!F128))),'Data Summary'!DY134="Yes"),OFFSET('Hygiene Data'!$F$8,0,10*ROW('Hygiene Data'!F128)),NA())</f>
        <v>#N/A</v>
      </c>
      <c r="BK134" s="108" t="e">
        <f ca="true">+IF(AND(ISNUMBER(OFFSET('Hygiene Data'!$F$10,0,10*ROW('Hygiene Data'!F128))),'Data Summary'!DZ134="Yes"),OFFSET('Hygiene Data'!$F$10,0,10*ROW('Hygiene Data'!F128)),NA())</f>
        <v>#N/A</v>
      </c>
      <c r="BL134" s="108" t="e">
        <f ca="true">+IF(AND(ISNUMBER(OFFSET('Hygiene Data'!$G$6,0,10*ROW('Hygiene Data'!G128))),'Data Summary'!EA134="Yes"),OFFSET('Hygiene Data'!$G$6,0,10*ROW('Hygiene Data'!G128)),NA())</f>
        <v>#N/A</v>
      </c>
      <c r="BM134" s="108" t="e">
        <f ca="true">+IF(AND(ISNUMBER(OFFSET('Hygiene Data'!$G$8,0,10*ROW('Hygiene Data'!G128))),'Data Summary'!EB134="Yes"),OFFSET('Hygiene Data'!$G$8,0,10*ROW('Hygiene Data'!G128)),NA())</f>
        <v>#N/A</v>
      </c>
      <c r="BN134" s="108" t="e">
        <f ca="true">+IF(AND(ISNUMBER(OFFSET('Hygiene Data'!$G$10,0,10*ROW('Hygiene Data'!G128))),'Data Summary'!EC134="Yes"),OFFSET('Hygiene Data'!$G$10,0,10*ROW('Hygiene Data'!G128)),NA())</f>
        <v>#N/A</v>
      </c>
      <c r="BO134" s="108" t="e">
        <f ca="true">+IF(AND(ISNUMBER(OFFSET('Hygiene Data'!$H$6,0,10*ROW('Hygiene Data'!H128))),'Data Summary'!ED134="Yes"),OFFSET('Hygiene Data'!$H$6,0,10*ROW('Hygiene Data'!H128)),NA())</f>
        <v>#N/A</v>
      </c>
      <c r="BP134" s="108" t="e">
        <f ca="true">+IF(AND(ISNUMBER(OFFSET('Hygiene Data'!$H$8,0,10*ROW('Hygiene Data'!H128))),'Data Summary'!EE134="Yes"),OFFSET('Hygiene Data'!$H$8,0,10*ROW('Hygiene Data'!H128)),NA())</f>
        <v>#N/A</v>
      </c>
      <c r="BQ134" s="108" t="e">
        <f ca="true">+IF(AND(ISNUMBER(OFFSET('Hygiene Data'!$H$10,0,10*ROW('Hygiene Data'!H128))),'Data Summary'!EF134="Yes"),OFFSET('Hygiene Data'!$H$10,0,10*ROW('Hygiene Data'!H128)),NA())</f>
        <v>#N/A</v>
      </c>
    </row>
    <row r="135" x14ac:dyDescent="0.2">
      <c r="A135" s="56" t="e">
        <f ca="true">+IF(OFFSET('Water Data'!$B$1,0,10*ROW('Water Data'!B129))="",NA(),OFFSET('Water Data'!$B$1,0,10*ROW('Water Data'!B129)))</f>
        <v>#N/A</v>
      </c>
      <c r="B135" s="56" t="e">
        <f ca="true">+IF(OFFSET('Water Data'!$A$3,0,10*ROW('Water Data'!A132))="",NA(),OFFSET('Water Data'!$A$3,0,10*ROW('Water Data'!A132)))</f>
        <v>#N/A</v>
      </c>
      <c r="C135" s="56" t="e">
        <f ca="true">+IF(OFFSET('Water Data'!$C$3,0,10*ROW('Water Data'!C132))="",NA(),OFFSET('Water Data'!$C$3,0,10*ROW('Water Data'!C132)))</f>
        <v>#N/A</v>
      </c>
      <c r="D135" s="57" t="e">
        <f ca="true">+IF(AND(ISNUMBER(OFFSET('Water Data'!$C$5,0,10*ROW('Water Data'!C129))),'Data Summary'!BS135="Yes"),100-OFFSET('Water Data'!$C$5,0,10*ROW('Water Data'!C129)),NA())</f>
        <v>#N/A</v>
      </c>
      <c r="E135" s="57" t="e">
        <f ca="true">+IF(AND(ISNUMBER(OFFSET('Water Data'!$C$7,0,10*ROW('Water Data'!C129))),'Data Summary'!BT135="Yes"),OFFSET('Water Data'!$C$7,0,10*ROW('Water Data'!C129)),NA())</f>
        <v>#N/A</v>
      </c>
      <c r="F135" s="57" t="e">
        <f ca="true">+IF(AND(ISNUMBER(OFFSET('Water Data'!$C$10,0,10*ROW('Water Data'!C129))),'Data Summary'!BU135="Yes"),OFFSET('Water Data'!$C$10,0,10*ROW('Water Data'!C129)),NA())</f>
        <v>#N/A</v>
      </c>
      <c r="G135" s="57" t="e">
        <f ca="true">+IF(AND(ISNUMBER(OFFSET('Water Data'!$D$5,0,10*ROW('Water Data'!D129))),'Data Summary'!BV135="Yes"),100-OFFSET('Water Data'!$D$5,0,10*ROW('Water Data'!D129)),NA())</f>
        <v>#N/A</v>
      </c>
      <c r="H135" s="57" t="e">
        <f ca="true">+IF(AND(ISNUMBER(OFFSET('Water Data'!$D$7,0,10*ROW('Water Data'!D129))),'Data Summary'!BW135="Yes"),OFFSET('Water Data'!$D$7,0,10*ROW('Water Data'!D129)),NA())</f>
        <v>#N/A</v>
      </c>
      <c r="I135" s="57" t="e">
        <f ca="true">+IF(AND(ISNUMBER(OFFSET('Water Data'!$D$10,0,10*ROW('Water Data'!D129))),'Data Summary'!BX135="Yes"),OFFSET('Water Data'!$D$10,0,10*ROW('Water Data'!D129)),NA())</f>
        <v>#N/A</v>
      </c>
      <c r="J135" s="57" t="e">
        <f ca="true">+IF(AND(ISNUMBER(OFFSET('Water Data'!$E$5,0,10*ROW('Water Data'!E129))),'Data Summary'!BY135="Yes"),100-OFFSET('Water Data'!$E$5,0,10*ROW('Water Data'!E129)),NA())</f>
        <v>#N/A</v>
      </c>
      <c r="K135" s="57" t="e">
        <f ca="true">+IF(AND(ISNUMBER(OFFSET('Water Data'!$E$7,0,10*ROW('Water Data'!E129))),'Data Summary'!BZ135="Yes"),OFFSET('Water Data'!$E$7,0,10*ROW('Water Data'!E129)),NA())</f>
        <v>#N/A</v>
      </c>
      <c r="L135" s="57" t="e">
        <f ca="true">+IF(AND(ISNUMBER(OFFSET('Water Data'!$E$10,0,10*ROW('Water Data'!E129))),'Data Summary'!CA135="Yes"),OFFSET('Water Data'!$E$10,0,10*ROW('Water Data'!E129)),NA())</f>
        <v>#N/A</v>
      </c>
      <c r="M135" s="57" t="e">
        <f ca="true">+IF(AND(ISNUMBER(OFFSET('Water Data'!$F$5,0,10*ROW('Water Data'!F129))),'Data Summary'!CB135="Yes"),100-OFFSET('Water Data'!$F$5,0,10*ROW('Water Data'!F129)),NA())</f>
        <v>#N/A</v>
      </c>
      <c r="N135" s="57" t="e">
        <f ca="true">+IF(AND(ISNUMBER(OFFSET('Water Data'!$F$7,0,10*ROW('Water Data'!F129))),'Data Summary'!CC135="Yes"),OFFSET('Water Data'!$F$7,0,10*ROW('Water Data'!F129)),NA())</f>
        <v>#N/A</v>
      </c>
      <c r="O135" s="57" t="e">
        <f ca="true">+IF(AND(ISNUMBER(OFFSET('Water Data'!$F$10,0,10*ROW('Water Data'!F129))),'Data Summary'!CD135="Yes"),OFFSET('Water Data'!$F$10,0,10*ROW('Water Data'!F129)),NA())</f>
        <v>#N/A</v>
      </c>
      <c r="P135" s="57" t="e">
        <f ca="true">+IF(AND(ISNUMBER(OFFSET('Water Data'!$G$5,0,10*ROW('Water Data'!G129))),'Data Summary'!CE135="Yes"),100-OFFSET('Water Data'!$G$5,0,10*ROW('Water Data'!G129)),NA())</f>
        <v>#N/A</v>
      </c>
      <c r="Q135" s="57" t="e">
        <f ca="true">+IF(AND(ISNUMBER(OFFSET('Water Data'!$G$7,0,10*ROW('Water Data'!G129))),'Data Summary'!CF135="Yes"),OFFSET('Water Data'!$G$7,0,10*ROW('Water Data'!G129)),NA())</f>
        <v>#N/A</v>
      </c>
      <c r="R135" s="57" t="e">
        <f ca="true">+IF(AND(ISNUMBER(OFFSET('Water Data'!$G$10,0,10*ROW('Water Data'!G129))),'Data Summary'!CG135="Yes"),OFFSET('Water Data'!$G$10,0,10*ROW('Water Data'!G129)),NA())</f>
        <v>#N/A</v>
      </c>
      <c r="S135" s="57" t="e">
        <f ca="true">+IF(AND(ISNUMBER(OFFSET('Water Data'!$H$5,0,10*ROW('Water Data'!H129))),'Data Summary'!CH135="Yes"),100-OFFSET('Water Data'!$H$5,0,10*ROW('Water Data'!H129)),NA())</f>
        <v>#N/A</v>
      </c>
      <c r="T135" s="57" t="e">
        <f ca="true">+IF(AND(ISNUMBER(OFFSET('Water Data'!$H$7,0,10*ROW('Water Data'!H129))),'Data Summary'!CI135="Yes"),OFFSET('Water Data'!$H$7,0,10*ROW('Water Data'!H129)),NA())</f>
        <v>#N/A</v>
      </c>
      <c r="U135" s="57" t="e">
        <f ca="true">+IF(AND(ISNUMBER(OFFSET('Water Data'!$H$10,0,10*ROW('Water Data'!H129))),'Data Summary'!CJ135="Yes"),OFFSET('Water Data'!$H$10,0,10*ROW('Water Data'!H129)),NA())</f>
        <v>#N/A</v>
      </c>
      <c r="V135" s="103" t="e">
        <f ca="true">+IF(AND(ISNUMBER(OFFSET('Sanitation Data'!$C$5,0,10*ROW('Sanitation Data'!C129))),'Data Summary'!CK135="Yes"),100-OFFSET('Sanitation Data'!$C$5,0,10*ROW('Sanitation Data'!C129)),NA())</f>
        <v>#N/A</v>
      </c>
      <c r="W135" s="103" t="e">
        <f ca="true">+IF(AND(ISNUMBER(OFFSET('Sanitation Data'!$C$7,0,10*ROW('Sanitation Data'!C129))),'Data Summary'!CL135="Yes"),OFFSET('Sanitation Data'!$C$7,0,10*ROW('Sanitation Data'!C129)),NA())</f>
        <v>#N/A</v>
      </c>
      <c r="X135" s="103" t="e">
        <f ca="true">+IF(AND(ISNUMBER(OFFSET('Sanitation Data'!$C$11,0,10*ROW('Sanitation Data'!C129))),'Data Summary'!CM135="Yes"),OFFSET('Sanitation Data'!$C$11,0,10*ROW('Sanitation Data'!C129)),NA())</f>
        <v>#N/A</v>
      </c>
      <c r="Y135" s="103" t="e">
        <f ca="true">+IF(AND(ISNUMBER(OFFSET('Sanitation Data'!$C$12,0,10*ROW('Sanitation Data'!C129))),'Data Summary'!CN135="Yes"),OFFSET('Sanitation Data'!$C$12,0,10*ROW('Sanitation Data'!C129)),NA())</f>
        <v>#N/A</v>
      </c>
      <c r="Z135" s="103" t="e">
        <f ca="true">+IF(AND(ISNUMBER(OFFSET('Sanitation Data'!$C$13,0,10*ROW('Sanitation Data'!C129))),'Data Summary'!CO135="Yes"),OFFSET('Sanitation Data'!$C$13,0,10*ROW('Sanitation Data'!C129)),NA())</f>
        <v>#N/A</v>
      </c>
      <c r="AA135" s="103" t="e">
        <f ca="true">+IF(AND(ISNUMBER(OFFSET('Sanitation Data'!$D$5,0,10*ROW('Sanitation Data'!D129))),'Data Summary'!CP135="Yes"),100-OFFSET('Sanitation Data'!$D$5,0,10*ROW('Sanitation Data'!D129)),NA())</f>
        <v>#N/A</v>
      </c>
      <c r="AB135" s="103" t="e">
        <f ca="true">+IF(AND(ISNUMBER(OFFSET('Sanitation Data'!$D$7,0,10*ROW('Sanitation Data'!D129))),'Data Summary'!CQ135="Yes"),OFFSET('Sanitation Data'!$D$7,0,10*ROW('Sanitation Data'!D129)),NA())</f>
        <v>#N/A</v>
      </c>
      <c r="AC135" s="103" t="e">
        <f ca="true">+IF(AND(ISNUMBER(OFFSET('Sanitation Data'!$D$11,0,10*ROW('Sanitation Data'!D129))),'Data Summary'!CR135="Yes"),OFFSET('Sanitation Data'!$D$11,0,10*ROW('Sanitation Data'!D129)),NA())</f>
        <v>#N/A</v>
      </c>
      <c r="AD135" s="103" t="e">
        <f ca="true">+IF(AND(ISNUMBER(OFFSET('Sanitation Data'!$D$12,0,10*ROW('Sanitation Data'!D129))),'Data Summary'!CS135="Yes"),OFFSET('Sanitation Data'!$D$12,0,10*ROW('Sanitation Data'!D129)),NA())</f>
        <v>#N/A</v>
      </c>
      <c r="AE135" s="103" t="e">
        <f ca="true">+IF(AND(ISNUMBER(OFFSET('Sanitation Data'!$D$13,0,10*ROW('Sanitation Data'!D129))),'Data Summary'!CT135="Yes"),OFFSET('Sanitation Data'!$D$13,0,10*ROW('Sanitation Data'!D129)),NA())</f>
        <v>#N/A</v>
      </c>
      <c r="AF135" s="103" t="e">
        <f ca="true">+IF(AND(ISNUMBER(OFFSET('Sanitation Data'!$E$5,0,10*ROW('Sanitation Data'!E129))),'Data Summary'!CU135="Yes"),100-OFFSET('Sanitation Data'!$E$5,0,10*ROW('Sanitation Data'!E129)),NA())</f>
        <v>#N/A</v>
      </c>
      <c r="AG135" s="103" t="e">
        <f ca="true">+IF(AND(ISNUMBER(OFFSET('Sanitation Data'!$E$7,0,10*ROW('Sanitation Data'!E129))),'Data Summary'!CV135="Yes"),OFFSET('Sanitation Data'!$E$7,0,10*ROW('Sanitation Data'!E129)),NA())</f>
        <v>#N/A</v>
      </c>
      <c r="AH135" s="103" t="e">
        <f ca="true">+IF(AND(ISNUMBER(OFFSET('Sanitation Data'!$E$11,0,10*ROW('Sanitation Data'!E129))),'Data Summary'!CW135="Yes"),OFFSET('Sanitation Data'!$E$11,0,10*ROW('Sanitation Data'!E129)),NA())</f>
        <v>#N/A</v>
      </c>
      <c r="AI135" s="103" t="e">
        <f ca="true">+IF(AND(ISNUMBER(OFFSET('Sanitation Data'!$E$12,0,10*ROW('Sanitation Data'!E129))),'Data Summary'!CX135="Yes"),OFFSET('Sanitation Data'!$E$12,0,10*ROW('Sanitation Data'!E129)),NA())</f>
        <v>#N/A</v>
      </c>
      <c r="AJ135" s="103" t="e">
        <f ca="true">+IF(AND(ISNUMBER(OFFSET('Sanitation Data'!$E$13,0,10*ROW('Sanitation Data'!E129))),'Data Summary'!CY135="Yes"),OFFSET('Sanitation Data'!$E$13,0,10*ROW('Sanitation Data'!E129)),NA())</f>
        <v>#N/A</v>
      </c>
      <c r="AK135" s="103" t="e">
        <f ca="true">+IF(AND(ISNUMBER(OFFSET('Sanitation Data'!$F$5,0,10*ROW('Sanitation Data'!F129))),'Data Summary'!CZ135="Yes"),100-OFFSET('Sanitation Data'!$F$5,0,10*ROW('Sanitation Data'!F129)),NA())</f>
        <v>#N/A</v>
      </c>
      <c r="AL135" s="103" t="e">
        <f ca="true">+IF(AND(ISNUMBER(OFFSET('Sanitation Data'!$F$7,0,10*ROW('Sanitation Data'!F129))),'Data Summary'!DA135="Yes"),OFFSET('Sanitation Data'!$F$7,0,10*ROW('Sanitation Data'!F129)),NA())</f>
        <v>#N/A</v>
      </c>
      <c r="AM135" s="103" t="e">
        <f ca="true">+IF(AND(ISNUMBER(OFFSET('Sanitation Data'!$F$11,0,10*ROW('Sanitation Data'!F129))),'Data Summary'!DB135="Yes"),OFFSET('Sanitation Data'!$F$11,0,10*ROW('Sanitation Data'!F129)),NA())</f>
        <v>#N/A</v>
      </c>
      <c r="AN135" s="103" t="e">
        <f ca="true">+IF(AND(ISNUMBER(OFFSET('Sanitation Data'!$F$12,0,10*ROW('Sanitation Data'!F129))),'Data Summary'!DC135="Yes"),OFFSET('Sanitation Data'!$F$12,0,10*ROW('Sanitation Data'!F129)),NA())</f>
        <v>#N/A</v>
      </c>
      <c r="AO135" s="103" t="e">
        <f ca="true">+IF(AND(ISNUMBER(OFFSET('Sanitation Data'!$F$13,0,10*ROW('Sanitation Data'!F129))),'Data Summary'!DD135="Yes"),OFFSET('Sanitation Data'!$F$13,0,10*ROW('Sanitation Data'!F129)),NA())</f>
        <v>#N/A</v>
      </c>
      <c r="AP135" s="103" t="e">
        <f ca="true">+IF(AND(ISNUMBER(OFFSET('Sanitation Data'!$G$5,0,10*ROW('Sanitation Data'!G129))),'Data Summary'!DE135="Yes"),100-OFFSET('Sanitation Data'!$G$5,0,10*ROW('Sanitation Data'!G129)),NA())</f>
        <v>#N/A</v>
      </c>
      <c r="AQ135" s="103" t="e">
        <f ca="true">+IF(AND(ISNUMBER(OFFSET('Sanitation Data'!$G$7,0,10*ROW('Sanitation Data'!G129))),'Data Summary'!DF135="Yes"),OFFSET('Sanitation Data'!$G$7,0,10*ROW('Sanitation Data'!G129)),NA())</f>
        <v>#N/A</v>
      </c>
      <c r="AR135" s="103" t="e">
        <f ca="true">+IF(AND(ISNUMBER(OFFSET('Sanitation Data'!$G$11,0,10*ROW('Sanitation Data'!G129))),'Data Summary'!DG135="Yes"),OFFSET('Sanitation Data'!$G$11,0,10*ROW('Sanitation Data'!G129)),NA())</f>
        <v>#N/A</v>
      </c>
      <c r="AS135" s="103" t="e">
        <f ca="true">+IF(AND(ISNUMBER(OFFSET('Sanitation Data'!$G$12,0,10*ROW('Sanitation Data'!G129))),'Data Summary'!DH135="Yes"),OFFSET('Sanitation Data'!$G$12,0,10*ROW('Sanitation Data'!G129)),NA())</f>
        <v>#N/A</v>
      </c>
      <c r="AT135" s="103" t="e">
        <f ca="true">+IF(AND(ISNUMBER(OFFSET('Sanitation Data'!$G$13,0,10*ROW('Sanitation Data'!G129))),'Data Summary'!DI135="Yes"),OFFSET('Sanitation Data'!$G$13,0,10*ROW('Sanitation Data'!G129)),NA())</f>
        <v>#N/A</v>
      </c>
      <c r="AU135" s="103" t="e">
        <f ca="true">+IF(AND(ISNUMBER(OFFSET('Sanitation Data'!$H$5,0,10*ROW('Sanitation Data'!H129))),'Data Summary'!DJ135="Yes"),100-OFFSET('Sanitation Data'!$H$5,0,10*ROW('Sanitation Data'!H129)),NA())</f>
        <v>#N/A</v>
      </c>
      <c r="AV135" s="103" t="e">
        <f ca="true">+IF(AND(ISNUMBER(OFFSET('Sanitation Data'!$H$7,0,10*ROW('Sanitation Data'!H129))),'Data Summary'!DK135="Yes"),OFFSET('Sanitation Data'!$H$7,0,10*ROW('Sanitation Data'!H129)),NA())</f>
        <v>#N/A</v>
      </c>
      <c r="AW135" s="103" t="e">
        <f ca="true">+IF(AND(ISNUMBER(OFFSET('Sanitation Data'!$H$11,0,10*ROW('Sanitation Data'!H129))),'Data Summary'!DL135="Yes"),OFFSET('Sanitation Data'!$H$11,0,10*ROW('Sanitation Data'!H129)),NA())</f>
        <v>#N/A</v>
      </c>
      <c r="AX135" s="103" t="e">
        <f ca="true">+IF(AND(ISNUMBER(OFFSET('Sanitation Data'!$H$12,0,10*ROW('Sanitation Data'!H129))),'Data Summary'!DM135="Yes"),OFFSET('Sanitation Data'!$H$12,0,10*ROW('Sanitation Data'!H129)),NA())</f>
        <v>#N/A</v>
      </c>
      <c r="AY135" s="103" t="e">
        <f ca="true">+IF(AND(ISNUMBER(OFFSET('Sanitation Data'!$H$13,0,10*ROW('Sanitation Data'!H129))),'Data Summary'!DN135="Yes"),OFFSET('Sanitation Data'!$H$13,0,10*ROW('Sanitation Data'!H129)),NA())</f>
        <v>#N/A</v>
      </c>
      <c r="AZ135" s="108" t="e">
        <f ca="true">+IF(AND(ISNUMBER(OFFSET('Hygiene Data'!$C$6,0,10*ROW('Hygiene Data'!C129))),'Data Summary'!DO135="Yes"),OFFSET('Hygiene Data'!$C$6,0,10*ROW('Hygiene Data'!C129)),NA())</f>
        <v>#N/A</v>
      </c>
      <c r="BA135" s="108" t="e">
        <f ca="true">+IF(AND(ISNUMBER(OFFSET('Hygiene Data'!$C$8,0,10*ROW('Hygiene Data'!C129))),'Data Summary'!DP135="Yes"),OFFSET('Hygiene Data'!$C$8,0,10*ROW('Hygiene Data'!C129)),NA())</f>
        <v>#N/A</v>
      </c>
      <c r="BB135" s="108" t="e">
        <f ca="true">+IF(AND(ISNUMBER(OFFSET('Hygiene Data'!$C$10,0,10*ROW('Hygiene Data'!C129))),'Data Summary'!DQ135="Yes"),OFFSET('Hygiene Data'!$C$10,0,10*ROW('Hygiene Data'!C129)),NA())</f>
        <v>#N/A</v>
      </c>
      <c r="BC135" s="108" t="e">
        <f ca="true">+IF(AND(ISNUMBER(OFFSET('Hygiene Data'!$D$6,0,10*ROW('Hygiene Data'!D129))),'Data Summary'!DR135="Yes"),OFFSET('Hygiene Data'!$D$6,0,10*ROW('Hygiene Data'!D129)),NA())</f>
        <v>#N/A</v>
      </c>
      <c r="BD135" s="108" t="e">
        <f ca="true">+IF(AND(ISNUMBER(OFFSET('Hygiene Data'!$D$8,0,10*ROW('Hygiene Data'!D129))),'Data Summary'!DS135="Yes"),OFFSET('Hygiene Data'!$D$8,0,10*ROW('Hygiene Data'!D129)),NA())</f>
        <v>#N/A</v>
      </c>
      <c r="BE135" s="108" t="e">
        <f ca="true">+IF(AND(ISNUMBER(OFFSET('Hygiene Data'!$D$10,0,10*ROW('Hygiene Data'!D129))),'Data Summary'!DT135="Yes"),OFFSET('Hygiene Data'!$D$10,0,10*ROW('Hygiene Data'!D129)),NA())</f>
        <v>#N/A</v>
      </c>
      <c r="BF135" s="108" t="e">
        <f ca="true">+IF(AND(ISNUMBER(OFFSET('Hygiene Data'!$E$6,0,10*ROW('Hygiene Data'!E129))),'Data Summary'!DU135="Yes"),OFFSET('Hygiene Data'!$E$6,0,10*ROW('Hygiene Data'!E129)),NA())</f>
        <v>#N/A</v>
      </c>
      <c r="BG135" s="108" t="e">
        <f ca="true">+IF(AND(ISNUMBER(OFFSET('Hygiene Data'!$E$8,0,10*ROW('Hygiene Data'!E129))),'Data Summary'!DV135="Yes"),OFFSET('Hygiene Data'!$E$8,0,10*ROW('Hygiene Data'!E129)),NA())</f>
        <v>#N/A</v>
      </c>
      <c r="BH135" s="108" t="e">
        <f ca="true">+IF(AND(ISNUMBER(OFFSET('Hygiene Data'!$E$10,0,10*ROW('Hygiene Data'!E129))),'Data Summary'!DW135="Yes"),OFFSET('Hygiene Data'!$E$10,0,10*ROW('Hygiene Data'!E129)),NA())</f>
        <v>#N/A</v>
      </c>
      <c r="BI135" s="108" t="e">
        <f ca="true">+IF(AND(ISNUMBER(OFFSET('Hygiene Data'!$F$6,0,10*ROW('Hygiene Data'!F129))),'Data Summary'!DX135="Yes"),OFFSET('Hygiene Data'!$F$6,0,10*ROW('Hygiene Data'!F129)),NA())</f>
        <v>#N/A</v>
      </c>
      <c r="BJ135" s="108" t="e">
        <f ca="true">+IF(AND(ISNUMBER(OFFSET('Hygiene Data'!$F$8,0,10*ROW('Hygiene Data'!F129))),'Data Summary'!DY135="Yes"),OFFSET('Hygiene Data'!$F$8,0,10*ROW('Hygiene Data'!F129)),NA())</f>
        <v>#N/A</v>
      </c>
      <c r="BK135" s="108" t="e">
        <f ca="true">+IF(AND(ISNUMBER(OFFSET('Hygiene Data'!$F$10,0,10*ROW('Hygiene Data'!F129))),'Data Summary'!DZ135="Yes"),OFFSET('Hygiene Data'!$F$10,0,10*ROW('Hygiene Data'!F129)),NA())</f>
        <v>#N/A</v>
      </c>
      <c r="BL135" s="108" t="e">
        <f ca="true">+IF(AND(ISNUMBER(OFFSET('Hygiene Data'!$G$6,0,10*ROW('Hygiene Data'!G129))),'Data Summary'!EA135="Yes"),OFFSET('Hygiene Data'!$G$6,0,10*ROW('Hygiene Data'!G129)),NA())</f>
        <v>#N/A</v>
      </c>
      <c r="BM135" s="108" t="e">
        <f ca="true">+IF(AND(ISNUMBER(OFFSET('Hygiene Data'!$G$8,0,10*ROW('Hygiene Data'!G129))),'Data Summary'!EB135="Yes"),OFFSET('Hygiene Data'!$G$8,0,10*ROW('Hygiene Data'!G129)),NA())</f>
        <v>#N/A</v>
      </c>
      <c r="BN135" s="108" t="e">
        <f ca="true">+IF(AND(ISNUMBER(OFFSET('Hygiene Data'!$G$10,0,10*ROW('Hygiene Data'!G129))),'Data Summary'!EC135="Yes"),OFFSET('Hygiene Data'!$G$10,0,10*ROW('Hygiene Data'!G129)),NA())</f>
        <v>#N/A</v>
      </c>
      <c r="BO135" s="108" t="e">
        <f ca="true">+IF(AND(ISNUMBER(OFFSET('Hygiene Data'!$H$6,0,10*ROW('Hygiene Data'!H129))),'Data Summary'!ED135="Yes"),OFFSET('Hygiene Data'!$H$6,0,10*ROW('Hygiene Data'!H129)),NA())</f>
        <v>#N/A</v>
      </c>
      <c r="BP135" s="108" t="e">
        <f ca="true">+IF(AND(ISNUMBER(OFFSET('Hygiene Data'!$H$8,0,10*ROW('Hygiene Data'!H129))),'Data Summary'!EE135="Yes"),OFFSET('Hygiene Data'!$H$8,0,10*ROW('Hygiene Data'!H129)),NA())</f>
        <v>#N/A</v>
      </c>
      <c r="BQ135" s="108" t="e">
        <f ca="true">+IF(AND(ISNUMBER(OFFSET('Hygiene Data'!$H$10,0,10*ROW('Hygiene Data'!H129))),'Data Summary'!EF135="Yes"),OFFSET('Hygiene Data'!$H$10,0,10*ROW('Hygiene Data'!H129)),NA())</f>
        <v>#N/A</v>
      </c>
    </row>
    <row r="136" x14ac:dyDescent="0.2">
      <c r="A136" s="56" t="e">
        <f ca="true">+IF(OFFSET('Water Data'!$B$1,0,10*ROW('Water Data'!B130))="",NA(),OFFSET('Water Data'!$B$1,0,10*ROW('Water Data'!B130)))</f>
        <v>#N/A</v>
      </c>
      <c r="B136" s="56" t="e">
        <f ca="true">+IF(OFFSET('Water Data'!$A$3,0,10*ROW('Water Data'!A133))="",NA(),OFFSET('Water Data'!$A$3,0,10*ROW('Water Data'!A133)))</f>
        <v>#N/A</v>
      </c>
      <c r="C136" s="56" t="e">
        <f ca="true">+IF(OFFSET('Water Data'!$C$3,0,10*ROW('Water Data'!C133))="",NA(),OFFSET('Water Data'!$C$3,0,10*ROW('Water Data'!C133)))</f>
        <v>#N/A</v>
      </c>
      <c r="D136" s="57" t="e">
        <f ca="true">+IF(AND(ISNUMBER(OFFSET('Water Data'!$C$5,0,10*ROW('Water Data'!C130))),'Data Summary'!BS136="Yes"),100-OFFSET('Water Data'!$C$5,0,10*ROW('Water Data'!C130)),NA())</f>
        <v>#N/A</v>
      </c>
      <c r="E136" s="57" t="e">
        <f ca="true">+IF(AND(ISNUMBER(OFFSET('Water Data'!$C$7,0,10*ROW('Water Data'!C130))),'Data Summary'!BT136="Yes"),OFFSET('Water Data'!$C$7,0,10*ROW('Water Data'!C130)),NA())</f>
        <v>#N/A</v>
      </c>
      <c r="F136" s="57" t="e">
        <f ca="true">+IF(AND(ISNUMBER(OFFSET('Water Data'!$C$10,0,10*ROW('Water Data'!C130))),'Data Summary'!BU136="Yes"),OFFSET('Water Data'!$C$10,0,10*ROW('Water Data'!C130)),NA())</f>
        <v>#N/A</v>
      </c>
      <c r="G136" s="57" t="e">
        <f ca="true">+IF(AND(ISNUMBER(OFFSET('Water Data'!$D$5,0,10*ROW('Water Data'!D130))),'Data Summary'!BV136="Yes"),100-OFFSET('Water Data'!$D$5,0,10*ROW('Water Data'!D130)),NA())</f>
        <v>#N/A</v>
      </c>
      <c r="H136" s="57" t="e">
        <f ca="true">+IF(AND(ISNUMBER(OFFSET('Water Data'!$D$7,0,10*ROW('Water Data'!D130))),'Data Summary'!BW136="Yes"),OFFSET('Water Data'!$D$7,0,10*ROW('Water Data'!D130)),NA())</f>
        <v>#N/A</v>
      </c>
      <c r="I136" s="57" t="e">
        <f ca="true">+IF(AND(ISNUMBER(OFFSET('Water Data'!$D$10,0,10*ROW('Water Data'!D130))),'Data Summary'!BX136="Yes"),OFFSET('Water Data'!$D$10,0,10*ROW('Water Data'!D130)),NA())</f>
        <v>#N/A</v>
      </c>
      <c r="J136" s="57" t="e">
        <f ca="true">+IF(AND(ISNUMBER(OFFSET('Water Data'!$E$5,0,10*ROW('Water Data'!E130))),'Data Summary'!BY136="Yes"),100-OFFSET('Water Data'!$E$5,0,10*ROW('Water Data'!E130)),NA())</f>
        <v>#N/A</v>
      </c>
      <c r="K136" s="57" t="e">
        <f ca="true">+IF(AND(ISNUMBER(OFFSET('Water Data'!$E$7,0,10*ROW('Water Data'!E130))),'Data Summary'!BZ136="Yes"),OFFSET('Water Data'!$E$7,0,10*ROW('Water Data'!E130)),NA())</f>
        <v>#N/A</v>
      </c>
      <c r="L136" s="57" t="e">
        <f ca="true">+IF(AND(ISNUMBER(OFFSET('Water Data'!$E$10,0,10*ROW('Water Data'!E130))),'Data Summary'!CA136="Yes"),OFFSET('Water Data'!$E$10,0,10*ROW('Water Data'!E130)),NA())</f>
        <v>#N/A</v>
      </c>
      <c r="M136" s="57" t="e">
        <f ca="true">+IF(AND(ISNUMBER(OFFSET('Water Data'!$F$5,0,10*ROW('Water Data'!F130))),'Data Summary'!CB136="Yes"),100-OFFSET('Water Data'!$F$5,0,10*ROW('Water Data'!F130)),NA())</f>
        <v>#N/A</v>
      </c>
      <c r="N136" s="57" t="e">
        <f ca="true">+IF(AND(ISNUMBER(OFFSET('Water Data'!$F$7,0,10*ROW('Water Data'!F130))),'Data Summary'!CC136="Yes"),OFFSET('Water Data'!$F$7,0,10*ROW('Water Data'!F130)),NA())</f>
        <v>#N/A</v>
      </c>
      <c r="O136" s="57" t="e">
        <f ca="true">+IF(AND(ISNUMBER(OFFSET('Water Data'!$F$10,0,10*ROW('Water Data'!F130))),'Data Summary'!CD136="Yes"),OFFSET('Water Data'!$F$10,0,10*ROW('Water Data'!F130)),NA())</f>
        <v>#N/A</v>
      </c>
      <c r="P136" s="57" t="e">
        <f ca="true">+IF(AND(ISNUMBER(OFFSET('Water Data'!$G$5,0,10*ROW('Water Data'!G130))),'Data Summary'!CE136="Yes"),100-OFFSET('Water Data'!$G$5,0,10*ROW('Water Data'!G130)),NA())</f>
        <v>#N/A</v>
      </c>
      <c r="Q136" s="57" t="e">
        <f ca="true">+IF(AND(ISNUMBER(OFFSET('Water Data'!$G$7,0,10*ROW('Water Data'!G130))),'Data Summary'!CF136="Yes"),OFFSET('Water Data'!$G$7,0,10*ROW('Water Data'!G130)),NA())</f>
        <v>#N/A</v>
      </c>
      <c r="R136" s="57" t="e">
        <f ca="true">+IF(AND(ISNUMBER(OFFSET('Water Data'!$G$10,0,10*ROW('Water Data'!G130))),'Data Summary'!CG136="Yes"),OFFSET('Water Data'!$G$10,0,10*ROW('Water Data'!G130)),NA())</f>
        <v>#N/A</v>
      </c>
      <c r="S136" s="57" t="e">
        <f ca="true">+IF(AND(ISNUMBER(OFFSET('Water Data'!$H$5,0,10*ROW('Water Data'!H130))),'Data Summary'!CH136="Yes"),100-OFFSET('Water Data'!$H$5,0,10*ROW('Water Data'!H130)),NA())</f>
        <v>#N/A</v>
      </c>
      <c r="T136" s="57" t="e">
        <f ca="true">+IF(AND(ISNUMBER(OFFSET('Water Data'!$H$7,0,10*ROW('Water Data'!H130))),'Data Summary'!CI136="Yes"),OFFSET('Water Data'!$H$7,0,10*ROW('Water Data'!H130)),NA())</f>
        <v>#N/A</v>
      </c>
      <c r="U136" s="57" t="e">
        <f ca="true">+IF(AND(ISNUMBER(OFFSET('Water Data'!$H$10,0,10*ROW('Water Data'!H130))),'Data Summary'!CJ136="Yes"),OFFSET('Water Data'!$H$10,0,10*ROW('Water Data'!H130)),NA())</f>
        <v>#N/A</v>
      </c>
      <c r="V136" s="103" t="e">
        <f ca="true">+IF(AND(ISNUMBER(OFFSET('Sanitation Data'!$C$5,0,10*ROW('Sanitation Data'!C130))),'Data Summary'!CK136="Yes"),100-OFFSET('Sanitation Data'!$C$5,0,10*ROW('Sanitation Data'!C130)),NA())</f>
        <v>#N/A</v>
      </c>
      <c r="W136" s="103" t="e">
        <f ca="true">+IF(AND(ISNUMBER(OFFSET('Sanitation Data'!$C$7,0,10*ROW('Sanitation Data'!C130))),'Data Summary'!CL136="Yes"),OFFSET('Sanitation Data'!$C$7,0,10*ROW('Sanitation Data'!C130)),NA())</f>
        <v>#N/A</v>
      </c>
      <c r="X136" s="103" t="e">
        <f ca="true">+IF(AND(ISNUMBER(OFFSET('Sanitation Data'!$C$11,0,10*ROW('Sanitation Data'!C130))),'Data Summary'!CM136="Yes"),OFFSET('Sanitation Data'!$C$11,0,10*ROW('Sanitation Data'!C130)),NA())</f>
        <v>#N/A</v>
      </c>
      <c r="Y136" s="103" t="e">
        <f ca="true">+IF(AND(ISNUMBER(OFFSET('Sanitation Data'!$C$12,0,10*ROW('Sanitation Data'!C130))),'Data Summary'!CN136="Yes"),OFFSET('Sanitation Data'!$C$12,0,10*ROW('Sanitation Data'!C130)),NA())</f>
        <v>#N/A</v>
      </c>
      <c r="Z136" s="103" t="e">
        <f ca="true">+IF(AND(ISNUMBER(OFFSET('Sanitation Data'!$C$13,0,10*ROW('Sanitation Data'!C130))),'Data Summary'!CO136="Yes"),OFFSET('Sanitation Data'!$C$13,0,10*ROW('Sanitation Data'!C130)),NA())</f>
        <v>#N/A</v>
      </c>
      <c r="AA136" s="103" t="e">
        <f ca="true">+IF(AND(ISNUMBER(OFFSET('Sanitation Data'!$D$5,0,10*ROW('Sanitation Data'!D130))),'Data Summary'!CP136="Yes"),100-OFFSET('Sanitation Data'!$D$5,0,10*ROW('Sanitation Data'!D130)),NA())</f>
        <v>#N/A</v>
      </c>
      <c r="AB136" s="103" t="e">
        <f ca="true">+IF(AND(ISNUMBER(OFFSET('Sanitation Data'!$D$7,0,10*ROW('Sanitation Data'!D130))),'Data Summary'!CQ136="Yes"),OFFSET('Sanitation Data'!$D$7,0,10*ROW('Sanitation Data'!D130)),NA())</f>
        <v>#N/A</v>
      </c>
      <c r="AC136" s="103" t="e">
        <f ca="true">+IF(AND(ISNUMBER(OFFSET('Sanitation Data'!$D$11,0,10*ROW('Sanitation Data'!D130))),'Data Summary'!CR136="Yes"),OFFSET('Sanitation Data'!$D$11,0,10*ROW('Sanitation Data'!D130)),NA())</f>
        <v>#N/A</v>
      </c>
      <c r="AD136" s="103" t="e">
        <f ca="true">+IF(AND(ISNUMBER(OFFSET('Sanitation Data'!$D$12,0,10*ROW('Sanitation Data'!D130))),'Data Summary'!CS136="Yes"),OFFSET('Sanitation Data'!$D$12,0,10*ROW('Sanitation Data'!D130)),NA())</f>
        <v>#N/A</v>
      </c>
      <c r="AE136" s="103" t="e">
        <f ca="true">+IF(AND(ISNUMBER(OFFSET('Sanitation Data'!$D$13,0,10*ROW('Sanitation Data'!D130))),'Data Summary'!CT136="Yes"),OFFSET('Sanitation Data'!$D$13,0,10*ROW('Sanitation Data'!D130)),NA())</f>
        <v>#N/A</v>
      </c>
      <c r="AF136" s="103" t="e">
        <f ca="true">+IF(AND(ISNUMBER(OFFSET('Sanitation Data'!$E$5,0,10*ROW('Sanitation Data'!E130))),'Data Summary'!CU136="Yes"),100-OFFSET('Sanitation Data'!$E$5,0,10*ROW('Sanitation Data'!E130)),NA())</f>
        <v>#N/A</v>
      </c>
      <c r="AG136" s="103" t="e">
        <f ca="true">+IF(AND(ISNUMBER(OFFSET('Sanitation Data'!$E$7,0,10*ROW('Sanitation Data'!E130))),'Data Summary'!CV136="Yes"),OFFSET('Sanitation Data'!$E$7,0,10*ROW('Sanitation Data'!E130)),NA())</f>
        <v>#N/A</v>
      </c>
      <c r="AH136" s="103" t="e">
        <f ca="true">+IF(AND(ISNUMBER(OFFSET('Sanitation Data'!$E$11,0,10*ROW('Sanitation Data'!E130))),'Data Summary'!CW136="Yes"),OFFSET('Sanitation Data'!$E$11,0,10*ROW('Sanitation Data'!E130)),NA())</f>
        <v>#N/A</v>
      </c>
      <c r="AI136" s="103" t="e">
        <f ca="true">+IF(AND(ISNUMBER(OFFSET('Sanitation Data'!$E$12,0,10*ROW('Sanitation Data'!E130))),'Data Summary'!CX136="Yes"),OFFSET('Sanitation Data'!$E$12,0,10*ROW('Sanitation Data'!E130)),NA())</f>
        <v>#N/A</v>
      </c>
      <c r="AJ136" s="103" t="e">
        <f ca="true">+IF(AND(ISNUMBER(OFFSET('Sanitation Data'!$E$13,0,10*ROW('Sanitation Data'!E130))),'Data Summary'!CY136="Yes"),OFFSET('Sanitation Data'!$E$13,0,10*ROW('Sanitation Data'!E130)),NA())</f>
        <v>#N/A</v>
      </c>
      <c r="AK136" s="103" t="e">
        <f ca="true">+IF(AND(ISNUMBER(OFFSET('Sanitation Data'!$F$5,0,10*ROW('Sanitation Data'!F130))),'Data Summary'!CZ136="Yes"),100-OFFSET('Sanitation Data'!$F$5,0,10*ROW('Sanitation Data'!F130)),NA())</f>
        <v>#N/A</v>
      </c>
      <c r="AL136" s="103" t="e">
        <f ca="true">+IF(AND(ISNUMBER(OFFSET('Sanitation Data'!$F$7,0,10*ROW('Sanitation Data'!F130))),'Data Summary'!DA136="Yes"),OFFSET('Sanitation Data'!$F$7,0,10*ROW('Sanitation Data'!F130)),NA())</f>
        <v>#N/A</v>
      </c>
      <c r="AM136" s="103" t="e">
        <f ca="true">+IF(AND(ISNUMBER(OFFSET('Sanitation Data'!$F$11,0,10*ROW('Sanitation Data'!F130))),'Data Summary'!DB136="Yes"),OFFSET('Sanitation Data'!$F$11,0,10*ROW('Sanitation Data'!F130)),NA())</f>
        <v>#N/A</v>
      </c>
      <c r="AN136" s="103" t="e">
        <f ca="true">+IF(AND(ISNUMBER(OFFSET('Sanitation Data'!$F$12,0,10*ROW('Sanitation Data'!F130))),'Data Summary'!DC136="Yes"),OFFSET('Sanitation Data'!$F$12,0,10*ROW('Sanitation Data'!F130)),NA())</f>
        <v>#N/A</v>
      </c>
      <c r="AO136" s="103" t="e">
        <f ca="true">+IF(AND(ISNUMBER(OFFSET('Sanitation Data'!$F$13,0,10*ROW('Sanitation Data'!F130))),'Data Summary'!DD136="Yes"),OFFSET('Sanitation Data'!$F$13,0,10*ROW('Sanitation Data'!F130)),NA())</f>
        <v>#N/A</v>
      </c>
      <c r="AP136" s="103" t="e">
        <f ca="true">+IF(AND(ISNUMBER(OFFSET('Sanitation Data'!$G$5,0,10*ROW('Sanitation Data'!G130))),'Data Summary'!DE136="Yes"),100-OFFSET('Sanitation Data'!$G$5,0,10*ROW('Sanitation Data'!G130)),NA())</f>
        <v>#N/A</v>
      </c>
      <c r="AQ136" s="103" t="e">
        <f ca="true">+IF(AND(ISNUMBER(OFFSET('Sanitation Data'!$G$7,0,10*ROW('Sanitation Data'!G130))),'Data Summary'!DF136="Yes"),OFFSET('Sanitation Data'!$G$7,0,10*ROW('Sanitation Data'!G130)),NA())</f>
        <v>#N/A</v>
      </c>
      <c r="AR136" s="103" t="e">
        <f ca="true">+IF(AND(ISNUMBER(OFFSET('Sanitation Data'!$G$11,0,10*ROW('Sanitation Data'!G130))),'Data Summary'!DG136="Yes"),OFFSET('Sanitation Data'!$G$11,0,10*ROW('Sanitation Data'!G130)),NA())</f>
        <v>#N/A</v>
      </c>
      <c r="AS136" s="103" t="e">
        <f ca="true">+IF(AND(ISNUMBER(OFFSET('Sanitation Data'!$G$12,0,10*ROW('Sanitation Data'!G130))),'Data Summary'!DH136="Yes"),OFFSET('Sanitation Data'!$G$12,0,10*ROW('Sanitation Data'!G130)),NA())</f>
        <v>#N/A</v>
      </c>
      <c r="AT136" s="103" t="e">
        <f ca="true">+IF(AND(ISNUMBER(OFFSET('Sanitation Data'!$G$13,0,10*ROW('Sanitation Data'!G130))),'Data Summary'!DI136="Yes"),OFFSET('Sanitation Data'!$G$13,0,10*ROW('Sanitation Data'!G130)),NA())</f>
        <v>#N/A</v>
      </c>
      <c r="AU136" s="103" t="e">
        <f ca="true">+IF(AND(ISNUMBER(OFFSET('Sanitation Data'!$H$5,0,10*ROW('Sanitation Data'!H130))),'Data Summary'!DJ136="Yes"),100-OFFSET('Sanitation Data'!$H$5,0,10*ROW('Sanitation Data'!H130)),NA())</f>
        <v>#N/A</v>
      </c>
      <c r="AV136" s="103" t="e">
        <f ca="true">+IF(AND(ISNUMBER(OFFSET('Sanitation Data'!$H$7,0,10*ROW('Sanitation Data'!H130))),'Data Summary'!DK136="Yes"),OFFSET('Sanitation Data'!$H$7,0,10*ROW('Sanitation Data'!H130)),NA())</f>
        <v>#N/A</v>
      </c>
      <c r="AW136" s="103" t="e">
        <f ca="true">+IF(AND(ISNUMBER(OFFSET('Sanitation Data'!$H$11,0,10*ROW('Sanitation Data'!H130))),'Data Summary'!DL136="Yes"),OFFSET('Sanitation Data'!$H$11,0,10*ROW('Sanitation Data'!H130)),NA())</f>
        <v>#N/A</v>
      </c>
      <c r="AX136" s="103" t="e">
        <f ca="true">+IF(AND(ISNUMBER(OFFSET('Sanitation Data'!$H$12,0,10*ROW('Sanitation Data'!H130))),'Data Summary'!DM136="Yes"),OFFSET('Sanitation Data'!$H$12,0,10*ROW('Sanitation Data'!H130)),NA())</f>
        <v>#N/A</v>
      </c>
      <c r="AY136" s="103" t="e">
        <f ca="true">+IF(AND(ISNUMBER(OFFSET('Sanitation Data'!$H$13,0,10*ROW('Sanitation Data'!H130))),'Data Summary'!DN136="Yes"),OFFSET('Sanitation Data'!$H$13,0,10*ROW('Sanitation Data'!H130)),NA())</f>
        <v>#N/A</v>
      </c>
      <c r="AZ136" s="108" t="e">
        <f ca="true">+IF(AND(ISNUMBER(OFFSET('Hygiene Data'!$C$6,0,10*ROW('Hygiene Data'!C130))),'Data Summary'!DO136="Yes"),OFFSET('Hygiene Data'!$C$6,0,10*ROW('Hygiene Data'!C130)),NA())</f>
        <v>#N/A</v>
      </c>
      <c r="BA136" s="108" t="e">
        <f ca="true">+IF(AND(ISNUMBER(OFFSET('Hygiene Data'!$C$8,0,10*ROW('Hygiene Data'!C130))),'Data Summary'!DP136="Yes"),OFFSET('Hygiene Data'!$C$8,0,10*ROW('Hygiene Data'!C130)),NA())</f>
        <v>#N/A</v>
      </c>
      <c r="BB136" s="108" t="e">
        <f ca="true">+IF(AND(ISNUMBER(OFFSET('Hygiene Data'!$C$10,0,10*ROW('Hygiene Data'!C130))),'Data Summary'!DQ136="Yes"),OFFSET('Hygiene Data'!$C$10,0,10*ROW('Hygiene Data'!C130)),NA())</f>
        <v>#N/A</v>
      </c>
      <c r="BC136" s="108" t="e">
        <f ca="true">+IF(AND(ISNUMBER(OFFSET('Hygiene Data'!$D$6,0,10*ROW('Hygiene Data'!D130))),'Data Summary'!DR136="Yes"),OFFSET('Hygiene Data'!$D$6,0,10*ROW('Hygiene Data'!D130)),NA())</f>
        <v>#N/A</v>
      </c>
      <c r="BD136" s="108" t="e">
        <f ca="true">+IF(AND(ISNUMBER(OFFSET('Hygiene Data'!$D$8,0,10*ROW('Hygiene Data'!D130))),'Data Summary'!DS136="Yes"),OFFSET('Hygiene Data'!$D$8,0,10*ROW('Hygiene Data'!D130)),NA())</f>
        <v>#N/A</v>
      </c>
      <c r="BE136" s="108" t="e">
        <f ca="true">+IF(AND(ISNUMBER(OFFSET('Hygiene Data'!$D$10,0,10*ROW('Hygiene Data'!D130))),'Data Summary'!DT136="Yes"),OFFSET('Hygiene Data'!$D$10,0,10*ROW('Hygiene Data'!D130)),NA())</f>
        <v>#N/A</v>
      </c>
      <c r="BF136" s="108" t="e">
        <f ca="true">+IF(AND(ISNUMBER(OFFSET('Hygiene Data'!$E$6,0,10*ROW('Hygiene Data'!E130))),'Data Summary'!DU136="Yes"),OFFSET('Hygiene Data'!$E$6,0,10*ROW('Hygiene Data'!E130)),NA())</f>
        <v>#N/A</v>
      </c>
      <c r="BG136" s="108" t="e">
        <f ca="true">+IF(AND(ISNUMBER(OFFSET('Hygiene Data'!$E$8,0,10*ROW('Hygiene Data'!E130))),'Data Summary'!DV136="Yes"),OFFSET('Hygiene Data'!$E$8,0,10*ROW('Hygiene Data'!E130)),NA())</f>
        <v>#N/A</v>
      </c>
      <c r="BH136" s="108" t="e">
        <f ca="true">+IF(AND(ISNUMBER(OFFSET('Hygiene Data'!$E$10,0,10*ROW('Hygiene Data'!E130))),'Data Summary'!DW136="Yes"),OFFSET('Hygiene Data'!$E$10,0,10*ROW('Hygiene Data'!E130)),NA())</f>
        <v>#N/A</v>
      </c>
      <c r="BI136" s="108" t="e">
        <f ca="true">+IF(AND(ISNUMBER(OFFSET('Hygiene Data'!$F$6,0,10*ROW('Hygiene Data'!F130))),'Data Summary'!DX136="Yes"),OFFSET('Hygiene Data'!$F$6,0,10*ROW('Hygiene Data'!F130)),NA())</f>
        <v>#N/A</v>
      </c>
      <c r="BJ136" s="108" t="e">
        <f ca="true">+IF(AND(ISNUMBER(OFFSET('Hygiene Data'!$F$8,0,10*ROW('Hygiene Data'!F130))),'Data Summary'!DY136="Yes"),OFFSET('Hygiene Data'!$F$8,0,10*ROW('Hygiene Data'!F130)),NA())</f>
        <v>#N/A</v>
      </c>
      <c r="BK136" s="108" t="e">
        <f ca="true">+IF(AND(ISNUMBER(OFFSET('Hygiene Data'!$F$10,0,10*ROW('Hygiene Data'!F130))),'Data Summary'!DZ136="Yes"),OFFSET('Hygiene Data'!$F$10,0,10*ROW('Hygiene Data'!F130)),NA())</f>
        <v>#N/A</v>
      </c>
      <c r="BL136" s="108" t="e">
        <f ca="true">+IF(AND(ISNUMBER(OFFSET('Hygiene Data'!$G$6,0,10*ROW('Hygiene Data'!G130))),'Data Summary'!EA136="Yes"),OFFSET('Hygiene Data'!$G$6,0,10*ROW('Hygiene Data'!G130)),NA())</f>
        <v>#N/A</v>
      </c>
      <c r="BM136" s="108" t="e">
        <f ca="true">+IF(AND(ISNUMBER(OFFSET('Hygiene Data'!$G$8,0,10*ROW('Hygiene Data'!G130))),'Data Summary'!EB136="Yes"),OFFSET('Hygiene Data'!$G$8,0,10*ROW('Hygiene Data'!G130)),NA())</f>
        <v>#N/A</v>
      </c>
      <c r="BN136" s="108" t="e">
        <f ca="true">+IF(AND(ISNUMBER(OFFSET('Hygiene Data'!$G$10,0,10*ROW('Hygiene Data'!G130))),'Data Summary'!EC136="Yes"),OFFSET('Hygiene Data'!$G$10,0,10*ROW('Hygiene Data'!G130)),NA())</f>
        <v>#N/A</v>
      </c>
      <c r="BO136" s="108" t="e">
        <f ca="true">+IF(AND(ISNUMBER(OFFSET('Hygiene Data'!$H$6,0,10*ROW('Hygiene Data'!H130))),'Data Summary'!ED136="Yes"),OFFSET('Hygiene Data'!$H$6,0,10*ROW('Hygiene Data'!H130)),NA())</f>
        <v>#N/A</v>
      </c>
      <c r="BP136" s="108" t="e">
        <f ca="true">+IF(AND(ISNUMBER(OFFSET('Hygiene Data'!$H$8,0,10*ROW('Hygiene Data'!H130))),'Data Summary'!EE136="Yes"),OFFSET('Hygiene Data'!$H$8,0,10*ROW('Hygiene Data'!H130)),NA())</f>
        <v>#N/A</v>
      </c>
      <c r="BQ136" s="108" t="e">
        <f ca="true">+IF(AND(ISNUMBER(OFFSET('Hygiene Data'!$H$10,0,10*ROW('Hygiene Data'!H130))),'Data Summary'!EF136="Yes"),OFFSET('Hygiene Data'!$H$10,0,10*ROW('Hygiene Data'!H130)),NA())</f>
        <v>#N/A</v>
      </c>
    </row>
    <row r="137" x14ac:dyDescent="0.2">
      <c r="A137" s="56" t="e">
        <f ca="true">+IF(OFFSET('Water Data'!$B$1,0,10*ROW('Water Data'!B131))="",NA(),OFFSET('Water Data'!$B$1,0,10*ROW('Water Data'!B131)))</f>
        <v>#N/A</v>
      </c>
      <c r="B137" s="56" t="e">
        <f ca="true">+IF(OFFSET('Water Data'!$A$3,0,10*ROW('Water Data'!A134))="",NA(),OFFSET('Water Data'!$A$3,0,10*ROW('Water Data'!A134)))</f>
        <v>#N/A</v>
      </c>
      <c r="C137" s="56" t="e">
        <f ca="true">+IF(OFFSET('Water Data'!$C$3,0,10*ROW('Water Data'!C134))="",NA(),OFFSET('Water Data'!$C$3,0,10*ROW('Water Data'!C134)))</f>
        <v>#N/A</v>
      </c>
      <c r="D137" s="57" t="e">
        <f ca="true">+IF(AND(ISNUMBER(OFFSET('Water Data'!$C$5,0,10*ROW('Water Data'!C131))),'Data Summary'!BS137="Yes"),100-OFFSET('Water Data'!$C$5,0,10*ROW('Water Data'!C131)),NA())</f>
        <v>#N/A</v>
      </c>
      <c r="E137" s="57" t="e">
        <f ca="true">+IF(AND(ISNUMBER(OFFSET('Water Data'!$C$7,0,10*ROW('Water Data'!C131))),'Data Summary'!BT137="Yes"),OFFSET('Water Data'!$C$7,0,10*ROW('Water Data'!C131)),NA())</f>
        <v>#N/A</v>
      </c>
      <c r="F137" s="57" t="e">
        <f ca="true">+IF(AND(ISNUMBER(OFFSET('Water Data'!$C$10,0,10*ROW('Water Data'!C131))),'Data Summary'!BU137="Yes"),OFFSET('Water Data'!$C$10,0,10*ROW('Water Data'!C131)),NA())</f>
        <v>#N/A</v>
      </c>
      <c r="G137" s="57" t="e">
        <f ca="true">+IF(AND(ISNUMBER(OFFSET('Water Data'!$D$5,0,10*ROW('Water Data'!D131))),'Data Summary'!BV137="Yes"),100-OFFSET('Water Data'!$D$5,0,10*ROW('Water Data'!D131)),NA())</f>
        <v>#N/A</v>
      </c>
      <c r="H137" s="57" t="e">
        <f ca="true">+IF(AND(ISNUMBER(OFFSET('Water Data'!$D$7,0,10*ROW('Water Data'!D131))),'Data Summary'!BW137="Yes"),OFFSET('Water Data'!$D$7,0,10*ROW('Water Data'!D131)),NA())</f>
        <v>#N/A</v>
      </c>
      <c r="I137" s="57" t="e">
        <f ca="true">+IF(AND(ISNUMBER(OFFSET('Water Data'!$D$10,0,10*ROW('Water Data'!D131))),'Data Summary'!BX137="Yes"),OFFSET('Water Data'!$D$10,0,10*ROW('Water Data'!D131)),NA())</f>
        <v>#N/A</v>
      </c>
      <c r="J137" s="57" t="e">
        <f ca="true">+IF(AND(ISNUMBER(OFFSET('Water Data'!$E$5,0,10*ROW('Water Data'!E131))),'Data Summary'!BY137="Yes"),100-OFFSET('Water Data'!$E$5,0,10*ROW('Water Data'!E131)),NA())</f>
        <v>#N/A</v>
      </c>
      <c r="K137" s="57" t="e">
        <f ca="true">+IF(AND(ISNUMBER(OFFSET('Water Data'!$E$7,0,10*ROW('Water Data'!E131))),'Data Summary'!BZ137="Yes"),OFFSET('Water Data'!$E$7,0,10*ROW('Water Data'!E131)),NA())</f>
        <v>#N/A</v>
      </c>
      <c r="L137" s="57" t="e">
        <f ca="true">+IF(AND(ISNUMBER(OFFSET('Water Data'!$E$10,0,10*ROW('Water Data'!E131))),'Data Summary'!CA137="Yes"),OFFSET('Water Data'!$E$10,0,10*ROW('Water Data'!E131)),NA())</f>
        <v>#N/A</v>
      </c>
      <c r="M137" s="57" t="e">
        <f ca="true">+IF(AND(ISNUMBER(OFFSET('Water Data'!$F$5,0,10*ROW('Water Data'!F131))),'Data Summary'!CB137="Yes"),100-OFFSET('Water Data'!$F$5,0,10*ROW('Water Data'!F131)),NA())</f>
        <v>#N/A</v>
      </c>
      <c r="N137" s="57" t="e">
        <f ca="true">+IF(AND(ISNUMBER(OFFSET('Water Data'!$F$7,0,10*ROW('Water Data'!F131))),'Data Summary'!CC137="Yes"),OFFSET('Water Data'!$F$7,0,10*ROW('Water Data'!F131)),NA())</f>
        <v>#N/A</v>
      </c>
      <c r="O137" s="57" t="e">
        <f ca="true">+IF(AND(ISNUMBER(OFFSET('Water Data'!$F$10,0,10*ROW('Water Data'!F131))),'Data Summary'!CD137="Yes"),OFFSET('Water Data'!$F$10,0,10*ROW('Water Data'!F131)),NA())</f>
        <v>#N/A</v>
      </c>
      <c r="P137" s="57" t="e">
        <f ca="true">+IF(AND(ISNUMBER(OFFSET('Water Data'!$G$5,0,10*ROW('Water Data'!G131))),'Data Summary'!CE137="Yes"),100-OFFSET('Water Data'!$G$5,0,10*ROW('Water Data'!G131)),NA())</f>
        <v>#N/A</v>
      </c>
      <c r="Q137" s="57" t="e">
        <f ca="true">+IF(AND(ISNUMBER(OFFSET('Water Data'!$G$7,0,10*ROW('Water Data'!G131))),'Data Summary'!CF137="Yes"),OFFSET('Water Data'!$G$7,0,10*ROW('Water Data'!G131)),NA())</f>
        <v>#N/A</v>
      </c>
      <c r="R137" s="57" t="e">
        <f ca="true">+IF(AND(ISNUMBER(OFFSET('Water Data'!$G$10,0,10*ROW('Water Data'!G131))),'Data Summary'!CG137="Yes"),OFFSET('Water Data'!$G$10,0,10*ROW('Water Data'!G131)),NA())</f>
        <v>#N/A</v>
      </c>
      <c r="S137" s="57" t="e">
        <f ca="true">+IF(AND(ISNUMBER(OFFSET('Water Data'!$H$5,0,10*ROW('Water Data'!H131))),'Data Summary'!CH137="Yes"),100-OFFSET('Water Data'!$H$5,0,10*ROW('Water Data'!H131)),NA())</f>
        <v>#N/A</v>
      </c>
      <c r="T137" s="57" t="e">
        <f ca="true">+IF(AND(ISNUMBER(OFFSET('Water Data'!$H$7,0,10*ROW('Water Data'!H131))),'Data Summary'!CI137="Yes"),OFFSET('Water Data'!$H$7,0,10*ROW('Water Data'!H131)),NA())</f>
        <v>#N/A</v>
      </c>
      <c r="U137" s="57" t="e">
        <f ca="true">+IF(AND(ISNUMBER(OFFSET('Water Data'!$H$10,0,10*ROW('Water Data'!H131))),'Data Summary'!CJ137="Yes"),OFFSET('Water Data'!$H$10,0,10*ROW('Water Data'!H131)),NA())</f>
        <v>#N/A</v>
      </c>
      <c r="V137" s="103" t="e">
        <f ca="true">+IF(AND(ISNUMBER(OFFSET('Sanitation Data'!$C$5,0,10*ROW('Sanitation Data'!C131))),'Data Summary'!CK137="Yes"),100-OFFSET('Sanitation Data'!$C$5,0,10*ROW('Sanitation Data'!C131)),NA())</f>
        <v>#N/A</v>
      </c>
      <c r="W137" s="103" t="e">
        <f ca="true">+IF(AND(ISNUMBER(OFFSET('Sanitation Data'!$C$7,0,10*ROW('Sanitation Data'!C131))),'Data Summary'!CL137="Yes"),OFFSET('Sanitation Data'!$C$7,0,10*ROW('Sanitation Data'!C131)),NA())</f>
        <v>#N/A</v>
      </c>
      <c r="X137" s="103" t="e">
        <f ca="true">+IF(AND(ISNUMBER(OFFSET('Sanitation Data'!$C$11,0,10*ROW('Sanitation Data'!C131))),'Data Summary'!CM137="Yes"),OFFSET('Sanitation Data'!$C$11,0,10*ROW('Sanitation Data'!C131)),NA())</f>
        <v>#N/A</v>
      </c>
      <c r="Y137" s="103" t="e">
        <f ca="true">+IF(AND(ISNUMBER(OFFSET('Sanitation Data'!$C$12,0,10*ROW('Sanitation Data'!C131))),'Data Summary'!CN137="Yes"),OFFSET('Sanitation Data'!$C$12,0,10*ROW('Sanitation Data'!C131)),NA())</f>
        <v>#N/A</v>
      </c>
      <c r="Z137" s="103" t="e">
        <f ca="true">+IF(AND(ISNUMBER(OFFSET('Sanitation Data'!$C$13,0,10*ROW('Sanitation Data'!C131))),'Data Summary'!CO137="Yes"),OFFSET('Sanitation Data'!$C$13,0,10*ROW('Sanitation Data'!C131)),NA())</f>
        <v>#N/A</v>
      </c>
      <c r="AA137" s="103" t="e">
        <f ca="true">+IF(AND(ISNUMBER(OFFSET('Sanitation Data'!$D$5,0,10*ROW('Sanitation Data'!D131))),'Data Summary'!CP137="Yes"),100-OFFSET('Sanitation Data'!$D$5,0,10*ROW('Sanitation Data'!D131)),NA())</f>
        <v>#N/A</v>
      </c>
      <c r="AB137" s="103" t="e">
        <f ca="true">+IF(AND(ISNUMBER(OFFSET('Sanitation Data'!$D$7,0,10*ROW('Sanitation Data'!D131))),'Data Summary'!CQ137="Yes"),OFFSET('Sanitation Data'!$D$7,0,10*ROW('Sanitation Data'!D131)),NA())</f>
        <v>#N/A</v>
      </c>
      <c r="AC137" s="103" t="e">
        <f ca="true">+IF(AND(ISNUMBER(OFFSET('Sanitation Data'!$D$11,0,10*ROW('Sanitation Data'!D131))),'Data Summary'!CR137="Yes"),OFFSET('Sanitation Data'!$D$11,0,10*ROW('Sanitation Data'!D131)),NA())</f>
        <v>#N/A</v>
      </c>
      <c r="AD137" s="103" t="e">
        <f ca="true">+IF(AND(ISNUMBER(OFFSET('Sanitation Data'!$D$12,0,10*ROW('Sanitation Data'!D131))),'Data Summary'!CS137="Yes"),OFFSET('Sanitation Data'!$D$12,0,10*ROW('Sanitation Data'!D131)),NA())</f>
        <v>#N/A</v>
      </c>
      <c r="AE137" s="103" t="e">
        <f ca="true">+IF(AND(ISNUMBER(OFFSET('Sanitation Data'!$D$13,0,10*ROW('Sanitation Data'!D131))),'Data Summary'!CT137="Yes"),OFFSET('Sanitation Data'!$D$13,0,10*ROW('Sanitation Data'!D131)),NA())</f>
        <v>#N/A</v>
      </c>
      <c r="AF137" s="103" t="e">
        <f ca="true">+IF(AND(ISNUMBER(OFFSET('Sanitation Data'!$E$5,0,10*ROW('Sanitation Data'!E131))),'Data Summary'!CU137="Yes"),100-OFFSET('Sanitation Data'!$E$5,0,10*ROW('Sanitation Data'!E131)),NA())</f>
        <v>#N/A</v>
      </c>
      <c r="AG137" s="103" t="e">
        <f ca="true">+IF(AND(ISNUMBER(OFFSET('Sanitation Data'!$E$7,0,10*ROW('Sanitation Data'!E131))),'Data Summary'!CV137="Yes"),OFFSET('Sanitation Data'!$E$7,0,10*ROW('Sanitation Data'!E131)),NA())</f>
        <v>#N/A</v>
      </c>
      <c r="AH137" s="103" t="e">
        <f ca="true">+IF(AND(ISNUMBER(OFFSET('Sanitation Data'!$E$11,0,10*ROW('Sanitation Data'!E131))),'Data Summary'!CW137="Yes"),OFFSET('Sanitation Data'!$E$11,0,10*ROW('Sanitation Data'!E131)),NA())</f>
        <v>#N/A</v>
      </c>
      <c r="AI137" s="103" t="e">
        <f ca="true">+IF(AND(ISNUMBER(OFFSET('Sanitation Data'!$E$12,0,10*ROW('Sanitation Data'!E131))),'Data Summary'!CX137="Yes"),OFFSET('Sanitation Data'!$E$12,0,10*ROW('Sanitation Data'!E131)),NA())</f>
        <v>#N/A</v>
      </c>
      <c r="AJ137" s="103" t="e">
        <f ca="true">+IF(AND(ISNUMBER(OFFSET('Sanitation Data'!$E$13,0,10*ROW('Sanitation Data'!E131))),'Data Summary'!CY137="Yes"),OFFSET('Sanitation Data'!$E$13,0,10*ROW('Sanitation Data'!E131)),NA())</f>
        <v>#N/A</v>
      </c>
      <c r="AK137" s="103" t="e">
        <f ca="true">+IF(AND(ISNUMBER(OFFSET('Sanitation Data'!$F$5,0,10*ROW('Sanitation Data'!F131))),'Data Summary'!CZ137="Yes"),100-OFFSET('Sanitation Data'!$F$5,0,10*ROW('Sanitation Data'!F131)),NA())</f>
        <v>#N/A</v>
      </c>
      <c r="AL137" s="103" t="e">
        <f ca="true">+IF(AND(ISNUMBER(OFFSET('Sanitation Data'!$F$7,0,10*ROW('Sanitation Data'!F131))),'Data Summary'!DA137="Yes"),OFFSET('Sanitation Data'!$F$7,0,10*ROW('Sanitation Data'!F131)),NA())</f>
        <v>#N/A</v>
      </c>
      <c r="AM137" s="103" t="e">
        <f ca="true">+IF(AND(ISNUMBER(OFFSET('Sanitation Data'!$F$11,0,10*ROW('Sanitation Data'!F131))),'Data Summary'!DB137="Yes"),OFFSET('Sanitation Data'!$F$11,0,10*ROW('Sanitation Data'!F131)),NA())</f>
        <v>#N/A</v>
      </c>
      <c r="AN137" s="103" t="e">
        <f ca="true">+IF(AND(ISNUMBER(OFFSET('Sanitation Data'!$F$12,0,10*ROW('Sanitation Data'!F131))),'Data Summary'!DC137="Yes"),OFFSET('Sanitation Data'!$F$12,0,10*ROW('Sanitation Data'!F131)),NA())</f>
        <v>#N/A</v>
      </c>
      <c r="AO137" s="103" t="e">
        <f ca="true">+IF(AND(ISNUMBER(OFFSET('Sanitation Data'!$F$13,0,10*ROW('Sanitation Data'!F131))),'Data Summary'!DD137="Yes"),OFFSET('Sanitation Data'!$F$13,0,10*ROW('Sanitation Data'!F131)),NA())</f>
        <v>#N/A</v>
      </c>
      <c r="AP137" s="103" t="e">
        <f ca="true">+IF(AND(ISNUMBER(OFFSET('Sanitation Data'!$G$5,0,10*ROW('Sanitation Data'!G131))),'Data Summary'!DE137="Yes"),100-OFFSET('Sanitation Data'!$G$5,0,10*ROW('Sanitation Data'!G131)),NA())</f>
        <v>#N/A</v>
      </c>
      <c r="AQ137" s="103" t="e">
        <f ca="true">+IF(AND(ISNUMBER(OFFSET('Sanitation Data'!$G$7,0,10*ROW('Sanitation Data'!G131))),'Data Summary'!DF137="Yes"),OFFSET('Sanitation Data'!$G$7,0,10*ROW('Sanitation Data'!G131)),NA())</f>
        <v>#N/A</v>
      </c>
      <c r="AR137" s="103" t="e">
        <f ca="true">+IF(AND(ISNUMBER(OFFSET('Sanitation Data'!$G$11,0,10*ROW('Sanitation Data'!G131))),'Data Summary'!DG137="Yes"),OFFSET('Sanitation Data'!$G$11,0,10*ROW('Sanitation Data'!G131)),NA())</f>
        <v>#N/A</v>
      </c>
      <c r="AS137" s="103" t="e">
        <f ca="true">+IF(AND(ISNUMBER(OFFSET('Sanitation Data'!$G$12,0,10*ROW('Sanitation Data'!G131))),'Data Summary'!DH137="Yes"),OFFSET('Sanitation Data'!$G$12,0,10*ROW('Sanitation Data'!G131)),NA())</f>
        <v>#N/A</v>
      </c>
      <c r="AT137" s="103" t="e">
        <f ca="true">+IF(AND(ISNUMBER(OFFSET('Sanitation Data'!$G$13,0,10*ROW('Sanitation Data'!G131))),'Data Summary'!DI137="Yes"),OFFSET('Sanitation Data'!$G$13,0,10*ROW('Sanitation Data'!G131)),NA())</f>
        <v>#N/A</v>
      </c>
      <c r="AU137" s="103" t="e">
        <f ca="true">+IF(AND(ISNUMBER(OFFSET('Sanitation Data'!$H$5,0,10*ROW('Sanitation Data'!H131))),'Data Summary'!DJ137="Yes"),100-OFFSET('Sanitation Data'!$H$5,0,10*ROW('Sanitation Data'!H131)),NA())</f>
        <v>#N/A</v>
      </c>
      <c r="AV137" s="103" t="e">
        <f ca="true">+IF(AND(ISNUMBER(OFFSET('Sanitation Data'!$H$7,0,10*ROW('Sanitation Data'!H131))),'Data Summary'!DK137="Yes"),OFFSET('Sanitation Data'!$H$7,0,10*ROW('Sanitation Data'!H131)),NA())</f>
        <v>#N/A</v>
      </c>
      <c r="AW137" s="103" t="e">
        <f ca="true">+IF(AND(ISNUMBER(OFFSET('Sanitation Data'!$H$11,0,10*ROW('Sanitation Data'!H131))),'Data Summary'!DL137="Yes"),OFFSET('Sanitation Data'!$H$11,0,10*ROW('Sanitation Data'!H131)),NA())</f>
        <v>#N/A</v>
      </c>
      <c r="AX137" s="103" t="e">
        <f ca="true">+IF(AND(ISNUMBER(OFFSET('Sanitation Data'!$H$12,0,10*ROW('Sanitation Data'!H131))),'Data Summary'!DM137="Yes"),OFFSET('Sanitation Data'!$H$12,0,10*ROW('Sanitation Data'!H131)),NA())</f>
        <v>#N/A</v>
      </c>
      <c r="AY137" s="103" t="e">
        <f ca="true">+IF(AND(ISNUMBER(OFFSET('Sanitation Data'!$H$13,0,10*ROW('Sanitation Data'!H131))),'Data Summary'!DN137="Yes"),OFFSET('Sanitation Data'!$H$13,0,10*ROW('Sanitation Data'!H131)),NA())</f>
        <v>#N/A</v>
      </c>
      <c r="AZ137" s="108" t="e">
        <f ca="true">+IF(AND(ISNUMBER(OFFSET('Hygiene Data'!$C$6,0,10*ROW('Hygiene Data'!C131))),'Data Summary'!DO137="Yes"),OFFSET('Hygiene Data'!$C$6,0,10*ROW('Hygiene Data'!C131)),NA())</f>
        <v>#N/A</v>
      </c>
      <c r="BA137" s="108" t="e">
        <f ca="true">+IF(AND(ISNUMBER(OFFSET('Hygiene Data'!$C$8,0,10*ROW('Hygiene Data'!C131))),'Data Summary'!DP137="Yes"),OFFSET('Hygiene Data'!$C$8,0,10*ROW('Hygiene Data'!C131)),NA())</f>
        <v>#N/A</v>
      </c>
      <c r="BB137" s="108" t="e">
        <f ca="true">+IF(AND(ISNUMBER(OFFSET('Hygiene Data'!$C$10,0,10*ROW('Hygiene Data'!C131))),'Data Summary'!DQ137="Yes"),OFFSET('Hygiene Data'!$C$10,0,10*ROW('Hygiene Data'!C131)),NA())</f>
        <v>#N/A</v>
      </c>
      <c r="BC137" s="108" t="e">
        <f ca="true">+IF(AND(ISNUMBER(OFFSET('Hygiene Data'!$D$6,0,10*ROW('Hygiene Data'!D131))),'Data Summary'!DR137="Yes"),OFFSET('Hygiene Data'!$D$6,0,10*ROW('Hygiene Data'!D131)),NA())</f>
        <v>#N/A</v>
      </c>
      <c r="BD137" s="108" t="e">
        <f ca="true">+IF(AND(ISNUMBER(OFFSET('Hygiene Data'!$D$8,0,10*ROW('Hygiene Data'!D131))),'Data Summary'!DS137="Yes"),OFFSET('Hygiene Data'!$D$8,0,10*ROW('Hygiene Data'!D131)),NA())</f>
        <v>#N/A</v>
      </c>
      <c r="BE137" s="108" t="e">
        <f ca="true">+IF(AND(ISNUMBER(OFFSET('Hygiene Data'!$D$10,0,10*ROW('Hygiene Data'!D131))),'Data Summary'!DT137="Yes"),OFFSET('Hygiene Data'!$D$10,0,10*ROW('Hygiene Data'!D131)),NA())</f>
        <v>#N/A</v>
      </c>
      <c r="BF137" s="108" t="e">
        <f ca="true">+IF(AND(ISNUMBER(OFFSET('Hygiene Data'!$E$6,0,10*ROW('Hygiene Data'!E131))),'Data Summary'!DU137="Yes"),OFFSET('Hygiene Data'!$E$6,0,10*ROW('Hygiene Data'!E131)),NA())</f>
        <v>#N/A</v>
      </c>
      <c r="BG137" s="108" t="e">
        <f ca="true">+IF(AND(ISNUMBER(OFFSET('Hygiene Data'!$E$8,0,10*ROW('Hygiene Data'!E131))),'Data Summary'!DV137="Yes"),OFFSET('Hygiene Data'!$E$8,0,10*ROW('Hygiene Data'!E131)),NA())</f>
        <v>#N/A</v>
      </c>
      <c r="BH137" s="108" t="e">
        <f ca="true">+IF(AND(ISNUMBER(OFFSET('Hygiene Data'!$E$10,0,10*ROW('Hygiene Data'!E131))),'Data Summary'!DW137="Yes"),OFFSET('Hygiene Data'!$E$10,0,10*ROW('Hygiene Data'!E131)),NA())</f>
        <v>#N/A</v>
      </c>
      <c r="BI137" s="108" t="e">
        <f ca="true">+IF(AND(ISNUMBER(OFFSET('Hygiene Data'!$F$6,0,10*ROW('Hygiene Data'!F131))),'Data Summary'!DX137="Yes"),OFFSET('Hygiene Data'!$F$6,0,10*ROW('Hygiene Data'!F131)),NA())</f>
        <v>#N/A</v>
      </c>
      <c r="BJ137" s="108" t="e">
        <f ca="true">+IF(AND(ISNUMBER(OFFSET('Hygiene Data'!$F$8,0,10*ROW('Hygiene Data'!F131))),'Data Summary'!DY137="Yes"),OFFSET('Hygiene Data'!$F$8,0,10*ROW('Hygiene Data'!F131)),NA())</f>
        <v>#N/A</v>
      </c>
      <c r="BK137" s="108" t="e">
        <f ca="true">+IF(AND(ISNUMBER(OFFSET('Hygiene Data'!$F$10,0,10*ROW('Hygiene Data'!F131))),'Data Summary'!DZ137="Yes"),OFFSET('Hygiene Data'!$F$10,0,10*ROW('Hygiene Data'!F131)),NA())</f>
        <v>#N/A</v>
      </c>
      <c r="BL137" s="108" t="e">
        <f ca="true">+IF(AND(ISNUMBER(OFFSET('Hygiene Data'!$G$6,0,10*ROW('Hygiene Data'!G131))),'Data Summary'!EA137="Yes"),OFFSET('Hygiene Data'!$G$6,0,10*ROW('Hygiene Data'!G131)),NA())</f>
        <v>#N/A</v>
      </c>
      <c r="BM137" s="108" t="e">
        <f ca="true">+IF(AND(ISNUMBER(OFFSET('Hygiene Data'!$G$8,0,10*ROW('Hygiene Data'!G131))),'Data Summary'!EB137="Yes"),OFFSET('Hygiene Data'!$G$8,0,10*ROW('Hygiene Data'!G131)),NA())</f>
        <v>#N/A</v>
      </c>
      <c r="BN137" s="108" t="e">
        <f ca="true">+IF(AND(ISNUMBER(OFFSET('Hygiene Data'!$G$10,0,10*ROW('Hygiene Data'!G131))),'Data Summary'!EC137="Yes"),OFFSET('Hygiene Data'!$G$10,0,10*ROW('Hygiene Data'!G131)),NA())</f>
        <v>#N/A</v>
      </c>
      <c r="BO137" s="108" t="e">
        <f ca="true">+IF(AND(ISNUMBER(OFFSET('Hygiene Data'!$H$6,0,10*ROW('Hygiene Data'!H131))),'Data Summary'!ED137="Yes"),OFFSET('Hygiene Data'!$H$6,0,10*ROW('Hygiene Data'!H131)),NA())</f>
        <v>#N/A</v>
      </c>
      <c r="BP137" s="108" t="e">
        <f ca="true">+IF(AND(ISNUMBER(OFFSET('Hygiene Data'!$H$8,0,10*ROW('Hygiene Data'!H131))),'Data Summary'!EE137="Yes"),OFFSET('Hygiene Data'!$H$8,0,10*ROW('Hygiene Data'!H131)),NA())</f>
        <v>#N/A</v>
      </c>
      <c r="BQ137" s="108" t="e">
        <f ca="true">+IF(AND(ISNUMBER(OFFSET('Hygiene Data'!$H$10,0,10*ROW('Hygiene Data'!H131))),'Data Summary'!EF137="Yes"),OFFSET('Hygiene Data'!$H$10,0,10*ROW('Hygiene Data'!H131)),NA())</f>
        <v>#N/A</v>
      </c>
    </row>
    <row r="138" x14ac:dyDescent="0.2">
      <c r="A138" s="56" t="e">
        <f ca="true">+IF(OFFSET('Water Data'!$B$1,0,10*ROW('Water Data'!B132))="",NA(),OFFSET('Water Data'!$B$1,0,10*ROW('Water Data'!B132)))</f>
        <v>#N/A</v>
      </c>
      <c r="B138" s="56" t="e">
        <f ca="true">+IF(OFFSET('Water Data'!$A$3,0,10*ROW('Water Data'!A135))="",NA(),OFFSET('Water Data'!$A$3,0,10*ROW('Water Data'!A135)))</f>
        <v>#N/A</v>
      </c>
      <c r="C138" s="56" t="e">
        <f ca="true">+IF(OFFSET('Water Data'!$C$3,0,10*ROW('Water Data'!C135))="",NA(),OFFSET('Water Data'!$C$3,0,10*ROW('Water Data'!C135)))</f>
        <v>#N/A</v>
      </c>
      <c r="D138" s="57" t="e">
        <f ca="true">+IF(AND(ISNUMBER(OFFSET('Water Data'!$C$5,0,10*ROW('Water Data'!C132))),'Data Summary'!BS138="Yes"),100-OFFSET('Water Data'!$C$5,0,10*ROW('Water Data'!C132)),NA())</f>
        <v>#N/A</v>
      </c>
      <c r="E138" s="57" t="e">
        <f ca="true">+IF(AND(ISNUMBER(OFFSET('Water Data'!$C$7,0,10*ROW('Water Data'!C132))),'Data Summary'!BT138="Yes"),OFFSET('Water Data'!$C$7,0,10*ROW('Water Data'!C132)),NA())</f>
        <v>#N/A</v>
      </c>
      <c r="F138" s="57" t="e">
        <f ca="true">+IF(AND(ISNUMBER(OFFSET('Water Data'!$C$10,0,10*ROW('Water Data'!C132))),'Data Summary'!BU138="Yes"),OFFSET('Water Data'!$C$10,0,10*ROW('Water Data'!C132)),NA())</f>
        <v>#N/A</v>
      </c>
      <c r="G138" s="57" t="e">
        <f ca="true">+IF(AND(ISNUMBER(OFFSET('Water Data'!$D$5,0,10*ROW('Water Data'!D132))),'Data Summary'!BV138="Yes"),100-OFFSET('Water Data'!$D$5,0,10*ROW('Water Data'!D132)),NA())</f>
        <v>#N/A</v>
      </c>
      <c r="H138" s="57" t="e">
        <f ca="true">+IF(AND(ISNUMBER(OFFSET('Water Data'!$D$7,0,10*ROW('Water Data'!D132))),'Data Summary'!BW138="Yes"),OFFSET('Water Data'!$D$7,0,10*ROW('Water Data'!D132)),NA())</f>
        <v>#N/A</v>
      </c>
      <c r="I138" s="57" t="e">
        <f ca="true">+IF(AND(ISNUMBER(OFFSET('Water Data'!$D$10,0,10*ROW('Water Data'!D132))),'Data Summary'!BX138="Yes"),OFFSET('Water Data'!$D$10,0,10*ROW('Water Data'!D132)),NA())</f>
        <v>#N/A</v>
      </c>
      <c r="J138" s="57" t="e">
        <f ca="true">+IF(AND(ISNUMBER(OFFSET('Water Data'!$E$5,0,10*ROW('Water Data'!E132))),'Data Summary'!BY138="Yes"),100-OFFSET('Water Data'!$E$5,0,10*ROW('Water Data'!E132)),NA())</f>
        <v>#N/A</v>
      </c>
      <c r="K138" s="57" t="e">
        <f ca="true">+IF(AND(ISNUMBER(OFFSET('Water Data'!$E$7,0,10*ROW('Water Data'!E132))),'Data Summary'!BZ138="Yes"),OFFSET('Water Data'!$E$7,0,10*ROW('Water Data'!E132)),NA())</f>
        <v>#N/A</v>
      </c>
      <c r="L138" s="57" t="e">
        <f ca="true">+IF(AND(ISNUMBER(OFFSET('Water Data'!$E$10,0,10*ROW('Water Data'!E132))),'Data Summary'!CA138="Yes"),OFFSET('Water Data'!$E$10,0,10*ROW('Water Data'!E132)),NA())</f>
        <v>#N/A</v>
      </c>
      <c r="M138" s="57" t="e">
        <f ca="true">+IF(AND(ISNUMBER(OFFSET('Water Data'!$F$5,0,10*ROW('Water Data'!F132))),'Data Summary'!CB138="Yes"),100-OFFSET('Water Data'!$F$5,0,10*ROW('Water Data'!F132)),NA())</f>
        <v>#N/A</v>
      </c>
      <c r="N138" s="57" t="e">
        <f ca="true">+IF(AND(ISNUMBER(OFFSET('Water Data'!$F$7,0,10*ROW('Water Data'!F132))),'Data Summary'!CC138="Yes"),OFFSET('Water Data'!$F$7,0,10*ROW('Water Data'!F132)),NA())</f>
        <v>#N/A</v>
      </c>
      <c r="O138" s="57" t="e">
        <f ca="true">+IF(AND(ISNUMBER(OFFSET('Water Data'!$F$10,0,10*ROW('Water Data'!F132))),'Data Summary'!CD138="Yes"),OFFSET('Water Data'!$F$10,0,10*ROW('Water Data'!F132)),NA())</f>
        <v>#N/A</v>
      </c>
      <c r="P138" s="57" t="e">
        <f ca="true">+IF(AND(ISNUMBER(OFFSET('Water Data'!$G$5,0,10*ROW('Water Data'!G132))),'Data Summary'!CE138="Yes"),100-OFFSET('Water Data'!$G$5,0,10*ROW('Water Data'!G132)),NA())</f>
        <v>#N/A</v>
      </c>
      <c r="Q138" s="57" t="e">
        <f ca="true">+IF(AND(ISNUMBER(OFFSET('Water Data'!$G$7,0,10*ROW('Water Data'!G132))),'Data Summary'!CF138="Yes"),OFFSET('Water Data'!$G$7,0,10*ROW('Water Data'!G132)),NA())</f>
        <v>#N/A</v>
      </c>
      <c r="R138" s="57" t="e">
        <f ca="true">+IF(AND(ISNUMBER(OFFSET('Water Data'!$G$10,0,10*ROW('Water Data'!G132))),'Data Summary'!CG138="Yes"),OFFSET('Water Data'!$G$10,0,10*ROW('Water Data'!G132)),NA())</f>
        <v>#N/A</v>
      </c>
      <c r="S138" s="57" t="e">
        <f ca="true">+IF(AND(ISNUMBER(OFFSET('Water Data'!$H$5,0,10*ROW('Water Data'!H132))),'Data Summary'!CH138="Yes"),100-OFFSET('Water Data'!$H$5,0,10*ROW('Water Data'!H132)),NA())</f>
        <v>#N/A</v>
      </c>
      <c r="T138" s="57" t="e">
        <f ca="true">+IF(AND(ISNUMBER(OFFSET('Water Data'!$H$7,0,10*ROW('Water Data'!H132))),'Data Summary'!CI138="Yes"),OFFSET('Water Data'!$H$7,0,10*ROW('Water Data'!H132)),NA())</f>
        <v>#N/A</v>
      </c>
      <c r="U138" s="57" t="e">
        <f ca="true">+IF(AND(ISNUMBER(OFFSET('Water Data'!$H$10,0,10*ROW('Water Data'!H132))),'Data Summary'!CJ138="Yes"),OFFSET('Water Data'!$H$10,0,10*ROW('Water Data'!H132)),NA())</f>
        <v>#N/A</v>
      </c>
      <c r="V138" s="103" t="e">
        <f ca="true">+IF(AND(ISNUMBER(OFFSET('Sanitation Data'!$C$5,0,10*ROW('Sanitation Data'!C132))),'Data Summary'!CK138="Yes"),100-OFFSET('Sanitation Data'!$C$5,0,10*ROW('Sanitation Data'!C132)),NA())</f>
        <v>#N/A</v>
      </c>
      <c r="W138" s="103" t="e">
        <f ca="true">+IF(AND(ISNUMBER(OFFSET('Sanitation Data'!$C$7,0,10*ROW('Sanitation Data'!C132))),'Data Summary'!CL138="Yes"),OFFSET('Sanitation Data'!$C$7,0,10*ROW('Sanitation Data'!C132)),NA())</f>
        <v>#N/A</v>
      </c>
      <c r="X138" s="103" t="e">
        <f ca="true">+IF(AND(ISNUMBER(OFFSET('Sanitation Data'!$C$11,0,10*ROW('Sanitation Data'!C132))),'Data Summary'!CM138="Yes"),OFFSET('Sanitation Data'!$C$11,0,10*ROW('Sanitation Data'!C132)),NA())</f>
        <v>#N/A</v>
      </c>
      <c r="Y138" s="103" t="e">
        <f ca="true">+IF(AND(ISNUMBER(OFFSET('Sanitation Data'!$C$12,0,10*ROW('Sanitation Data'!C132))),'Data Summary'!CN138="Yes"),OFFSET('Sanitation Data'!$C$12,0,10*ROW('Sanitation Data'!C132)),NA())</f>
        <v>#N/A</v>
      </c>
      <c r="Z138" s="103" t="e">
        <f ca="true">+IF(AND(ISNUMBER(OFFSET('Sanitation Data'!$C$13,0,10*ROW('Sanitation Data'!C132))),'Data Summary'!CO138="Yes"),OFFSET('Sanitation Data'!$C$13,0,10*ROW('Sanitation Data'!C132)),NA())</f>
        <v>#N/A</v>
      </c>
      <c r="AA138" s="103" t="e">
        <f ca="true">+IF(AND(ISNUMBER(OFFSET('Sanitation Data'!$D$5,0,10*ROW('Sanitation Data'!D132))),'Data Summary'!CP138="Yes"),100-OFFSET('Sanitation Data'!$D$5,0,10*ROW('Sanitation Data'!D132)),NA())</f>
        <v>#N/A</v>
      </c>
      <c r="AB138" s="103" t="e">
        <f ca="true">+IF(AND(ISNUMBER(OFFSET('Sanitation Data'!$D$7,0,10*ROW('Sanitation Data'!D132))),'Data Summary'!CQ138="Yes"),OFFSET('Sanitation Data'!$D$7,0,10*ROW('Sanitation Data'!D132)),NA())</f>
        <v>#N/A</v>
      </c>
      <c r="AC138" s="103" t="e">
        <f ca="true">+IF(AND(ISNUMBER(OFFSET('Sanitation Data'!$D$11,0,10*ROW('Sanitation Data'!D132))),'Data Summary'!CR138="Yes"),OFFSET('Sanitation Data'!$D$11,0,10*ROW('Sanitation Data'!D132)),NA())</f>
        <v>#N/A</v>
      </c>
      <c r="AD138" s="103" t="e">
        <f ca="true">+IF(AND(ISNUMBER(OFFSET('Sanitation Data'!$D$12,0,10*ROW('Sanitation Data'!D132))),'Data Summary'!CS138="Yes"),OFFSET('Sanitation Data'!$D$12,0,10*ROW('Sanitation Data'!D132)),NA())</f>
        <v>#N/A</v>
      </c>
      <c r="AE138" s="103" t="e">
        <f ca="true">+IF(AND(ISNUMBER(OFFSET('Sanitation Data'!$D$13,0,10*ROW('Sanitation Data'!D132))),'Data Summary'!CT138="Yes"),OFFSET('Sanitation Data'!$D$13,0,10*ROW('Sanitation Data'!D132)),NA())</f>
        <v>#N/A</v>
      </c>
      <c r="AF138" s="103" t="e">
        <f ca="true">+IF(AND(ISNUMBER(OFFSET('Sanitation Data'!$E$5,0,10*ROW('Sanitation Data'!E132))),'Data Summary'!CU138="Yes"),100-OFFSET('Sanitation Data'!$E$5,0,10*ROW('Sanitation Data'!E132)),NA())</f>
        <v>#N/A</v>
      </c>
      <c r="AG138" s="103" t="e">
        <f ca="true">+IF(AND(ISNUMBER(OFFSET('Sanitation Data'!$E$7,0,10*ROW('Sanitation Data'!E132))),'Data Summary'!CV138="Yes"),OFFSET('Sanitation Data'!$E$7,0,10*ROW('Sanitation Data'!E132)),NA())</f>
        <v>#N/A</v>
      </c>
      <c r="AH138" s="103" t="e">
        <f ca="true">+IF(AND(ISNUMBER(OFFSET('Sanitation Data'!$E$11,0,10*ROW('Sanitation Data'!E132))),'Data Summary'!CW138="Yes"),OFFSET('Sanitation Data'!$E$11,0,10*ROW('Sanitation Data'!E132)),NA())</f>
        <v>#N/A</v>
      </c>
      <c r="AI138" s="103" t="e">
        <f ca="true">+IF(AND(ISNUMBER(OFFSET('Sanitation Data'!$E$12,0,10*ROW('Sanitation Data'!E132))),'Data Summary'!CX138="Yes"),OFFSET('Sanitation Data'!$E$12,0,10*ROW('Sanitation Data'!E132)),NA())</f>
        <v>#N/A</v>
      </c>
      <c r="AJ138" s="103" t="e">
        <f ca="true">+IF(AND(ISNUMBER(OFFSET('Sanitation Data'!$E$13,0,10*ROW('Sanitation Data'!E132))),'Data Summary'!CY138="Yes"),OFFSET('Sanitation Data'!$E$13,0,10*ROW('Sanitation Data'!E132)),NA())</f>
        <v>#N/A</v>
      </c>
      <c r="AK138" s="103" t="e">
        <f ca="true">+IF(AND(ISNUMBER(OFFSET('Sanitation Data'!$F$5,0,10*ROW('Sanitation Data'!F132))),'Data Summary'!CZ138="Yes"),100-OFFSET('Sanitation Data'!$F$5,0,10*ROW('Sanitation Data'!F132)),NA())</f>
        <v>#N/A</v>
      </c>
      <c r="AL138" s="103" t="e">
        <f ca="true">+IF(AND(ISNUMBER(OFFSET('Sanitation Data'!$F$7,0,10*ROW('Sanitation Data'!F132))),'Data Summary'!DA138="Yes"),OFFSET('Sanitation Data'!$F$7,0,10*ROW('Sanitation Data'!F132)),NA())</f>
        <v>#N/A</v>
      </c>
      <c r="AM138" s="103" t="e">
        <f ca="true">+IF(AND(ISNUMBER(OFFSET('Sanitation Data'!$F$11,0,10*ROW('Sanitation Data'!F132))),'Data Summary'!DB138="Yes"),OFFSET('Sanitation Data'!$F$11,0,10*ROW('Sanitation Data'!F132)),NA())</f>
        <v>#N/A</v>
      </c>
      <c r="AN138" s="103" t="e">
        <f ca="true">+IF(AND(ISNUMBER(OFFSET('Sanitation Data'!$F$12,0,10*ROW('Sanitation Data'!F132))),'Data Summary'!DC138="Yes"),OFFSET('Sanitation Data'!$F$12,0,10*ROW('Sanitation Data'!F132)),NA())</f>
        <v>#N/A</v>
      </c>
      <c r="AO138" s="103" t="e">
        <f ca="true">+IF(AND(ISNUMBER(OFFSET('Sanitation Data'!$F$13,0,10*ROW('Sanitation Data'!F132))),'Data Summary'!DD138="Yes"),OFFSET('Sanitation Data'!$F$13,0,10*ROW('Sanitation Data'!F132)),NA())</f>
        <v>#N/A</v>
      </c>
      <c r="AP138" s="103" t="e">
        <f ca="true">+IF(AND(ISNUMBER(OFFSET('Sanitation Data'!$G$5,0,10*ROW('Sanitation Data'!G132))),'Data Summary'!DE138="Yes"),100-OFFSET('Sanitation Data'!$G$5,0,10*ROW('Sanitation Data'!G132)),NA())</f>
        <v>#N/A</v>
      </c>
      <c r="AQ138" s="103" t="e">
        <f ca="true">+IF(AND(ISNUMBER(OFFSET('Sanitation Data'!$G$7,0,10*ROW('Sanitation Data'!G132))),'Data Summary'!DF138="Yes"),OFFSET('Sanitation Data'!$G$7,0,10*ROW('Sanitation Data'!G132)),NA())</f>
        <v>#N/A</v>
      </c>
      <c r="AR138" s="103" t="e">
        <f ca="true">+IF(AND(ISNUMBER(OFFSET('Sanitation Data'!$G$11,0,10*ROW('Sanitation Data'!G132))),'Data Summary'!DG138="Yes"),OFFSET('Sanitation Data'!$G$11,0,10*ROW('Sanitation Data'!G132)),NA())</f>
        <v>#N/A</v>
      </c>
      <c r="AS138" s="103" t="e">
        <f ca="true">+IF(AND(ISNUMBER(OFFSET('Sanitation Data'!$G$12,0,10*ROW('Sanitation Data'!G132))),'Data Summary'!DH138="Yes"),OFFSET('Sanitation Data'!$G$12,0,10*ROW('Sanitation Data'!G132)),NA())</f>
        <v>#N/A</v>
      </c>
      <c r="AT138" s="103" t="e">
        <f ca="true">+IF(AND(ISNUMBER(OFFSET('Sanitation Data'!$G$13,0,10*ROW('Sanitation Data'!G132))),'Data Summary'!DI138="Yes"),OFFSET('Sanitation Data'!$G$13,0,10*ROW('Sanitation Data'!G132)),NA())</f>
        <v>#N/A</v>
      </c>
      <c r="AU138" s="103" t="e">
        <f ca="true">+IF(AND(ISNUMBER(OFFSET('Sanitation Data'!$H$5,0,10*ROW('Sanitation Data'!H132))),'Data Summary'!DJ138="Yes"),100-OFFSET('Sanitation Data'!$H$5,0,10*ROW('Sanitation Data'!H132)),NA())</f>
        <v>#N/A</v>
      </c>
      <c r="AV138" s="103" t="e">
        <f ca="true">+IF(AND(ISNUMBER(OFFSET('Sanitation Data'!$H$7,0,10*ROW('Sanitation Data'!H132))),'Data Summary'!DK138="Yes"),OFFSET('Sanitation Data'!$H$7,0,10*ROW('Sanitation Data'!H132)),NA())</f>
        <v>#N/A</v>
      </c>
      <c r="AW138" s="103" t="e">
        <f ca="true">+IF(AND(ISNUMBER(OFFSET('Sanitation Data'!$H$11,0,10*ROW('Sanitation Data'!H132))),'Data Summary'!DL138="Yes"),OFFSET('Sanitation Data'!$H$11,0,10*ROW('Sanitation Data'!H132)),NA())</f>
        <v>#N/A</v>
      </c>
      <c r="AX138" s="103" t="e">
        <f ca="true">+IF(AND(ISNUMBER(OFFSET('Sanitation Data'!$H$12,0,10*ROW('Sanitation Data'!H132))),'Data Summary'!DM138="Yes"),OFFSET('Sanitation Data'!$H$12,0,10*ROW('Sanitation Data'!H132)),NA())</f>
        <v>#N/A</v>
      </c>
      <c r="AY138" s="103" t="e">
        <f ca="true">+IF(AND(ISNUMBER(OFFSET('Sanitation Data'!$H$13,0,10*ROW('Sanitation Data'!H132))),'Data Summary'!DN138="Yes"),OFFSET('Sanitation Data'!$H$13,0,10*ROW('Sanitation Data'!H132)),NA())</f>
        <v>#N/A</v>
      </c>
      <c r="AZ138" s="108" t="e">
        <f ca="true">+IF(AND(ISNUMBER(OFFSET('Hygiene Data'!$C$6,0,10*ROW('Hygiene Data'!C132))),'Data Summary'!DO138="Yes"),OFFSET('Hygiene Data'!$C$6,0,10*ROW('Hygiene Data'!C132)),NA())</f>
        <v>#N/A</v>
      </c>
      <c r="BA138" s="108" t="e">
        <f ca="true">+IF(AND(ISNUMBER(OFFSET('Hygiene Data'!$C$8,0,10*ROW('Hygiene Data'!C132))),'Data Summary'!DP138="Yes"),OFFSET('Hygiene Data'!$C$8,0,10*ROW('Hygiene Data'!C132)),NA())</f>
        <v>#N/A</v>
      </c>
      <c r="BB138" s="108" t="e">
        <f ca="true">+IF(AND(ISNUMBER(OFFSET('Hygiene Data'!$C$10,0,10*ROW('Hygiene Data'!C132))),'Data Summary'!DQ138="Yes"),OFFSET('Hygiene Data'!$C$10,0,10*ROW('Hygiene Data'!C132)),NA())</f>
        <v>#N/A</v>
      </c>
      <c r="BC138" s="108" t="e">
        <f ca="true">+IF(AND(ISNUMBER(OFFSET('Hygiene Data'!$D$6,0,10*ROW('Hygiene Data'!D132))),'Data Summary'!DR138="Yes"),OFFSET('Hygiene Data'!$D$6,0,10*ROW('Hygiene Data'!D132)),NA())</f>
        <v>#N/A</v>
      </c>
      <c r="BD138" s="108" t="e">
        <f ca="true">+IF(AND(ISNUMBER(OFFSET('Hygiene Data'!$D$8,0,10*ROW('Hygiene Data'!D132))),'Data Summary'!DS138="Yes"),OFFSET('Hygiene Data'!$D$8,0,10*ROW('Hygiene Data'!D132)),NA())</f>
        <v>#N/A</v>
      </c>
      <c r="BE138" s="108" t="e">
        <f ca="true">+IF(AND(ISNUMBER(OFFSET('Hygiene Data'!$D$10,0,10*ROW('Hygiene Data'!D132))),'Data Summary'!DT138="Yes"),OFFSET('Hygiene Data'!$D$10,0,10*ROW('Hygiene Data'!D132)),NA())</f>
        <v>#N/A</v>
      </c>
      <c r="BF138" s="108" t="e">
        <f ca="true">+IF(AND(ISNUMBER(OFFSET('Hygiene Data'!$E$6,0,10*ROW('Hygiene Data'!E132))),'Data Summary'!DU138="Yes"),OFFSET('Hygiene Data'!$E$6,0,10*ROW('Hygiene Data'!E132)),NA())</f>
        <v>#N/A</v>
      </c>
      <c r="BG138" s="108" t="e">
        <f ca="true">+IF(AND(ISNUMBER(OFFSET('Hygiene Data'!$E$8,0,10*ROW('Hygiene Data'!E132))),'Data Summary'!DV138="Yes"),OFFSET('Hygiene Data'!$E$8,0,10*ROW('Hygiene Data'!E132)),NA())</f>
        <v>#N/A</v>
      </c>
      <c r="BH138" s="108" t="e">
        <f ca="true">+IF(AND(ISNUMBER(OFFSET('Hygiene Data'!$E$10,0,10*ROW('Hygiene Data'!E132))),'Data Summary'!DW138="Yes"),OFFSET('Hygiene Data'!$E$10,0,10*ROW('Hygiene Data'!E132)),NA())</f>
        <v>#N/A</v>
      </c>
      <c r="BI138" s="108" t="e">
        <f ca="true">+IF(AND(ISNUMBER(OFFSET('Hygiene Data'!$F$6,0,10*ROW('Hygiene Data'!F132))),'Data Summary'!DX138="Yes"),OFFSET('Hygiene Data'!$F$6,0,10*ROW('Hygiene Data'!F132)),NA())</f>
        <v>#N/A</v>
      </c>
      <c r="BJ138" s="108" t="e">
        <f ca="true">+IF(AND(ISNUMBER(OFFSET('Hygiene Data'!$F$8,0,10*ROW('Hygiene Data'!F132))),'Data Summary'!DY138="Yes"),OFFSET('Hygiene Data'!$F$8,0,10*ROW('Hygiene Data'!F132)),NA())</f>
        <v>#N/A</v>
      </c>
      <c r="BK138" s="108" t="e">
        <f ca="true">+IF(AND(ISNUMBER(OFFSET('Hygiene Data'!$F$10,0,10*ROW('Hygiene Data'!F132))),'Data Summary'!DZ138="Yes"),OFFSET('Hygiene Data'!$F$10,0,10*ROW('Hygiene Data'!F132)),NA())</f>
        <v>#N/A</v>
      </c>
      <c r="BL138" s="108" t="e">
        <f ca="true">+IF(AND(ISNUMBER(OFFSET('Hygiene Data'!$G$6,0,10*ROW('Hygiene Data'!G132))),'Data Summary'!EA138="Yes"),OFFSET('Hygiene Data'!$G$6,0,10*ROW('Hygiene Data'!G132)),NA())</f>
        <v>#N/A</v>
      </c>
      <c r="BM138" s="108" t="e">
        <f ca="true">+IF(AND(ISNUMBER(OFFSET('Hygiene Data'!$G$8,0,10*ROW('Hygiene Data'!G132))),'Data Summary'!EB138="Yes"),OFFSET('Hygiene Data'!$G$8,0,10*ROW('Hygiene Data'!G132)),NA())</f>
        <v>#N/A</v>
      </c>
      <c r="BN138" s="108" t="e">
        <f ca="true">+IF(AND(ISNUMBER(OFFSET('Hygiene Data'!$G$10,0,10*ROW('Hygiene Data'!G132))),'Data Summary'!EC138="Yes"),OFFSET('Hygiene Data'!$G$10,0,10*ROW('Hygiene Data'!G132)),NA())</f>
        <v>#N/A</v>
      </c>
      <c r="BO138" s="108" t="e">
        <f ca="true">+IF(AND(ISNUMBER(OFFSET('Hygiene Data'!$H$6,0,10*ROW('Hygiene Data'!H132))),'Data Summary'!ED138="Yes"),OFFSET('Hygiene Data'!$H$6,0,10*ROW('Hygiene Data'!H132)),NA())</f>
        <v>#N/A</v>
      </c>
      <c r="BP138" s="108" t="e">
        <f ca="true">+IF(AND(ISNUMBER(OFFSET('Hygiene Data'!$H$8,0,10*ROW('Hygiene Data'!H132))),'Data Summary'!EE138="Yes"),OFFSET('Hygiene Data'!$H$8,0,10*ROW('Hygiene Data'!H132)),NA())</f>
        <v>#N/A</v>
      </c>
      <c r="BQ138" s="108" t="e">
        <f ca="true">+IF(AND(ISNUMBER(OFFSET('Hygiene Data'!$H$10,0,10*ROW('Hygiene Data'!H132))),'Data Summary'!EF138="Yes"),OFFSET('Hygiene Data'!$H$10,0,10*ROW('Hygiene Data'!H132)),NA())</f>
        <v>#N/A</v>
      </c>
    </row>
    <row r="139" x14ac:dyDescent="0.2">
      <c r="A139" s="56" t="e">
        <f ca="true">+IF(OFFSET('Water Data'!$B$1,0,10*ROW('Water Data'!B133))="",NA(),OFFSET('Water Data'!$B$1,0,10*ROW('Water Data'!B133)))</f>
        <v>#N/A</v>
      </c>
      <c r="B139" s="56" t="e">
        <f ca="true">+IF(OFFSET('Water Data'!$A$3,0,10*ROW('Water Data'!A136))="",NA(),OFFSET('Water Data'!$A$3,0,10*ROW('Water Data'!A136)))</f>
        <v>#N/A</v>
      </c>
      <c r="C139" s="56" t="e">
        <f ca="true">+IF(OFFSET('Water Data'!$C$3,0,10*ROW('Water Data'!C136))="",NA(),OFFSET('Water Data'!$C$3,0,10*ROW('Water Data'!C136)))</f>
        <v>#N/A</v>
      </c>
      <c r="D139" s="57" t="e">
        <f ca="true">+IF(AND(ISNUMBER(OFFSET('Water Data'!$C$5,0,10*ROW('Water Data'!C133))),'Data Summary'!BS139="Yes"),100-OFFSET('Water Data'!$C$5,0,10*ROW('Water Data'!C133)),NA())</f>
        <v>#N/A</v>
      </c>
      <c r="E139" s="57" t="e">
        <f ca="true">+IF(AND(ISNUMBER(OFFSET('Water Data'!$C$7,0,10*ROW('Water Data'!C133))),'Data Summary'!BT139="Yes"),OFFSET('Water Data'!$C$7,0,10*ROW('Water Data'!C133)),NA())</f>
        <v>#N/A</v>
      </c>
      <c r="F139" s="57" t="e">
        <f ca="true">+IF(AND(ISNUMBER(OFFSET('Water Data'!$C$10,0,10*ROW('Water Data'!C133))),'Data Summary'!BU139="Yes"),OFFSET('Water Data'!$C$10,0,10*ROW('Water Data'!C133)),NA())</f>
        <v>#N/A</v>
      </c>
      <c r="G139" s="57" t="e">
        <f ca="true">+IF(AND(ISNUMBER(OFFSET('Water Data'!$D$5,0,10*ROW('Water Data'!D133))),'Data Summary'!BV139="Yes"),100-OFFSET('Water Data'!$D$5,0,10*ROW('Water Data'!D133)),NA())</f>
        <v>#N/A</v>
      </c>
      <c r="H139" s="57" t="e">
        <f ca="true">+IF(AND(ISNUMBER(OFFSET('Water Data'!$D$7,0,10*ROW('Water Data'!D133))),'Data Summary'!BW139="Yes"),OFFSET('Water Data'!$D$7,0,10*ROW('Water Data'!D133)),NA())</f>
        <v>#N/A</v>
      </c>
      <c r="I139" s="57" t="e">
        <f ca="true">+IF(AND(ISNUMBER(OFFSET('Water Data'!$D$10,0,10*ROW('Water Data'!D133))),'Data Summary'!BX139="Yes"),OFFSET('Water Data'!$D$10,0,10*ROW('Water Data'!D133)),NA())</f>
        <v>#N/A</v>
      </c>
      <c r="J139" s="57" t="e">
        <f ca="true">+IF(AND(ISNUMBER(OFFSET('Water Data'!$E$5,0,10*ROW('Water Data'!E133))),'Data Summary'!BY139="Yes"),100-OFFSET('Water Data'!$E$5,0,10*ROW('Water Data'!E133)),NA())</f>
        <v>#N/A</v>
      </c>
      <c r="K139" s="57" t="e">
        <f ca="true">+IF(AND(ISNUMBER(OFFSET('Water Data'!$E$7,0,10*ROW('Water Data'!E133))),'Data Summary'!BZ139="Yes"),OFFSET('Water Data'!$E$7,0,10*ROW('Water Data'!E133)),NA())</f>
        <v>#N/A</v>
      </c>
      <c r="L139" s="57" t="e">
        <f ca="true">+IF(AND(ISNUMBER(OFFSET('Water Data'!$E$10,0,10*ROW('Water Data'!E133))),'Data Summary'!CA139="Yes"),OFFSET('Water Data'!$E$10,0,10*ROW('Water Data'!E133)),NA())</f>
        <v>#N/A</v>
      </c>
      <c r="M139" s="57" t="e">
        <f ca="true">+IF(AND(ISNUMBER(OFFSET('Water Data'!$F$5,0,10*ROW('Water Data'!F133))),'Data Summary'!CB139="Yes"),100-OFFSET('Water Data'!$F$5,0,10*ROW('Water Data'!F133)),NA())</f>
        <v>#N/A</v>
      </c>
      <c r="N139" s="57" t="e">
        <f ca="true">+IF(AND(ISNUMBER(OFFSET('Water Data'!$F$7,0,10*ROW('Water Data'!F133))),'Data Summary'!CC139="Yes"),OFFSET('Water Data'!$F$7,0,10*ROW('Water Data'!F133)),NA())</f>
        <v>#N/A</v>
      </c>
      <c r="O139" s="57" t="e">
        <f ca="true">+IF(AND(ISNUMBER(OFFSET('Water Data'!$F$10,0,10*ROW('Water Data'!F133))),'Data Summary'!CD139="Yes"),OFFSET('Water Data'!$F$10,0,10*ROW('Water Data'!F133)),NA())</f>
        <v>#N/A</v>
      </c>
      <c r="P139" s="57" t="e">
        <f ca="true">+IF(AND(ISNUMBER(OFFSET('Water Data'!$G$5,0,10*ROW('Water Data'!G133))),'Data Summary'!CE139="Yes"),100-OFFSET('Water Data'!$G$5,0,10*ROW('Water Data'!G133)),NA())</f>
        <v>#N/A</v>
      </c>
      <c r="Q139" s="57" t="e">
        <f ca="true">+IF(AND(ISNUMBER(OFFSET('Water Data'!$G$7,0,10*ROW('Water Data'!G133))),'Data Summary'!CF139="Yes"),OFFSET('Water Data'!$G$7,0,10*ROW('Water Data'!G133)),NA())</f>
        <v>#N/A</v>
      </c>
      <c r="R139" s="57" t="e">
        <f ca="true">+IF(AND(ISNUMBER(OFFSET('Water Data'!$G$10,0,10*ROW('Water Data'!G133))),'Data Summary'!CG139="Yes"),OFFSET('Water Data'!$G$10,0,10*ROW('Water Data'!G133)),NA())</f>
        <v>#N/A</v>
      </c>
      <c r="S139" s="57" t="e">
        <f ca="true">+IF(AND(ISNUMBER(OFFSET('Water Data'!$H$5,0,10*ROW('Water Data'!H133))),'Data Summary'!CH139="Yes"),100-OFFSET('Water Data'!$H$5,0,10*ROW('Water Data'!H133)),NA())</f>
        <v>#N/A</v>
      </c>
      <c r="T139" s="57" t="e">
        <f ca="true">+IF(AND(ISNUMBER(OFFSET('Water Data'!$H$7,0,10*ROW('Water Data'!H133))),'Data Summary'!CI139="Yes"),OFFSET('Water Data'!$H$7,0,10*ROW('Water Data'!H133)),NA())</f>
        <v>#N/A</v>
      </c>
      <c r="U139" s="57" t="e">
        <f ca="true">+IF(AND(ISNUMBER(OFFSET('Water Data'!$H$10,0,10*ROW('Water Data'!H133))),'Data Summary'!CJ139="Yes"),OFFSET('Water Data'!$H$10,0,10*ROW('Water Data'!H133)),NA())</f>
        <v>#N/A</v>
      </c>
      <c r="V139" s="103" t="e">
        <f ca="true">+IF(AND(ISNUMBER(OFFSET('Sanitation Data'!$C$5,0,10*ROW('Sanitation Data'!C133))),'Data Summary'!CK139="Yes"),100-OFFSET('Sanitation Data'!$C$5,0,10*ROW('Sanitation Data'!C133)),NA())</f>
        <v>#N/A</v>
      </c>
      <c r="W139" s="103" t="e">
        <f ca="true">+IF(AND(ISNUMBER(OFFSET('Sanitation Data'!$C$7,0,10*ROW('Sanitation Data'!C133))),'Data Summary'!CL139="Yes"),OFFSET('Sanitation Data'!$C$7,0,10*ROW('Sanitation Data'!C133)),NA())</f>
        <v>#N/A</v>
      </c>
      <c r="X139" s="103" t="e">
        <f ca="true">+IF(AND(ISNUMBER(OFFSET('Sanitation Data'!$C$11,0,10*ROW('Sanitation Data'!C133))),'Data Summary'!CM139="Yes"),OFFSET('Sanitation Data'!$C$11,0,10*ROW('Sanitation Data'!C133)),NA())</f>
        <v>#N/A</v>
      </c>
      <c r="Y139" s="103" t="e">
        <f ca="true">+IF(AND(ISNUMBER(OFFSET('Sanitation Data'!$C$12,0,10*ROW('Sanitation Data'!C133))),'Data Summary'!CN139="Yes"),OFFSET('Sanitation Data'!$C$12,0,10*ROW('Sanitation Data'!C133)),NA())</f>
        <v>#N/A</v>
      </c>
      <c r="Z139" s="103" t="e">
        <f ca="true">+IF(AND(ISNUMBER(OFFSET('Sanitation Data'!$C$13,0,10*ROW('Sanitation Data'!C133))),'Data Summary'!CO139="Yes"),OFFSET('Sanitation Data'!$C$13,0,10*ROW('Sanitation Data'!C133)),NA())</f>
        <v>#N/A</v>
      </c>
      <c r="AA139" s="103" t="e">
        <f ca="true">+IF(AND(ISNUMBER(OFFSET('Sanitation Data'!$D$5,0,10*ROW('Sanitation Data'!D133))),'Data Summary'!CP139="Yes"),100-OFFSET('Sanitation Data'!$D$5,0,10*ROW('Sanitation Data'!D133)),NA())</f>
        <v>#N/A</v>
      </c>
      <c r="AB139" s="103" t="e">
        <f ca="true">+IF(AND(ISNUMBER(OFFSET('Sanitation Data'!$D$7,0,10*ROW('Sanitation Data'!D133))),'Data Summary'!CQ139="Yes"),OFFSET('Sanitation Data'!$D$7,0,10*ROW('Sanitation Data'!D133)),NA())</f>
        <v>#N/A</v>
      </c>
      <c r="AC139" s="103" t="e">
        <f ca="true">+IF(AND(ISNUMBER(OFFSET('Sanitation Data'!$D$11,0,10*ROW('Sanitation Data'!D133))),'Data Summary'!CR139="Yes"),OFFSET('Sanitation Data'!$D$11,0,10*ROW('Sanitation Data'!D133)),NA())</f>
        <v>#N/A</v>
      </c>
      <c r="AD139" s="103" t="e">
        <f ca="true">+IF(AND(ISNUMBER(OFFSET('Sanitation Data'!$D$12,0,10*ROW('Sanitation Data'!D133))),'Data Summary'!CS139="Yes"),OFFSET('Sanitation Data'!$D$12,0,10*ROW('Sanitation Data'!D133)),NA())</f>
        <v>#N/A</v>
      </c>
      <c r="AE139" s="103" t="e">
        <f ca="true">+IF(AND(ISNUMBER(OFFSET('Sanitation Data'!$D$13,0,10*ROW('Sanitation Data'!D133))),'Data Summary'!CT139="Yes"),OFFSET('Sanitation Data'!$D$13,0,10*ROW('Sanitation Data'!D133)),NA())</f>
        <v>#N/A</v>
      </c>
      <c r="AF139" s="103" t="e">
        <f ca="true">+IF(AND(ISNUMBER(OFFSET('Sanitation Data'!$E$5,0,10*ROW('Sanitation Data'!E133))),'Data Summary'!CU139="Yes"),100-OFFSET('Sanitation Data'!$E$5,0,10*ROW('Sanitation Data'!E133)),NA())</f>
        <v>#N/A</v>
      </c>
      <c r="AG139" s="103" t="e">
        <f ca="true">+IF(AND(ISNUMBER(OFFSET('Sanitation Data'!$E$7,0,10*ROW('Sanitation Data'!E133))),'Data Summary'!CV139="Yes"),OFFSET('Sanitation Data'!$E$7,0,10*ROW('Sanitation Data'!E133)),NA())</f>
        <v>#N/A</v>
      </c>
      <c r="AH139" s="103" t="e">
        <f ca="true">+IF(AND(ISNUMBER(OFFSET('Sanitation Data'!$E$11,0,10*ROW('Sanitation Data'!E133))),'Data Summary'!CW139="Yes"),OFFSET('Sanitation Data'!$E$11,0,10*ROW('Sanitation Data'!E133)),NA())</f>
        <v>#N/A</v>
      </c>
      <c r="AI139" s="103" t="e">
        <f ca="true">+IF(AND(ISNUMBER(OFFSET('Sanitation Data'!$E$12,0,10*ROW('Sanitation Data'!E133))),'Data Summary'!CX139="Yes"),OFFSET('Sanitation Data'!$E$12,0,10*ROW('Sanitation Data'!E133)),NA())</f>
        <v>#N/A</v>
      </c>
      <c r="AJ139" s="103" t="e">
        <f ca="true">+IF(AND(ISNUMBER(OFFSET('Sanitation Data'!$E$13,0,10*ROW('Sanitation Data'!E133))),'Data Summary'!CY139="Yes"),OFFSET('Sanitation Data'!$E$13,0,10*ROW('Sanitation Data'!E133)),NA())</f>
        <v>#N/A</v>
      </c>
      <c r="AK139" s="103" t="e">
        <f ca="true">+IF(AND(ISNUMBER(OFFSET('Sanitation Data'!$F$5,0,10*ROW('Sanitation Data'!F133))),'Data Summary'!CZ139="Yes"),100-OFFSET('Sanitation Data'!$F$5,0,10*ROW('Sanitation Data'!F133)),NA())</f>
        <v>#N/A</v>
      </c>
      <c r="AL139" s="103" t="e">
        <f ca="true">+IF(AND(ISNUMBER(OFFSET('Sanitation Data'!$F$7,0,10*ROW('Sanitation Data'!F133))),'Data Summary'!DA139="Yes"),OFFSET('Sanitation Data'!$F$7,0,10*ROW('Sanitation Data'!F133)),NA())</f>
        <v>#N/A</v>
      </c>
      <c r="AM139" s="103" t="e">
        <f ca="true">+IF(AND(ISNUMBER(OFFSET('Sanitation Data'!$F$11,0,10*ROW('Sanitation Data'!F133))),'Data Summary'!DB139="Yes"),OFFSET('Sanitation Data'!$F$11,0,10*ROW('Sanitation Data'!F133)),NA())</f>
        <v>#N/A</v>
      </c>
      <c r="AN139" s="103" t="e">
        <f ca="true">+IF(AND(ISNUMBER(OFFSET('Sanitation Data'!$F$12,0,10*ROW('Sanitation Data'!F133))),'Data Summary'!DC139="Yes"),OFFSET('Sanitation Data'!$F$12,0,10*ROW('Sanitation Data'!F133)),NA())</f>
        <v>#N/A</v>
      </c>
      <c r="AO139" s="103" t="e">
        <f ca="true">+IF(AND(ISNUMBER(OFFSET('Sanitation Data'!$F$13,0,10*ROW('Sanitation Data'!F133))),'Data Summary'!DD139="Yes"),OFFSET('Sanitation Data'!$F$13,0,10*ROW('Sanitation Data'!F133)),NA())</f>
        <v>#N/A</v>
      </c>
      <c r="AP139" s="103" t="e">
        <f ca="true">+IF(AND(ISNUMBER(OFFSET('Sanitation Data'!$G$5,0,10*ROW('Sanitation Data'!G133))),'Data Summary'!DE139="Yes"),100-OFFSET('Sanitation Data'!$G$5,0,10*ROW('Sanitation Data'!G133)),NA())</f>
        <v>#N/A</v>
      </c>
      <c r="AQ139" s="103" t="e">
        <f ca="true">+IF(AND(ISNUMBER(OFFSET('Sanitation Data'!$G$7,0,10*ROW('Sanitation Data'!G133))),'Data Summary'!DF139="Yes"),OFFSET('Sanitation Data'!$G$7,0,10*ROW('Sanitation Data'!G133)),NA())</f>
        <v>#N/A</v>
      </c>
      <c r="AR139" s="103" t="e">
        <f ca="true">+IF(AND(ISNUMBER(OFFSET('Sanitation Data'!$G$11,0,10*ROW('Sanitation Data'!G133))),'Data Summary'!DG139="Yes"),OFFSET('Sanitation Data'!$G$11,0,10*ROW('Sanitation Data'!G133)),NA())</f>
        <v>#N/A</v>
      </c>
      <c r="AS139" s="103" t="e">
        <f ca="true">+IF(AND(ISNUMBER(OFFSET('Sanitation Data'!$G$12,0,10*ROW('Sanitation Data'!G133))),'Data Summary'!DH139="Yes"),OFFSET('Sanitation Data'!$G$12,0,10*ROW('Sanitation Data'!G133)),NA())</f>
        <v>#N/A</v>
      </c>
      <c r="AT139" s="103" t="e">
        <f ca="true">+IF(AND(ISNUMBER(OFFSET('Sanitation Data'!$G$13,0,10*ROW('Sanitation Data'!G133))),'Data Summary'!DI139="Yes"),OFFSET('Sanitation Data'!$G$13,0,10*ROW('Sanitation Data'!G133)),NA())</f>
        <v>#N/A</v>
      </c>
      <c r="AU139" s="103" t="e">
        <f ca="true">+IF(AND(ISNUMBER(OFFSET('Sanitation Data'!$H$5,0,10*ROW('Sanitation Data'!H133))),'Data Summary'!DJ139="Yes"),100-OFFSET('Sanitation Data'!$H$5,0,10*ROW('Sanitation Data'!H133)),NA())</f>
        <v>#N/A</v>
      </c>
      <c r="AV139" s="103" t="e">
        <f ca="true">+IF(AND(ISNUMBER(OFFSET('Sanitation Data'!$H$7,0,10*ROW('Sanitation Data'!H133))),'Data Summary'!DK139="Yes"),OFFSET('Sanitation Data'!$H$7,0,10*ROW('Sanitation Data'!H133)),NA())</f>
        <v>#N/A</v>
      </c>
      <c r="AW139" s="103" t="e">
        <f ca="true">+IF(AND(ISNUMBER(OFFSET('Sanitation Data'!$H$11,0,10*ROW('Sanitation Data'!H133))),'Data Summary'!DL139="Yes"),OFFSET('Sanitation Data'!$H$11,0,10*ROW('Sanitation Data'!H133)),NA())</f>
        <v>#N/A</v>
      </c>
      <c r="AX139" s="103" t="e">
        <f ca="true">+IF(AND(ISNUMBER(OFFSET('Sanitation Data'!$H$12,0,10*ROW('Sanitation Data'!H133))),'Data Summary'!DM139="Yes"),OFFSET('Sanitation Data'!$H$12,0,10*ROW('Sanitation Data'!H133)),NA())</f>
        <v>#N/A</v>
      </c>
      <c r="AY139" s="103" t="e">
        <f ca="true">+IF(AND(ISNUMBER(OFFSET('Sanitation Data'!$H$13,0,10*ROW('Sanitation Data'!H133))),'Data Summary'!DN139="Yes"),OFFSET('Sanitation Data'!$H$13,0,10*ROW('Sanitation Data'!H133)),NA())</f>
        <v>#N/A</v>
      </c>
      <c r="AZ139" s="108" t="e">
        <f ca="true">+IF(AND(ISNUMBER(OFFSET('Hygiene Data'!$C$6,0,10*ROW('Hygiene Data'!C133))),'Data Summary'!DO139="Yes"),OFFSET('Hygiene Data'!$C$6,0,10*ROW('Hygiene Data'!C133)),NA())</f>
        <v>#N/A</v>
      </c>
      <c r="BA139" s="108" t="e">
        <f ca="true">+IF(AND(ISNUMBER(OFFSET('Hygiene Data'!$C$8,0,10*ROW('Hygiene Data'!C133))),'Data Summary'!DP139="Yes"),OFFSET('Hygiene Data'!$C$8,0,10*ROW('Hygiene Data'!C133)),NA())</f>
        <v>#N/A</v>
      </c>
      <c r="BB139" s="108" t="e">
        <f ca="true">+IF(AND(ISNUMBER(OFFSET('Hygiene Data'!$C$10,0,10*ROW('Hygiene Data'!C133))),'Data Summary'!DQ139="Yes"),OFFSET('Hygiene Data'!$C$10,0,10*ROW('Hygiene Data'!C133)),NA())</f>
        <v>#N/A</v>
      </c>
      <c r="BC139" s="108" t="e">
        <f ca="true">+IF(AND(ISNUMBER(OFFSET('Hygiene Data'!$D$6,0,10*ROW('Hygiene Data'!D133))),'Data Summary'!DR139="Yes"),OFFSET('Hygiene Data'!$D$6,0,10*ROW('Hygiene Data'!D133)),NA())</f>
        <v>#N/A</v>
      </c>
      <c r="BD139" s="108" t="e">
        <f ca="true">+IF(AND(ISNUMBER(OFFSET('Hygiene Data'!$D$8,0,10*ROW('Hygiene Data'!D133))),'Data Summary'!DS139="Yes"),OFFSET('Hygiene Data'!$D$8,0,10*ROW('Hygiene Data'!D133)),NA())</f>
        <v>#N/A</v>
      </c>
      <c r="BE139" s="108" t="e">
        <f ca="true">+IF(AND(ISNUMBER(OFFSET('Hygiene Data'!$D$10,0,10*ROW('Hygiene Data'!D133))),'Data Summary'!DT139="Yes"),OFFSET('Hygiene Data'!$D$10,0,10*ROW('Hygiene Data'!D133)),NA())</f>
        <v>#N/A</v>
      </c>
      <c r="BF139" s="108" t="e">
        <f ca="true">+IF(AND(ISNUMBER(OFFSET('Hygiene Data'!$E$6,0,10*ROW('Hygiene Data'!E133))),'Data Summary'!DU139="Yes"),OFFSET('Hygiene Data'!$E$6,0,10*ROW('Hygiene Data'!E133)),NA())</f>
        <v>#N/A</v>
      </c>
      <c r="BG139" s="108" t="e">
        <f ca="true">+IF(AND(ISNUMBER(OFFSET('Hygiene Data'!$E$8,0,10*ROW('Hygiene Data'!E133))),'Data Summary'!DV139="Yes"),OFFSET('Hygiene Data'!$E$8,0,10*ROW('Hygiene Data'!E133)),NA())</f>
        <v>#N/A</v>
      </c>
      <c r="BH139" s="108" t="e">
        <f ca="true">+IF(AND(ISNUMBER(OFFSET('Hygiene Data'!$E$10,0,10*ROW('Hygiene Data'!E133))),'Data Summary'!DW139="Yes"),OFFSET('Hygiene Data'!$E$10,0,10*ROW('Hygiene Data'!E133)),NA())</f>
        <v>#N/A</v>
      </c>
      <c r="BI139" s="108" t="e">
        <f ca="true">+IF(AND(ISNUMBER(OFFSET('Hygiene Data'!$F$6,0,10*ROW('Hygiene Data'!F133))),'Data Summary'!DX139="Yes"),OFFSET('Hygiene Data'!$F$6,0,10*ROW('Hygiene Data'!F133)),NA())</f>
        <v>#N/A</v>
      </c>
      <c r="BJ139" s="108" t="e">
        <f ca="true">+IF(AND(ISNUMBER(OFFSET('Hygiene Data'!$F$8,0,10*ROW('Hygiene Data'!F133))),'Data Summary'!DY139="Yes"),OFFSET('Hygiene Data'!$F$8,0,10*ROW('Hygiene Data'!F133)),NA())</f>
        <v>#N/A</v>
      </c>
      <c r="BK139" s="108" t="e">
        <f ca="true">+IF(AND(ISNUMBER(OFFSET('Hygiene Data'!$F$10,0,10*ROW('Hygiene Data'!F133))),'Data Summary'!DZ139="Yes"),OFFSET('Hygiene Data'!$F$10,0,10*ROW('Hygiene Data'!F133)),NA())</f>
        <v>#N/A</v>
      </c>
      <c r="BL139" s="108" t="e">
        <f ca="true">+IF(AND(ISNUMBER(OFFSET('Hygiene Data'!$G$6,0,10*ROW('Hygiene Data'!G133))),'Data Summary'!EA139="Yes"),OFFSET('Hygiene Data'!$G$6,0,10*ROW('Hygiene Data'!G133)),NA())</f>
        <v>#N/A</v>
      </c>
      <c r="BM139" s="108" t="e">
        <f ca="true">+IF(AND(ISNUMBER(OFFSET('Hygiene Data'!$G$8,0,10*ROW('Hygiene Data'!G133))),'Data Summary'!EB139="Yes"),OFFSET('Hygiene Data'!$G$8,0,10*ROW('Hygiene Data'!G133)),NA())</f>
        <v>#N/A</v>
      </c>
      <c r="BN139" s="108" t="e">
        <f ca="true">+IF(AND(ISNUMBER(OFFSET('Hygiene Data'!$G$10,0,10*ROW('Hygiene Data'!G133))),'Data Summary'!EC139="Yes"),OFFSET('Hygiene Data'!$G$10,0,10*ROW('Hygiene Data'!G133)),NA())</f>
        <v>#N/A</v>
      </c>
      <c r="BO139" s="108" t="e">
        <f ca="true">+IF(AND(ISNUMBER(OFFSET('Hygiene Data'!$H$6,0,10*ROW('Hygiene Data'!H133))),'Data Summary'!ED139="Yes"),OFFSET('Hygiene Data'!$H$6,0,10*ROW('Hygiene Data'!H133)),NA())</f>
        <v>#N/A</v>
      </c>
      <c r="BP139" s="108" t="e">
        <f ca="true">+IF(AND(ISNUMBER(OFFSET('Hygiene Data'!$H$8,0,10*ROW('Hygiene Data'!H133))),'Data Summary'!EE139="Yes"),OFFSET('Hygiene Data'!$H$8,0,10*ROW('Hygiene Data'!H133)),NA())</f>
        <v>#N/A</v>
      </c>
      <c r="BQ139" s="108" t="e">
        <f ca="true">+IF(AND(ISNUMBER(OFFSET('Hygiene Data'!$H$10,0,10*ROW('Hygiene Data'!H133))),'Data Summary'!EF139="Yes"),OFFSET('Hygiene Data'!$H$10,0,10*ROW('Hygiene Data'!H133)),NA())</f>
        <v>#N/A</v>
      </c>
    </row>
    <row r="140" x14ac:dyDescent="0.2">
      <c r="A140" s="56" t="e">
        <f ca="true">+IF(OFFSET('Water Data'!$B$1,0,10*ROW('Water Data'!B134))="",NA(),OFFSET('Water Data'!$B$1,0,10*ROW('Water Data'!B134)))</f>
        <v>#N/A</v>
      </c>
      <c r="B140" s="56" t="e">
        <f ca="true">+IF(OFFSET('Water Data'!$A$3,0,10*ROW('Water Data'!A137))="",NA(),OFFSET('Water Data'!$A$3,0,10*ROW('Water Data'!A137)))</f>
        <v>#N/A</v>
      </c>
      <c r="C140" s="56" t="e">
        <f ca="true">+IF(OFFSET('Water Data'!$C$3,0,10*ROW('Water Data'!C137))="",NA(),OFFSET('Water Data'!$C$3,0,10*ROW('Water Data'!C137)))</f>
        <v>#N/A</v>
      </c>
      <c r="D140" s="57" t="e">
        <f ca="true">+IF(AND(ISNUMBER(OFFSET('Water Data'!$C$5,0,10*ROW('Water Data'!C134))),'Data Summary'!BS140="Yes"),100-OFFSET('Water Data'!$C$5,0,10*ROW('Water Data'!C134)),NA())</f>
        <v>#N/A</v>
      </c>
      <c r="E140" s="57" t="e">
        <f ca="true">+IF(AND(ISNUMBER(OFFSET('Water Data'!$C$7,0,10*ROW('Water Data'!C134))),'Data Summary'!BT140="Yes"),OFFSET('Water Data'!$C$7,0,10*ROW('Water Data'!C134)),NA())</f>
        <v>#N/A</v>
      </c>
      <c r="F140" s="57" t="e">
        <f ca="true">+IF(AND(ISNUMBER(OFFSET('Water Data'!$C$10,0,10*ROW('Water Data'!C134))),'Data Summary'!BU140="Yes"),OFFSET('Water Data'!$C$10,0,10*ROW('Water Data'!C134)),NA())</f>
        <v>#N/A</v>
      </c>
      <c r="G140" s="57" t="e">
        <f ca="true">+IF(AND(ISNUMBER(OFFSET('Water Data'!$D$5,0,10*ROW('Water Data'!D134))),'Data Summary'!BV140="Yes"),100-OFFSET('Water Data'!$D$5,0,10*ROW('Water Data'!D134)),NA())</f>
        <v>#N/A</v>
      </c>
      <c r="H140" s="57" t="e">
        <f ca="true">+IF(AND(ISNUMBER(OFFSET('Water Data'!$D$7,0,10*ROW('Water Data'!D134))),'Data Summary'!BW140="Yes"),OFFSET('Water Data'!$D$7,0,10*ROW('Water Data'!D134)),NA())</f>
        <v>#N/A</v>
      </c>
      <c r="I140" s="57" t="e">
        <f ca="true">+IF(AND(ISNUMBER(OFFSET('Water Data'!$D$10,0,10*ROW('Water Data'!D134))),'Data Summary'!BX140="Yes"),OFFSET('Water Data'!$D$10,0,10*ROW('Water Data'!D134)),NA())</f>
        <v>#N/A</v>
      </c>
      <c r="J140" s="57" t="e">
        <f ca="true">+IF(AND(ISNUMBER(OFFSET('Water Data'!$E$5,0,10*ROW('Water Data'!E134))),'Data Summary'!BY140="Yes"),100-OFFSET('Water Data'!$E$5,0,10*ROW('Water Data'!E134)),NA())</f>
        <v>#N/A</v>
      </c>
      <c r="K140" s="57" t="e">
        <f ca="true">+IF(AND(ISNUMBER(OFFSET('Water Data'!$E$7,0,10*ROW('Water Data'!E134))),'Data Summary'!BZ140="Yes"),OFFSET('Water Data'!$E$7,0,10*ROW('Water Data'!E134)),NA())</f>
        <v>#N/A</v>
      </c>
      <c r="L140" s="57" t="e">
        <f ca="true">+IF(AND(ISNUMBER(OFFSET('Water Data'!$E$10,0,10*ROW('Water Data'!E134))),'Data Summary'!CA140="Yes"),OFFSET('Water Data'!$E$10,0,10*ROW('Water Data'!E134)),NA())</f>
        <v>#N/A</v>
      </c>
      <c r="M140" s="57" t="e">
        <f ca="true">+IF(AND(ISNUMBER(OFFSET('Water Data'!$F$5,0,10*ROW('Water Data'!F134))),'Data Summary'!CB140="Yes"),100-OFFSET('Water Data'!$F$5,0,10*ROW('Water Data'!F134)),NA())</f>
        <v>#N/A</v>
      </c>
      <c r="N140" s="57" t="e">
        <f ca="true">+IF(AND(ISNUMBER(OFFSET('Water Data'!$F$7,0,10*ROW('Water Data'!F134))),'Data Summary'!CC140="Yes"),OFFSET('Water Data'!$F$7,0,10*ROW('Water Data'!F134)),NA())</f>
        <v>#N/A</v>
      </c>
      <c r="O140" s="57" t="e">
        <f ca="true">+IF(AND(ISNUMBER(OFFSET('Water Data'!$F$10,0,10*ROW('Water Data'!F134))),'Data Summary'!CD140="Yes"),OFFSET('Water Data'!$F$10,0,10*ROW('Water Data'!F134)),NA())</f>
        <v>#N/A</v>
      </c>
      <c r="P140" s="57" t="e">
        <f ca="true">+IF(AND(ISNUMBER(OFFSET('Water Data'!$G$5,0,10*ROW('Water Data'!G134))),'Data Summary'!CE140="Yes"),100-OFFSET('Water Data'!$G$5,0,10*ROW('Water Data'!G134)),NA())</f>
        <v>#N/A</v>
      </c>
      <c r="Q140" s="57" t="e">
        <f ca="true">+IF(AND(ISNUMBER(OFFSET('Water Data'!$G$7,0,10*ROW('Water Data'!G134))),'Data Summary'!CF140="Yes"),OFFSET('Water Data'!$G$7,0,10*ROW('Water Data'!G134)),NA())</f>
        <v>#N/A</v>
      </c>
      <c r="R140" s="57" t="e">
        <f ca="true">+IF(AND(ISNUMBER(OFFSET('Water Data'!$G$10,0,10*ROW('Water Data'!G134))),'Data Summary'!CG140="Yes"),OFFSET('Water Data'!$G$10,0,10*ROW('Water Data'!G134)),NA())</f>
        <v>#N/A</v>
      </c>
      <c r="S140" s="57" t="e">
        <f ca="true">+IF(AND(ISNUMBER(OFFSET('Water Data'!$H$5,0,10*ROW('Water Data'!H134))),'Data Summary'!CH140="Yes"),100-OFFSET('Water Data'!$H$5,0,10*ROW('Water Data'!H134)),NA())</f>
        <v>#N/A</v>
      </c>
      <c r="T140" s="57" t="e">
        <f ca="true">+IF(AND(ISNUMBER(OFFSET('Water Data'!$H$7,0,10*ROW('Water Data'!H134))),'Data Summary'!CI140="Yes"),OFFSET('Water Data'!$H$7,0,10*ROW('Water Data'!H134)),NA())</f>
        <v>#N/A</v>
      </c>
      <c r="U140" s="57" t="e">
        <f ca="true">+IF(AND(ISNUMBER(OFFSET('Water Data'!$H$10,0,10*ROW('Water Data'!H134))),'Data Summary'!CJ140="Yes"),OFFSET('Water Data'!$H$10,0,10*ROW('Water Data'!H134)),NA())</f>
        <v>#N/A</v>
      </c>
      <c r="V140" s="103" t="e">
        <f ca="true">+IF(AND(ISNUMBER(OFFSET('Sanitation Data'!$C$5,0,10*ROW('Sanitation Data'!C134))),'Data Summary'!CK140="Yes"),100-OFFSET('Sanitation Data'!$C$5,0,10*ROW('Sanitation Data'!C134)),NA())</f>
        <v>#N/A</v>
      </c>
      <c r="W140" s="103" t="e">
        <f ca="true">+IF(AND(ISNUMBER(OFFSET('Sanitation Data'!$C$7,0,10*ROW('Sanitation Data'!C134))),'Data Summary'!CL140="Yes"),OFFSET('Sanitation Data'!$C$7,0,10*ROW('Sanitation Data'!C134)),NA())</f>
        <v>#N/A</v>
      </c>
      <c r="X140" s="103" t="e">
        <f ca="true">+IF(AND(ISNUMBER(OFFSET('Sanitation Data'!$C$11,0,10*ROW('Sanitation Data'!C134))),'Data Summary'!CM140="Yes"),OFFSET('Sanitation Data'!$C$11,0,10*ROW('Sanitation Data'!C134)),NA())</f>
        <v>#N/A</v>
      </c>
      <c r="Y140" s="103" t="e">
        <f ca="true">+IF(AND(ISNUMBER(OFFSET('Sanitation Data'!$C$12,0,10*ROW('Sanitation Data'!C134))),'Data Summary'!CN140="Yes"),OFFSET('Sanitation Data'!$C$12,0,10*ROW('Sanitation Data'!C134)),NA())</f>
        <v>#N/A</v>
      </c>
      <c r="Z140" s="103" t="e">
        <f ca="true">+IF(AND(ISNUMBER(OFFSET('Sanitation Data'!$C$13,0,10*ROW('Sanitation Data'!C134))),'Data Summary'!CO140="Yes"),OFFSET('Sanitation Data'!$C$13,0,10*ROW('Sanitation Data'!C134)),NA())</f>
        <v>#N/A</v>
      </c>
      <c r="AA140" s="103" t="e">
        <f ca="true">+IF(AND(ISNUMBER(OFFSET('Sanitation Data'!$D$5,0,10*ROW('Sanitation Data'!D134))),'Data Summary'!CP140="Yes"),100-OFFSET('Sanitation Data'!$D$5,0,10*ROW('Sanitation Data'!D134)),NA())</f>
        <v>#N/A</v>
      </c>
      <c r="AB140" s="103" t="e">
        <f ca="true">+IF(AND(ISNUMBER(OFFSET('Sanitation Data'!$D$7,0,10*ROW('Sanitation Data'!D134))),'Data Summary'!CQ140="Yes"),OFFSET('Sanitation Data'!$D$7,0,10*ROW('Sanitation Data'!D134)),NA())</f>
        <v>#N/A</v>
      </c>
      <c r="AC140" s="103" t="e">
        <f ca="true">+IF(AND(ISNUMBER(OFFSET('Sanitation Data'!$D$11,0,10*ROW('Sanitation Data'!D134))),'Data Summary'!CR140="Yes"),OFFSET('Sanitation Data'!$D$11,0,10*ROW('Sanitation Data'!D134)),NA())</f>
        <v>#N/A</v>
      </c>
      <c r="AD140" s="103" t="e">
        <f ca="true">+IF(AND(ISNUMBER(OFFSET('Sanitation Data'!$D$12,0,10*ROW('Sanitation Data'!D134))),'Data Summary'!CS140="Yes"),OFFSET('Sanitation Data'!$D$12,0,10*ROW('Sanitation Data'!D134)),NA())</f>
        <v>#N/A</v>
      </c>
      <c r="AE140" s="103" t="e">
        <f ca="true">+IF(AND(ISNUMBER(OFFSET('Sanitation Data'!$D$13,0,10*ROW('Sanitation Data'!D134))),'Data Summary'!CT140="Yes"),OFFSET('Sanitation Data'!$D$13,0,10*ROW('Sanitation Data'!D134)),NA())</f>
        <v>#N/A</v>
      </c>
      <c r="AF140" s="103" t="e">
        <f ca="true">+IF(AND(ISNUMBER(OFFSET('Sanitation Data'!$E$5,0,10*ROW('Sanitation Data'!E134))),'Data Summary'!CU140="Yes"),100-OFFSET('Sanitation Data'!$E$5,0,10*ROW('Sanitation Data'!E134)),NA())</f>
        <v>#N/A</v>
      </c>
      <c r="AG140" s="103" t="e">
        <f ca="true">+IF(AND(ISNUMBER(OFFSET('Sanitation Data'!$E$7,0,10*ROW('Sanitation Data'!E134))),'Data Summary'!CV140="Yes"),OFFSET('Sanitation Data'!$E$7,0,10*ROW('Sanitation Data'!E134)),NA())</f>
        <v>#N/A</v>
      </c>
      <c r="AH140" s="103" t="e">
        <f ca="true">+IF(AND(ISNUMBER(OFFSET('Sanitation Data'!$E$11,0,10*ROW('Sanitation Data'!E134))),'Data Summary'!CW140="Yes"),OFFSET('Sanitation Data'!$E$11,0,10*ROW('Sanitation Data'!E134)),NA())</f>
        <v>#N/A</v>
      </c>
      <c r="AI140" s="103" t="e">
        <f ca="true">+IF(AND(ISNUMBER(OFFSET('Sanitation Data'!$E$12,0,10*ROW('Sanitation Data'!E134))),'Data Summary'!CX140="Yes"),OFFSET('Sanitation Data'!$E$12,0,10*ROW('Sanitation Data'!E134)),NA())</f>
        <v>#N/A</v>
      </c>
      <c r="AJ140" s="103" t="e">
        <f ca="true">+IF(AND(ISNUMBER(OFFSET('Sanitation Data'!$E$13,0,10*ROW('Sanitation Data'!E134))),'Data Summary'!CY140="Yes"),OFFSET('Sanitation Data'!$E$13,0,10*ROW('Sanitation Data'!E134)),NA())</f>
        <v>#N/A</v>
      </c>
      <c r="AK140" s="103" t="e">
        <f ca="true">+IF(AND(ISNUMBER(OFFSET('Sanitation Data'!$F$5,0,10*ROW('Sanitation Data'!F134))),'Data Summary'!CZ140="Yes"),100-OFFSET('Sanitation Data'!$F$5,0,10*ROW('Sanitation Data'!F134)),NA())</f>
        <v>#N/A</v>
      </c>
      <c r="AL140" s="103" t="e">
        <f ca="true">+IF(AND(ISNUMBER(OFFSET('Sanitation Data'!$F$7,0,10*ROW('Sanitation Data'!F134))),'Data Summary'!DA140="Yes"),OFFSET('Sanitation Data'!$F$7,0,10*ROW('Sanitation Data'!F134)),NA())</f>
        <v>#N/A</v>
      </c>
      <c r="AM140" s="103" t="e">
        <f ca="true">+IF(AND(ISNUMBER(OFFSET('Sanitation Data'!$F$11,0,10*ROW('Sanitation Data'!F134))),'Data Summary'!DB140="Yes"),OFFSET('Sanitation Data'!$F$11,0,10*ROW('Sanitation Data'!F134)),NA())</f>
        <v>#N/A</v>
      </c>
      <c r="AN140" s="103" t="e">
        <f ca="true">+IF(AND(ISNUMBER(OFFSET('Sanitation Data'!$F$12,0,10*ROW('Sanitation Data'!F134))),'Data Summary'!DC140="Yes"),OFFSET('Sanitation Data'!$F$12,0,10*ROW('Sanitation Data'!F134)),NA())</f>
        <v>#N/A</v>
      </c>
      <c r="AO140" s="103" t="e">
        <f ca="true">+IF(AND(ISNUMBER(OFFSET('Sanitation Data'!$F$13,0,10*ROW('Sanitation Data'!F134))),'Data Summary'!DD140="Yes"),OFFSET('Sanitation Data'!$F$13,0,10*ROW('Sanitation Data'!F134)),NA())</f>
        <v>#N/A</v>
      </c>
      <c r="AP140" s="103" t="e">
        <f ca="true">+IF(AND(ISNUMBER(OFFSET('Sanitation Data'!$G$5,0,10*ROW('Sanitation Data'!G134))),'Data Summary'!DE140="Yes"),100-OFFSET('Sanitation Data'!$G$5,0,10*ROW('Sanitation Data'!G134)),NA())</f>
        <v>#N/A</v>
      </c>
      <c r="AQ140" s="103" t="e">
        <f ca="true">+IF(AND(ISNUMBER(OFFSET('Sanitation Data'!$G$7,0,10*ROW('Sanitation Data'!G134))),'Data Summary'!DF140="Yes"),OFFSET('Sanitation Data'!$G$7,0,10*ROW('Sanitation Data'!G134)),NA())</f>
        <v>#N/A</v>
      </c>
      <c r="AR140" s="103" t="e">
        <f ca="true">+IF(AND(ISNUMBER(OFFSET('Sanitation Data'!$G$11,0,10*ROW('Sanitation Data'!G134))),'Data Summary'!DG140="Yes"),OFFSET('Sanitation Data'!$G$11,0,10*ROW('Sanitation Data'!G134)),NA())</f>
        <v>#N/A</v>
      </c>
      <c r="AS140" s="103" t="e">
        <f ca="true">+IF(AND(ISNUMBER(OFFSET('Sanitation Data'!$G$12,0,10*ROW('Sanitation Data'!G134))),'Data Summary'!DH140="Yes"),OFFSET('Sanitation Data'!$G$12,0,10*ROW('Sanitation Data'!G134)),NA())</f>
        <v>#N/A</v>
      </c>
      <c r="AT140" s="103" t="e">
        <f ca="true">+IF(AND(ISNUMBER(OFFSET('Sanitation Data'!$G$13,0,10*ROW('Sanitation Data'!G134))),'Data Summary'!DI140="Yes"),OFFSET('Sanitation Data'!$G$13,0,10*ROW('Sanitation Data'!G134)),NA())</f>
        <v>#N/A</v>
      </c>
      <c r="AU140" s="103" t="e">
        <f ca="true">+IF(AND(ISNUMBER(OFFSET('Sanitation Data'!$H$5,0,10*ROW('Sanitation Data'!H134))),'Data Summary'!DJ140="Yes"),100-OFFSET('Sanitation Data'!$H$5,0,10*ROW('Sanitation Data'!H134)),NA())</f>
        <v>#N/A</v>
      </c>
      <c r="AV140" s="103" t="e">
        <f ca="true">+IF(AND(ISNUMBER(OFFSET('Sanitation Data'!$H$7,0,10*ROW('Sanitation Data'!H134))),'Data Summary'!DK140="Yes"),OFFSET('Sanitation Data'!$H$7,0,10*ROW('Sanitation Data'!H134)),NA())</f>
        <v>#N/A</v>
      </c>
      <c r="AW140" s="103" t="e">
        <f ca="true">+IF(AND(ISNUMBER(OFFSET('Sanitation Data'!$H$11,0,10*ROW('Sanitation Data'!H134))),'Data Summary'!DL140="Yes"),OFFSET('Sanitation Data'!$H$11,0,10*ROW('Sanitation Data'!H134)),NA())</f>
        <v>#N/A</v>
      </c>
      <c r="AX140" s="103" t="e">
        <f ca="true">+IF(AND(ISNUMBER(OFFSET('Sanitation Data'!$H$12,0,10*ROW('Sanitation Data'!H134))),'Data Summary'!DM140="Yes"),OFFSET('Sanitation Data'!$H$12,0,10*ROW('Sanitation Data'!H134)),NA())</f>
        <v>#N/A</v>
      </c>
      <c r="AY140" s="103" t="e">
        <f ca="true">+IF(AND(ISNUMBER(OFFSET('Sanitation Data'!$H$13,0,10*ROW('Sanitation Data'!H134))),'Data Summary'!DN140="Yes"),OFFSET('Sanitation Data'!$H$13,0,10*ROW('Sanitation Data'!H134)),NA())</f>
        <v>#N/A</v>
      </c>
      <c r="AZ140" s="108" t="e">
        <f ca="true">+IF(AND(ISNUMBER(OFFSET('Hygiene Data'!$C$6,0,10*ROW('Hygiene Data'!C134))),'Data Summary'!DO140="Yes"),OFFSET('Hygiene Data'!$C$6,0,10*ROW('Hygiene Data'!C134)),NA())</f>
        <v>#N/A</v>
      </c>
      <c r="BA140" s="108" t="e">
        <f ca="true">+IF(AND(ISNUMBER(OFFSET('Hygiene Data'!$C$8,0,10*ROW('Hygiene Data'!C134))),'Data Summary'!DP140="Yes"),OFFSET('Hygiene Data'!$C$8,0,10*ROW('Hygiene Data'!C134)),NA())</f>
        <v>#N/A</v>
      </c>
      <c r="BB140" s="108" t="e">
        <f ca="true">+IF(AND(ISNUMBER(OFFSET('Hygiene Data'!$C$10,0,10*ROW('Hygiene Data'!C134))),'Data Summary'!DQ140="Yes"),OFFSET('Hygiene Data'!$C$10,0,10*ROW('Hygiene Data'!C134)),NA())</f>
        <v>#N/A</v>
      </c>
      <c r="BC140" s="108" t="e">
        <f ca="true">+IF(AND(ISNUMBER(OFFSET('Hygiene Data'!$D$6,0,10*ROW('Hygiene Data'!D134))),'Data Summary'!DR140="Yes"),OFFSET('Hygiene Data'!$D$6,0,10*ROW('Hygiene Data'!D134)),NA())</f>
        <v>#N/A</v>
      </c>
      <c r="BD140" s="108" t="e">
        <f ca="true">+IF(AND(ISNUMBER(OFFSET('Hygiene Data'!$D$8,0,10*ROW('Hygiene Data'!D134))),'Data Summary'!DS140="Yes"),OFFSET('Hygiene Data'!$D$8,0,10*ROW('Hygiene Data'!D134)),NA())</f>
        <v>#N/A</v>
      </c>
      <c r="BE140" s="108" t="e">
        <f ca="true">+IF(AND(ISNUMBER(OFFSET('Hygiene Data'!$D$10,0,10*ROW('Hygiene Data'!D134))),'Data Summary'!DT140="Yes"),OFFSET('Hygiene Data'!$D$10,0,10*ROW('Hygiene Data'!D134)),NA())</f>
        <v>#N/A</v>
      </c>
      <c r="BF140" s="108" t="e">
        <f ca="true">+IF(AND(ISNUMBER(OFFSET('Hygiene Data'!$E$6,0,10*ROW('Hygiene Data'!E134))),'Data Summary'!DU140="Yes"),OFFSET('Hygiene Data'!$E$6,0,10*ROW('Hygiene Data'!E134)),NA())</f>
        <v>#N/A</v>
      </c>
      <c r="BG140" s="108" t="e">
        <f ca="true">+IF(AND(ISNUMBER(OFFSET('Hygiene Data'!$E$8,0,10*ROW('Hygiene Data'!E134))),'Data Summary'!DV140="Yes"),OFFSET('Hygiene Data'!$E$8,0,10*ROW('Hygiene Data'!E134)),NA())</f>
        <v>#N/A</v>
      </c>
      <c r="BH140" s="108" t="e">
        <f ca="true">+IF(AND(ISNUMBER(OFFSET('Hygiene Data'!$E$10,0,10*ROW('Hygiene Data'!E134))),'Data Summary'!DW140="Yes"),OFFSET('Hygiene Data'!$E$10,0,10*ROW('Hygiene Data'!E134)),NA())</f>
        <v>#N/A</v>
      </c>
      <c r="BI140" s="108" t="e">
        <f ca="true">+IF(AND(ISNUMBER(OFFSET('Hygiene Data'!$F$6,0,10*ROW('Hygiene Data'!F134))),'Data Summary'!DX140="Yes"),OFFSET('Hygiene Data'!$F$6,0,10*ROW('Hygiene Data'!F134)),NA())</f>
        <v>#N/A</v>
      </c>
      <c r="BJ140" s="108" t="e">
        <f ca="true">+IF(AND(ISNUMBER(OFFSET('Hygiene Data'!$F$8,0,10*ROW('Hygiene Data'!F134))),'Data Summary'!DY140="Yes"),OFFSET('Hygiene Data'!$F$8,0,10*ROW('Hygiene Data'!F134)),NA())</f>
        <v>#N/A</v>
      </c>
      <c r="BK140" s="108" t="e">
        <f ca="true">+IF(AND(ISNUMBER(OFFSET('Hygiene Data'!$F$10,0,10*ROW('Hygiene Data'!F134))),'Data Summary'!DZ140="Yes"),OFFSET('Hygiene Data'!$F$10,0,10*ROW('Hygiene Data'!F134)),NA())</f>
        <v>#N/A</v>
      </c>
      <c r="BL140" s="108" t="e">
        <f ca="true">+IF(AND(ISNUMBER(OFFSET('Hygiene Data'!$G$6,0,10*ROW('Hygiene Data'!G134))),'Data Summary'!EA140="Yes"),OFFSET('Hygiene Data'!$G$6,0,10*ROW('Hygiene Data'!G134)),NA())</f>
        <v>#N/A</v>
      </c>
      <c r="BM140" s="108" t="e">
        <f ca="true">+IF(AND(ISNUMBER(OFFSET('Hygiene Data'!$G$8,0,10*ROW('Hygiene Data'!G134))),'Data Summary'!EB140="Yes"),OFFSET('Hygiene Data'!$G$8,0,10*ROW('Hygiene Data'!G134)),NA())</f>
        <v>#N/A</v>
      </c>
      <c r="BN140" s="108" t="e">
        <f ca="true">+IF(AND(ISNUMBER(OFFSET('Hygiene Data'!$G$10,0,10*ROW('Hygiene Data'!G134))),'Data Summary'!EC140="Yes"),OFFSET('Hygiene Data'!$G$10,0,10*ROW('Hygiene Data'!G134)),NA())</f>
        <v>#N/A</v>
      </c>
      <c r="BO140" s="108" t="e">
        <f ca="true">+IF(AND(ISNUMBER(OFFSET('Hygiene Data'!$H$6,0,10*ROW('Hygiene Data'!H134))),'Data Summary'!ED140="Yes"),OFFSET('Hygiene Data'!$H$6,0,10*ROW('Hygiene Data'!H134)),NA())</f>
        <v>#N/A</v>
      </c>
      <c r="BP140" s="108" t="e">
        <f ca="true">+IF(AND(ISNUMBER(OFFSET('Hygiene Data'!$H$8,0,10*ROW('Hygiene Data'!H134))),'Data Summary'!EE140="Yes"),OFFSET('Hygiene Data'!$H$8,0,10*ROW('Hygiene Data'!H134)),NA())</f>
        <v>#N/A</v>
      </c>
      <c r="BQ140" s="108" t="e">
        <f ca="true">+IF(AND(ISNUMBER(OFFSET('Hygiene Data'!$H$10,0,10*ROW('Hygiene Data'!H134))),'Data Summary'!EF140="Yes"),OFFSET('Hygiene Data'!$H$10,0,10*ROW('Hygiene Data'!H134)),NA())</f>
        <v>#N/A</v>
      </c>
    </row>
    <row r="141" x14ac:dyDescent="0.2">
      <c r="A141" s="56" t="e">
        <f ca="true">+IF(OFFSET('Water Data'!$B$1,0,10*ROW('Water Data'!B135))="",NA(),OFFSET('Water Data'!$B$1,0,10*ROW('Water Data'!B135)))</f>
        <v>#N/A</v>
      </c>
      <c r="B141" s="56" t="e">
        <f ca="true">+IF(OFFSET('Water Data'!$A$3,0,10*ROW('Water Data'!A138))="",NA(),OFFSET('Water Data'!$A$3,0,10*ROW('Water Data'!A138)))</f>
        <v>#N/A</v>
      </c>
      <c r="C141" s="56" t="e">
        <f ca="true">+IF(OFFSET('Water Data'!$C$3,0,10*ROW('Water Data'!C138))="",NA(),OFFSET('Water Data'!$C$3,0,10*ROW('Water Data'!C138)))</f>
        <v>#N/A</v>
      </c>
      <c r="D141" s="57" t="e">
        <f ca="true">+IF(AND(ISNUMBER(OFFSET('Water Data'!$C$5,0,10*ROW('Water Data'!C135))),'Data Summary'!BS141="Yes"),100-OFFSET('Water Data'!$C$5,0,10*ROW('Water Data'!C135)),NA())</f>
        <v>#N/A</v>
      </c>
      <c r="E141" s="57" t="e">
        <f ca="true">+IF(AND(ISNUMBER(OFFSET('Water Data'!$C$7,0,10*ROW('Water Data'!C135))),'Data Summary'!BT141="Yes"),OFFSET('Water Data'!$C$7,0,10*ROW('Water Data'!C135)),NA())</f>
        <v>#N/A</v>
      </c>
      <c r="F141" s="57" t="e">
        <f ca="true">+IF(AND(ISNUMBER(OFFSET('Water Data'!$C$10,0,10*ROW('Water Data'!C135))),'Data Summary'!BU141="Yes"),OFFSET('Water Data'!$C$10,0,10*ROW('Water Data'!C135)),NA())</f>
        <v>#N/A</v>
      </c>
      <c r="G141" s="57" t="e">
        <f ca="true">+IF(AND(ISNUMBER(OFFSET('Water Data'!$D$5,0,10*ROW('Water Data'!D135))),'Data Summary'!BV141="Yes"),100-OFFSET('Water Data'!$D$5,0,10*ROW('Water Data'!D135)),NA())</f>
        <v>#N/A</v>
      </c>
      <c r="H141" s="57" t="e">
        <f ca="true">+IF(AND(ISNUMBER(OFFSET('Water Data'!$D$7,0,10*ROW('Water Data'!D135))),'Data Summary'!BW141="Yes"),OFFSET('Water Data'!$D$7,0,10*ROW('Water Data'!D135)),NA())</f>
        <v>#N/A</v>
      </c>
      <c r="I141" s="57" t="e">
        <f ca="true">+IF(AND(ISNUMBER(OFFSET('Water Data'!$D$10,0,10*ROW('Water Data'!D135))),'Data Summary'!BX141="Yes"),OFFSET('Water Data'!$D$10,0,10*ROW('Water Data'!D135)),NA())</f>
        <v>#N/A</v>
      </c>
      <c r="J141" s="57" t="e">
        <f ca="true">+IF(AND(ISNUMBER(OFFSET('Water Data'!$E$5,0,10*ROW('Water Data'!E135))),'Data Summary'!BY141="Yes"),100-OFFSET('Water Data'!$E$5,0,10*ROW('Water Data'!E135)),NA())</f>
        <v>#N/A</v>
      </c>
      <c r="K141" s="57" t="e">
        <f ca="true">+IF(AND(ISNUMBER(OFFSET('Water Data'!$E$7,0,10*ROW('Water Data'!E135))),'Data Summary'!BZ141="Yes"),OFFSET('Water Data'!$E$7,0,10*ROW('Water Data'!E135)),NA())</f>
        <v>#N/A</v>
      </c>
      <c r="L141" s="57" t="e">
        <f ca="true">+IF(AND(ISNUMBER(OFFSET('Water Data'!$E$10,0,10*ROW('Water Data'!E135))),'Data Summary'!CA141="Yes"),OFFSET('Water Data'!$E$10,0,10*ROW('Water Data'!E135)),NA())</f>
        <v>#N/A</v>
      </c>
      <c r="M141" s="57" t="e">
        <f ca="true">+IF(AND(ISNUMBER(OFFSET('Water Data'!$F$5,0,10*ROW('Water Data'!F135))),'Data Summary'!CB141="Yes"),100-OFFSET('Water Data'!$F$5,0,10*ROW('Water Data'!F135)),NA())</f>
        <v>#N/A</v>
      </c>
      <c r="N141" s="57" t="e">
        <f ca="true">+IF(AND(ISNUMBER(OFFSET('Water Data'!$F$7,0,10*ROW('Water Data'!F135))),'Data Summary'!CC141="Yes"),OFFSET('Water Data'!$F$7,0,10*ROW('Water Data'!F135)),NA())</f>
        <v>#N/A</v>
      </c>
      <c r="O141" s="57" t="e">
        <f ca="true">+IF(AND(ISNUMBER(OFFSET('Water Data'!$F$10,0,10*ROW('Water Data'!F135))),'Data Summary'!CD141="Yes"),OFFSET('Water Data'!$F$10,0,10*ROW('Water Data'!F135)),NA())</f>
        <v>#N/A</v>
      </c>
      <c r="P141" s="57" t="e">
        <f ca="true">+IF(AND(ISNUMBER(OFFSET('Water Data'!$G$5,0,10*ROW('Water Data'!G135))),'Data Summary'!CE141="Yes"),100-OFFSET('Water Data'!$G$5,0,10*ROW('Water Data'!G135)),NA())</f>
        <v>#N/A</v>
      </c>
      <c r="Q141" s="57" t="e">
        <f ca="true">+IF(AND(ISNUMBER(OFFSET('Water Data'!$G$7,0,10*ROW('Water Data'!G135))),'Data Summary'!CF141="Yes"),OFFSET('Water Data'!$G$7,0,10*ROW('Water Data'!G135)),NA())</f>
        <v>#N/A</v>
      </c>
      <c r="R141" s="57" t="e">
        <f ca="true">+IF(AND(ISNUMBER(OFFSET('Water Data'!$G$10,0,10*ROW('Water Data'!G135))),'Data Summary'!CG141="Yes"),OFFSET('Water Data'!$G$10,0,10*ROW('Water Data'!G135)),NA())</f>
        <v>#N/A</v>
      </c>
      <c r="S141" s="57" t="e">
        <f ca="true">+IF(AND(ISNUMBER(OFFSET('Water Data'!$H$5,0,10*ROW('Water Data'!H135))),'Data Summary'!CH141="Yes"),100-OFFSET('Water Data'!$H$5,0,10*ROW('Water Data'!H135)),NA())</f>
        <v>#N/A</v>
      </c>
      <c r="T141" s="57" t="e">
        <f ca="true">+IF(AND(ISNUMBER(OFFSET('Water Data'!$H$7,0,10*ROW('Water Data'!H135))),'Data Summary'!CI141="Yes"),OFFSET('Water Data'!$H$7,0,10*ROW('Water Data'!H135)),NA())</f>
        <v>#N/A</v>
      </c>
      <c r="U141" s="57" t="e">
        <f ca="true">+IF(AND(ISNUMBER(OFFSET('Water Data'!$H$10,0,10*ROW('Water Data'!H135))),'Data Summary'!CJ141="Yes"),OFFSET('Water Data'!$H$10,0,10*ROW('Water Data'!H135)),NA())</f>
        <v>#N/A</v>
      </c>
      <c r="V141" s="103" t="e">
        <f ca="true">+IF(AND(ISNUMBER(OFFSET('Sanitation Data'!$C$5,0,10*ROW('Sanitation Data'!C135))),'Data Summary'!CK141="Yes"),100-OFFSET('Sanitation Data'!$C$5,0,10*ROW('Sanitation Data'!C135)),NA())</f>
        <v>#N/A</v>
      </c>
      <c r="W141" s="103" t="e">
        <f ca="true">+IF(AND(ISNUMBER(OFFSET('Sanitation Data'!$C$7,0,10*ROW('Sanitation Data'!C135))),'Data Summary'!CL141="Yes"),OFFSET('Sanitation Data'!$C$7,0,10*ROW('Sanitation Data'!C135)),NA())</f>
        <v>#N/A</v>
      </c>
      <c r="X141" s="103" t="e">
        <f ca="true">+IF(AND(ISNUMBER(OFFSET('Sanitation Data'!$C$11,0,10*ROW('Sanitation Data'!C135))),'Data Summary'!CM141="Yes"),OFFSET('Sanitation Data'!$C$11,0,10*ROW('Sanitation Data'!C135)),NA())</f>
        <v>#N/A</v>
      </c>
      <c r="Y141" s="103" t="e">
        <f ca="true">+IF(AND(ISNUMBER(OFFSET('Sanitation Data'!$C$12,0,10*ROW('Sanitation Data'!C135))),'Data Summary'!CN141="Yes"),OFFSET('Sanitation Data'!$C$12,0,10*ROW('Sanitation Data'!C135)),NA())</f>
        <v>#N/A</v>
      </c>
      <c r="Z141" s="103" t="e">
        <f ca="true">+IF(AND(ISNUMBER(OFFSET('Sanitation Data'!$C$13,0,10*ROW('Sanitation Data'!C135))),'Data Summary'!CO141="Yes"),OFFSET('Sanitation Data'!$C$13,0,10*ROW('Sanitation Data'!C135)),NA())</f>
        <v>#N/A</v>
      </c>
      <c r="AA141" s="103" t="e">
        <f ca="true">+IF(AND(ISNUMBER(OFFSET('Sanitation Data'!$D$5,0,10*ROW('Sanitation Data'!D135))),'Data Summary'!CP141="Yes"),100-OFFSET('Sanitation Data'!$D$5,0,10*ROW('Sanitation Data'!D135)),NA())</f>
        <v>#N/A</v>
      </c>
      <c r="AB141" s="103" t="e">
        <f ca="true">+IF(AND(ISNUMBER(OFFSET('Sanitation Data'!$D$7,0,10*ROW('Sanitation Data'!D135))),'Data Summary'!CQ141="Yes"),OFFSET('Sanitation Data'!$D$7,0,10*ROW('Sanitation Data'!D135)),NA())</f>
        <v>#N/A</v>
      </c>
      <c r="AC141" s="103" t="e">
        <f ca="true">+IF(AND(ISNUMBER(OFFSET('Sanitation Data'!$D$11,0,10*ROW('Sanitation Data'!D135))),'Data Summary'!CR141="Yes"),OFFSET('Sanitation Data'!$D$11,0,10*ROW('Sanitation Data'!D135)),NA())</f>
        <v>#N/A</v>
      </c>
      <c r="AD141" s="103" t="e">
        <f ca="true">+IF(AND(ISNUMBER(OFFSET('Sanitation Data'!$D$12,0,10*ROW('Sanitation Data'!D135))),'Data Summary'!CS141="Yes"),OFFSET('Sanitation Data'!$D$12,0,10*ROW('Sanitation Data'!D135)),NA())</f>
        <v>#N/A</v>
      </c>
      <c r="AE141" s="103" t="e">
        <f ca="true">+IF(AND(ISNUMBER(OFFSET('Sanitation Data'!$D$13,0,10*ROW('Sanitation Data'!D135))),'Data Summary'!CT141="Yes"),OFFSET('Sanitation Data'!$D$13,0,10*ROW('Sanitation Data'!D135)),NA())</f>
        <v>#N/A</v>
      </c>
      <c r="AF141" s="103" t="e">
        <f ca="true">+IF(AND(ISNUMBER(OFFSET('Sanitation Data'!$E$5,0,10*ROW('Sanitation Data'!E135))),'Data Summary'!CU141="Yes"),100-OFFSET('Sanitation Data'!$E$5,0,10*ROW('Sanitation Data'!E135)),NA())</f>
        <v>#N/A</v>
      </c>
      <c r="AG141" s="103" t="e">
        <f ca="true">+IF(AND(ISNUMBER(OFFSET('Sanitation Data'!$E$7,0,10*ROW('Sanitation Data'!E135))),'Data Summary'!CV141="Yes"),OFFSET('Sanitation Data'!$E$7,0,10*ROW('Sanitation Data'!E135)),NA())</f>
        <v>#N/A</v>
      </c>
      <c r="AH141" s="103" t="e">
        <f ca="true">+IF(AND(ISNUMBER(OFFSET('Sanitation Data'!$E$11,0,10*ROW('Sanitation Data'!E135))),'Data Summary'!CW141="Yes"),OFFSET('Sanitation Data'!$E$11,0,10*ROW('Sanitation Data'!E135)),NA())</f>
        <v>#N/A</v>
      </c>
      <c r="AI141" s="103" t="e">
        <f ca="true">+IF(AND(ISNUMBER(OFFSET('Sanitation Data'!$E$12,0,10*ROW('Sanitation Data'!E135))),'Data Summary'!CX141="Yes"),OFFSET('Sanitation Data'!$E$12,0,10*ROW('Sanitation Data'!E135)),NA())</f>
        <v>#N/A</v>
      </c>
      <c r="AJ141" s="103" t="e">
        <f ca="true">+IF(AND(ISNUMBER(OFFSET('Sanitation Data'!$E$13,0,10*ROW('Sanitation Data'!E135))),'Data Summary'!CY141="Yes"),OFFSET('Sanitation Data'!$E$13,0,10*ROW('Sanitation Data'!E135)),NA())</f>
        <v>#N/A</v>
      </c>
      <c r="AK141" s="103" t="e">
        <f ca="true">+IF(AND(ISNUMBER(OFFSET('Sanitation Data'!$F$5,0,10*ROW('Sanitation Data'!F135))),'Data Summary'!CZ141="Yes"),100-OFFSET('Sanitation Data'!$F$5,0,10*ROW('Sanitation Data'!F135)),NA())</f>
        <v>#N/A</v>
      </c>
      <c r="AL141" s="103" t="e">
        <f ca="true">+IF(AND(ISNUMBER(OFFSET('Sanitation Data'!$F$7,0,10*ROW('Sanitation Data'!F135))),'Data Summary'!DA141="Yes"),OFFSET('Sanitation Data'!$F$7,0,10*ROW('Sanitation Data'!F135)),NA())</f>
        <v>#N/A</v>
      </c>
      <c r="AM141" s="103" t="e">
        <f ca="true">+IF(AND(ISNUMBER(OFFSET('Sanitation Data'!$F$11,0,10*ROW('Sanitation Data'!F135))),'Data Summary'!DB141="Yes"),OFFSET('Sanitation Data'!$F$11,0,10*ROW('Sanitation Data'!F135)),NA())</f>
        <v>#N/A</v>
      </c>
      <c r="AN141" s="103" t="e">
        <f ca="true">+IF(AND(ISNUMBER(OFFSET('Sanitation Data'!$F$12,0,10*ROW('Sanitation Data'!F135))),'Data Summary'!DC141="Yes"),OFFSET('Sanitation Data'!$F$12,0,10*ROW('Sanitation Data'!F135)),NA())</f>
        <v>#N/A</v>
      </c>
      <c r="AO141" s="103" t="e">
        <f ca="true">+IF(AND(ISNUMBER(OFFSET('Sanitation Data'!$F$13,0,10*ROW('Sanitation Data'!F135))),'Data Summary'!DD141="Yes"),OFFSET('Sanitation Data'!$F$13,0,10*ROW('Sanitation Data'!F135)),NA())</f>
        <v>#N/A</v>
      </c>
      <c r="AP141" s="103" t="e">
        <f ca="true">+IF(AND(ISNUMBER(OFFSET('Sanitation Data'!$G$5,0,10*ROW('Sanitation Data'!G135))),'Data Summary'!DE141="Yes"),100-OFFSET('Sanitation Data'!$G$5,0,10*ROW('Sanitation Data'!G135)),NA())</f>
        <v>#N/A</v>
      </c>
      <c r="AQ141" s="103" t="e">
        <f ca="true">+IF(AND(ISNUMBER(OFFSET('Sanitation Data'!$G$7,0,10*ROW('Sanitation Data'!G135))),'Data Summary'!DF141="Yes"),OFFSET('Sanitation Data'!$G$7,0,10*ROW('Sanitation Data'!G135)),NA())</f>
        <v>#N/A</v>
      </c>
      <c r="AR141" s="103" t="e">
        <f ca="true">+IF(AND(ISNUMBER(OFFSET('Sanitation Data'!$G$11,0,10*ROW('Sanitation Data'!G135))),'Data Summary'!DG141="Yes"),OFFSET('Sanitation Data'!$G$11,0,10*ROW('Sanitation Data'!G135)),NA())</f>
        <v>#N/A</v>
      </c>
      <c r="AS141" s="103" t="e">
        <f ca="true">+IF(AND(ISNUMBER(OFFSET('Sanitation Data'!$G$12,0,10*ROW('Sanitation Data'!G135))),'Data Summary'!DH141="Yes"),OFFSET('Sanitation Data'!$G$12,0,10*ROW('Sanitation Data'!G135)),NA())</f>
        <v>#N/A</v>
      </c>
      <c r="AT141" s="103" t="e">
        <f ca="true">+IF(AND(ISNUMBER(OFFSET('Sanitation Data'!$G$13,0,10*ROW('Sanitation Data'!G135))),'Data Summary'!DI141="Yes"),OFFSET('Sanitation Data'!$G$13,0,10*ROW('Sanitation Data'!G135)),NA())</f>
        <v>#N/A</v>
      </c>
      <c r="AU141" s="103" t="e">
        <f ca="true">+IF(AND(ISNUMBER(OFFSET('Sanitation Data'!$H$5,0,10*ROW('Sanitation Data'!H135))),'Data Summary'!DJ141="Yes"),100-OFFSET('Sanitation Data'!$H$5,0,10*ROW('Sanitation Data'!H135)),NA())</f>
        <v>#N/A</v>
      </c>
      <c r="AV141" s="103" t="e">
        <f ca="true">+IF(AND(ISNUMBER(OFFSET('Sanitation Data'!$H$7,0,10*ROW('Sanitation Data'!H135))),'Data Summary'!DK141="Yes"),OFFSET('Sanitation Data'!$H$7,0,10*ROW('Sanitation Data'!H135)),NA())</f>
        <v>#N/A</v>
      </c>
      <c r="AW141" s="103" t="e">
        <f ca="true">+IF(AND(ISNUMBER(OFFSET('Sanitation Data'!$H$11,0,10*ROW('Sanitation Data'!H135))),'Data Summary'!DL141="Yes"),OFFSET('Sanitation Data'!$H$11,0,10*ROW('Sanitation Data'!H135)),NA())</f>
        <v>#N/A</v>
      </c>
      <c r="AX141" s="103" t="e">
        <f ca="true">+IF(AND(ISNUMBER(OFFSET('Sanitation Data'!$H$12,0,10*ROW('Sanitation Data'!H135))),'Data Summary'!DM141="Yes"),OFFSET('Sanitation Data'!$H$12,0,10*ROW('Sanitation Data'!H135)),NA())</f>
        <v>#N/A</v>
      </c>
      <c r="AY141" s="103" t="e">
        <f ca="true">+IF(AND(ISNUMBER(OFFSET('Sanitation Data'!$H$13,0,10*ROW('Sanitation Data'!H135))),'Data Summary'!DN141="Yes"),OFFSET('Sanitation Data'!$H$13,0,10*ROW('Sanitation Data'!H135)),NA())</f>
        <v>#N/A</v>
      </c>
      <c r="AZ141" s="108" t="e">
        <f ca="true">+IF(AND(ISNUMBER(OFFSET('Hygiene Data'!$C$6,0,10*ROW('Hygiene Data'!C135))),'Data Summary'!DO141="Yes"),OFFSET('Hygiene Data'!$C$6,0,10*ROW('Hygiene Data'!C135)),NA())</f>
        <v>#N/A</v>
      </c>
      <c r="BA141" s="108" t="e">
        <f ca="true">+IF(AND(ISNUMBER(OFFSET('Hygiene Data'!$C$8,0,10*ROW('Hygiene Data'!C135))),'Data Summary'!DP141="Yes"),OFFSET('Hygiene Data'!$C$8,0,10*ROW('Hygiene Data'!C135)),NA())</f>
        <v>#N/A</v>
      </c>
      <c r="BB141" s="108" t="e">
        <f ca="true">+IF(AND(ISNUMBER(OFFSET('Hygiene Data'!$C$10,0,10*ROW('Hygiene Data'!C135))),'Data Summary'!DQ141="Yes"),OFFSET('Hygiene Data'!$C$10,0,10*ROW('Hygiene Data'!C135)),NA())</f>
        <v>#N/A</v>
      </c>
      <c r="BC141" s="108" t="e">
        <f ca="true">+IF(AND(ISNUMBER(OFFSET('Hygiene Data'!$D$6,0,10*ROW('Hygiene Data'!D135))),'Data Summary'!DR141="Yes"),OFFSET('Hygiene Data'!$D$6,0,10*ROW('Hygiene Data'!D135)),NA())</f>
        <v>#N/A</v>
      </c>
      <c r="BD141" s="108" t="e">
        <f ca="true">+IF(AND(ISNUMBER(OFFSET('Hygiene Data'!$D$8,0,10*ROW('Hygiene Data'!D135))),'Data Summary'!DS141="Yes"),OFFSET('Hygiene Data'!$D$8,0,10*ROW('Hygiene Data'!D135)),NA())</f>
        <v>#N/A</v>
      </c>
      <c r="BE141" s="108" t="e">
        <f ca="true">+IF(AND(ISNUMBER(OFFSET('Hygiene Data'!$D$10,0,10*ROW('Hygiene Data'!D135))),'Data Summary'!DT141="Yes"),OFFSET('Hygiene Data'!$D$10,0,10*ROW('Hygiene Data'!D135)),NA())</f>
        <v>#N/A</v>
      </c>
      <c r="BF141" s="108" t="e">
        <f ca="true">+IF(AND(ISNUMBER(OFFSET('Hygiene Data'!$E$6,0,10*ROW('Hygiene Data'!E135))),'Data Summary'!DU141="Yes"),OFFSET('Hygiene Data'!$E$6,0,10*ROW('Hygiene Data'!E135)),NA())</f>
        <v>#N/A</v>
      </c>
      <c r="BG141" s="108" t="e">
        <f ca="true">+IF(AND(ISNUMBER(OFFSET('Hygiene Data'!$E$8,0,10*ROW('Hygiene Data'!E135))),'Data Summary'!DV141="Yes"),OFFSET('Hygiene Data'!$E$8,0,10*ROW('Hygiene Data'!E135)),NA())</f>
        <v>#N/A</v>
      </c>
      <c r="BH141" s="108" t="e">
        <f ca="true">+IF(AND(ISNUMBER(OFFSET('Hygiene Data'!$E$10,0,10*ROW('Hygiene Data'!E135))),'Data Summary'!DW141="Yes"),OFFSET('Hygiene Data'!$E$10,0,10*ROW('Hygiene Data'!E135)),NA())</f>
        <v>#N/A</v>
      </c>
      <c r="BI141" s="108" t="e">
        <f ca="true">+IF(AND(ISNUMBER(OFFSET('Hygiene Data'!$F$6,0,10*ROW('Hygiene Data'!F135))),'Data Summary'!DX141="Yes"),OFFSET('Hygiene Data'!$F$6,0,10*ROW('Hygiene Data'!F135)),NA())</f>
        <v>#N/A</v>
      </c>
      <c r="BJ141" s="108" t="e">
        <f ca="true">+IF(AND(ISNUMBER(OFFSET('Hygiene Data'!$F$8,0,10*ROW('Hygiene Data'!F135))),'Data Summary'!DY141="Yes"),OFFSET('Hygiene Data'!$F$8,0,10*ROW('Hygiene Data'!F135)),NA())</f>
        <v>#N/A</v>
      </c>
      <c r="BK141" s="108" t="e">
        <f ca="true">+IF(AND(ISNUMBER(OFFSET('Hygiene Data'!$F$10,0,10*ROW('Hygiene Data'!F135))),'Data Summary'!DZ141="Yes"),OFFSET('Hygiene Data'!$F$10,0,10*ROW('Hygiene Data'!F135)),NA())</f>
        <v>#N/A</v>
      </c>
      <c r="BL141" s="108" t="e">
        <f ca="true">+IF(AND(ISNUMBER(OFFSET('Hygiene Data'!$G$6,0,10*ROW('Hygiene Data'!G135))),'Data Summary'!EA141="Yes"),OFFSET('Hygiene Data'!$G$6,0,10*ROW('Hygiene Data'!G135)),NA())</f>
        <v>#N/A</v>
      </c>
      <c r="BM141" s="108" t="e">
        <f ca="true">+IF(AND(ISNUMBER(OFFSET('Hygiene Data'!$G$8,0,10*ROW('Hygiene Data'!G135))),'Data Summary'!EB141="Yes"),OFFSET('Hygiene Data'!$G$8,0,10*ROW('Hygiene Data'!G135)),NA())</f>
        <v>#N/A</v>
      </c>
      <c r="BN141" s="108" t="e">
        <f ca="true">+IF(AND(ISNUMBER(OFFSET('Hygiene Data'!$G$10,0,10*ROW('Hygiene Data'!G135))),'Data Summary'!EC141="Yes"),OFFSET('Hygiene Data'!$G$10,0,10*ROW('Hygiene Data'!G135)),NA())</f>
        <v>#N/A</v>
      </c>
      <c r="BO141" s="108" t="e">
        <f ca="true">+IF(AND(ISNUMBER(OFFSET('Hygiene Data'!$H$6,0,10*ROW('Hygiene Data'!H135))),'Data Summary'!ED141="Yes"),OFFSET('Hygiene Data'!$H$6,0,10*ROW('Hygiene Data'!H135)),NA())</f>
        <v>#N/A</v>
      </c>
      <c r="BP141" s="108" t="e">
        <f ca="true">+IF(AND(ISNUMBER(OFFSET('Hygiene Data'!$H$8,0,10*ROW('Hygiene Data'!H135))),'Data Summary'!EE141="Yes"),OFFSET('Hygiene Data'!$H$8,0,10*ROW('Hygiene Data'!H135)),NA())</f>
        <v>#N/A</v>
      </c>
      <c r="BQ141" s="108" t="e">
        <f ca="true">+IF(AND(ISNUMBER(OFFSET('Hygiene Data'!$H$10,0,10*ROW('Hygiene Data'!H135))),'Data Summary'!EF141="Yes"),OFFSET('Hygiene Data'!$H$10,0,10*ROW('Hygiene Data'!H135)),NA())</f>
        <v>#N/A</v>
      </c>
    </row>
    <row r="142" x14ac:dyDescent="0.2">
      <c r="A142" s="56" t="e">
        <f ca="true">+IF(OFFSET('Water Data'!$B$1,0,10*ROW('Water Data'!B136))="",NA(),OFFSET('Water Data'!$B$1,0,10*ROW('Water Data'!B136)))</f>
        <v>#N/A</v>
      </c>
      <c r="B142" s="56" t="e">
        <f ca="true">+IF(OFFSET('Water Data'!$A$3,0,10*ROW('Water Data'!A139))="",NA(),OFFSET('Water Data'!$A$3,0,10*ROW('Water Data'!A139)))</f>
        <v>#N/A</v>
      </c>
      <c r="C142" s="56" t="e">
        <f ca="true">+IF(OFFSET('Water Data'!$C$3,0,10*ROW('Water Data'!C139))="",NA(),OFFSET('Water Data'!$C$3,0,10*ROW('Water Data'!C139)))</f>
        <v>#N/A</v>
      </c>
      <c r="D142" s="57" t="e">
        <f ca="true">+IF(AND(ISNUMBER(OFFSET('Water Data'!$C$5,0,10*ROW('Water Data'!C136))),'Data Summary'!BS142="Yes"),100-OFFSET('Water Data'!$C$5,0,10*ROW('Water Data'!C136)),NA())</f>
        <v>#N/A</v>
      </c>
      <c r="E142" s="57" t="e">
        <f ca="true">+IF(AND(ISNUMBER(OFFSET('Water Data'!$C$7,0,10*ROW('Water Data'!C136))),'Data Summary'!BT142="Yes"),OFFSET('Water Data'!$C$7,0,10*ROW('Water Data'!C136)),NA())</f>
        <v>#N/A</v>
      </c>
      <c r="F142" s="57" t="e">
        <f ca="true">+IF(AND(ISNUMBER(OFFSET('Water Data'!$C$10,0,10*ROW('Water Data'!C136))),'Data Summary'!BU142="Yes"),OFFSET('Water Data'!$C$10,0,10*ROW('Water Data'!C136)),NA())</f>
        <v>#N/A</v>
      </c>
      <c r="G142" s="57" t="e">
        <f ca="true">+IF(AND(ISNUMBER(OFFSET('Water Data'!$D$5,0,10*ROW('Water Data'!D136))),'Data Summary'!BV142="Yes"),100-OFFSET('Water Data'!$D$5,0,10*ROW('Water Data'!D136)),NA())</f>
        <v>#N/A</v>
      </c>
      <c r="H142" s="57" t="e">
        <f ca="true">+IF(AND(ISNUMBER(OFFSET('Water Data'!$D$7,0,10*ROW('Water Data'!D136))),'Data Summary'!BW142="Yes"),OFFSET('Water Data'!$D$7,0,10*ROW('Water Data'!D136)),NA())</f>
        <v>#N/A</v>
      </c>
      <c r="I142" s="57" t="e">
        <f ca="true">+IF(AND(ISNUMBER(OFFSET('Water Data'!$D$10,0,10*ROW('Water Data'!D136))),'Data Summary'!BX142="Yes"),OFFSET('Water Data'!$D$10,0,10*ROW('Water Data'!D136)),NA())</f>
        <v>#N/A</v>
      </c>
      <c r="J142" s="57" t="e">
        <f ca="true">+IF(AND(ISNUMBER(OFFSET('Water Data'!$E$5,0,10*ROW('Water Data'!E136))),'Data Summary'!BY142="Yes"),100-OFFSET('Water Data'!$E$5,0,10*ROW('Water Data'!E136)),NA())</f>
        <v>#N/A</v>
      </c>
      <c r="K142" s="57" t="e">
        <f ca="true">+IF(AND(ISNUMBER(OFFSET('Water Data'!$E$7,0,10*ROW('Water Data'!E136))),'Data Summary'!BZ142="Yes"),OFFSET('Water Data'!$E$7,0,10*ROW('Water Data'!E136)),NA())</f>
        <v>#N/A</v>
      </c>
      <c r="L142" s="57" t="e">
        <f ca="true">+IF(AND(ISNUMBER(OFFSET('Water Data'!$E$10,0,10*ROW('Water Data'!E136))),'Data Summary'!CA142="Yes"),OFFSET('Water Data'!$E$10,0,10*ROW('Water Data'!E136)),NA())</f>
        <v>#N/A</v>
      </c>
      <c r="M142" s="57" t="e">
        <f ca="true">+IF(AND(ISNUMBER(OFFSET('Water Data'!$F$5,0,10*ROW('Water Data'!F136))),'Data Summary'!CB142="Yes"),100-OFFSET('Water Data'!$F$5,0,10*ROW('Water Data'!F136)),NA())</f>
        <v>#N/A</v>
      </c>
      <c r="N142" s="57" t="e">
        <f ca="true">+IF(AND(ISNUMBER(OFFSET('Water Data'!$F$7,0,10*ROW('Water Data'!F136))),'Data Summary'!CC142="Yes"),OFFSET('Water Data'!$F$7,0,10*ROW('Water Data'!F136)),NA())</f>
        <v>#N/A</v>
      </c>
      <c r="O142" s="57" t="e">
        <f ca="true">+IF(AND(ISNUMBER(OFFSET('Water Data'!$F$10,0,10*ROW('Water Data'!F136))),'Data Summary'!CD142="Yes"),OFFSET('Water Data'!$F$10,0,10*ROW('Water Data'!F136)),NA())</f>
        <v>#N/A</v>
      </c>
      <c r="P142" s="57" t="e">
        <f ca="true">+IF(AND(ISNUMBER(OFFSET('Water Data'!$G$5,0,10*ROW('Water Data'!G136))),'Data Summary'!CE142="Yes"),100-OFFSET('Water Data'!$G$5,0,10*ROW('Water Data'!G136)),NA())</f>
        <v>#N/A</v>
      </c>
      <c r="Q142" s="57" t="e">
        <f ca="true">+IF(AND(ISNUMBER(OFFSET('Water Data'!$G$7,0,10*ROW('Water Data'!G136))),'Data Summary'!CF142="Yes"),OFFSET('Water Data'!$G$7,0,10*ROW('Water Data'!G136)),NA())</f>
        <v>#N/A</v>
      </c>
      <c r="R142" s="57" t="e">
        <f ca="true">+IF(AND(ISNUMBER(OFFSET('Water Data'!$G$10,0,10*ROW('Water Data'!G136))),'Data Summary'!CG142="Yes"),OFFSET('Water Data'!$G$10,0,10*ROW('Water Data'!G136)),NA())</f>
        <v>#N/A</v>
      </c>
      <c r="S142" s="57" t="e">
        <f ca="true">+IF(AND(ISNUMBER(OFFSET('Water Data'!$H$5,0,10*ROW('Water Data'!H136))),'Data Summary'!CH142="Yes"),100-OFFSET('Water Data'!$H$5,0,10*ROW('Water Data'!H136)),NA())</f>
        <v>#N/A</v>
      </c>
      <c r="T142" s="57" t="e">
        <f ca="true">+IF(AND(ISNUMBER(OFFSET('Water Data'!$H$7,0,10*ROW('Water Data'!H136))),'Data Summary'!CI142="Yes"),OFFSET('Water Data'!$H$7,0,10*ROW('Water Data'!H136)),NA())</f>
        <v>#N/A</v>
      </c>
      <c r="U142" s="57" t="e">
        <f ca="true">+IF(AND(ISNUMBER(OFFSET('Water Data'!$H$10,0,10*ROW('Water Data'!H136))),'Data Summary'!CJ142="Yes"),OFFSET('Water Data'!$H$10,0,10*ROW('Water Data'!H136)),NA())</f>
        <v>#N/A</v>
      </c>
      <c r="V142" s="103" t="e">
        <f ca="true">+IF(AND(ISNUMBER(OFFSET('Sanitation Data'!$C$5,0,10*ROW('Sanitation Data'!C136))),'Data Summary'!CK142="Yes"),100-OFFSET('Sanitation Data'!$C$5,0,10*ROW('Sanitation Data'!C136)),NA())</f>
        <v>#N/A</v>
      </c>
      <c r="W142" s="103" t="e">
        <f ca="true">+IF(AND(ISNUMBER(OFFSET('Sanitation Data'!$C$7,0,10*ROW('Sanitation Data'!C136))),'Data Summary'!CL142="Yes"),OFFSET('Sanitation Data'!$C$7,0,10*ROW('Sanitation Data'!C136)),NA())</f>
        <v>#N/A</v>
      </c>
      <c r="X142" s="103" t="e">
        <f ca="true">+IF(AND(ISNUMBER(OFFSET('Sanitation Data'!$C$11,0,10*ROW('Sanitation Data'!C136))),'Data Summary'!CM142="Yes"),OFFSET('Sanitation Data'!$C$11,0,10*ROW('Sanitation Data'!C136)),NA())</f>
        <v>#N/A</v>
      </c>
      <c r="Y142" s="103" t="e">
        <f ca="true">+IF(AND(ISNUMBER(OFFSET('Sanitation Data'!$C$12,0,10*ROW('Sanitation Data'!C136))),'Data Summary'!CN142="Yes"),OFFSET('Sanitation Data'!$C$12,0,10*ROW('Sanitation Data'!C136)),NA())</f>
        <v>#N/A</v>
      </c>
      <c r="Z142" s="103" t="e">
        <f ca="true">+IF(AND(ISNUMBER(OFFSET('Sanitation Data'!$C$13,0,10*ROW('Sanitation Data'!C136))),'Data Summary'!CO142="Yes"),OFFSET('Sanitation Data'!$C$13,0,10*ROW('Sanitation Data'!C136)),NA())</f>
        <v>#N/A</v>
      </c>
      <c r="AA142" s="103" t="e">
        <f ca="true">+IF(AND(ISNUMBER(OFFSET('Sanitation Data'!$D$5,0,10*ROW('Sanitation Data'!D136))),'Data Summary'!CP142="Yes"),100-OFFSET('Sanitation Data'!$D$5,0,10*ROW('Sanitation Data'!D136)),NA())</f>
        <v>#N/A</v>
      </c>
      <c r="AB142" s="103" t="e">
        <f ca="true">+IF(AND(ISNUMBER(OFFSET('Sanitation Data'!$D$7,0,10*ROW('Sanitation Data'!D136))),'Data Summary'!CQ142="Yes"),OFFSET('Sanitation Data'!$D$7,0,10*ROW('Sanitation Data'!D136)),NA())</f>
        <v>#N/A</v>
      </c>
      <c r="AC142" s="103" t="e">
        <f ca="true">+IF(AND(ISNUMBER(OFFSET('Sanitation Data'!$D$11,0,10*ROW('Sanitation Data'!D136))),'Data Summary'!CR142="Yes"),OFFSET('Sanitation Data'!$D$11,0,10*ROW('Sanitation Data'!D136)),NA())</f>
        <v>#N/A</v>
      </c>
      <c r="AD142" s="103" t="e">
        <f ca="true">+IF(AND(ISNUMBER(OFFSET('Sanitation Data'!$D$12,0,10*ROW('Sanitation Data'!D136))),'Data Summary'!CS142="Yes"),OFFSET('Sanitation Data'!$D$12,0,10*ROW('Sanitation Data'!D136)),NA())</f>
        <v>#N/A</v>
      </c>
      <c r="AE142" s="103" t="e">
        <f ca="true">+IF(AND(ISNUMBER(OFFSET('Sanitation Data'!$D$13,0,10*ROW('Sanitation Data'!D136))),'Data Summary'!CT142="Yes"),OFFSET('Sanitation Data'!$D$13,0,10*ROW('Sanitation Data'!D136)),NA())</f>
        <v>#N/A</v>
      </c>
      <c r="AF142" s="103" t="e">
        <f ca="true">+IF(AND(ISNUMBER(OFFSET('Sanitation Data'!$E$5,0,10*ROW('Sanitation Data'!E136))),'Data Summary'!CU142="Yes"),100-OFFSET('Sanitation Data'!$E$5,0,10*ROW('Sanitation Data'!E136)),NA())</f>
        <v>#N/A</v>
      </c>
      <c r="AG142" s="103" t="e">
        <f ca="true">+IF(AND(ISNUMBER(OFFSET('Sanitation Data'!$E$7,0,10*ROW('Sanitation Data'!E136))),'Data Summary'!CV142="Yes"),OFFSET('Sanitation Data'!$E$7,0,10*ROW('Sanitation Data'!E136)),NA())</f>
        <v>#N/A</v>
      </c>
      <c r="AH142" s="103" t="e">
        <f ca="true">+IF(AND(ISNUMBER(OFFSET('Sanitation Data'!$E$11,0,10*ROW('Sanitation Data'!E136))),'Data Summary'!CW142="Yes"),OFFSET('Sanitation Data'!$E$11,0,10*ROW('Sanitation Data'!E136)),NA())</f>
        <v>#N/A</v>
      </c>
      <c r="AI142" s="103" t="e">
        <f ca="true">+IF(AND(ISNUMBER(OFFSET('Sanitation Data'!$E$12,0,10*ROW('Sanitation Data'!E136))),'Data Summary'!CX142="Yes"),OFFSET('Sanitation Data'!$E$12,0,10*ROW('Sanitation Data'!E136)),NA())</f>
        <v>#N/A</v>
      </c>
      <c r="AJ142" s="103" t="e">
        <f ca="true">+IF(AND(ISNUMBER(OFFSET('Sanitation Data'!$E$13,0,10*ROW('Sanitation Data'!E136))),'Data Summary'!CY142="Yes"),OFFSET('Sanitation Data'!$E$13,0,10*ROW('Sanitation Data'!E136)),NA())</f>
        <v>#N/A</v>
      </c>
      <c r="AK142" s="103" t="e">
        <f ca="true">+IF(AND(ISNUMBER(OFFSET('Sanitation Data'!$F$5,0,10*ROW('Sanitation Data'!F136))),'Data Summary'!CZ142="Yes"),100-OFFSET('Sanitation Data'!$F$5,0,10*ROW('Sanitation Data'!F136)),NA())</f>
        <v>#N/A</v>
      </c>
      <c r="AL142" s="103" t="e">
        <f ca="true">+IF(AND(ISNUMBER(OFFSET('Sanitation Data'!$F$7,0,10*ROW('Sanitation Data'!F136))),'Data Summary'!DA142="Yes"),OFFSET('Sanitation Data'!$F$7,0,10*ROW('Sanitation Data'!F136)),NA())</f>
        <v>#N/A</v>
      </c>
      <c r="AM142" s="103" t="e">
        <f ca="true">+IF(AND(ISNUMBER(OFFSET('Sanitation Data'!$F$11,0,10*ROW('Sanitation Data'!F136))),'Data Summary'!DB142="Yes"),OFFSET('Sanitation Data'!$F$11,0,10*ROW('Sanitation Data'!F136)),NA())</f>
        <v>#N/A</v>
      </c>
      <c r="AN142" s="103" t="e">
        <f ca="true">+IF(AND(ISNUMBER(OFFSET('Sanitation Data'!$F$12,0,10*ROW('Sanitation Data'!F136))),'Data Summary'!DC142="Yes"),OFFSET('Sanitation Data'!$F$12,0,10*ROW('Sanitation Data'!F136)),NA())</f>
        <v>#N/A</v>
      </c>
      <c r="AO142" s="103" t="e">
        <f ca="true">+IF(AND(ISNUMBER(OFFSET('Sanitation Data'!$F$13,0,10*ROW('Sanitation Data'!F136))),'Data Summary'!DD142="Yes"),OFFSET('Sanitation Data'!$F$13,0,10*ROW('Sanitation Data'!F136)),NA())</f>
        <v>#N/A</v>
      </c>
      <c r="AP142" s="103" t="e">
        <f ca="true">+IF(AND(ISNUMBER(OFFSET('Sanitation Data'!$G$5,0,10*ROW('Sanitation Data'!G136))),'Data Summary'!DE142="Yes"),100-OFFSET('Sanitation Data'!$G$5,0,10*ROW('Sanitation Data'!G136)),NA())</f>
        <v>#N/A</v>
      </c>
      <c r="AQ142" s="103" t="e">
        <f ca="true">+IF(AND(ISNUMBER(OFFSET('Sanitation Data'!$G$7,0,10*ROW('Sanitation Data'!G136))),'Data Summary'!DF142="Yes"),OFFSET('Sanitation Data'!$G$7,0,10*ROW('Sanitation Data'!G136)),NA())</f>
        <v>#N/A</v>
      </c>
      <c r="AR142" s="103" t="e">
        <f ca="true">+IF(AND(ISNUMBER(OFFSET('Sanitation Data'!$G$11,0,10*ROW('Sanitation Data'!G136))),'Data Summary'!DG142="Yes"),OFFSET('Sanitation Data'!$G$11,0,10*ROW('Sanitation Data'!G136)),NA())</f>
        <v>#N/A</v>
      </c>
      <c r="AS142" s="103" t="e">
        <f ca="true">+IF(AND(ISNUMBER(OFFSET('Sanitation Data'!$G$12,0,10*ROW('Sanitation Data'!G136))),'Data Summary'!DH142="Yes"),OFFSET('Sanitation Data'!$G$12,0,10*ROW('Sanitation Data'!G136)),NA())</f>
        <v>#N/A</v>
      </c>
      <c r="AT142" s="103" t="e">
        <f ca="true">+IF(AND(ISNUMBER(OFFSET('Sanitation Data'!$G$13,0,10*ROW('Sanitation Data'!G136))),'Data Summary'!DI142="Yes"),OFFSET('Sanitation Data'!$G$13,0,10*ROW('Sanitation Data'!G136)),NA())</f>
        <v>#N/A</v>
      </c>
      <c r="AU142" s="103" t="e">
        <f ca="true">+IF(AND(ISNUMBER(OFFSET('Sanitation Data'!$H$5,0,10*ROW('Sanitation Data'!H136))),'Data Summary'!DJ142="Yes"),100-OFFSET('Sanitation Data'!$H$5,0,10*ROW('Sanitation Data'!H136)),NA())</f>
        <v>#N/A</v>
      </c>
      <c r="AV142" s="103" t="e">
        <f ca="true">+IF(AND(ISNUMBER(OFFSET('Sanitation Data'!$H$7,0,10*ROW('Sanitation Data'!H136))),'Data Summary'!DK142="Yes"),OFFSET('Sanitation Data'!$H$7,0,10*ROW('Sanitation Data'!H136)),NA())</f>
        <v>#N/A</v>
      </c>
      <c r="AW142" s="103" t="e">
        <f ca="true">+IF(AND(ISNUMBER(OFFSET('Sanitation Data'!$H$11,0,10*ROW('Sanitation Data'!H136))),'Data Summary'!DL142="Yes"),OFFSET('Sanitation Data'!$H$11,0,10*ROW('Sanitation Data'!H136)),NA())</f>
        <v>#N/A</v>
      </c>
      <c r="AX142" s="103" t="e">
        <f ca="true">+IF(AND(ISNUMBER(OFFSET('Sanitation Data'!$H$12,0,10*ROW('Sanitation Data'!H136))),'Data Summary'!DM142="Yes"),OFFSET('Sanitation Data'!$H$12,0,10*ROW('Sanitation Data'!H136)),NA())</f>
        <v>#N/A</v>
      </c>
      <c r="AY142" s="103" t="e">
        <f ca="true">+IF(AND(ISNUMBER(OFFSET('Sanitation Data'!$H$13,0,10*ROW('Sanitation Data'!H136))),'Data Summary'!DN142="Yes"),OFFSET('Sanitation Data'!$H$13,0,10*ROW('Sanitation Data'!H136)),NA())</f>
        <v>#N/A</v>
      </c>
      <c r="AZ142" s="108" t="e">
        <f ca="true">+IF(AND(ISNUMBER(OFFSET('Hygiene Data'!$C$6,0,10*ROW('Hygiene Data'!C136))),'Data Summary'!DO142="Yes"),OFFSET('Hygiene Data'!$C$6,0,10*ROW('Hygiene Data'!C136)),NA())</f>
        <v>#N/A</v>
      </c>
      <c r="BA142" s="108" t="e">
        <f ca="true">+IF(AND(ISNUMBER(OFFSET('Hygiene Data'!$C$8,0,10*ROW('Hygiene Data'!C136))),'Data Summary'!DP142="Yes"),OFFSET('Hygiene Data'!$C$8,0,10*ROW('Hygiene Data'!C136)),NA())</f>
        <v>#N/A</v>
      </c>
      <c r="BB142" s="108" t="e">
        <f ca="true">+IF(AND(ISNUMBER(OFFSET('Hygiene Data'!$C$10,0,10*ROW('Hygiene Data'!C136))),'Data Summary'!DQ142="Yes"),OFFSET('Hygiene Data'!$C$10,0,10*ROW('Hygiene Data'!C136)),NA())</f>
        <v>#N/A</v>
      </c>
      <c r="BC142" s="108" t="e">
        <f ca="true">+IF(AND(ISNUMBER(OFFSET('Hygiene Data'!$D$6,0,10*ROW('Hygiene Data'!D136))),'Data Summary'!DR142="Yes"),OFFSET('Hygiene Data'!$D$6,0,10*ROW('Hygiene Data'!D136)),NA())</f>
        <v>#N/A</v>
      </c>
      <c r="BD142" s="108" t="e">
        <f ca="true">+IF(AND(ISNUMBER(OFFSET('Hygiene Data'!$D$8,0,10*ROW('Hygiene Data'!D136))),'Data Summary'!DS142="Yes"),OFFSET('Hygiene Data'!$D$8,0,10*ROW('Hygiene Data'!D136)),NA())</f>
        <v>#N/A</v>
      </c>
      <c r="BE142" s="108" t="e">
        <f ca="true">+IF(AND(ISNUMBER(OFFSET('Hygiene Data'!$D$10,0,10*ROW('Hygiene Data'!D136))),'Data Summary'!DT142="Yes"),OFFSET('Hygiene Data'!$D$10,0,10*ROW('Hygiene Data'!D136)),NA())</f>
        <v>#N/A</v>
      </c>
      <c r="BF142" s="108" t="e">
        <f ca="true">+IF(AND(ISNUMBER(OFFSET('Hygiene Data'!$E$6,0,10*ROW('Hygiene Data'!E136))),'Data Summary'!DU142="Yes"),OFFSET('Hygiene Data'!$E$6,0,10*ROW('Hygiene Data'!E136)),NA())</f>
        <v>#N/A</v>
      </c>
      <c r="BG142" s="108" t="e">
        <f ca="true">+IF(AND(ISNUMBER(OFFSET('Hygiene Data'!$E$8,0,10*ROW('Hygiene Data'!E136))),'Data Summary'!DV142="Yes"),OFFSET('Hygiene Data'!$E$8,0,10*ROW('Hygiene Data'!E136)),NA())</f>
        <v>#N/A</v>
      </c>
      <c r="BH142" s="108" t="e">
        <f ca="true">+IF(AND(ISNUMBER(OFFSET('Hygiene Data'!$E$10,0,10*ROW('Hygiene Data'!E136))),'Data Summary'!DW142="Yes"),OFFSET('Hygiene Data'!$E$10,0,10*ROW('Hygiene Data'!E136)),NA())</f>
        <v>#N/A</v>
      </c>
      <c r="BI142" s="108" t="e">
        <f ca="true">+IF(AND(ISNUMBER(OFFSET('Hygiene Data'!$F$6,0,10*ROW('Hygiene Data'!F136))),'Data Summary'!DX142="Yes"),OFFSET('Hygiene Data'!$F$6,0,10*ROW('Hygiene Data'!F136)),NA())</f>
        <v>#N/A</v>
      </c>
      <c r="BJ142" s="108" t="e">
        <f ca="true">+IF(AND(ISNUMBER(OFFSET('Hygiene Data'!$F$8,0,10*ROW('Hygiene Data'!F136))),'Data Summary'!DY142="Yes"),OFFSET('Hygiene Data'!$F$8,0,10*ROW('Hygiene Data'!F136)),NA())</f>
        <v>#N/A</v>
      </c>
      <c r="BK142" s="108" t="e">
        <f ca="true">+IF(AND(ISNUMBER(OFFSET('Hygiene Data'!$F$10,0,10*ROW('Hygiene Data'!F136))),'Data Summary'!DZ142="Yes"),OFFSET('Hygiene Data'!$F$10,0,10*ROW('Hygiene Data'!F136)),NA())</f>
        <v>#N/A</v>
      </c>
      <c r="BL142" s="108" t="e">
        <f ca="true">+IF(AND(ISNUMBER(OFFSET('Hygiene Data'!$G$6,0,10*ROW('Hygiene Data'!G136))),'Data Summary'!EA142="Yes"),OFFSET('Hygiene Data'!$G$6,0,10*ROW('Hygiene Data'!G136)),NA())</f>
        <v>#N/A</v>
      </c>
      <c r="BM142" s="108" t="e">
        <f ca="true">+IF(AND(ISNUMBER(OFFSET('Hygiene Data'!$G$8,0,10*ROW('Hygiene Data'!G136))),'Data Summary'!EB142="Yes"),OFFSET('Hygiene Data'!$G$8,0,10*ROW('Hygiene Data'!G136)),NA())</f>
        <v>#N/A</v>
      </c>
      <c r="BN142" s="108" t="e">
        <f ca="true">+IF(AND(ISNUMBER(OFFSET('Hygiene Data'!$G$10,0,10*ROW('Hygiene Data'!G136))),'Data Summary'!EC142="Yes"),OFFSET('Hygiene Data'!$G$10,0,10*ROW('Hygiene Data'!G136)),NA())</f>
        <v>#N/A</v>
      </c>
      <c r="BO142" s="108" t="e">
        <f ca="true">+IF(AND(ISNUMBER(OFFSET('Hygiene Data'!$H$6,0,10*ROW('Hygiene Data'!H136))),'Data Summary'!ED142="Yes"),OFFSET('Hygiene Data'!$H$6,0,10*ROW('Hygiene Data'!H136)),NA())</f>
        <v>#N/A</v>
      </c>
      <c r="BP142" s="108" t="e">
        <f ca="true">+IF(AND(ISNUMBER(OFFSET('Hygiene Data'!$H$8,0,10*ROW('Hygiene Data'!H136))),'Data Summary'!EE142="Yes"),OFFSET('Hygiene Data'!$H$8,0,10*ROW('Hygiene Data'!H136)),NA())</f>
        <v>#N/A</v>
      </c>
      <c r="BQ142" s="108" t="e">
        <f ca="true">+IF(AND(ISNUMBER(OFFSET('Hygiene Data'!$H$10,0,10*ROW('Hygiene Data'!H136))),'Data Summary'!EF142="Yes"),OFFSET('Hygiene Data'!$H$10,0,10*ROW('Hygiene Data'!H136)),NA())</f>
        <v>#N/A</v>
      </c>
    </row>
    <row r="143" x14ac:dyDescent="0.2">
      <c r="A143" s="56" t="e">
        <f ca="true">+IF(OFFSET('Water Data'!$B$1,0,10*ROW('Water Data'!B137))="",NA(),OFFSET('Water Data'!$B$1,0,10*ROW('Water Data'!B137)))</f>
        <v>#N/A</v>
      </c>
      <c r="B143" s="56" t="e">
        <f ca="true">+IF(OFFSET('Water Data'!$A$3,0,10*ROW('Water Data'!A140))="",NA(),OFFSET('Water Data'!$A$3,0,10*ROW('Water Data'!A140)))</f>
        <v>#N/A</v>
      </c>
      <c r="C143" s="56" t="e">
        <f ca="true">+IF(OFFSET('Water Data'!$C$3,0,10*ROW('Water Data'!C140))="",NA(),OFFSET('Water Data'!$C$3,0,10*ROW('Water Data'!C140)))</f>
        <v>#N/A</v>
      </c>
      <c r="D143" s="57" t="e">
        <f ca="true">+IF(AND(ISNUMBER(OFFSET('Water Data'!$C$5,0,10*ROW('Water Data'!C137))),'Data Summary'!BS143="Yes"),100-OFFSET('Water Data'!$C$5,0,10*ROW('Water Data'!C137)),NA())</f>
        <v>#N/A</v>
      </c>
      <c r="E143" s="57" t="e">
        <f ca="true">+IF(AND(ISNUMBER(OFFSET('Water Data'!$C$7,0,10*ROW('Water Data'!C137))),'Data Summary'!BT143="Yes"),OFFSET('Water Data'!$C$7,0,10*ROW('Water Data'!C137)),NA())</f>
        <v>#N/A</v>
      </c>
      <c r="F143" s="57" t="e">
        <f ca="true">+IF(AND(ISNUMBER(OFFSET('Water Data'!$C$10,0,10*ROW('Water Data'!C137))),'Data Summary'!BU143="Yes"),OFFSET('Water Data'!$C$10,0,10*ROW('Water Data'!C137)),NA())</f>
        <v>#N/A</v>
      </c>
      <c r="G143" s="57" t="e">
        <f ca="true">+IF(AND(ISNUMBER(OFFSET('Water Data'!$D$5,0,10*ROW('Water Data'!D137))),'Data Summary'!BV143="Yes"),100-OFFSET('Water Data'!$D$5,0,10*ROW('Water Data'!D137)),NA())</f>
        <v>#N/A</v>
      </c>
      <c r="H143" s="57" t="e">
        <f ca="true">+IF(AND(ISNUMBER(OFFSET('Water Data'!$D$7,0,10*ROW('Water Data'!D137))),'Data Summary'!BW143="Yes"),OFFSET('Water Data'!$D$7,0,10*ROW('Water Data'!D137)),NA())</f>
        <v>#N/A</v>
      </c>
      <c r="I143" s="57" t="e">
        <f ca="true">+IF(AND(ISNUMBER(OFFSET('Water Data'!$D$10,0,10*ROW('Water Data'!D137))),'Data Summary'!BX143="Yes"),OFFSET('Water Data'!$D$10,0,10*ROW('Water Data'!D137)),NA())</f>
        <v>#N/A</v>
      </c>
      <c r="J143" s="57" t="e">
        <f ca="true">+IF(AND(ISNUMBER(OFFSET('Water Data'!$E$5,0,10*ROW('Water Data'!E137))),'Data Summary'!BY143="Yes"),100-OFFSET('Water Data'!$E$5,0,10*ROW('Water Data'!E137)),NA())</f>
        <v>#N/A</v>
      </c>
      <c r="K143" s="57" t="e">
        <f ca="true">+IF(AND(ISNUMBER(OFFSET('Water Data'!$E$7,0,10*ROW('Water Data'!E137))),'Data Summary'!BZ143="Yes"),OFFSET('Water Data'!$E$7,0,10*ROW('Water Data'!E137)),NA())</f>
        <v>#N/A</v>
      </c>
      <c r="L143" s="57" t="e">
        <f ca="true">+IF(AND(ISNUMBER(OFFSET('Water Data'!$E$10,0,10*ROW('Water Data'!E137))),'Data Summary'!CA143="Yes"),OFFSET('Water Data'!$E$10,0,10*ROW('Water Data'!E137)),NA())</f>
        <v>#N/A</v>
      </c>
      <c r="M143" s="57" t="e">
        <f ca="true">+IF(AND(ISNUMBER(OFFSET('Water Data'!$F$5,0,10*ROW('Water Data'!F137))),'Data Summary'!CB143="Yes"),100-OFFSET('Water Data'!$F$5,0,10*ROW('Water Data'!F137)),NA())</f>
        <v>#N/A</v>
      </c>
      <c r="N143" s="57" t="e">
        <f ca="true">+IF(AND(ISNUMBER(OFFSET('Water Data'!$F$7,0,10*ROW('Water Data'!F137))),'Data Summary'!CC143="Yes"),OFFSET('Water Data'!$F$7,0,10*ROW('Water Data'!F137)),NA())</f>
        <v>#N/A</v>
      </c>
      <c r="O143" s="57" t="e">
        <f ca="true">+IF(AND(ISNUMBER(OFFSET('Water Data'!$F$10,0,10*ROW('Water Data'!F137))),'Data Summary'!CD143="Yes"),OFFSET('Water Data'!$F$10,0,10*ROW('Water Data'!F137)),NA())</f>
        <v>#N/A</v>
      </c>
      <c r="P143" s="57" t="e">
        <f ca="true">+IF(AND(ISNUMBER(OFFSET('Water Data'!$G$5,0,10*ROW('Water Data'!G137))),'Data Summary'!CE143="Yes"),100-OFFSET('Water Data'!$G$5,0,10*ROW('Water Data'!G137)),NA())</f>
        <v>#N/A</v>
      </c>
      <c r="Q143" s="57" t="e">
        <f ca="true">+IF(AND(ISNUMBER(OFFSET('Water Data'!$G$7,0,10*ROW('Water Data'!G137))),'Data Summary'!CF143="Yes"),OFFSET('Water Data'!$G$7,0,10*ROW('Water Data'!G137)),NA())</f>
        <v>#N/A</v>
      </c>
      <c r="R143" s="57" t="e">
        <f ca="true">+IF(AND(ISNUMBER(OFFSET('Water Data'!$G$10,0,10*ROW('Water Data'!G137))),'Data Summary'!CG143="Yes"),OFFSET('Water Data'!$G$10,0,10*ROW('Water Data'!G137)),NA())</f>
        <v>#N/A</v>
      </c>
      <c r="S143" s="57" t="e">
        <f ca="true">+IF(AND(ISNUMBER(OFFSET('Water Data'!$H$5,0,10*ROW('Water Data'!H137))),'Data Summary'!CH143="Yes"),100-OFFSET('Water Data'!$H$5,0,10*ROW('Water Data'!H137)),NA())</f>
        <v>#N/A</v>
      </c>
      <c r="T143" s="57" t="e">
        <f ca="true">+IF(AND(ISNUMBER(OFFSET('Water Data'!$H$7,0,10*ROW('Water Data'!H137))),'Data Summary'!CI143="Yes"),OFFSET('Water Data'!$H$7,0,10*ROW('Water Data'!H137)),NA())</f>
        <v>#N/A</v>
      </c>
      <c r="U143" s="57" t="e">
        <f ca="true">+IF(AND(ISNUMBER(OFFSET('Water Data'!$H$10,0,10*ROW('Water Data'!H137))),'Data Summary'!CJ143="Yes"),OFFSET('Water Data'!$H$10,0,10*ROW('Water Data'!H137)),NA())</f>
        <v>#N/A</v>
      </c>
      <c r="V143" s="103" t="e">
        <f ca="true">+IF(AND(ISNUMBER(OFFSET('Sanitation Data'!$C$5,0,10*ROW('Sanitation Data'!C137))),'Data Summary'!CK143="Yes"),100-OFFSET('Sanitation Data'!$C$5,0,10*ROW('Sanitation Data'!C137)),NA())</f>
        <v>#N/A</v>
      </c>
      <c r="W143" s="103" t="e">
        <f ca="true">+IF(AND(ISNUMBER(OFFSET('Sanitation Data'!$C$7,0,10*ROW('Sanitation Data'!C137))),'Data Summary'!CL143="Yes"),OFFSET('Sanitation Data'!$C$7,0,10*ROW('Sanitation Data'!C137)),NA())</f>
        <v>#N/A</v>
      </c>
      <c r="X143" s="103" t="e">
        <f ca="true">+IF(AND(ISNUMBER(OFFSET('Sanitation Data'!$C$11,0,10*ROW('Sanitation Data'!C137))),'Data Summary'!CM143="Yes"),OFFSET('Sanitation Data'!$C$11,0,10*ROW('Sanitation Data'!C137)),NA())</f>
        <v>#N/A</v>
      </c>
      <c r="Y143" s="103" t="e">
        <f ca="true">+IF(AND(ISNUMBER(OFFSET('Sanitation Data'!$C$12,0,10*ROW('Sanitation Data'!C137))),'Data Summary'!CN143="Yes"),OFFSET('Sanitation Data'!$C$12,0,10*ROW('Sanitation Data'!C137)),NA())</f>
        <v>#N/A</v>
      </c>
      <c r="Z143" s="103" t="e">
        <f ca="true">+IF(AND(ISNUMBER(OFFSET('Sanitation Data'!$C$13,0,10*ROW('Sanitation Data'!C137))),'Data Summary'!CO143="Yes"),OFFSET('Sanitation Data'!$C$13,0,10*ROW('Sanitation Data'!C137)),NA())</f>
        <v>#N/A</v>
      </c>
      <c r="AA143" s="103" t="e">
        <f ca="true">+IF(AND(ISNUMBER(OFFSET('Sanitation Data'!$D$5,0,10*ROW('Sanitation Data'!D137))),'Data Summary'!CP143="Yes"),100-OFFSET('Sanitation Data'!$D$5,0,10*ROW('Sanitation Data'!D137)),NA())</f>
        <v>#N/A</v>
      </c>
      <c r="AB143" s="103" t="e">
        <f ca="true">+IF(AND(ISNUMBER(OFFSET('Sanitation Data'!$D$7,0,10*ROW('Sanitation Data'!D137))),'Data Summary'!CQ143="Yes"),OFFSET('Sanitation Data'!$D$7,0,10*ROW('Sanitation Data'!D137)),NA())</f>
        <v>#N/A</v>
      </c>
      <c r="AC143" s="103" t="e">
        <f ca="true">+IF(AND(ISNUMBER(OFFSET('Sanitation Data'!$D$11,0,10*ROW('Sanitation Data'!D137))),'Data Summary'!CR143="Yes"),OFFSET('Sanitation Data'!$D$11,0,10*ROW('Sanitation Data'!D137)),NA())</f>
        <v>#N/A</v>
      </c>
      <c r="AD143" s="103" t="e">
        <f ca="true">+IF(AND(ISNUMBER(OFFSET('Sanitation Data'!$D$12,0,10*ROW('Sanitation Data'!D137))),'Data Summary'!CS143="Yes"),OFFSET('Sanitation Data'!$D$12,0,10*ROW('Sanitation Data'!D137)),NA())</f>
        <v>#N/A</v>
      </c>
      <c r="AE143" s="103" t="e">
        <f ca="true">+IF(AND(ISNUMBER(OFFSET('Sanitation Data'!$D$13,0,10*ROW('Sanitation Data'!D137))),'Data Summary'!CT143="Yes"),OFFSET('Sanitation Data'!$D$13,0,10*ROW('Sanitation Data'!D137)),NA())</f>
        <v>#N/A</v>
      </c>
      <c r="AF143" s="103" t="e">
        <f ca="true">+IF(AND(ISNUMBER(OFFSET('Sanitation Data'!$E$5,0,10*ROW('Sanitation Data'!E137))),'Data Summary'!CU143="Yes"),100-OFFSET('Sanitation Data'!$E$5,0,10*ROW('Sanitation Data'!E137)),NA())</f>
        <v>#N/A</v>
      </c>
      <c r="AG143" s="103" t="e">
        <f ca="true">+IF(AND(ISNUMBER(OFFSET('Sanitation Data'!$E$7,0,10*ROW('Sanitation Data'!E137))),'Data Summary'!CV143="Yes"),OFFSET('Sanitation Data'!$E$7,0,10*ROW('Sanitation Data'!E137)),NA())</f>
        <v>#N/A</v>
      </c>
      <c r="AH143" s="103" t="e">
        <f ca="true">+IF(AND(ISNUMBER(OFFSET('Sanitation Data'!$E$11,0,10*ROW('Sanitation Data'!E137))),'Data Summary'!CW143="Yes"),OFFSET('Sanitation Data'!$E$11,0,10*ROW('Sanitation Data'!E137)),NA())</f>
        <v>#N/A</v>
      </c>
      <c r="AI143" s="103" t="e">
        <f ca="true">+IF(AND(ISNUMBER(OFFSET('Sanitation Data'!$E$12,0,10*ROW('Sanitation Data'!E137))),'Data Summary'!CX143="Yes"),OFFSET('Sanitation Data'!$E$12,0,10*ROW('Sanitation Data'!E137)),NA())</f>
        <v>#N/A</v>
      </c>
      <c r="AJ143" s="103" t="e">
        <f ca="true">+IF(AND(ISNUMBER(OFFSET('Sanitation Data'!$E$13,0,10*ROW('Sanitation Data'!E137))),'Data Summary'!CY143="Yes"),OFFSET('Sanitation Data'!$E$13,0,10*ROW('Sanitation Data'!E137)),NA())</f>
        <v>#N/A</v>
      </c>
      <c r="AK143" s="103" t="e">
        <f ca="true">+IF(AND(ISNUMBER(OFFSET('Sanitation Data'!$F$5,0,10*ROW('Sanitation Data'!F137))),'Data Summary'!CZ143="Yes"),100-OFFSET('Sanitation Data'!$F$5,0,10*ROW('Sanitation Data'!F137)),NA())</f>
        <v>#N/A</v>
      </c>
      <c r="AL143" s="103" t="e">
        <f ca="true">+IF(AND(ISNUMBER(OFFSET('Sanitation Data'!$F$7,0,10*ROW('Sanitation Data'!F137))),'Data Summary'!DA143="Yes"),OFFSET('Sanitation Data'!$F$7,0,10*ROW('Sanitation Data'!F137)),NA())</f>
        <v>#N/A</v>
      </c>
      <c r="AM143" s="103" t="e">
        <f ca="true">+IF(AND(ISNUMBER(OFFSET('Sanitation Data'!$F$11,0,10*ROW('Sanitation Data'!F137))),'Data Summary'!DB143="Yes"),OFFSET('Sanitation Data'!$F$11,0,10*ROW('Sanitation Data'!F137)),NA())</f>
        <v>#N/A</v>
      </c>
      <c r="AN143" s="103" t="e">
        <f ca="true">+IF(AND(ISNUMBER(OFFSET('Sanitation Data'!$F$12,0,10*ROW('Sanitation Data'!F137))),'Data Summary'!DC143="Yes"),OFFSET('Sanitation Data'!$F$12,0,10*ROW('Sanitation Data'!F137)),NA())</f>
        <v>#N/A</v>
      </c>
      <c r="AO143" s="103" t="e">
        <f ca="true">+IF(AND(ISNUMBER(OFFSET('Sanitation Data'!$F$13,0,10*ROW('Sanitation Data'!F137))),'Data Summary'!DD143="Yes"),OFFSET('Sanitation Data'!$F$13,0,10*ROW('Sanitation Data'!F137)),NA())</f>
        <v>#N/A</v>
      </c>
      <c r="AP143" s="103" t="e">
        <f ca="true">+IF(AND(ISNUMBER(OFFSET('Sanitation Data'!$G$5,0,10*ROW('Sanitation Data'!G137))),'Data Summary'!DE143="Yes"),100-OFFSET('Sanitation Data'!$G$5,0,10*ROW('Sanitation Data'!G137)),NA())</f>
        <v>#N/A</v>
      </c>
      <c r="AQ143" s="103" t="e">
        <f ca="true">+IF(AND(ISNUMBER(OFFSET('Sanitation Data'!$G$7,0,10*ROW('Sanitation Data'!G137))),'Data Summary'!DF143="Yes"),OFFSET('Sanitation Data'!$G$7,0,10*ROW('Sanitation Data'!G137)),NA())</f>
        <v>#N/A</v>
      </c>
      <c r="AR143" s="103" t="e">
        <f ca="true">+IF(AND(ISNUMBER(OFFSET('Sanitation Data'!$G$11,0,10*ROW('Sanitation Data'!G137))),'Data Summary'!DG143="Yes"),OFFSET('Sanitation Data'!$G$11,0,10*ROW('Sanitation Data'!G137)),NA())</f>
        <v>#N/A</v>
      </c>
      <c r="AS143" s="103" t="e">
        <f ca="true">+IF(AND(ISNUMBER(OFFSET('Sanitation Data'!$G$12,0,10*ROW('Sanitation Data'!G137))),'Data Summary'!DH143="Yes"),OFFSET('Sanitation Data'!$G$12,0,10*ROW('Sanitation Data'!G137)),NA())</f>
        <v>#N/A</v>
      </c>
      <c r="AT143" s="103" t="e">
        <f ca="true">+IF(AND(ISNUMBER(OFFSET('Sanitation Data'!$G$13,0,10*ROW('Sanitation Data'!G137))),'Data Summary'!DI143="Yes"),OFFSET('Sanitation Data'!$G$13,0,10*ROW('Sanitation Data'!G137)),NA())</f>
        <v>#N/A</v>
      </c>
      <c r="AU143" s="103" t="e">
        <f ca="true">+IF(AND(ISNUMBER(OFFSET('Sanitation Data'!$H$5,0,10*ROW('Sanitation Data'!H137))),'Data Summary'!DJ143="Yes"),100-OFFSET('Sanitation Data'!$H$5,0,10*ROW('Sanitation Data'!H137)),NA())</f>
        <v>#N/A</v>
      </c>
      <c r="AV143" s="103" t="e">
        <f ca="true">+IF(AND(ISNUMBER(OFFSET('Sanitation Data'!$H$7,0,10*ROW('Sanitation Data'!H137))),'Data Summary'!DK143="Yes"),OFFSET('Sanitation Data'!$H$7,0,10*ROW('Sanitation Data'!H137)),NA())</f>
        <v>#N/A</v>
      </c>
      <c r="AW143" s="103" t="e">
        <f ca="true">+IF(AND(ISNUMBER(OFFSET('Sanitation Data'!$H$11,0,10*ROW('Sanitation Data'!H137))),'Data Summary'!DL143="Yes"),OFFSET('Sanitation Data'!$H$11,0,10*ROW('Sanitation Data'!H137)),NA())</f>
        <v>#N/A</v>
      </c>
      <c r="AX143" s="103" t="e">
        <f ca="true">+IF(AND(ISNUMBER(OFFSET('Sanitation Data'!$H$12,0,10*ROW('Sanitation Data'!H137))),'Data Summary'!DM143="Yes"),OFFSET('Sanitation Data'!$H$12,0,10*ROW('Sanitation Data'!H137)),NA())</f>
        <v>#N/A</v>
      </c>
      <c r="AY143" s="103" t="e">
        <f ca="true">+IF(AND(ISNUMBER(OFFSET('Sanitation Data'!$H$13,0,10*ROW('Sanitation Data'!H137))),'Data Summary'!DN143="Yes"),OFFSET('Sanitation Data'!$H$13,0,10*ROW('Sanitation Data'!H137)),NA())</f>
        <v>#N/A</v>
      </c>
      <c r="AZ143" s="108" t="e">
        <f ca="true">+IF(AND(ISNUMBER(OFFSET('Hygiene Data'!$C$6,0,10*ROW('Hygiene Data'!C137))),'Data Summary'!DO143="Yes"),OFFSET('Hygiene Data'!$C$6,0,10*ROW('Hygiene Data'!C137)),NA())</f>
        <v>#N/A</v>
      </c>
      <c r="BA143" s="108" t="e">
        <f ca="true">+IF(AND(ISNUMBER(OFFSET('Hygiene Data'!$C$8,0,10*ROW('Hygiene Data'!C137))),'Data Summary'!DP143="Yes"),OFFSET('Hygiene Data'!$C$8,0,10*ROW('Hygiene Data'!C137)),NA())</f>
        <v>#N/A</v>
      </c>
      <c r="BB143" s="108" t="e">
        <f ca="true">+IF(AND(ISNUMBER(OFFSET('Hygiene Data'!$C$10,0,10*ROW('Hygiene Data'!C137))),'Data Summary'!DQ143="Yes"),OFFSET('Hygiene Data'!$C$10,0,10*ROW('Hygiene Data'!C137)),NA())</f>
        <v>#N/A</v>
      </c>
      <c r="BC143" s="108" t="e">
        <f ca="true">+IF(AND(ISNUMBER(OFFSET('Hygiene Data'!$D$6,0,10*ROW('Hygiene Data'!D137))),'Data Summary'!DR143="Yes"),OFFSET('Hygiene Data'!$D$6,0,10*ROW('Hygiene Data'!D137)),NA())</f>
        <v>#N/A</v>
      </c>
      <c r="BD143" s="108" t="e">
        <f ca="true">+IF(AND(ISNUMBER(OFFSET('Hygiene Data'!$D$8,0,10*ROW('Hygiene Data'!D137))),'Data Summary'!DS143="Yes"),OFFSET('Hygiene Data'!$D$8,0,10*ROW('Hygiene Data'!D137)),NA())</f>
        <v>#N/A</v>
      </c>
      <c r="BE143" s="108" t="e">
        <f ca="true">+IF(AND(ISNUMBER(OFFSET('Hygiene Data'!$D$10,0,10*ROW('Hygiene Data'!D137))),'Data Summary'!DT143="Yes"),OFFSET('Hygiene Data'!$D$10,0,10*ROW('Hygiene Data'!D137)),NA())</f>
        <v>#N/A</v>
      </c>
      <c r="BF143" s="108" t="e">
        <f ca="true">+IF(AND(ISNUMBER(OFFSET('Hygiene Data'!$E$6,0,10*ROW('Hygiene Data'!E137))),'Data Summary'!DU143="Yes"),OFFSET('Hygiene Data'!$E$6,0,10*ROW('Hygiene Data'!E137)),NA())</f>
        <v>#N/A</v>
      </c>
      <c r="BG143" s="108" t="e">
        <f ca="true">+IF(AND(ISNUMBER(OFFSET('Hygiene Data'!$E$8,0,10*ROW('Hygiene Data'!E137))),'Data Summary'!DV143="Yes"),OFFSET('Hygiene Data'!$E$8,0,10*ROW('Hygiene Data'!E137)),NA())</f>
        <v>#N/A</v>
      </c>
      <c r="BH143" s="108" t="e">
        <f ca="true">+IF(AND(ISNUMBER(OFFSET('Hygiene Data'!$E$10,0,10*ROW('Hygiene Data'!E137))),'Data Summary'!DW143="Yes"),OFFSET('Hygiene Data'!$E$10,0,10*ROW('Hygiene Data'!E137)),NA())</f>
        <v>#N/A</v>
      </c>
      <c r="BI143" s="108" t="e">
        <f ca="true">+IF(AND(ISNUMBER(OFFSET('Hygiene Data'!$F$6,0,10*ROW('Hygiene Data'!F137))),'Data Summary'!DX143="Yes"),OFFSET('Hygiene Data'!$F$6,0,10*ROW('Hygiene Data'!F137)),NA())</f>
        <v>#N/A</v>
      </c>
      <c r="BJ143" s="108" t="e">
        <f ca="true">+IF(AND(ISNUMBER(OFFSET('Hygiene Data'!$F$8,0,10*ROW('Hygiene Data'!F137))),'Data Summary'!DY143="Yes"),OFFSET('Hygiene Data'!$F$8,0,10*ROW('Hygiene Data'!F137)),NA())</f>
        <v>#N/A</v>
      </c>
      <c r="BK143" s="108" t="e">
        <f ca="true">+IF(AND(ISNUMBER(OFFSET('Hygiene Data'!$F$10,0,10*ROW('Hygiene Data'!F137))),'Data Summary'!DZ143="Yes"),OFFSET('Hygiene Data'!$F$10,0,10*ROW('Hygiene Data'!F137)),NA())</f>
        <v>#N/A</v>
      </c>
      <c r="BL143" s="108" t="e">
        <f ca="true">+IF(AND(ISNUMBER(OFFSET('Hygiene Data'!$G$6,0,10*ROW('Hygiene Data'!G137))),'Data Summary'!EA143="Yes"),OFFSET('Hygiene Data'!$G$6,0,10*ROW('Hygiene Data'!G137)),NA())</f>
        <v>#N/A</v>
      </c>
      <c r="BM143" s="108" t="e">
        <f ca="true">+IF(AND(ISNUMBER(OFFSET('Hygiene Data'!$G$8,0,10*ROW('Hygiene Data'!G137))),'Data Summary'!EB143="Yes"),OFFSET('Hygiene Data'!$G$8,0,10*ROW('Hygiene Data'!G137)),NA())</f>
        <v>#N/A</v>
      </c>
      <c r="BN143" s="108" t="e">
        <f ca="true">+IF(AND(ISNUMBER(OFFSET('Hygiene Data'!$G$10,0,10*ROW('Hygiene Data'!G137))),'Data Summary'!EC143="Yes"),OFFSET('Hygiene Data'!$G$10,0,10*ROW('Hygiene Data'!G137)),NA())</f>
        <v>#N/A</v>
      </c>
      <c r="BO143" s="108" t="e">
        <f ca="true">+IF(AND(ISNUMBER(OFFSET('Hygiene Data'!$H$6,0,10*ROW('Hygiene Data'!H137))),'Data Summary'!ED143="Yes"),OFFSET('Hygiene Data'!$H$6,0,10*ROW('Hygiene Data'!H137)),NA())</f>
        <v>#N/A</v>
      </c>
      <c r="BP143" s="108" t="e">
        <f ca="true">+IF(AND(ISNUMBER(OFFSET('Hygiene Data'!$H$8,0,10*ROW('Hygiene Data'!H137))),'Data Summary'!EE143="Yes"),OFFSET('Hygiene Data'!$H$8,0,10*ROW('Hygiene Data'!H137)),NA())</f>
        <v>#N/A</v>
      </c>
      <c r="BQ143" s="108" t="e">
        <f ca="true">+IF(AND(ISNUMBER(OFFSET('Hygiene Data'!$H$10,0,10*ROW('Hygiene Data'!H137))),'Data Summary'!EF143="Yes"),OFFSET('Hygiene Data'!$H$10,0,10*ROW('Hygiene Data'!H137)),NA())</f>
        <v>#N/A</v>
      </c>
    </row>
    <row r="144" x14ac:dyDescent="0.2">
      <c r="A144" s="56" t="e">
        <f ca="true">+IF(OFFSET('Water Data'!$B$1,0,10*ROW('Water Data'!B138))="",NA(),OFFSET('Water Data'!$B$1,0,10*ROW('Water Data'!B138)))</f>
        <v>#N/A</v>
      </c>
      <c r="B144" s="56" t="e">
        <f ca="true">+IF(OFFSET('Water Data'!$A$3,0,10*ROW('Water Data'!A141))="",NA(),OFFSET('Water Data'!$A$3,0,10*ROW('Water Data'!A141)))</f>
        <v>#N/A</v>
      </c>
      <c r="C144" s="56" t="e">
        <f ca="true">+IF(OFFSET('Water Data'!$C$3,0,10*ROW('Water Data'!C141))="",NA(),OFFSET('Water Data'!$C$3,0,10*ROW('Water Data'!C141)))</f>
        <v>#N/A</v>
      </c>
      <c r="D144" s="57" t="e">
        <f ca="true">+IF(AND(ISNUMBER(OFFSET('Water Data'!$C$5,0,10*ROW('Water Data'!C138))),'Data Summary'!BS144="Yes"),100-OFFSET('Water Data'!$C$5,0,10*ROW('Water Data'!C138)),NA())</f>
        <v>#N/A</v>
      </c>
      <c r="E144" s="57" t="e">
        <f ca="true">+IF(AND(ISNUMBER(OFFSET('Water Data'!$C$7,0,10*ROW('Water Data'!C138))),'Data Summary'!BT144="Yes"),OFFSET('Water Data'!$C$7,0,10*ROW('Water Data'!C138)),NA())</f>
        <v>#N/A</v>
      </c>
      <c r="F144" s="57" t="e">
        <f ca="true">+IF(AND(ISNUMBER(OFFSET('Water Data'!$C$10,0,10*ROW('Water Data'!C138))),'Data Summary'!BU144="Yes"),OFFSET('Water Data'!$C$10,0,10*ROW('Water Data'!C138)),NA())</f>
        <v>#N/A</v>
      </c>
      <c r="G144" s="57" t="e">
        <f ca="true">+IF(AND(ISNUMBER(OFFSET('Water Data'!$D$5,0,10*ROW('Water Data'!D138))),'Data Summary'!BV144="Yes"),100-OFFSET('Water Data'!$D$5,0,10*ROW('Water Data'!D138)),NA())</f>
        <v>#N/A</v>
      </c>
      <c r="H144" s="57" t="e">
        <f ca="true">+IF(AND(ISNUMBER(OFFSET('Water Data'!$D$7,0,10*ROW('Water Data'!D138))),'Data Summary'!BW144="Yes"),OFFSET('Water Data'!$D$7,0,10*ROW('Water Data'!D138)),NA())</f>
        <v>#N/A</v>
      </c>
      <c r="I144" s="57" t="e">
        <f ca="true">+IF(AND(ISNUMBER(OFFSET('Water Data'!$D$10,0,10*ROW('Water Data'!D138))),'Data Summary'!BX144="Yes"),OFFSET('Water Data'!$D$10,0,10*ROW('Water Data'!D138)),NA())</f>
        <v>#N/A</v>
      </c>
      <c r="J144" s="57" t="e">
        <f ca="true">+IF(AND(ISNUMBER(OFFSET('Water Data'!$E$5,0,10*ROW('Water Data'!E138))),'Data Summary'!BY144="Yes"),100-OFFSET('Water Data'!$E$5,0,10*ROW('Water Data'!E138)),NA())</f>
        <v>#N/A</v>
      </c>
      <c r="K144" s="57" t="e">
        <f ca="true">+IF(AND(ISNUMBER(OFFSET('Water Data'!$E$7,0,10*ROW('Water Data'!E138))),'Data Summary'!BZ144="Yes"),OFFSET('Water Data'!$E$7,0,10*ROW('Water Data'!E138)),NA())</f>
        <v>#N/A</v>
      </c>
      <c r="L144" s="57" t="e">
        <f ca="true">+IF(AND(ISNUMBER(OFFSET('Water Data'!$E$10,0,10*ROW('Water Data'!E138))),'Data Summary'!CA144="Yes"),OFFSET('Water Data'!$E$10,0,10*ROW('Water Data'!E138)),NA())</f>
        <v>#N/A</v>
      </c>
      <c r="M144" s="57" t="e">
        <f ca="true">+IF(AND(ISNUMBER(OFFSET('Water Data'!$F$5,0,10*ROW('Water Data'!F138))),'Data Summary'!CB144="Yes"),100-OFFSET('Water Data'!$F$5,0,10*ROW('Water Data'!F138)),NA())</f>
        <v>#N/A</v>
      </c>
      <c r="N144" s="57" t="e">
        <f ca="true">+IF(AND(ISNUMBER(OFFSET('Water Data'!$F$7,0,10*ROW('Water Data'!F138))),'Data Summary'!CC144="Yes"),OFFSET('Water Data'!$F$7,0,10*ROW('Water Data'!F138)),NA())</f>
        <v>#N/A</v>
      </c>
      <c r="O144" s="57" t="e">
        <f ca="true">+IF(AND(ISNUMBER(OFFSET('Water Data'!$F$10,0,10*ROW('Water Data'!F138))),'Data Summary'!CD144="Yes"),OFFSET('Water Data'!$F$10,0,10*ROW('Water Data'!F138)),NA())</f>
        <v>#N/A</v>
      </c>
      <c r="P144" s="57" t="e">
        <f ca="true">+IF(AND(ISNUMBER(OFFSET('Water Data'!$G$5,0,10*ROW('Water Data'!G138))),'Data Summary'!CE144="Yes"),100-OFFSET('Water Data'!$G$5,0,10*ROW('Water Data'!G138)),NA())</f>
        <v>#N/A</v>
      </c>
      <c r="Q144" s="57" t="e">
        <f ca="true">+IF(AND(ISNUMBER(OFFSET('Water Data'!$G$7,0,10*ROW('Water Data'!G138))),'Data Summary'!CF144="Yes"),OFFSET('Water Data'!$G$7,0,10*ROW('Water Data'!G138)),NA())</f>
        <v>#N/A</v>
      </c>
      <c r="R144" s="57" t="e">
        <f ca="true">+IF(AND(ISNUMBER(OFFSET('Water Data'!$G$10,0,10*ROW('Water Data'!G138))),'Data Summary'!CG144="Yes"),OFFSET('Water Data'!$G$10,0,10*ROW('Water Data'!G138)),NA())</f>
        <v>#N/A</v>
      </c>
      <c r="S144" s="57" t="e">
        <f ca="true">+IF(AND(ISNUMBER(OFFSET('Water Data'!$H$5,0,10*ROW('Water Data'!H138))),'Data Summary'!CH144="Yes"),100-OFFSET('Water Data'!$H$5,0,10*ROW('Water Data'!H138)),NA())</f>
        <v>#N/A</v>
      </c>
      <c r="T144" s="57" t="e">
        <f ca="true">+IF(AND(ISNUMBER(OFFSET('Water Data'!$H$7,0,10*ROW('Water Data'!H138))),'Data Summary'!CI144="Yes"),OFFSET('Water Data'!$H$7,0,10*ROW('Water Data'!H138)),NA())</f>
        <v>#N/A</v>
      </c>
      <c r="U144" s="57" t="e">
        <f ca="true">+IF(AND(ISNUMBER(OFFSET('Water Data'!$H$10,0,10*ROW('Water Data'!H138))),'Data Summary'!CJ144="Yes"),OFFSET('Water Data'!$H$10,0,10*ROW('Water Data'!H138)),NA())</f>
        <v>#N/A</v>
      </c>
      <c r="V144" s="103" t="e">
        <f ca="true">+IF(AND(ISNUMBER(OFFSET('Sanitation Data'!$C$5,0,10*ROW('Sanitation Data'!C138))),'Data Summary'!CK144="Yes"),100-OFFSET('Sanitation Data'!$C$5,0,10*ROW('Sanitation Data'!C138)),NA())</f>
        <v>#N/A</v>
      </c>
      <c r="W144" s="103" t="e">
        <f ca="true">+IF(AND(ISNUMBER(OFFSET('Sanitation Data'!$C$7,0,10*ROW('Sanitation Data'!C138))),'Data Summary'!CL144="Yes"),OFFSET('Sanitation Data'!$C$7,0,10*ROW('Sanitation Data'!C138)),NA())</f>
        <v>#N/A</v>
      </c>
      <c r="X144" s="103" t="e">
        <f ca="true">+IF(AND(ISNUMBER(OFFSET('Sanitation Data'!$C$11,0,10*ROW('Sanitation Data'!C138))),'Data Summary'!CM144="Yes"),OFFSET('Sanitation Data'!$C$11,0,10*ROW('Sanitation Data'!C138)),NA())</f>
        <v>#N/A</v>
      </c>
      <c r="Y144" s="103" t="e">
        <f ca="true">+IF(AND(ISNUMBER(OFFSET('Sanitation Data'!$C$12,0,10*ROW('Sanitation Data'!C138))),'Data Summary'!CN144="Yes"),OFFSET('Sanitation Data'!$C$12,0,10*ROW('Sanitation Data'!C138)),NA())</f>
        <v>#N/A</v>
      </c>
      <c r="Z144" s="103" t="e">
        <f ca="true">+IF(AND(ISNUMBER(OFFSET('Sanitation Data'!$C$13,0,10*ROW('Sanitation Data'!C138))),'Data Summary'!CO144="Yes"),OFFSET('Sanitation Data'!$C$13,0,10*ROW('Sanitation Data'!C138)),NA())</f>
        <v>#N/A</v>
      </c>
      <c r="AA144" s="103" t="e">
        <f ca="true">+IF(AND(ISNUMBER(OFFSET('Sanitation Data'!$D$5,0,10*ROW('Sanitation Data'!D138))),'Data Summary'!CP144="Yes"),100-OFFSET('Sanitation Data'!$D$5,0,10*ROW('Sanitation Data'!D138)),NA())</f>
        <v>#N/A</v>
      </c>
      <c r="AB144" s="103" t="e">
        <f ca="true">+IF(AND(ISNUMBER(OFFSET('Sanitation Data'!$D$7,0,10*ROW('Sanitation Data'!D138))),'Data Summary'!CQ144="Yes"),OFFSET('Sanitation Data'!$D$7,0,10*ROW('Sanitation Data'!D138)),NA())</f>
        <v>#N/A</v>
      </c>
      <c r="AC144" s="103" t="e">
        <f ca="true">+IF(AND(ISNUMBER(OFFSET('Sanitation Data'!$D$11,0,10*ROW('Sanitation Data'!D138))),'Data Summary'!CR144="Yes"),OFFSET('Sanitation Data'!$D$11,0,10*ROW('Sanitation Data'!D138)),NA())</f>
        <v>#N/A</v>
      </c>
      <c r="AD144" s="103" t="e">
        <f ca="true">+IF(AND(ISNUMBER(OFFSET('Sanitation Data'!$D$12,0,10*ROW('Sanitation Data'!D138))),'Data Summary'!CS144="Yes"),OFFSET('Sanitation Data'!$D$12,0,10*ROW('Sanitation Data'!D138)),NA())</f>
        <v>#N/A</v>
      </c>
      <c r="AE144" s="103" t="e">
        <f ca="true">+IF(AND(ISNUMBER(OFFSET('Sanitation Data'!$D$13,0,10*ROW('Sanitation Data'!D138))),'Data Summary'!CT144="Yes"),OFFSET('Sanitation Data'!$D$13,0,10*ROW('Sanitation Data'!D138)),NA())</f>
        <v>#N/A</v>
      </c>
      <c r="AF144" s="103" t="e">
        <f ca="true">+IF(AND(ISNUMBER(OFFSET('Sanitation Data'!$E$5,0,10*ROW('Sanitation Data'!E138))),'Data Summary'!CU144="Yes"),100-OFFSET('Sanitation Data'!$E$5,0,10*ROW('Sanitation Data'!E138)),NA())</f>
        <v>#N/A</v>
      </c>
      <c r="AG144" s="103" t="e">
        <f ca="true">+IF(AND(ISNUMBER(OFFSET('Sanitation Data'!$E$7,0,10*ROW('Sanitation Data'!E138))),'Data Summary'!CV144="Yes"),OFFSET('Sanitation Data'!$E$7,0,10*ROW('Sanitation Data'!E138)),NA())</f>
        <v>#N/A</v>
      </c>
      <c r="AH144" s="103" t="e">
        <f ca="true">+IF(AND(ISNUMBER(OFFSET('Sanitation Data'!$E$11,0,10*ROW('Sanitation Data'!E138))),'Data Summary'!CW144="Yes"),OFFSET('Sanitation Data'!$E$11,0,10*ROW('Sanitation Data'!E138)),NA())</f>
        <v>#N/A</v>
      </c>
      <c r="AI144" s="103" t="e">
        <f ca="true">+IF(AND(ISNUMBER(OFFSET('Sanitation Data'!$E$12,0,10*ROW('Sanitation Data'!E138))),'Data Summary'!CX144="Yes"),OFFSET('Sanitation Data'!$E$12,0,10*ROW('Sanitation Data'!E138)),NA())</f>
        <v>#N/A</v>
      </c>
      <c r="AJ144" s="103" t="e">
        <f ca="true">+IF(AND(ISNUMBER(OFFSET('Sanitation Data'!$E$13,0,10*ROW('Sanitation Data'!E138))),'Data Summary'!CY144="Yes"),OFFSET('Sanitation Data'!$E$13,0,10*ROW('Sanitation Data'!E138)),NA())</f>
        <v>#N/A</v>
      </c>
      <c r="AK144" s="103" t="e">
        <f ca="true">+IF(AND(ISNUMBER(OFFSET('Sanitation Data'!$F$5,0,10*ROW('Sanitation Data'!F138))),'Data Summary'!CZ144="Yes"),100-OFFSET('Sanitation Data'!$F$5,0,10*ROW('Sanitation Data'!F138)),NA())</f>
        <v>#N/A</v>
      </c>
      <c r="AL144" s="103" t="e">
        <f ca="true">+IF(AND(ISNUMBER(OFFSET('Sanitation Data'!$F$7,0,10*ROW('Sanitation Data'!F138))),'Data Summary'!DA144="Yes"),OFFSET('Sanitation Data'!$F$7,0,10*ROW('Sanitation Data'!F138)),NA())</f>
        <v>#N/A</v>
      </c>
      <c r="AM144" s="103" t="e">
        <f ca="true">+IF(AND(ISNUMBER(OFFSET('Sanitation Data'!$F$11,0,10*ROW('Sanitation Data'!F138))),'Data Summary'!DB144="Yes"),OFFSET('Sanitation Data'!$F$11,0,10*ROW('Sanitation Data'!F138)),NA())</f>
        <v>#N/A</v>
      </c>
      <c r="AN144" s="103" t="e">
        <f ca="true">+IF(AND(ISNUMBER(OFFSET('Sanitation Data'!$F$12,0,10*ROW('Sanitation Data'!F138))),'Data Summary'!DC144="Yes"),OFFSET('Sanitation Data'!$F$12,0,10*ROW('Sanitation Data'!F138)),NA())</f>
        <v>#N/A</v>
      </c>
      <c r="AO144" s="103" t="e">
        <f ca="true">+IF(AND(ISNUMBER(OFFSET('Sanitation Data'!$F$13,0,10*ROW('Sanitation Data'!F138))),'Data Summary'!DD144="Yes"),OFFSET('Sanitation Data'!$F$13,0,10*ROW('Sanitation Data'!F138)),NA())</f>
        <v>#N/A</v>
      </c>
      <c r="AP144" s="103" t="e">
        <f ca="true">+IF(AND(ISNUMBER(OFFSET('Sanitation Data'!$G$5,0,10*ROW('Sanitation Data'!G138))),'Data Summary'!DE144="Yes"),100-OFFSET('Sanitation Data'!$G$5,0,10*ROW('Sanitation Data'!G138)),NA())</f>
        <v>#N/A</v>
      </c>
      <c r="AQ144" s="103" t="e">
        <f ca="true">+IF(AND(ISNUMBER(OFFSET('Sanitation Data'!$G$7,0,10*ROW('Sanitation Data'!G138))),'Data Summary'!DF144="Yes"),OFFSET('Sanitation Data'!$G$7,0,10*ROW('Sanitation Data'!G138)),NA())</f>
        <v>#N/A</v>
      </c>
      <c r="AR144" s="103" t="e">
        <f ca="true">+IF(AND(ISNUMBER(OFFSET('Sanitation Data'!$G$11,0,10*ROW('Sanitation Data'!G138))),'Data Summary'!DG144="Yes"),OFFSET('Sanitation Data'!$G$11,0,10*ROW('Sanitation Data'!G138)),NA())</f>
        <v>#N/A</v>
      </c>
      <c r="AS144" s="103" t="e">
        <f ca="true">+IF(AND(ISNUMBER(OFFSET('Sanitation Data'!$G$12,0,10*ROW('Sanitation Data'!G138))),'Data Summary'!DH144="Yes"),OFFSET('Sanitation Data'!$G$12,0,10*ROW('Sanitation Data'!G138)),NA())</f>
        <v>#N/A</v>
      </c>
      <c r="AT144" s="103" t="e">
        <f ca="true">+IF(AND(ISNUMBER(OFFSET('Sanitation Data'!$G$13,0,10*ROW('Sanitation Data'!G138))),'Data Summary'!DI144="Yes"),OFFSET('Sanitation Data'!$G$13,0,10*ROW('Sanitation Data'!G138)),NA())</f>
        <v>#N/A</v>
      </c>
      <c r="AU144" s="103" t="e">
        <f ca="true">+IF(AND(ISNUMBER(OFFSET('Sanitation Data'!$H$5,0,10*ROW('Sanitation Data'!H138))),'Data Summary'!DJ144="Yes"),100-OFFSET('Sanitation Data'!$H$5,0,10*ROW('Sanitation Data'!H138)),NA())</f>
        <v>#N/A</v>
      </c>
      <c r="AV144" s="103" t="e">
        <f ca="true">+IF(AND(ISNUMBER(OFFSET('Sanitation Data'!$H$7,0,10*ROW('Sanitation Data'!H138))),'Data Summary'!DK144="Yes"),OFFSET('Sanitation Data'!$H$7,0,10*ROW('Sanitation Data'!H138)),NA())</f>
        <v>#N/A</v>
      </c>
      <c r="AW144" s="103" t="e">
        <f ca="true">+IF(AND(ISNUMBER(OFFSET('Sanitation Data'!$H$11,0,10*ROW('Sanitation Data'!H138))),'Data Summary'!DL144="Yes"),OFFSET('Sanitation Data'!$H$11,0,10*ROW('Sanitation Data'!H138)),NA())</f>
        <v>#N/A</v>
      </c>
      <c r="AX144" s="103" t="e">
        <f ca="true">+IF(AND(ISNUMBER(OFFSET('Sanitation Data'!$H$12,0,10*ROW('Sanitation Data'!H138))),'Data Summary'!DM144="Yes"),OFFSET('Sanitation Data'!$H$12,0,10*ROW('Sanitation Data'!H138)),NA())</f>
        <v>#N/A</v>
      </c>
      <c r="AY144" s="103" t="e">
        <f ca="true">+IF(AND(ISNUMBER(OFFSET('Sanitation Data'!$H$13,0,10*ROW('Sanitation Data'!H138))),'Data Summary'!DN144="Yes"),OFFSET('Sanitation Data'!$H$13,0,10*ROW('Sanitation Data'!H138)),NA())</f>
        <v>#N/A</v>
      </c>
      <c r="AZ144" s="108" t="e">
        <f ca="true">+IF(AND(ISNUMBER(OFFSET('Hygiene Data'!$C$6,0,10*ROW('Hygiene Data'!C138))),'Data Summary'!DO144="Yes"),OFFSET('Hygiene Data'!$C$6,0,10*ROW('Hygiene Data'!C138)),NA())</f>
        <v>#N/A</v>
      </c>
      <c r="BA144" s="108" t="e">
        <f ca="true">+IF(AND(ISNUMBER(OFFSET('Hygiene Data'!$C$8,0,10*ROW('Hygiene Data'!C138))),'Data Summary'!DP144="Yes"),OFFSET('Hygiene Data'!$C$8,0,10*ROW('Hygiene Data'!C138)),NA())</f>
        <v>#N/A</v>
      </c>
      <c r="BB144" s="108" t="e">
        <f ca="true">+IF(AND(ISNUMBER(OFFSET('Hygiene Data'!$C$10,0,10*ROW('Hygiene Data'!C138))),'Data Summary'!DQ144="Yes"),OFFSET('Hygiene Data'!$C$10,0,10*ROW('Hygiene Data'!C138)),NA())</f>
        <v>#N/A</v>
      </c>
      <c r="BC144" s="108" t="e">
        <f ca="true">+IF(AND(ISNUMBER(OFFSET('Hygiene Data'!$D$6,0,10*ROW('Hygiene Data'!D138))),'Data Summary'!DR144="Yes"),OFFSET('Hygiene Data'!$D$6,0,10*ROW('Hygiene Data'!D138)),NA())</f>
        <v>#N/A</v>
      </c>
      <c r="BD144" s="108" t="e">
        <f ca="true">+IF(AND(ISNUMBER(OFFSET('Hygiene Data'!$D$8,0,10*ROW('Hygiene Data'!D138))),'Data Summary'!DS144="Yes"),OFFSET('Hygiene Data'!$D$8,0,10*ROW('Hygiene Data'!D138)),NA())</f>
        <v>#N/A</v>
      </c>
      <c r="BE144" s="108" t="e">
        <f ca="true">+IF(AND(ISNUMBER(OFFSET('Hygiene Data'!$D$10,0,10*ROW('Hygiene Data'!D138))),'Data Summary'!DT144="Yes"),OFFSET('Hygiene Data'!$D$10,0,10*ROW('Hygiene Data'!D138)),NA())</f>
        <v>#N/A</v>
      </c>
      <c r="BF144" s="108" t="e">
        <f ca="true">+IF(AND(ISNUMBER(OFFSET('Hygiene Data'!$E$6,0,10*ROW('Hygiene Data'!E138))),'Data Summary'!DU144="Yes"),OFFSET('Hygiene Data'!$E$6,0,10*ROW('Hygiene Data'!E138)),NA())</f>
        <v>#N/A</v>
      </c>
      <c r="BG144" s="108" t="e">
        <f ca="true">+IF(AND(ISNUMBER(OFFSET('Hygiene Data'!$E$8,0,10*ROW('Hygiene Data'!E138))),'Data Summary'!DV144="Yes"),OFFSET('Hygiene Data'!$E$8,0,10*ROW('Hygiene Data'!E138)),NA())</f>
        <v>#N/A</v>
      </c>
      <c r="BH144" s="108" t="e">
        <f ca="true">+IF(AND(ISNUMBER(OFFSET('Hygiene Data'!$E$10,0,10*ROW('Hygiene Data'!E138))),'Data Summary'!DW144="Yes"),OFFSET('Hygiene Data'!$E$10,0,10*ROW('Hygiene Data'!E138)),NA())</f>
        <v>#N/A</v>
      </c>
      <c r="BI144" s="108" t="e">
        <f ca="true">+IF(AND(ISNUMBER(OFFSET('Hygiene Data'!$F$6,0,10*ROW('Hygiene Data'!F138))),'Data Summary'!DX144="Yes"),OFFSET('Hygiene Data'!$F$6,0,10*ROW('Hygiene Data'!F138)),NA())</f>
        <v>#N/A</v>
      </c>
      <c r="BJ144" s="108" t="e">
        <f ca="true">+IF(AND(ISNUMBER(OFFSET('Hygiene Data'!$F$8,0,10*ROW('Hygiene Data'!F138))),'Data Summary'!DY144="Yes"),OFFSET('Hygiene Data'!$F$8,0,10*ROW('Hygiene Data'!F138)),NA())</f>
        <v>#N/A</v>
      </c>
      <c r="BK144" s="108" t="e">
        <f ca="true">+IF(AND(ISNUMBER(OFFSET('Hygiene Data'!$F$10,0,10*ROW('Hygiene Data'!F138))),'Data Summary'!DZ144="Yes"),OFFSET('Hygiene Data'!$F$10,0,10*ROW('Hygiene Data'!F138)),NA())</f>
        <v>#N/A</v>
      </c>
      <c r="BL144" s="108" t="e">
        <f ca="true">+IF(AND(ISNUMBER(OFFSET('Hygiene Data'!$G$6,0,10*ROW('Hygiene Data'!G138))),'Data Summary'!EA144="Yes"),OFFSET('Hygiene Data'!$G$6,0,10*ROW('Hygiene Data'!G138)),NA())</f>
        <v>#N/A</v>
      </c>
      <c r="BM144" s="108" t="e">
        <f ca="true">+IF(AND(ISNUMBER(OFFSET('Hygiene Data'!$G$8,0,10*ROW('Hygiene Data'!G138))),'Data Summary'!EB144="Yes"),OFFSET('Hygiene Data'!$G$8,0,10*ROW('Hygiene Data'!G138)),NA())</f>
        <v>#N/A</v>
      </c>
      <c r="BN144" s="108" t="e">
        <f ca="true">+IF(AND(ISNUMBER(OFFSET('Hygiene Data'!$G$10,0,10*ROW('Hygiene Data'!G138))),'Data Summary'!EC144="Yes"),OFFSET('Hygiene Data'!$G$10,0,10*ROW('Hygiene Data'!G138)),NA())</f>
        <v>#N/A</v>
      </c>
      <c r="BO144" s="108" t="e">
        <f ca="true">+IF(AND(ISNUMBER(OFFSET('Hygiene Data'!$H$6,0,10*ROW('Hygiene Data'!H138))),'Data Summary'!ED144="Yes"),OFFSET('Hygiene Data'!$H$6,0,10*ROW('Hygiene Data'!H138)),NA())</f>
        <v>#N/A</v>
      </c>
      <c r="BP144" s="108" t="e">
        <f ca="true">+IF(AND(ISNUMBER(OFFSET('Hygiene Data'!$H$8,0,10*ROW('Hygiene Data'!H138))),'Data Summary'!EE144="Yes"),OFFSET('Hygiene Data'!$H$8,0,10*ROW('Hygiene Data'!H138)),NA())</f>
        <v>#N/A</v>
      </c>
      <c r="BQ144" s="108" t="e">
        <f ca="true">+IF(AND(ISNUMBER(OFFSET('Hygiene Data'!$H$10,0,10*ROW('Hygiene Data'!H138))),'Data Summary'!EF144="Yes"),OFFSET('Hygiene Data'!$H$10,0,10*ROW('Hygiene Data'!H138)),NA())</f>
        <v>#N/A</v>
      </c>
    </row>
    <row r="145" x14ac:dyDescent="0.2">
      <c r="A145" s="56" t="e">
        <f ca="true">+IF(OFFSET('Water Data'!$B$1,0,10*ROW('Water Data'!B139))="",NA(),OFFSET('Water Data'!$B$1,0,10*ROW('Water Data'!B139)))</f>
        <v>#N/A</v>
      </c>
      <c r="B145" s="56" t="e">
        <f ca="true">+IF(OFFSET('Water Data'!$A$3,0,10*ROW('Water Data'!A142))="",NA(),OFFSET('Water Data'!$A$3,0,10*ROW('Water Data'!A142)))</f>
        <v>#N/A</v>
      </c>
      <c r="C145" s="56" t="e">
        <f ca="true">+IF(OFFSET('Water Data'!$C$3,0,10*ROW('Water Data'!C142))="",NA(),OFFSET('Water Data'!$C$3,0,10*ROW('Water Data'!C142)))</f>
        <v>#N/A</v>
      </c>
      <c r="D145" s="57" t="e">
        <f ca="true">+IF(AND(ISNUMBER(OFFSET('Water Data'!$C$5,0,10*ROW('Water Data'!C139))),'Data Summary'!BS145="Yes"),100-OFFSET('Water Data'!$C$5,0,10*ROW('Water Data'!C139)),NA())</f>
        <v>#N/A</v>
      </c>
      <c r="E145" s="57" t="e">
        <f ca="true">+IF(AND(ISNUMBER(OFFSET('Water Data'!$C$7,0,10*ROW('Water Data'!C139))),'Data Summary'!BT145="Yes"),OFFSET('Water Data'!$C$7,0,10*ROW('Water Data'!C139)),NA())</f>
        <v>#N/A</v>
      </c>
      <c r="F145" s="57" t="e">
        <f ca="true">+IF(AND(ISNUMBER(OFFSET('Water Data'!$C$10,0,10*ROW('Water Data'!C139))),'Data Summary'!BU145="Yes"),OFFSET('Water Data'!$C$10,0,10*ROW('Water Data'!C139)),NA())</f>
        <v>#N/A</v>
      </c>
      <c r="G145" s="57" t="e">
        <f ca="true">+IF(AND(ISNUMBER(OFFSET('Water Data'!$D$5,0,10*ROW('Water Data'!D139))),'Data Summary'!BV145="Yes"),100-OFFSET('Water Data'!$D$5,0,10*ROW('Water Data'!D139)),NA())</f>
        <v>#N/A</v>
      </c>
      <c r="H145" s="57" t="e">
        <f ca="true">+IF(AND(ISNUMBER(OFFSET('Water Data'!$D$7,0,10*ROW('Water Data'!D139))),'Data Summary'!BW145="Yes"),OFFSET('Water Data'!$D$7,0,10*ROW('Water Data'!D139)),NA())</f>
        <v>#N/A</v>
      </c>
      <c r="I145" s="57" t="e">
        <f ca="true">+IF(AND(ISNUMBER(OFFSET('Water Data'!$D$10,0,10*ROW('Water Data'!D139))),'Data Summary'!BX145="Yes"),OFFSET('Water Data'!$D$10,0,10*ROW('Water Data'!D139)),NA())</f>
        <v>#N/A</v>
      </c>
      <c r="J145" s="57" t="e">
        <f ca="true">+IF(AND(ISNUMBER(OFFSET('Water Data'!$E$5,0,10*ROW('Water Data'!E139))),'Data Summary'!BY145="Yes"),100-OFFSET('Water Data'!$E$5,0,10*ROW('Water Data'!E139)),NA())</f>
        <v>#N/A</v>
      </c>
      <c r="K145" s="57" t="e">
        <f ca="true">+IF(AND(ISNUMBER(OFFSET('Water Data'!$E$7,0,10*ROW('Water Data'!E139))),'Data Summary'!BZ145="Yes"),OFFSET('Water Data'!$E$7,0,10*ROW('Water Data'!E139)),NA())</f>
        <v>#N/A</v>
      </c>
      <c r="L145" s="57" t="e">
        <f ca="true">+IF(AND(ISNUMBER(OFFSET('Water Data'!$E$10,0,10*ROW('Water Data'!E139))),'Data Summary'!CA145="Yes"),OFFSET('Water Data'!$E$10,0,10*ROW('Water Data'!E139)),NA())</f>
        <v>#N/A</v>
      </c>
      <c r="M145" s="57" t="e">
        <f ca="true">+IF(AND(ISNUMBER(OFFSET('Water Data'!$F$5,0,10*ROW('Water Data'!F139))),'Data Summary'!CB145="Yes"),100-OFFSET('Water Data'!$F$5,0,10*ROW('Water Data'!F139)),NA())</f>
        <v>#N/A</v>
      </c>
      <c r="N145" s="57" t="e">
        <f ca="true">+IF(AND(ISNUMBER(OFFSET('Water Data'!$F$7,0,10*ROW('Water Data'!F139))),'Data Summary'!CC145="Yes"),OFFSET('Water Data'!$F$7,0,10*ROW('Water Data'!F139)),NA())</f>
        <v>#N/A</v>
      </c>
      <c r="O145" s="57" t="e">
        <f ca="true">+IF(AND(ISNUMBER(OFFSET('Water Data'!$F$10,0,10*ROW('Water Data'!F139))),'Data Summary'!CD145="Yes"),OFFSET('Water Data'!$F$10,0,10*ROW('Water Data'!F139)),NA())</f>
        <v>#N/A</v>
      </c>
      <c r="P145" s="57" t="e">
        <f ca="true">+IF(AND(ISNUMBER(OFFSET('Water Data'!$G$5,0,10*ROW('Water Data'!G139))),'Data Summary'!CE145="Yes"),100-OFFSET('Water Data'!$G$5,0,10*ROW('Water Data'!G139)),NA())</f>
        <v>#N/A</v>
      </c>
      <c r="Q145" s="57" t="e">
        <f ca="true">+IF(AND(ISNUMBER(OFFSET('Water Data'!$G$7,0,10*ROW('Water Data'!G139))),'Data Summary'!CF145="Yes"),OFFSET('Water Data'!$G$7,0,10*ROW('Water Data'!G139)),NA())</f>
        <v>#N/A</v>
      </c>
      <c r="R145" s="57" t="e">
        <f ca="true">+IF(AND(ISNUMBER(OFFSET('Water Data'!$G$10,0,10*ROW('Water Data'!G139))),'Data Summary'!CG145="Yes"),OFFSET('Water Data'!$G$10,0,10*ROW('Water Data'!G139)),NA())</f>
        <v>#N/A</v>
      </c>
      <c r="S145" s="57" t="e">
        <f ca="true">+IF(AND(ISNUMBER(OFFSET('Water Data'!$H$5,0,10*ROW('Water Data'!H139))),'Data Summary'!CH145="Yes"),100-OFFSET('Water Data'!$H$5,0,10*ROW('Water Data'!H139)),NA())</f>
        <v>#N/A</v>
      </c>
      <c r="T145" s="57" t="e">
        <f ca="true">+IF(AND(ISNUMBER(OFFSET('Water Data'!$H$7,0,10*ROW('Water Data'!H139))),'Data Summary'!CI145="Yes"),OFFSET('Water Data'!$H$7,0,10*ROW('Water Data'!H139)),NA())</f>
        <v>#N/A</v>
      </c>
      <c r="U145" s="57" t="e">
        <f ca="true">+IF(AND(ISNUMBER(OFFSET('Water Data'!$H$10,0,10*ROW('Water Data'!H139))),'Data Summary'!CJ145="Yes"),OFFSET('Water Data'!$H$10,0,10*ROW('Water Data'!H139)),NA())</f>
        <v>#N/A</v>
      </c>
      <c r="V145" s="103" t="e">
        <f ca="true">+IF(AND(ISNUMBER(OFFSET('Sanitation Data'!$C$5,0,10*ROW('Sanitation Data'!C139))),'Data Summary'!CK145="Yes"),100-OFFSET('Sanitation Data'!$C$5,0,10*ROW('Sanitation Data'!C139)),NA())</f>
        <v>#N/A</v>
      </c>
      <c r="W145" s="103" t="e">
        <f ca="true">+IF(AND(ISNUMBER(OFFSET('Sanitation Data'!$C$7,0,10*ROW('Sanitation Data'!C139))),'Data Summary'!CL145="Yes"),OFFSET('Sanitation Data'!$C$7,0,10*ROW('Sanitation Data'!C139)),NA())</f>
        <v>#N/A</v>
      </c>
      <c r="X145" s="103" t="e">
        <f ca="true">+IF(AND(ISNUMBER(OFFSET('Sanitation Data'!$C$11,0,10*ROW('Sanitation Data'!C139))),'Data Summary'!CM145="Yes"),OFFSET('Sanitation Data'!$C$11,0,10*ROW('Sanitation Data'!C139)),NA())</f>
        <v>#N/A</v>
      </c>
      <c r="Y145" s="103" t="e">
        <f ca="true">+IF(AND(ISNUMBER(OFFSET('Sanitation Data'!$C$12,0,10*ROW('Sanitation Data'!C139))),'Data Summary'!CN145="Yes"),OFFSET('Sanitation Data'!$C$12,0,10*ROW('Sanitation Data'!C139)),NA())</f>
        <v>#N/A</v>
      </c>
      <c r="Z145" s="103" t="e">
        <f ca="true">+IF(AND(ISNUMBER(OFFSET('Sanitation Data'!$C$13,0,10*ROW('Sanitation Data'!C139))),'Data Summary'!CO145="Yes"),OFFSET('Sanitation Data'!$C$13,0,10*ROW('Sanitation Data'!C139)),NA())</f>
        <v>#N/A</v>
      </c>
      <c r="AA145" s="103" t="e">
        <f ca="true">+IF(AND(ISNUMBER(OFFSET('Sanitation Data'!$D$5,0,10*ROW('Sanitation Data'!D139))),'Data Summary'!CP145="Yes"),100-OFFSET('Sanitation Data'!$D$5,0,10*ROW('Sanitation Data'!D139)),NA())</f>
        <v>#N/A</v>
      </c>
      <c r="AB145" s="103" t="e">
        <f ca="true">+IF(AND(ISNUMBER(OFFSET('Sanitation Data'!$D$7,0,10*ROW('Sanitation Data'!D139))),'Data Summary'!CQ145="Yes"),OFFSET('Sanitation Data'!$D$7,0,10*ROW('Sanitation Data'!D139)),NA())</f>
        <v>#N/A</v>
      </c>
      <c r="AC145" s="103" t="e">
        <f ca="true">+IF(AND(ISNUMBER(OFFSET('Sanitation Data'!$D$11,0,10*ROW('Sanitation Data'!D139))),'Data Summary'!CR145="Yes"),OFFSET('Sanitation Data'!$D$11,0,10*ROW('Sanitation Data'!D139)),NA())</f>
        <v>#N/A</v>
      </c>
      <c r="AD145" s="103" t="e">
        <f ca="true">+IF(AND(ISNUMBER(OFFSET('Sanitation Data'!$D$12,0,10*ROW('Sanitation Data'!D139))),'Data Summary'!CS145="Yes"),OFFSET('Sanitation Data'!$D$12,0,10*ROW('Sanitation Data'!D139)),NA())</f>
        <v>#N/A</v>
      </c>
      <c r="AE145" s="103" t="e">
        <f ca="true">+IF(AND(ISNUMBER(OFFSET('Sanitation Data'!$D$13,0,10*ROW('Sanitation Data'!D139))),'Data Summary'!CT145="Yes"),OFFSET('Sanitation Data'!$D$13,0,10*ROW('Sanitation Data'!D139)),NA())</f>
        <v>#N/A</v>
      </c>
      <c r="AF145" s="103" t="e">
        <f ca="true">+IF(AND(ISNUMBER(OFFSET('Sanitation Data'!$E$5,0,10*ROW('Sanitation Data'!E139))),'Data Summary'!CU145="Yes"),100-OFFSET('Sanitation Data'!$E$5,0,10*ROW('Sanitation Data'!E139)),NA())</f>
        <v>#N/A</v>
      </c>
      <c r="AG145" s="103" t="e">
        <f ca="true">+IF(AND(ISNUMBER(OFFSET('Sanitation Data'!$E$7,0,10*ROW('Sanitation Data'!E139))),'Data Summary'!CV145="Yes"),OFFSET('Sanitation Data'!$E$7,0,10*ROW('Sanitation Data'!E139)),NA())</f>
        <v>#N/A</v>
      </c>
      <c r="AH145" s="103" t="e">
        <f ca="true">+IF(AND(ISNUMBER(OFFSET('Sanitation Data'!$E$11,0,10*ROW('Sanitation Data'!E139))),'Data Summary'!CW145="Yes"),OFFSET('Sanitation Data'!$E$11,0,10*ROW('Sanitation Data'!E139)),NA())</f>
        <v>#N/A</v>
      </c>
      <c r="AI145" s="103" t="e">
        <f ca="true">+IF(AND(ISNUMBER(OFFSET('Sanitation Data'!$E$12,0,10*ROW('Sanitation Data'!E139))),'Data Summary'!CX145="Yes"),OFFSET('Sanitation Data'!$E$12,0,10*ROW('Sanitation Data'!E139)),NA())</f>
        <v>#N/A</v>
      </c>
      <c r="AJ145" s="103" t="e">
        <f ca="true">+IF(AND(ISNUMBER(OFFSET('Sanitation Data'!$E$13,0,10*ROW('Sanitation Data'!E139))),'Data Summary'!CY145="Yes"),OFFSET('Sanitation Data'!$E$13,0,10*ROW('Sanitation Data'!E139)),NA())</f>
        <v>#N/A</v>
      </c>
      <c r="AK145" s="103" t="e">
        <f ca="true">+IF(AND(ISNUMBER(OFFSET('Sanitation Data'!$F$5,0,10*ROW('Sanitation Data'!F139))),'Data Summary'!CZ145="Yes"),100-OFFSET('Sanitation Data'!$F$5,0,10*ROW('Sanitation Data'!F139)),NA())</f>
        <v>#N/A</v>
      </c>
      <c r="AL145" s="103" t="e">
        <f ca="true">+IF(AND(ISNUMBER(OFFSET('Sanitation Data'!$F$7,0,10*ROW('Sanitation Data'!F139))),'Data Summary'!DA145="Yes"),OFFSET('Sanitation Data'!$F$7,0,10*ROW('Sanitation Data'!F139)),NA())</f>
        <v>#N/A</v>
      </c>
      <c r="AM145" s="103" t="e">
        <f ca="true">+IF(AND(ISNUMBER(OFFSET('Sanitation Data'!$F$11,0,10*ROW('Sanitation Data'!F139))),'Data Summary'!DB145="Yes"),OFFSET('Sanitation Data'!$F$11,0,10*ROW('Sanitation Data'!F139)),NA())</f>
        <v>#N/A</v>
      </c>
      <c r="AN145" s="103" t="e">
        <f ca="true">+IF(AND(ISNUMBER(OFFSET('Sanitation Data'!$F$12,0,10*ROW('Sanitation Data'!F139))),'Data Summary'!DC145="Yes"),OFFSET('Sanitation Data'!$F$12,0,10*ROW('Sanitation Data'!F139)),NA())</f>
        <v>#N/A</v>
      </c>
      <c r="AO145" s="103" t="e">
        <f ca="true">+IF(AND(ISNUMBER(OFFSET('Sanitation Data'!$F$13,0,10*ROW('Sanitation Data'!F139))),'Data Summary'!DD145="Yes"),OFFSET('Sanitation Data'!$F$13,0,10*ROW('Sanitation Data'!F139)),NA())</f>
        <v>#N/A</v>
      </c>
      <c r="AP145" s="103" t="e">
        <f ca="true">+IF(AND(ISNUMBER(OFFSET('Sanitation Data'!$G$5,0,10*ROW('Sanitation Data'!G139))),'Data Summary'!DE145="Yes"),100-OFFSET('Sanitation Data'!$G$5,0,10*ROW('Sanitation Data'!G139)),NA())</f>
        <v>#N/A</v>
      </c>
      <c r="AQ145" s="103" t="e">
        <f ca="true">+IF(AND(ISNUMBER(OFFSET('Sanitation Data'!$G$7,0,10*ROW('Sanitation Data'!G139))),'Data Summary'!DF145="Yes"),OFFSET('Sanitation Data'!$G$7,0,10*ROW('Sanitation Data'!G139)),NA())</f>
        <v>#N/A</v>
      </c>
      <c r="AR145" s="103" t="e">
        <f ca="true">+IF(AND(ISNUMBER(OFFSET('Sanitation Data'!$G$11,0,10*ROW('Sanitation Data'!G139))),'Data Summary'!DG145="Yes"),OFFSET('Sanitation Data'!$G$11,0,10*ROW('Sanitation Data'!G139)),NA())</f>
        <v>#N/A</v>
      </c>
      <c r="AS145" s="103" t="e">
        <f ca="true">+IF(AND(ISNUMBER(OFFSET('Sanitation Data'!$G$12,0,10*ROW('Sanitation Data'!G139))),'Data Summary'!DH145="Yes"),OFFSET('Sanitation Data'!$G$12,0,10*ROW('Sanitation Data'!G139)),NA())</f>
        <v>#N/A</v>
      </c>
      <c r="AT145" s="103" t="e">
        <f ca="true">+IF(AND(ISNUMBER(OFFSET('Sanitation Data'!$G$13,0,10*ROW('Sanitation Data'!G139))),'Data Summary'!DI145="Yes"),OFFSET('Sanitation Data'!$G$13,0,10*ROW('Sanitation Data'!G139)),NA())</f>
        <v>#N/A</v>
      </c>
      <c r="AU145" s="103" t="e">
        <f ca="true">+IF(AND(ISNUMBER(OFFSET('Sanitation Data'!$H$5,0,10*ROW('Sanitation Data'!H139))),'Data Summary'!DJ145="Yes"),100-OFFSET('Sanitation Data'!$H$5,0,10*ROW('Sanitation Data'!H139)),NA())</f>
        <v>#N/A</v>
      </c>
      <c r="AV145" s="103" t="e">
        <f ca="true">+IF(AND(ISNUMBER(OFFSET('Sanitation Data'!$H$7,0,10*ROW('Sanitation Data'!H139))),'Data Summary'!DK145="Yes"),OFFSET('Sanitation Data'!$H$7,0,10*ROW('Sanitation Data'!H139)),NA())</f>
        <v>#N/A</v>
      </c>
      <c r="AW145" s="103" t="e">
        <f ca="true">+IF(AND(ISNUMBER(OFFSET('Sanitation Data'!$H$11,0,10*ROW('Sanitation Data'!H139))),'Data Summary'!DL145="Yes"),OFFSET('Sanitation Data'!$H$11,0,10*ROW('Sanitation Data'!H139)),NA())</f>
        <v>#N/A</v>
      </c>
      <c r="AX145" s="103" t="e">
        <f ca="true">+IF(AND(ISNUMBER(OFFSET('Sanitation Data'!$H$12,0,10*ROW('Sanitation Data'!H139))),'Data Summary'!DM145="Yes"),OFFSET('Sanitation Data'!$H$12,0,10*ROW('Sanitation Data'!H139)),NA())</f>
        <v>#N/A</v>
      </c>
      <c r="AY145" s="103" t="e">
        <f ca="true">+IF(AND(ISNUMBER(OFFSET('Sanitation Data'!$H$13,0,10*ROW('Sanitation Data'!H139))),'Data Summary'!DN145="Yes"),OFFSET('Sanitation Data'!$H$13,0,10*ROW('Sanitation Data'!H139)),NA())</f>
        <v>#N/A</v>
      </c>
      <c r="AZ145" s="108" t="e">
        <f ca="true">+IF(AND(ISNUMBER(OFFSET('Hygiene Data'!$C$6,0,10*ROW('Hygiene Data'!C139))),'Data Summary'!DO145="Yes"),OFFSET('Hygiene Data'!$C$6,0,10*ROW('Hygiene Data'!C139)),NA())</f>
        <v>#N/A</v>
      </c>
      <c r="BA145" s="108" t="e">
        <f ca="true">+IF(AND(ISNUMBER(OFFSET('Hygiene Data'!$C$8,0,10*ROW('Hygiene Data'!C139))),'Data Summary'!DP145="Yes"),OFFSET('Hygiene Data'!$C$8,0,10*ROW('Hygiene Data'!C139)),NA())</f>
        <v>#N/A</v>
      </c>
      <c r="BB145" s="108" t="e">
        <f ca="true">+IF(AND(ISNUMBER(OFFSET('Hygiene Data'!$C$10,0,10*ROW('Hygiene Data'!C139))),'Data Summary'!DQ145="Yes"),OFFSET('Hygiene Data'!$C$10,0,10*ROW('Hygiene Data'!C139)),NA())</f>
        <v>#N/A</v>
      </c>
      <c r="BC145" s="108" t="e">
        <f ca="true">+IF(AND(ISNUMBER(OFFSET('Hygiene Data'!$D$6,0,10*ROW('Hygiene Data'!D139))),'Data Summary'!DR145="Yes"),OFFSET('Hygiene Data'!$D$6,0,10*ROW('Hygiene Data'!D139)),NA())</f>
        <v>#N/A</v>
      </c>
      <c r="BD145" s="108" t="e">
        <f ca="true">+IF(AND(ISNUMBER(OFFSET('Hygiene Data'!$D$8,0,10*ROW('Hygiene Data'!D139))),'Data Summary'!DS145="Yes"),OFFSET('Hygiene Data'!$D$8,0,10*ROW('Hygiene Data'!D139)),NA())</f>
        <v>#N/A</v>
      </c>
      <c r="BE145" s="108" t="e">
        <f ca="true">+IF(AND(ISNUMBER(OFFSET('Hygiene Data'!$D$10,0,10*ROW('Hygiene Data'!D139))),'Data Summary'!DT145="Yes"),OFFSET('Hygiene Data'!$D$10,0,10*ROW('Hygiene Data'!D139)),NA())</f>
        <v>#N/A</v>
      </c>
      <c r="BF145" s="108" t="e">
        <f ca="true">+IF(AND(ISNUMBER(OFFSET('Hygiene Data'!$E$6,0,10*ROW('Hygiene Data'!E139))),'Data Summary'!DU145="Yes"),OFFSET('Hygiene Data'!$E$6,0,10*ROW('Hygiene Data'!E139)),NA())</f>
        <v>#N/A</v>
      </c>
      <c r="BG145" s="108" t="e">
        <f ca="true">+IF(AND(ISNUMBER(OFFSET('Hygiene Data'!$E$8,0,10*ROW('Hygiene Data'!E139))),'Data Summary'!DV145="Yes"),OFFSET('Hygiene Data'!$E$8,0,10*ROW('Hygiene Data'!E139)),NA())</f>
        <v>#N/A</v>
      </c>
      <c r="BH145" s="108" t="e">
        <f ca="true">+IF(AND(ISNUMBER(OFFSET('Hygiene Data'!$E$10,0,10*ROW('Hygiene Data'!E139))),'Data Summary'!DW145="Yes"),OFFSET('Hygiene Data'!$E$10,0,10*ROW('Hygiene Data'!E139)),NA())</f>
        <v>#N/A</v>
      </c>
      <c r="BI145" s="108" t="e">
        <f ca="true">+IF(AND(ISNUMBER(OFFSET('Hygiene Data'!$F$6,0,10*ROW('Hygiene Data'!F139))),'Data Summary'!DX145="Yes"),OFFSET('Hygiene Data'!$F$6,0,10*ROW('Hygiene Data'!F139)),NA())</f>
        <v>#N/A</v>
      </c>
      <c r="BJ145" s="108" t="e">
        <f ca="true">+IF(AND(ISNUMBER(OFFSET('Hygiene Data'!$F$8,0,10*ROW('Hygiene Data'!F139))),'Data Summary'!DY145="Yes"),OFFSET('Hygiene Data'!$F$8,0,10*ROW('Hygiene Data'!F139)),NA())</f>
        <v>#N/A</v>
      </c>
      <c r="BK145" s="108" t="e">
        <f ca="true">+IF(AND(ISNUMBER(OFFSET('Hygiene Data'!$F$10,0,10*ROW('Hygiene Data'!F139))),'Data Summary'!DZ145="Yes"),OFFSET('Hygiene Data'!$F$10,0,10*ROW('Hygiene Data'!F139)),NA())</f>
        <v>#N/A</v>
      </c>
      <c r="BL145" s="108" t="e">
        <f ca="true">+IF(AND(ISNUMBER(OFFSET('Hygiene Data'!$G$6,0,10*ROW('Hygiene Data'!G139))),'Data Summary'!EA145="Yes"),OFFSET('Hygiene Data'!$G$6,0,10*ROW('Hygiene Data'!G139)),NA())</f>
        <v>#N/A</v>
      </c>
      <c r="BM145" s="108" t="e">
        <f ca="true">+IF(AND(ISNUMBER(OFFSET('Hygiene Data'!$G$8,0,10*ROW('Hygiene Data'!G139))),'Data Summary'!EB145="Yes"),OFFSET('Hygiene Data'!$G$8,0,10*ROW('Hygiene Data'!G139)),NA())</f>
        <v>#N/A</v>
      </c>
      <c r="BN145" s="108" t="e">
        <f ca="true">+IF(AND(ISNUMBER(OFFSET('Hygiene Data'!$G$10,0,10*ROW('Hygiene Data'!G139))),'Data Summary'!EC145="Yes"),OFFSET('Hygiene Data'!$G$10,0,10*ROW('Hygiene Data'!G139)),NA())</f>
        <v>#N/A</v>
      </c>
      <c r="BO145" s="108" t="e">
        <f ca="true">+IF(AND(ISNUMBER(OFFSET('Hygiene Data'!$H$6,0,10*ROW('Hygiene Data'!H139))),'Data Summary'!ED145="Yes"),OFFSET('Hygiene Data'!$H$6,0,10*ROW('Hygiene Data'!H139)),NA())</f>
        <v>#N/A</v>
      </c>
      <c r="BP145" s="108" t="e">
        <f ca="true">+IF(AND(ISNUMBER(OFFSET('Hygiene Data'!$H$8,0,10*ROW('Hygiene Data'!H139))),'Data Summary'!EE145="Yes"),OFFSET('Hygiene Data'!$H$8,0,10*ROW('Hygiene Data'!H139)),NA())</f>
        <v>#N/A</v>
      </c>
      <c r="BQ145" s="108" t="e">
        <f ca="true">+IF(AND(ISNUMBER(OFFSET('Hygiene Data'!$H$10,0,10*ROW('Hygiene Data'!H139))),'Data Summary'!EF145="Yes"),OFFSET('Hygiene Data'!$H$10,0,10*ROW('Hygiene Data'!H139)),NA())</f>
        <v>#N/A</v>
      </c>
    </row>
    <row r="146" x14ac:dyDescent="0.2">
      <c r="A146" s="56" t="e">
        <f ca="true">+IF(OFFSET('Water Data'!$B$1,0,10*ROW('Water Data'!B140))="",NA(),OFFSET('Water Data'!$B$1,0,10*ROW('Water Data'!B140)))</f>
        <v>#N/A</v>
      </c>
      <c r="B146" s="56" t="e">
        <f ca="true">+IF(OFFSET('Water Data'!$A$3,0,10*ROW('Water Data'!A143))="",NA(),OFFSET('Water Data'!$A$3,0,10*ROW('Water Data'!A143)))</f>
        <v>#N/A</v>
      </c>
      <c r="C146" s="56" t="e">
        <f ca="true">+IF(OFFSET('Water Data'!$C$3,0,10*ROW('Water Data'!C143))="",NA(),OFFSET('Water Data'!$C$3,0,10*ROW('Water Data'!C143)))</f>
        <v>#N/A</v>
      </c>
      <c r="D146" s="57" t="e">
        <f ca="true">+IF(AND(ISNUMBER(OFFSET('Water Data'!$C$5,0,10*ROW('Water Data'!C140))),'Data Summary'!BS146="Yes"),100-OFFSET('Water Data'!$C$5,0,10*ROW('Water Data'!C140)),NA())</f>
        <v>#N/A</v>
      </c>
      <c r="E146" s="57" t="e">
        <f ca="true">+IF(AND(ISNUMBER(OFFSET('Water Data'!$C$7,0,10*ROW('Water Data'!C140))),'Data Summary'!BT146="Yes"),OFFSET('Water Data'!$C$7,0,10*ROW('Water Data'!C140)),NA())</f>
        <v>#N/A</v>
      </c>
      <c r="F146" s="57" t="e">
        <f ca="true">+IF(AND(ISNUMBER(OFFSET('Water Data'!$C$10,0,10*ROW('Water Data'!C140))),'Data Summary'!BU146="Yes"),OFFSET('Water Data'!$C$10,0,10*ROW('Water Data'!C140)),NA())</f>
        <v>#N/A</v>
      </c>
      <c r="G146" s="57" t="e">
        <f ca="true">+IF(AND(ISNUMBER(OFFSET('Water Data'!$D$5,0,10*ROW('Water Data'!D140))),'Data Summary'!BV146="Yes"),100-OFFSET('Water Data'!$D$5,0,10*ROW('Water Data'!D140)),NA())</f>
        <v>#N/A</v>
      </c>
      <c r="H146" s="57" t="e">
        <f ca="true">+IF(AND(ISNUMBER(OFFSET('Water Data'!$D$7,0,10*ROW('Water Data'!D140))),'Data Summary'!BW146="Yes"),OFFSET('Water Data'!$D$7,0,10*ROW('Water Data'!D140)),NA())</f>
        <v>#N/A</v>
      </c>
      <c r="I146" s="57" t="e">
        <f ca="true">+IF(AND(ISNUMBER(OFFSET('Water Data'!$D$10,0,10*ROW('Water Data'!D140))),'Data Summary'!BX146="Yes"),OFFSET('Water Data'!$D$10,0,10*ROW('Water Data'!D140)),NA())</f>
        <v>#N/A</v>
      </c>
      <c r="J146" s="57" t="e">
        <f ca="true">+IF(AND(ISNUMBER(OFFSET('Water Data'!$E$5,0,10*ROW('Water Data'!E140))),'Data Summary'!BY146="Yes"),100-OFFSET('Water Data'!$E$5,0,10*ROW('Water Data'!E140)),NA())</f>
        <v>#N/A</v>
      </c>
      <c r="K146" s="57" t="e">
        <f ca="true">+IF(AND(ISNUMBER(OFFSET('Water Data'!$E$7,0,10*ROW('Water Data'!E140))),'Data Summary'!BZ146="Yes"),OFFSET('Water Data'!$E$7,0,10*ROW('Water Data'!E140)),NA())</f>
        <v>#N/A</v>
      </c>
      <c r="L146" s="57" t="e">
        <f ca="true">+IF(AND(ISNUMBER(OFFSET('Water Data'!$E$10,0,10*ROW('Water Data'!E140))),'Data Summary'!CA146="Yes"),OFFSET('Water Data'!$E$10,0,10*ROW('Water Data'!E140)),NA())</f>
        <v>#N/A</v>
      </c>
      <c r="M146" s="57" t="e">
        <f ca="true">+IF(AND(ISNUMBER(OFFSET('Water Data'!$F$5,0,10*ROW('Water Data'!F140))),'Data Summary'!CB146="Yes"),100-OFFSET('Water Data'!$F$5,0,10*ROW('Water Data'!F140)),NA())</f>
        <v>#N/A</v>
      </c>
      <c r="N146" s="57" t="e">
        <f ca="true">+IF(AND(ISNUMBER(OFFSET('Water Data'!$F$7,0,10*ROW('Water Data'!F140))),'Data Summary'!CC146="Yes"),OFFSET('Water Data'!$F$7,0,10*ROW('Water Data'!F140)),NA())</f>
        <v>#N/A</v>
      </c>
      <c r="O146" s="57" t="e">
        <f ca="true">+IF(AND(ISNUMBER(OFFSET('Water Data'!$F$10,0,10*ROW('Water Data'!F140))),'Data Summary'!CD146="Yes"),OFFSET('Water Data'!$F$10,0,10*ROW('Water Data'!F140)),NA())</f>
        <v>#N/A</v>
      </c>
      <c r="P146" s="57" t="e">
        <f ca="true">+IF(AND(ISNUMBER(OFFSET('Water Data'!$G$5,0,10*ROW('Water Data'!G140))),'Data Summary'!CE146="Yes"),100-OFFSET('Water Data'!$G$5,0,10*ROW('Water Data'!G140)),NA())</f>
        <v>#N/A</v>
      </c>
      <c r="Q146" s="57" t="e">
        <f ca="true">+IF(AND(ISNUMBER(OFFSET('Water Data'!$G$7,0,10*ROW('Water Data'!G140))),'Data Summary'!CF146="Yes"),OFFSET('Water Data'!$G$7,0,10*ROW('Water Data'!G140)),NA())</f>
        <v>#N/A</v>
      </c>
      <c r="R146" s="57" t="e">
        <f ca="true">+IF(AND(ISNUMBER(OFFSET('Water Data'!$G$10,0,10*ROW('Water Data'!G140))),'Data Summary'!CG146="Yes"),OFFSET('Water Data'!$G$10,0,10*ROW('Water Data'!G140)),NA())</f>
        <v>#N/A</v>
      </c>
      <c r="S146" s="57" t="e">
        <f ca="true">+IF(AND(ISNUMBER(OFFSET('Water Data'!$H$5,0,10*ROW('Water Data'!H140))),'Data Summary'!CH146="Yes"),100-OFFSET('Water Data'!$H$5,0,10*ROW('Water Data'!H140)),NA())</f>
        <v>#N/A</v>
      </c>
      <c r="T146" s="57" t="e">
        <f ca="true">+IF(AND(ISNUMBER(OFFSET('Water Data'!$H$7,0,10*ROW('Water Data'!H140))),'Data Summary'!CI146="Yes"),OFFSET('Water Data'!$H$7,0,10*ROW('Water Data'!H140)),NA())</f>
        <v>#N/A</v>
      </c>
      <c r="U146" s="57" t="e">
        <f ca="true">+IF(AND(ISNUMBER(OFFSET('Water Data'!$H$10,0,10*ROW('Water Data'!H140))),'Data Summary'!CJ146="Yes"),OFFSET('Water Data'!$H$10,0,10*ROW('Water Data'!H140)),NA())</f>
        <v>#N/A</v>
      </c>
      <c r="V146" s="103" t="e">
        <f ca="true">+IF(AND(ISNUMBER(OFFSET('Sanitation Data'!$C$5,0,10*ROW('Sanitation Data'!C140))),'Data Summary'!CK146="Yes"),100-OFFSET('Sanitation Data'!$C$5,0,10*ROW('Sanitation Data'!C140)),NA())</f>
        <v>#N/A</v>
      </c>
      <c r="W146" s="103" t="e">
        <f ca="true">+IF(AND(ISNUMBER(OFFSET('Sanitation Data'!$C$7,0,10*ROW('Sanitation Data'!C140))),'Data Summary'!CL146="Yes"),OFFSET('Sanitation Data'!$C$7,0,10*ROW('Sanitation Data'!C140)),NA())</f>
        <v>#N/A</v>
      </c>
      <c r="X146" s="103" t="e">
        <f ca="true">+IF(AND(ISNUMBER(OFFSET('Sanitation Data'!$C$11,0,10*ROW('Sanitation Data'!C140))),'Data Summary'!CM146="Yes"),OFFSET('Sanitation Data'!$C$11,0,10*ROW('Sanitation Data'!C140)),NA())</f>
        <v>#N/A</v>
      </c>
      <c r="Y146" s="103" t="e">
        <f ca="true">+IF(AND(ISNUMBER(OFFSET('Sanitation Data'!$C$12,0,10*ROW('Sanitation Data'!C140))),'Data Summary'!CN146="Yes"),OFFSET('Sanitation Data'!$C$12,0,10*ROW('Sanitation Data'!C140)),NA())</f>
        <v>#N/A</v>
      </c>
      <c r="Z146" s="103" t="e">
        <f ca="true">+IF(AND(ISNUMBER(OFFSET('Sanitation Data'!$C$13,0,10*ROW('Sanitation Data'!C140))),'Data Summary'!CO146="Yes"),OFFSET('Sanitation Data'!$C$13,0,10*ROW('Sanitation Data'!C140)),NA())</f>
        <v>#N/A</v>
      </c>
      <c r="AA146" s="103" t="e">
        <f ca="true">+IF(AND(ISNUMBER(OFFSET('Sanitation Data'!$D$5,0,10*ROW('Sanitation Data'!D140))),'Data Summary'!CP146="Yes"),100-OFFSET('Sanitation Data'!$D$5,0,10*ROW('Sanitation Data'!D140)),NA())</f>
        <v>#N/A</v>
      </c>
      <c r="AB146" s="103" t="e">
        <f ca="true">+IF(AND(ISNUMBER(OFFSET('Sanitation Data'!$D$7,0,10*ROW('Sanitation Data'!D140))),'Data Summary'!CQ146="Yes"),OFFSET('Sanitation Data'!$D$7,0,10*ROW('Sanitation Data'!D140)),NA())</f>
        <v>#N/A</v>
      </c>
      <c r="AC146" s="103" t="e">
        <f ca="true">+IF(AND(ISNUMBER(OFFSET('Sanitation Data'!$D$11,0,10*ROW('Sanitation Data'!D140))),'Data Summary'!CR146="Yes"),OFFSET('Sanitation Data'!$D$11,0,10*ROW('Sanitation Data'!D140)),NA())</f>
        <v>#N/A</v>
      </c>
      <c r="AD146" s="103" t="e">
        <f ca="true">+IF(AND(ISNUMBER(OFFSET('Sanitation Data'!$D$12,0,10*ROW('Sanitation Data'!D140))),'Data Summary'!CS146="Yes"),OFFSET('Sanitation Data'!$D$12,0,10*ROW('Sanitation Data'!D140)),NA())</f>
        <v>#N/A</v>
      </c>
      <c r="AE146" s="103" t="e">
        <f ca="true">+IF(AND(ISNUMBER(OFFSET('Sanitation Data'!$D$13,0,10*ROW('Sanitation Data'!D140))),'Data Summary'!CT146="Yes"),OFFSET('Sanitation Data'!$D$13,0,10*ROW('Sanitation Data'!D140)),NA())</f>
        <v>#N/A</v>
      </c>
      <c r="AF146" s="103" t="e">
        <f ca="true">+IF(AND(ISNUMBER(OFFSET('Sanitation Data'!$E$5,0,10*ROW('Sanitation Data'!E140))),'Data Summary'!CU146="Yes"),100-OFFSET('Sanitation Data'!$E$5,0,10*ROW('Sanitation Data'!E140)),NA())</f>
        <v>#N/A</v>
      </c>
      <c r="AG146" s="103" t="e">
        <f ca="true">+IF(AND(ISNUMBER(OFFSET('Sanitation Data'!$E$7,0,10*ROW('Sanitation Data'!E140))),'Data Summary'!CV146="Yes"),OFFSET('Sanitation Data'!$E$7,0,10*ROW('Sanitation Data'!E140)),NA())</f>
        <v>#N/A</v>
      </c>
      <c r="AH146" s="103" t="e">
        <f ca="true">+IF(AND(ISNUMBER(OFFSET('Sanitation Data'!$E$11,0,10*ROW('Sanitation Data'!E140))),'Data Summary'!CW146="Yes"),OFFSET('Sanitation Data'!$E$11,0,10*ROW('Sanitation Data'!E140)),NA())</f>
        <v>#N/A</v>
      </c>
      <c r="AI146" s="103" t="e">
        <f ca="true">+IF(AND(ISNUMBER(OFFSET('Sanitation Data'!$E$12,0,10*ROW('Sanitation Data'!E140))),'Data Summary'!CX146="Yes"),OFFSET('Sanitation Data'!$E$12,0,10*ROW('Sanitation Data'!E140)),NA())</f>
        <v>#N/A</v>
      </c>
      <c r="AJ146" s="103" t="e">
        <f ca="true">+IF(AND(ISNUMBER(OFFSET('Sanitation Data'!$E$13,0,10*ROW('Sanitation Data'!E140))),'Data Summary'!CY146="Yes"),OFFSET('Sanitation Data'!$E$13,0,10*ROW('Sanitation Data'!E140)),NA())</f>
        <v>#N/A</v>
      </c>
      <c r="AK146" s="103" t="e">
        <f ca="true">+IF(AND(ISNUMBER(OFFSET('Sanitation Data'!$F$5,0,10*ROW('Sanitation Data'!F140))),'Data Summary'!CZ146="Yes"),100-OFFSET('Sanitation Data'!$F$5,0,10*ROW('Sanitation Data'!F140)),NA())</f>
        <v>#N/A</v>
      </c>
      <c r="AL146" s="103" t="e">
        <f ca="true">+IF(AND(ISNUMBER(OFFSET('Sanitation Data'!$F$7,0,10*ROW('Sanitation Data'!F140))),'Data Summary'!DA146="Yes"),OFFSET('Sanitation Data'!$F$7,0,10*ROW('Sanitation Data'!F140)),NA())</f>
        <v>#N/A</v>
      </c>
      <c r="AM146" s="103" t="e">
        <f ca="true">+IF(AND(ISNUMBER(OFFSET('Sanitation Data'!$F$11,0,10*ROW('Sanitation Data'!F140))),'Data Summary'!DB146="Yes"),OFFSET('Sanitation Data'!$F$11,0,10*ROW('Sanitation Data'!F140)),NA())</f>
        <v>#N/A</v>
      </c>
      <c r="AN146" s="103" t="e">
        <f ca="true">+IF(AND(ISNUMBER(OFFSET('Sanitation Data'!$F$12,0,10*ROW('Sanitation Data'!F140))),'Data Summary'!DC146="Yes"),OFFSET('Sanitation Data'!$F$12,0,10*ROW('Sanitation Data'!F140)),NA())</f>
        <v>#N/A</v>
      </c>
      <c r="AO146" s="103" t="e">
        <f ca="true">+IF(AND(ISNUMBER(OFFSET('Sanitation Data'!$F$13,0,10*ROW('Sanitation Data'!F140))),'Data Summary'!DD146="Yes"),OFFSET('Sanitation Data'!$F$13,0,10*ROW('Sanitation Data'!F140)),NA())</f>
        <v>#N/A</v>
      </c>
      <c r="AP146" s="103" t="e">
        <f ca="true">+IF(AND(ISNUMBER(OFFSET('Sanitation Data'!$G$5,0,10*ROW('Sanitation Data'!G140))),'Data Summary'!DE146="Yes"),100-OFFSET('Sanitation Data'!$G$5,0,10*ROW('Sanitation Data'!G140)),NA())</f>
        <v>#N/A</v>
      </c>
      <c r="AQ146" s="103" t="e">
        <f ca="true">+IF(AND(ISNUMBER(OFFSET('Sanitation Data'!$G$7,0,10*ROW('Sanitation Data'!G140))),'Data Summary'!DF146="Yes"),OFFSET('Sanitation Data'!$G$7,0,10*ROW('Sanitation Data'!G140)),NA())</f>
        <v>#N/A</v>
      </c>
      <c r="AR146" s="103" t="e">
        <f ca="true">+IF(AND(ISNUMBER(OFFSET('Sanitation Data'!$G$11,0,10*ROW('Sanitation Data'!G140))),'Data Summary'!DG146="Yes"),OFFSET('Sanitation Data'!$G$11,0,10*ROW('Sanitation Data'!G140)),NA())</f>
        <v>#N/A</v>
      </c>
      <c r="AS146" s="103" t="e">
        <f ca="true">+IF(AND(ISNUMBER(OFFSET('Sanitation Data'!$G$12,0,10*ROW('Sanitation Data'!G140))),'Data Summary'!DH146="Yes"),OFFSET('Sanitation Data'!$G$12,0,10*ROW('Sanitation Data'!G140)),NA())</f>
        <v>#N/A</v>
      </c>
      <c r="AT146" s="103" t="e">
        <f ca="true">+IF(AND(ISNUMBER(OFFSET('Sanitation Data'!$G$13,0,10*ROW('Sanitation Data'!G140))),'Data Summary'!DI146="Yes"),OFFSET('Sanitation Data'!$G$13,0,10*ROW('Sanitation Data'!G140)),NA())</f>
        <v>#N/A</v>
      </c>
      <c r="AU146" s="103" t="e">
        <f ca="true">+IF(AND(ISNUMBER(OFFSET('Sanitation Data'!$H$5,0,10*ROW('Sanitation Data'!H140))),'Data Summary'!DJ146="Yes"),100-OFFSET('Sanitation Data'!$H$5,0,10*ROW('Sanitation Data'!H140)),NA())</f>
        <v>#N/A</v>
      </c>
      <c r="AV146" s="103" t="e">
        <f ca="true">+IF(AND(ISNUMBER(OFFSET('Sanitation Data'!$H$7,0,10*ROW('Sanitation Data'!H140))),'Data Summary'!DK146="Yes"),OFFSET('Sanitation Data'!$H$7,0,10*ROW('Sanitation Data'!H140)),NA())</f>
        <v>#N/A</v>
      </c>
      <c r="AW146" s="103" t="e">
        <f ca="true">+IF(AND(ISNUMBER(OFFSET('Sanitation Data'!$H$11,0,10*ROW('Sanitation Data'!H140))),'Data Summary'!DL146="Yes"),OFFSET('Sanitation Data'!$H$11,0,10*ROW('Sanitation Data'!H140)),NA())</f>
        <v>#N/A</v>
      </c>
      <c r="AX146" s="103" t="e">
        <f ca="true">+IF(AND(ISNUMBER(OFFSET('Sanitation Data'!$H$12,0,10*ROW('Sanitation Data'!H140))),'Data Summary'!DM146="Yes"),OFFSET('Sanitation Data'!$H$12,0,10*ROW('Sanitation Data'!H140)),NA())</f>
        <v>#N/A</v>
      </c>
      <c r="AY146" s="103" t="e">
        <f ca="true">+IF(AND(ISNUMBER(OFFSET('Sanitation Data'!$H$13,0,10*ROW('Sanitation Data'!H140))),'Data Summary'!DN146="Yes"),OFFSET('Sanitation Data'!$H$13,0,10*ROW('Sanitation Data'!H140)),NA())</f>
        <v>#N/A</v>
      </c>
      <c r="AZ146" s="108" t="e">
        <f ca="true">+IF(AND(ISNUMBER(OFFSET('Hygiene Data'!$C$6,0,10*ROW('Hygiene Data'!C140))),'Data Summary'!DO146="Yes"),OFFSET('Hygiene Data'!$C$6,0,10*ROW('Hygiene Data'!C140)),NA())</f>
        <v>#N/A</v>
      </c>
      <c r="BA146" s="108" t="e">
        <f ca="true">+IF(AND(ISNUMBER(OFFSET('Hygiene Data'!$C$8,0,10*ROW('Hygiene Data'!C140))),'Data Summary'!DP146="Yes"),OFFSET('Hygiene Data'!$C$8,0,10*ROW('Hygiene Data'!C140)),NA())</f>
        <v>#N/A</v>
      </c>
      <c r="BB146" s="108" t="e">
        <f ca="true">+IF(AND(ISNUMBER(OFFSET('Hygiene Data'!$C$10,0,10*ROW('Hygiene Data'!C140))),'Data Summary'!DQ146="Yes"),OFFSET('Hygiene Data'!$C$10,0,10*ROW('Hygiene Data'!C140)),NA())</f>
        <v>#N/A</v>
      </c>
      <c r="BC146" s="108" t="e">
        <f ca="true">+IF(AND(ISNUMBER(OFFSET('Hygiene Data'!$D$6,0,10*ROW('Hygiene Data'!D140))),'Data Summary'!DR146="Yes"),OFFSET('Hygiene Data'!$D$6,0,10*ROW('Hygiene Data'!D140)),NA())</f>
        <v>#N/A</v>
      </c>
      <c r="BD146" s="108" t="e">
        <f ca="true">+IF(AND(ISNUMBER(OFFSET('Hygiene Data'!$D$8,0,10*ROW('Hygiene Data'!D140))),'Data Summary'!DS146="Yes"),OFFSET('Hygiene Data'!$D$8,0,10*ROW('Hygiene Data'!D140)),NA())</f>
        <v>#N/A</v>
      </c>
      <c r="BE146" s="108" t="e">
        <f ca="true">+IF(AND(ISNUMBER(OFFSET('Hygiene Data'!$D$10,0,10*ROW('Hygiene Data'!D140))),'Data Summary'!DT146="Yes"),OFFSET('Hygiene Data'!$D$10,0,10*ROW('Hygiene Data'!D140)),NA())</f>
        <v>#N/A</v>
      </c>
      <c r="BF146" s="108" t="e">
        <f ca="true">+IF(AND(ISNUMBER(OFFSET('Hygiene Data'!$E$6,0,10*ROW('Hygiene Data'!E140))),'Data Summary'!DU146="Yes"),OFFSET('Hygiene Data'!$E$6,0,10*ROW('Hygiene Data'!E140)),NA())</f>
        <v>#N/A</v>
      </c>
      <c r="BG146" s="108" t="e">
        <f ca="true">+IF(AND(ISNUMBER(OFFSET('Hygiene Data'!$E$8,0,10*ROW('Hygiene Data'!E140))),'Data Summary'!DV146="Yes"),OFFSET('Hygiene Data'!$E$8,0,10*ROW('Hygiene Data'!E140)),NA())</f>
        <v>#N/A</v>
      </c>
      <c r="BH146" s="108" t="e">
        <f ca="true">+IF(AND(ISNUMBER(OFFSET('Hygiene Data'!$E$10,0,10*ROW('Hygiene Data'!E140))),'Data Summary'!DW146="Yes"),OFFSET('Hygiene Data'!$E$10,0,10*ROW('Hygiene Data'!E140)),NA())</f>
        <v>#N/A</v>
      </c>
      <c r="BI146" s="108" t="e">
        <f ca="true">+IF(AND(ISNUMBER(OFFSET('Hygiene Data'!$F$6,0,10*ROW('Hygiene Data'!F140))),'Data Summary'!DX146="Yes"),OFFSET('Hygiene Data'!$F$6,0,10*ROW('Hygiene Data'!F140)),NA())</f>
        <v>#N/A</v>
      </c>
      <c r="BJ146" s="108" t="e">
        <f ca="true">+IF(AND(ISNUMBER(OFFSET('Hygiene Data'!$F$8,0,10*ROW('Hygiene Data'!F140))),'Data Summary'!DY146="Yes"),OFFSET('Hygiene Data'!$F$8,0,10*ROW('Hygiene Data'!F140)),NA())</f>
        <v>#N/A</v>
      </c>
      <c r="BK146" s="108" t="e">
        <f ca="true">+IF(AND(ISNUMBER(OFFSET('Hygiene Data'!$F$10,0,10*ROW('Hygiene Data'!F140))),'Data Summary'!DZ146="Yes"),OFFSET('Hygiene Data'!$F$10,0,10*ROW('Hygiene Data'!F140)),NA())</f>
        <v>#N/A</v>
      </c>
      <c r="BL146" s="108" t="e">
        <f ca="true">+IF(AND(ISNUMBER(OFFSET('Hygiene Data'!$G$6,0,10*ROW('Hygiene Data'!G140))),'Data Summary'!EA146="Yes"),OFFSET('Hygiene Data'!$G$6,0,10*ROW('Hygiene Data'!G140)),NA())</f>
        <v>#N/A</v>
      </c>
      <c r="BM146" s="108" t="e">
        <f ca="true">+IF(AND(ISNUMBER(OFFSET('Hygiene Data'!$G$8,0,10*ROW('Hygiene Data'!G140))),'Data Summary'!EB146="Yes"),OFFSET('Hygiene Data'!$G$8,0,10*ROW('Hygiene Data'!G140)),NA())</f>
        <v>#N/A</v>
      </c>
      <c r="BN146" s="108" t="e">
        <f ca="true">+IF(AND(ISNUMBER(OFFSET('Hygiene Data'!$G$10,0,10*ROW('Hygiene Data'!G140))),'Data Summary'!EC146="Yes"),OFFSET('Hygiene Data'!$G$10,0,10*ROW('Hygiene Data'!G140)),NA())</f>
        <v>#N/A</v>
      </c>
      <c r="BO146" s="108" t="e">
        <f ca="true">+IF(AND(ISNUMBER(OFFSET('Hygiene Data'!$H$6,0,10*ROW('Hygiene Data'!H140))),'Data Summary'!ED146="Yes"),OFFSET('Hygiene Data'!$H$6,0,10*ROW('Hygiene Data'!H140)),NA())</f>
        <v>#N/A</v>
      </c>
      <c r="BP146" s="108" t="e">
        <f ca="true">+IF(AND(ISNUMBER(OFFSET('Hygiene Data'!$H$8,0,10*ROW('Hygiene Data'!H140))),'Data Summary'!EE146="Yes"),OFFSET('Hygiene Data'!$H$8,0,10*ROW('Hygiene Data'!H140)),NA())</f>
        <v>#N/A</v>
      </c>
      <c r="BQ146" s="108" t="e">
        <f ca="true">+IF(AND(ISNUMBER(OFFSET('Hygiene Data'!$H$10,0,10*ROW('Hygiene Data'!H140))),'Data Summary'!EF146="Yes"),OFFSET('Hygiene Data'!$H$10,0,10*ROW('Hygiene Data'!H140)),NA())</f>
        <v>#N/A</v>
      </c>
    </row>
    <row r="147" x14ac:dyDescent="0.2">
      <c r="A147" s="56" t="e">
        <f ca="true">+IF(OFFSET('Water Data'!$B$1,0,10*ROW('Water Data'!B141))="",NA(),OFFSET('Water Data'!$B$1,0,10*ROW('Water Data'!B141)))</f>
        <v>#N/A</v>
      </c>
      <c r="B147" s="56" t="e">
        <f ca="true">+IF(OFFSET('Water Data'!$A$3,0,10*ROW('Water Data'!A144))="",NA(),OFFSET('Water Data'!$A$3,0,10*ROW('Water Data'!A144)))</f>
        <v>#N/A</v>
      </c>
      <c r="C147" s="56" t="e">
        <f ca="true">+IF(OFFSET('Water Data'!$C$3,0,10*ROW('Water Data'!C144))="",NA(),OFFSET('Water Data'!$C$3,0,10*ROW('Water Data'!C144)))</f>
        <v>#N/A</v>
      </c>
      <c r="D147" s="57" t="e">
        <f ca="true">+IF(AND(ISNUMBER(OFFSET('Water Data'!$C$5,0,10*ROW('Water Data'!C141))),'Data Summary'!BS147="Yes"),100-OFFSET('Water Data'!$C$5,0,10*ROW('Water Data'!C141)),NA())</f>
        <v>#N/A</v>
      </c>
      <c r="E147" s="57" t="e">
        <f ca="true">+IF(AND(ISNUMBER(OFFSET('Water Data'!$C$7,0,10*ROW('Water Data'!C141))),'Data Summary'!BT147="Yes"),OFFSET('Water Data'!$C$7,0,10*ROW('Water Data'!C141)),NA())</f>
        <v>#N/A</v>
      </c>
      <c r="F147" s="57" t="e">
        <f ca="true">+IF(AND(ISNUMBER(OFFSET('Water Data'!$C$10,0,10*ROW('Water Data'!C141))),'Data Summary'!BU147="Yes"),OFFSET('Water Data'!$C$10,0,10*ROW('Water Data'!C141)),NA())</f>
        <v>#N/A</v>
      </c>
      <c r="G147" s="57" t="e">
        <f ca="true">+IF(AND(ISNUMBER(OFFSET('Water Data'!$D$5,0,10*ROW('Water Data'!D141))),'Data Summary'!BV147="Yes"),100-OFFSET('Water Data'!$D$5,0,10*ROW('Water Data'!D141)),NA())</f>
        <v>#N/A</v>
      </c>
      <c r="H147" s="57" t="e">
        <f ca="true">+IF(AND(ISNUMBER(OFFSET('Water Data'!$D$7,0,10*ROW('Water Data'!D141))),'Data Summary'!BW147="Yes"),OFFSET('Water Data'!$D$7,0,10*ROW('Water Data'!D141)),NA())</f>
        <v>#N/A</v>
      </c>
      <c r="I147" s="57" t="e">
        <f ca="true">+IF(AND(ISNUMBER(OFFSET('Water Data'!$D$10,0,10*ROW('Water Data'!D141))),'Data Summary'!BX147="Yes"),OFFSET('Water Data'!$D$10,0,10*ROW('Water Data'!D141)),NA())</f>
        <v>#N/A</v>
      </c>
      <c r="J147" s="57" t="e">
        <f ca="true">+IF(AND(ISNUMBER(OFFSET('Water Data'!$E$5,0,10*ROW('Water Data'!E141))),'Data Summary'!BY147="Yes"),100-OFFSET('Water Data'!$E$5,0,10*ROW('Water Data'!E141)),NA())</f>
        <v>#N/A</v>
      </c>
      <c r="K147" s="57" t="e">
        <f ca="true">+IF(AND(ISNUMBER(OFFSET('Water Data'!$E$7,0,10*ROW('Water Data'!E141))),'Data Summary'!BZ147="Yes"),OFFSET('Water Data'!$E$7,0,10*ROW('Water Data'!E141)),NA())</f>
        <v>#N/A</v>
      </c>
      <c r="L147" s="57" t="e">
        <f ca="true">+IF(AND(ISNUMBER(OFFSET('Water Data'!$E$10,0,10*ROW('Water Data'!E141))),'Data Summary'!CA147="Yes"),OFFSET('Water Data'!$E$10,0,10*ROW('Water Data'!E141)),NA())</f>
        <v>#N/A</v>
      </c>
      <c r="M147" s="57" t="e">
        <f ca="true">+IF(AND(ISNUMBER(OFFSET('Water Data'!$F$5,0,10*ROW('Water Data'!F141))),'Data Summary'!CB147="Yes"),100-OFFSET('Water Data'!$F$5,0,10*ROW('Water Data'!F141)),NA())</f>
        <v>#N/A</v>
      </c>
      <c r="N147" s="57" t="e">
        <f ca="true">+IF(AND(ISNUMBER(OFFSET('Water Data'!$F$7,0,10*ROW('Water Data'!F141))),'Data Summary'!CC147="Yes"),OFFSET('Water Data'!$F$7,0,10*ROW('Water Data'!F141)),NA())</f>
        <v>#N/A</v>
      </c>
      <c r="O147" s="57" t="e">
        <f ca="true">+IF(AND(ISNUMBER(OFFSET('Water Data'!$F$10,0,10*ROW('Water Data'!F141))),'Data Summary'!CD147="Yes"),OFFSET('Water Data'!$F$10,0,10*ROW('Water Data'!F141)),NA())</f>
        <v>#N/A</v>
      </c>
      <c r="P147" s="57" t="e">
        <f ca="true">+IF(AND(ISNUMBER(OFFSET('Water Data'!$G$5,0,10*ROW('Water Data'!G141))),'Data Summary'!CE147="Yes"),100-OFFSET('Water Data'!$G$5,0,10*ROW('Water Data'!G141)),NA())</f>
        <v>#N/A</v>
      </c>
      <c r="Q147" s="57" t="e">
        <f ca="true">+IF(AND(ISNUMBER(OFFSET('Water Data'!$G$7,0,10*ROW('Water Data'!G141))),'Data Summary'!CF147="Yes"),OFFSET('Water Data'!$G$7,0,10*ROW('Water Data'!G141)),NA())</f>
        <v>#N/A</v>
      </c>
      <c r="R147" s="57" t="e">
        <f ca="true">+IF(AND(ISNUMBER(OFFSET('Water Data'!$G$10,0,10*ROW('Water Data'!G141))),'Data Summary'!CG147="Yes"),OFFSET('Water Data'!$G$10,0,10*ROW('Water Data'!G141)),NA())</f>
        <v>#N/A</v>
      </c>
      <c r="S147" s="57" t="e">
        <f ca="true">+IF(AND(ISNUMBER(OFFSET('Water Data'!$H$5,0,10*ROW('Water Data'!H141))),'Data Summary'!CH147="Yes"),100-OFFSET('Water Data'!$H$5,0,10*ROW('Water Data'!H141)),NA())</f>
        <v>#N/A</v>
      </c>
      <c r="T147" s="57" t="e">
        <f ca="true">+IF(AND(ISNUMBER(OFFSET('Water Data'!$H$7,0,10*ROW('Water Data'!H141))),'Data Summary'!CI147="Yes"),OFFSET('Water Data'!$H$7,0,10*ROW('Water Data'!H141)),NA())</f>
        <v>#N/A</v>
      </c>
      <c r="U147" s="57" t="e">
        <f ca="true">+IF(AND(ISNUMBER(OFFSET('Water Data'!$H$10,0,10*ROW('Water Data'!H141))),'Data Summary'!CJ147="Yes"),OFFSET('Water Data'!$H$10,0,10*ROW('Water Data'!H141)),NA())</f>
        <v>#N/A</v>
      </c>
      <c r="V147" s="103" t="e">
        <f ca="true">+IF(AND(ISNUMBER(OFFSET('Sanitation Data'!$C$5,0,10*ROW('Sanitation Data'!C141))),'Data Summary'!CK147="Yes"),100-OFFSET('Sanitation Data'!$C$5,0,10*ROW('Sanitation Data'!C141)),NA())</f>
        <v>#N/A</v>
      </c>
      <c r="W147" s="103" t="e">
        <f ca="true">+IF(AND(ISNUMBER(OFFSET('Sanitation Data'!$C$7,0,10*ROW('Sanitation Data'!C141))),'Data Summary'!CL147="Yes"),OFFSET('Sanitation Data'!$C$7,0,10*ROW('Sanitation Data'!C141)),NA())</f>
        <v>#N/A</v>
      </c>
      <c r="X147" s="103" t="e">
        <f ca="true">+IF(AND(ISNUMBER(OFFSET('Sanitation Data'!$C$11,0,10*ROW('Sanitation Data'!C141))),'Data Summary'!CM147="Yes"),OFFSET('Sanitation Data'!$C$11,0,10*ROW('Sanitation Data'!C141)),NA())</f>
        <v>#N/A</v>
      </c>
      <c r="Y147" s="103" t="e">
        <f ca="true">+IF(AND(ISNUMBER(OFFSET('Sanitation Data'!$C$12,0,10*ROW('Sanitation Data'!C141))),'Data Summary'!CN147="Yes"),OFFSET('Sanitation Data'!$C$12,0,10*ROW('Sanitation Data'!C141)),NA())</f>
        <v>#N/A</v>
      </c>
      <c r="Z147" s="103" t="e">
        <f ca="true">+IF(AND(ISNUMBER(OFFSET('Sanitation Data'!$C$13,0,10*ROW('Sanitation Data'!C141))),'Data Summary'!CO147="Yes"),OFFSET('Sanitation Data'!$C$13,0,10*ROW('Sanitation Data'!C141)),NA())</f>
        <v>#N/A</v>
      </c>
      <c r="AA147" s="103" t="e">
        <f ca="true">+IF(AND(ISNUMBER(OFFSET('Sanitation Data'!$D$5,0,10*ROW('Sanitation Data'!D141))),'Data Summary'!CP147="Yes"),100-OFFSET('Sanitation Data'!$D$5,0,10*ROW('Sanitation Data'!D141)),NA())</f>
        <v>#N/A</v>
      </c>
      <c r="AB147" s="103" t="e">
        <f ca="true">+IF(AND(ISNUMBER(OFFSET('Sanitation Data'!$D$7,0,10*ROW('Sanitation Data'!D141))),'Data Summary'!CQ147="Yes"),OFFSET('Sanitation Data'!$D$7,0,10*ROW('Sanitation Data'!D141)),NA())</f>
        <v>#N/A</v>
      </c>
      <c r="AC147" s="103" t="e">
        <f ca="true">+IF(AND(ISNUMBER(OFFSET('Sanitation Data'!$D$11,0,10*ROW('Sanitation Data'!D141))),'Data Summary'!CR147="Yes"),OFFSET('Sanitation Data'!$D$11,0,10*ROW('Sanitation Data'!D141)),NA())</f>
        <v>#N/A</v>
      </c>
      <c r="AD147" s="103" t="e">
        <f ca="true">+IF(AND(ISNUMBER(OFFSET('Sanitation Data'!$D$12,0,10*ROW('Sanitation Data'!D141))),'Data Summary'!CS147="Yes"),OFFSET('Sanitation Data'!$D$12,0,10*ROW('Sanitation Data'!D141)),NA())</f>
        <v>#N/A</v>
      </c>
      <c r="AE147" s="103" t="e">
        <f ca="true">+IF(AND(ISNUMBER(OFFSET('Sanitation Data'!$D$13,0,10*ROW('Sanitation Data'!D141))),'Data Summary'!CT147="Yes"),OFFSET('Sanitation Data'!$D$13,0,10*ROW('Sanitation Data'!D141)),NA())</f>
        <v>#N/A</v>
      </c>
      <c r="AF147" s="103" t="e">
        <f ca="true">+IF(AND(ISNUMBER(OFFSET('Sanitation Data'!$E$5,0,10*ROW('Sanitation Data'!E141))),'Data Summary'!CU147="Yes"),100-OFFSET('Sanitation Data'!$E$5,0,10*ROW('Sanitation Data'!E141)),NA())</f>
        <v>#N/A</v>
      </c>
      <c r="AG147" s="103" t="e">
        <f ca="true">+IF(AND(ISNUMBER(OFFSET('Sanitation Data'!$E$7,0,10*ROW('Sanitation Data'!E141))),'Data Summary'!CV147="Yes"),OFFSET('Sanitation Data'!$E$7,0,10*ROW('Sanitation Data'!E141)),NA())</f>
        <v>#N/A</v>
      </c>
      <c r="AH147" s="103" t="e">
        <f ca="true">+IF(AND(ISNUMBER(OFFSET('Sanitation Data'!$E$11,0,10*ROW('Sanitation Data'!E141))),'Data Summary'!CW147="Yes"),OFFSET('Sanitation Data'!$E$11,0,10*ROW('Sanitation Data'!E141)),NA())</f>
        <v>#N/A</v>
      </c>
      <c r="AI147" s="103" t="e">
        <f ca="true">+IF(AND(ISNUMBER(OFFSET('Sanitation Data'!$E$12,0,10*ROW('Sanitation Data'!E141))),'Data Summary'!CX147="Yes"),OFFSET('Sanitation Data'!$E$12,0,10*ROW('Sanitation Data'!E141)),NA())</f>
        <v>#N/A</v>
      </c>
      <c r="AJ147" s="103" t="e">
        <f ca="true">+IF(AND(ISNUMBER(OFFSET('Sanitation Data'!$E$13,0,10*ROW('Sanitation Data'!E141))),'Data Summary'!CY147="Yes"),OFFSET('Sanitation Data'!$E$13,0,10*ROW('Sanitation Data'!E141)),NA())</f>
        <v>#N/A</v>
      </c>
      <c r="AK147" s="103" t="e">
        <f ca="true">+IF(AND(ISNUMBER(OFFSET('Sanitation Data'!$F$5,0,10*ROW('Sanitation Data'!F141))),'Data Summary'!CZ147="Yes"),100-OFFSET('Sanitation Data'!$F$5,0,10*ROW('Sanitation Data'!F141)),NA())</f>
        <v>#N/A</v>
      </c>
      <c r="AL147" s="103" t="e">
        <f ca="true">+IF(AND(ISNUMBER(OFFSET('Sanitation Data'!$F$7,0,10*ROW('Sanitation Data'!F141))),'Data Summary'!DA147="Yes"),OFFSET('Sanitation Data'!$F$7,0,10*ROW('Sanitation Data'!F141)),NA())</f>
        <v>#N/A</v>
      </c>
      <c r="AM147" s="103" t="e">
        <f ca="true">+IF(AND(ISNUMBER(OFFSET('Sanitation Data'!$F$11,0,10*ROW('Sanitation Data'!F141))),'Data Summary'!DB147="Yes"),OFFSET('Sanitation Data'!$F$11,0,10*ROW('Sanitation Data'!F141)),NA())</f>
        <v>#N/A</v>
      </c>
      <c r="AN147" s="103" t="e">
        <f ca="true">+IF(AND(ISNUMBER(OFFSET('Sanitation Data'!$F$12,0,10*ROW('Sanitation Data'!F141))),'Data Summary'!DC147="Yes"),OFFSET('Sanitation Data'!$F$12,0,10*ROW('Sanitation Data'!F141)),NA())</f>
        <v>#N/A</v>
      </c>
      <c r="AO147" s="103" t="e">
        <f ca="true">+IF(AND(ISNUMBER(OFFSET('Sanitation Data'!$F$13,0,10*ROW('Sanitation Data'!F141))),'Data Summary'!DD147="Yes"),OFFSET('Sanitation Data'!$F$13,0,10*ROW('Sanitation Data'!F141)),NA())</f>
        <v>#N/A</v>
      </c>
      <c r="AP147" s="103" t="e">
        <f ca="true">+IF(AND(ISNUMBER(OFFSET('Sanitation Data'!$G$5,0,10*ROW('Sanitation Data'!G141))),'Data Summary'!DE147="Yes"),100-OFFSET('Sanitation Data'!$G$5,0,10*ROW('Sanitation Data'!G141)),NA())</f>
        <v>#N/A</v>
      </c>
      <c r="AQ147" s="103" t="e">
        <f ca="true">+IF(AND(ISNUMBER(OFFSET('Sanitation Data'!$G$7,0,10*ROW('Sanitation Data'!G141))),'Data Summary'!DF147="Yes"),OFFSET('Sanitation Data'!$G$7,0,10*ROW('Sanitation Data'!G141)),NA())</f>
        <v>#N/A</v>
      </c>
      <c r="AR147" s="103" t="e">
        <f ca="true">+IF(AND(ISNUMBER(OFFSET('Sanitation Data'!$G$11,0,10*ROW('Sanitation Data'!G141))),'Data Summary'!DG147="Yes"),OFFSET('Sanitation Data'!$G$11,0,10*ROW('Sanitation Data'!G141)),NA())</f>
        <v>#N/A</v>
      </c>
      <c r="AS147" s="103" t="e">
        <f ca="true">+IF(AND(ISNUMBER(OFFSET('Sanitation Data'!$G$12,0,10*ROW('Sanitation Data'!G141))),'Data Summary'!DH147="Yes"),OFFSET('Sanitation Data'!$G$12,0,10*ROW('Sanitation Data'!G141)),NA())</f>
        <v>#N/A</v>
      </c>
      <c r="AT147" s="103" t="e">
        <f ca="true">+IF(AND(ISNUMBER(OFFSET('Sanitation Data'!$G$13,0,10*ROW('Sanitation Data'!G141))),'Data Summary'!DI147="Yes"),OFFSET('Sanitation Data'!$G$13,0,10*ROW('Sanitation Data'!G141)),NA())</f>
        <v>#N/A</v>
      </c>
      <c r="AU147" s="103" t="e">
        <f ca="true">+IF(AND(ISNUMBER(OFFSET('Sanitation Data'!$H$5,0,10*ROW('Sanitation Data'!H141))),'Data Summary'!DJ147="Yes"),100-OFFSET('Sanitation Data'!$H$5,0,10*ROW('Sanitation Data'!H141)),NA())</f>
        <v>#N/A</v>
      </c>
      <c r="AV147" s="103" t="e">
        <f ca="true">+IF(AND(ISNUMBER(OFFSET('Sanitation Data'!$H$7,0,10*ROW('Sanitation Data'!H141))),'Data Summary'!DK147="Yes"),OFFSET('Sanitation Data'!$H$7,0,10*ROW('Sanitation Data'!H141)),NA())</f>
        <v>#N/A</v>
      </c>
      <c r="AW147" s="103" t="e">
        <f ca="true">+IF(AND(ISNUMBER(OFFSET('Sanitation Data'!$H$11,0,10*ROW('Sanitation Data'!H141))),'Data Summary'!DL147="Yes"),OFFSET('Sanitation Data'!$H$11,0,10*ROW('Sanitation Data'!H141)),NA())</f>
        <v>#N/A</v>
      </c>
      <c r="AX147" s="103" t="e">
        <f ca="true">+IF(AND(ISNUMBER(OFFSET('Sanitation Data'!$H$12,0,10*ROW('Sanitation Data'!H141))),'Data Summary'!DM147="Yes"),OFFSET('Sanitation Data'!$H$12,0,10*ROW('Sanitation Data'!H141)),NA())</f>
        <v>#N/A</v>
      </c>
      <c r="AY147" s="103" t="e">
        <f ca="true">+IF(AND(ISNUMBER(OFFSET('Sanitation Data'!$H$13,0,10*ROW('Sanitation Data'!H141))),'Data Summary'!DN147="Yes"),OFFSET('Sanitation Data'!$H$13,0,10*ROW('Sanitation Data'!H141)),NA())</f>
        <v>#N/A</v>
      </c>
      <c r="AZ147" s="108" t="e">
        <f ca="true">+IF(AND(ISNUMBER(OFFSET('Hygiene Data'!$C$6,0,10*ROW('Hygiene Data'!C141))),'Data Summary'!DO147="Yes"),OFFSET('Hygiene Data'!$C$6,0,10*ROW('Hygiene Data'!C141)),NA())</f>
        <v>#N/A</v>
      </c>
      <c r="BA147" s="108" t="e">
        <f ca="true">+IF(AND(ISNUMBER(OFFSET('Hygiene Data'!$C$8,0,10*ROW('Hygiene Data'!C141))),'Data Summary'!DP147="Yes"),OFFSET('Hygiene Data'!$C$8,0,10*ROW('Hygiene Data'!C141)),NA())</f>
        <v>#N/A</v>
      </c>
      <c r="BB147" s="108" t="e">
        <f ca="true">+IF(AND(ISNUMBER(OFFSET('Hygiene Data'!$C$10,0,10*ROW('Hygiene Data'!C141))),'Data Summary'!DQ147="Yes"),OFFSET('Hygiene Data'!$C$10,0,10*ROW('Hygiene Data'!C141)),NA())</f>
        <v>#N/A</v>
      </c>
      <c r="BC147" s="108" t="e">
        <f ca="true">+IF(AND(ISNUMBER(OFFSET('Hygiene Data'!$D$6,0,10*ROW('Hygiene Data'!D141))),'Data Summary'!DR147="Yes"),OFFSET('Hygiene Data'!$D$6,0,10*ROW('Hygiene Data'!D141)),NA())</f>
        <v>#N/A</v>
      </c>
      <c r="BD147" s="108" t="e">
        <f ca="true">+IF(AND(ISNUMBER(OFFSET('Hygiene Data'!$D$8,0,10*ROW('Hygiene Data'!D141))),'Data Summary'!DS147="Yes"),OFFSET('Hygiene Data'!$D$8,0,10*ROW('Hygiene Data'!D141)),NA())</f>
        <v>#N/A</v>
      </c>
      <c r="BE147" s="108" t="e">
        <f ca="true">+IF(AND(ISNUMBER(OFFSET('Hygiene Data'!$D$10,0,10*ROW('Hygiene Data'!D141))),'Data Summary'!DT147="Yes"),OFFSET('Hygiene Data'!$D$10,0,10*ROW('Hygiene Data'!D141)),NA())</f>
        <v>#N/A</v>
      </c>
      <c r="BF147" s="108" t="e">
        <f ca="true">+IF(AND(ISNUMBER(OFFSET('Hygiene Data'!$E$6,0,10*ROW('Hygiene Data'!E141))),'Data Summary'!DU147="Yes"),OFFSET('Hygiene Data'!$E$6,0,10*ROW('Hygiene Data'!E141)),NA())</f>
        <v>#N/A</v>
      </c>
      <c r="BG147" s="108" t="e">
        <f ca="true">+IF(AND(ISNUMBER(OFFSET('Hygiene Data'!$E$8,0,10*ROW('Hygiene Data'!E141))),'Data Summary'!DV147="Yes"),OFFSET('Hygiene Data'!$E$8,0,10*ROW('Hygiene Data'!E141)),NA())</f>
        <v>#N/A</v>
      </c>
      <c r="BH147" s="108" t="e">
        <f ca="true">+IF(AND(ISNUMBER(OFFSET('Hygiene Data'!$E$10,0,10*ROW('Hygiene Data'!E141))),'Data Summary'!DW147="Yes"),OFFSET('Hygiene Data'!$E$10,0,10*ROW('Hygiene Data'!E141)),NA())</f>
        <v>#N/A</v>
      </c>
      <c r="BI147" s="108" t="e">
        <f ca="true">+IF(AND(ISNUMBER(OFFSET('Hygiene Data'!$F$6,0,10*ROW('Hygiene Data'!F141))),'Data Summary'!DX147="Yes"),OFFSET('Hygiene Data'!$F$6,0,10*ROW('Hygiene Data'!F141)),NA())</f>
        <v>#N/A</v>
      </c>
      <c r="BJ147" s="108" t="e">
        <f ca="true">+IF(AND(ISNUMBER(OFFSET('Hygiene Data'!$F$8,0,10*ROW('Hygiene Data'!F141))),'Data Summary'!DY147="Yes"),OFFSET('Hygiene Data'!$F$8,0,10*ROW('Hygiene Data'!F141)),NA())</f>
        <v>#N/A</v>
      </c>
      <c r="BK147" s="108" t="e">
        <f ca="true">+IF(AND(ISNUMBER(OFFSET('Hygiene Data'!$F$10,0,10*ROW('Hygiene Data'!F141))),'Data Summary'!DZ147="Yes"),OFFSET('Hygiene Data'!$F$10,0,10*ROW('Hygiene Data'!F141)),NA())</f>
        <v>#N/A</v>
      </c>
      <c r="BL147" s="108" t="e">
        <f ca="true">+IF(AND(ISNUMBER(OFFSET('Hygiene Data'!$G$6,0,10*ROW('Hygiene Data'!G141))),'Data Summary'!EA147="Yes"),OFFSET('Hygiene Data'!$G$6,0,10*ROW('Hygiene Data'!G141)),NA())</f>
        <v>#N/A</v>
      </c>
      <c r="BM147" s="108" t="e">
        <f ca="true">+IF(AND(ISNUMBER(OFFSET('Hygiene Data'!$G$8,0,10*ROW('Hygiene Data'!G141))),'Data Summary'!EB147="Yes"),OFFSET('Hygiene Data'!$G$8,0,10*ROW('Hygiene Data'!G141)),NA())</f>
        <v>#N/A</v>
      </c>
      <c r="BN147" s="108" t="e">
        <f ca="true">+IF(AND(ISNUMBER(OFFSET('Hygiene Data'!$G$10,0,10*ROW('Hygiene Data'!G141))),'Data Summary'!EC147="Yes"),OFFSET('Hygiene Data'!$G$10,0,10*ROW('Hygiene Data'!G141)),NA())</f>
        <v>#N/A</v>
      </c>
      <c r="BO147" s="108" t="e">
        <f ca="true">+IF(AND(ISNUMBER(OFFSET('Hygiene Data'!$H$6,0,10*ROW('Hygiene Data'!H141))),'Data Summary'!ED147="Yes"),OFFSET('Hygiene Data'!$H$6,0,10*ROW('Hygiene Data'!H141)),NA())</f>
        <v>#N/A</v>
      </c>
      <c r="BP147" s="108" t="e">
        <f ca="true">+IF(AND(ISNUMBER(OFFSET('Hygiene Data'!$H$8,0,10*ROW('Hygiene Data'!H141))),'Data Summary'!EE147="Yes"),OFFSET('Hygiene Data'!$H$8,0,10*ROW('Hygiene Data'!H141)),NA())</f>
        <v>#N/A</v>
      </c>
      <c r="BQ147" s="108" t="e">
        <f ca="true">+IF(AND(ISNUMBER(OFFSET('Hygiene Data'!$H$10,0,10*ROW('Hygiene Data'!H141))),'Data Summary'!EF147="Yes"),OFFSET('Hygiene Data'!$H$10,0,10*ROW('Hygiene Data'!H141)),NA())</f>
        <v>#N/A</v>
      </c>
    </row>
    <row r="148" x14ac:dyDescent="0.2">
      <c r="A148" s="56" t="e">
        <f ca="true">+IF(OFFSET('Water Data'!$B$1,0,10*ROW('Water Data'!B142))="",NA(),OFFSET('Water Data'!$B$1,0,10*ROW('Water Data'!B142)))</f>
        <v>#N/A</v>
      </c>
      <c r="B148" s="56" t="e">
        <f ca="true">+IF(OFFSET('Water Data'!$A$3,0,10*ROW('Water Data'!A145))="",NA(),OFFSET('Water Data'!$A$3,0,10*ROW('Water Data'!A145)))</f>
        <v>#N/A</v>
      </c>
      <c r="C148" s="56" t="e">
        <f ca="true">+IF(OFFSET('Water Data'!$C$3,0,10*ROW('Water Data'!C145))="",NA(),OFFSET('Water Data'!$C$3,0,10*ROW('Water Data'!C145)))</f>
        <v>#N/A</v>
      </c>
      <c r="D148" s="57" t="e">
        <f ca="true">+IF(AND(ISNUMBER(OFFSET('Water Data'!$C$5,0,10*ROW('Water Data'!C142))),'Data Summary'!BS148="Yes"),100-OFFSET('Water Data'!$C$5,0,10*ROW('Water Data'!C142)),NA())</f>
        <v>#N/A</v>
      </c>
      <c r="E148" s="57" t="e">
        <f ca="true">+IF(AND(ISNUMBER(OFFSET('Water Data'!$C$7,0,10*ROW('Water Data'!C142))),'Data Summary'!BT148="Yes"),OFFSET('Water Data'!$C$7,0,10*ROW('Water Data'!C142)),NA())</f>
        <v>#N/A</v>
      </c>
      <c r="F148" s="57" t="e">
        <f ca="true">+IF(AND(ISNUMBER(OFFSET('Water Data'!$C$10,0,10*ROW('Water Data'!C142))),'Data Summary'!BU148="Yes"),OFFSET('Water Data'!$C$10,0,10*ROW('Water Data'!C142)),NA())</f>
        <v>#N/A</v>
      </c>
      <c r="G148" s="57" t="e">
        <f ca="true">+IF(AND(ISNUMBER(OFFSET('Water Data'!$D$5,0,10*ROW('Water Data'!D142))),'Data Summary'!BV148="Yes"),100-OFFSET('Water Data'!$D$5,0,10*ROW('Water Data'!D142)),NA())</f>
        <v>#N/A</v>
      </c>
      <c r="H148" s="57" t="e">
        <f ca="true">+IF(AND(ISNUMBER(OFFSET('Water Data'!$D$7,0,10*ROW('Water Data'!D142))),'Data Summary'!BW148="Yes"),OFFSET('Water Data'!$D$7,0,10*ROW('Water Data'!D142)),NA())</f>
        <v>#N/A</v>
      </c>
      <c r="I148" s="57" t="e">
        <f ca="true">+IF(AND(ISNUMBER(OFFSET('Water Data'!$D$10,0,10*ROW('Water Data'!D142))),'Data Summary'!BX148="Yes"),OFFSET('Water Data'!$D$10,0,10*ROW('Water Data'!D142)),NA())</f>
        <v>#N/A</v>
      </c>
      <c r="J148" s="57" t="e">
        <f ca="true">+IF(AND(ISNUMBER(OFFSET('Water Data'!$E$5,0,10*ROW('Water Data'!E142))),'Data Summary'!BY148="Yes"),100-OFFSET('Water Data'!$E$5,0,10*ROW('Water Data'!E142)),NA())</f>
        <v>#N/A</v>
      </c>
      <c r="K148" s="57" t="e">
        <f ca="true">+IF(AND(ISNUMBER(OFFSET('Water Data'!$E$7,0,10*ROW('Water Data'!E142))),'Data Summary'!BZ148="Yes"),OFFSET('Water Data'!$E$7,0,10*ROW('Water Data'!E142)),NA())</f>
        <v>#N/A</v>
      </c>
      <c r="L148" s="57" t="e">
        <f ca="true">+IF(AND(ISNUMBER(OFFSET('Water Data'!$E$10,0,10*ROW('Water Data'!E142))),'Data Summary'!CA148="Yes"),OFFSET('Water Data'!$E$10,0,10*ROW('Water Data'!E142)),NA())</f>
        <v>#N/A</v>
      </c>
      <c r="M148" s="57" t="e">
        <f ca="true">+IF(AND(ISNUMBER(OFFSET('Water Data'!$F$5,0,10*ROW('Water Data'!F142))),'Data Summary'!CB148="Yes"),100-OFFSET('Water Data'!$F$5,0,10*ROW('Water Data'!F142)),NA())</f>
        <v>#N/A</v>
      </c>
      <c r="N148" s="57" t="e">
        <f ca="true">+IF(AND(ISNUMBER(OFFSET('Water Data'!$F$7,0,10*ROW('Water Data'!F142))),'Data Summary'!CC148="Yes"),OFFSET('Water Data'!$F$7,0,10*ROW('Water Data'!F142)),NA())</f>
        <v>#N/A</v>
      </c>
      <c r="O148" s="57" t="e">
        <f ca="true">+IF(AND(ISNUMBER(OFFSET('Water Data'!$F$10,0,10*ROW('Water Data'!F142))),'Data Summary'!CD148="Yes"),OFFSET('Water Data'!$F$10,0,10*ROW('Water Data'!F142)),NA())</f>
        <v>#N/A</v>
      </c>
      <c r="P148" s="57" t="e">
        <f ca="true">+IF(AND(ISNUMBER(OFFSET('Water Data'!$G$5,0,10*ROW('Water Data'!G142))),'Data Summary'!CE148="Yes"),100-OFFSET('Water Data'!$G$5,0,10*ROW('Water Data'!G142)),NA())</f>
        <v>#N/A</v>
      </c>
      <c r="Q148" s="57" t="e">
        <f ca="true">+IF(AND(ISNUMBER(OFFSET('Water Data'!$G$7,0,10*ROW('Water Data'!G142))),'Data Summary'!CF148="Yes"),OFFSET('Water Data'!$G$7,0,10*ROW('Water Data'!G142)),NA())</f>
        <v>#N/A</v>
      </c>
      <c r="R148" s="57" t="e">
        <f ca="true">+IF(AND(ISNUMBER(OFFSET('Water Data'!$G$10,0,10*ROW('Water Data'!G142))),'Data Summary'!CG148="Yes"),OFFSET('Water Data'!$G$10,0,10*ROW('Water Data'!G142)),NA())</f>
        <v>#N/A</v>
      </c>
      <c r="S148" s="57" t="e">
        <f ca="true">+IF(AND(ISNUMBER(OFFSET('Water Data'!$H$5,0,10*ROW('Water Data'!H142))),'Data Summary'!CH148="Yes"),100-OFFSET('Water Data'!$H$5,0,10*ROW('Water Data'!H142)),NA())</f>
        <v>#N/A</v>
      </c>
      <c r="T148" s="57" t="e">
        <f ca="true">+IF(AND(ISNUMBER(OFFSET('Water Data'!$H$7,0,10*ROW('Water Data'!H142))),'Data Summary'!CI148="Yes"),OFFSET('Water Data'!$H$7,0,10*ROW('Water Data'!H142)),NA())</f>
        <v>#N/A</v>
      </c>
      <c r="U148" s="57" t="e">
        <f ca="true">+IF(AND(ISNUMBER(OFFSET('Water Data'!$H$10,0,10*ROW('Water Data'!H142))),'Data Summary'!CJ148="Yes"),OFFSET('Water Data'!$H$10,0,10*ROW('Water Data'!H142)),NA())</f>
        <v>#N/A</v>
      </c>
      <c r="V148" s="103" t="e">
        <f ca="true">+IF(AND(ISNUMBER(OFFSET('Sanitation Data'!$C$5,0,10*ROW('Sanitation Data'!C142))),'Data Summary'!CK148="Yes"),100-OFFSET('Sanitation Data'!$C$5,0,10*ROW('Sanitation Data'!C142)),NA())</f>
        <v>#N/A</v>
      </c>
      <c r="W148" s="103" t="e">
        <f ca="true">+IF(AND(ISNUMBER(OFFSET('Sanitation Data'!$C$7,0,10*ROW('Sanitation Data'!C142))),'Data Summary'!CL148="Yes"),OFFSET('Sanitation Data'!$C$7,0,10*ROW('Sanitation Data'!C142)),NA())</f>
        <v>#N/A</v>
      </c>
      <c r="X148" s="103" t="e">
        <f ca="true">+IF(AND(ISNUMBER(OFFSET('Sanitation Data'!$C$11,0,10*ROW('Sanitation Data'!C142))),'Data Summary'!CM148="Yes"),OFFSET('Sanitation Data'!$C$11,0,10*ROW('Sanitation Data'!C142)),NA())</f>
        <v>#N/A</v>
      </c>
      <c r="Y148" s="103" t="e">
        <f ca="true">+IF(AND(ISNUMBER(OFFSET('Sanitation Data'!$C$12,0,10*ROW('Sanitation Data'!C142))),'Data Summary'!CN148="Yes"),OFFSET('Sanitation Data'!$C$12,0,10*ROW('Sanitation Data'!C142)),NA())</f>
        <v>#N/A</v>
      </c>
      <c r="Z148" s="103" t="e">
        <f ca="true">+IF(AND(ISNUMBER(OFFSET('Sanitation Data'!$C$13,0,10*ROW('Sanitation Data'!C142))),'Data Summary'!CO148="Yes"),OFFSET('Sanitation Data'!$C$13,0,10*ROW('Sanitation Data'!C142)),NA())</f>
        <v>#N/A</v>
      </c>
      <c r="AA148" s="103" t="e">
        <f ca="true">+IF(AND(ISNUMBER(OFFSET('Sanitation Data'!$D$5,0,10*ROW('Sanitation Data'!D142))),'Data Summary'!CP148="Yes"),100-OFFSET('Sanitation Data'!$D$5,0,10*ROW('Sanitation Data'!D142)),NA())</f>
        <v>#N/A</v>
      </c>
      <c r="AB148" s="103" t="e">
        <f ca="true">+IF(AND(ISNUMBER(OFFSET('Sanitation Data'!$D$7,0,10*ROW('Sanitation Data'!D142))),'Data Summary'!CQ148="Yes"),OFFSET('Sanitation Data'!$D$7,0,10*ROW('Sanitation Data'!D142)),NA())</f>
        <v>#N/A</v>
      </c>
      <c r="AC148" s="103" t="e">
        <f ca="true">+IF(AND(ISNUMBER(OFFSET('Sanitation Data'!$D$11,0,10*ROW('Sanitation Data'!D142))),'Data Summary'!CR148="Yes"),OFFSET('Sanitation Data'!$D$11,0,10*ROW('Sanitation Data'!D142)),NA())</f>
        <v>#N/A</v>
      </c>
      <c r="AD148" s="103" t="e">
        <f ca="true">+IF(AND(ISNUMBER(OFFSET('Sanitation Data'!$D$12,0,10*ROW('Sanitation Data'!D142))),'Data Summary'!CS148="Yes"),OFFSET('Sanitation Data'!$D$12,0,10*ROW('Sanitation Data'!D142)),NA())</f>
        <v>#N/A</v>
      </c>
      <c r="AE148" s="103" t="e">
        <f ca="true">+IF(AND(ISNUMBER(OFFSET('Sanitation Data'!$D$13,0,10*ROW('Sanitation Data'!D142))),'Data Summary'!CT148="Yes"),OFFSET('Sanitation Data'!$D$13,0,10*ROW('Sanitation Data'!D142)),NA())</f>
        <v>#N/A</v>
      </c>
      <c r="AF148" s="103" t="e">
        <f ca="true">+IF(AND(ISNUMBER(OFFSET('Sanitation Data'!$E$5,0,10*ROW('Sanitation Data'!E142))),'Data Summary'!CU148="Yes"),100-OFFSET('Sanitation Data'!$E$5,0,10*ROW('Sanitation Data'!E142)),NA())</f>
        <v>#N/A</v>
      </c>
      <c r="AG148" s="103" t="e">
        <f ca="true">+IF(AND(ISNUMBER(OFFSET('Sanitation Data'!$E$7,0,10*ROW('Sanitation Data'!E142))),'Data Summary'!CV148="Yes"),OFFSET('Sanitation Data'!$E$7,0,10*ROW('Sanitation Data'!E142)),NA())</f>
        <v>#N/A</v>
      </c>
      <c r="AH148" s="103" t="e">
        <f ca="true">+IF(AND(ISNUMBER(OFFSET('Sanitation Data'!$E$11,0,10*ROW('Sanitation Data'!E142))),'Data Summary'!CW148="Yes"),OFFSET('Sanitation Data'!$E$11,0,10*ROW('Sanitation Data'!E142)),NA())</f>
        <v>#N/A</v>
      </c>
      <c r="AI148" s="103" t="e">
        <f ca="true">+IF(AND(ISNUMBER(OFFSET('Sanitation Data'!$E$12,0,10*ROW('Sanitation Data'!E142))),'Data Summary'!CX148="Yes"),OFFSET('Sanitation Data'!$E$12,0,10*ROW('Sanitation Data'!E142)),NA())</f>
        <v>#N/A</v>
      </c>
      <c r="AJ148" s="103" t="e">
        <f ca="true">+IF(AND(ISNUMBER(OFFSET('Sanitation Data'!$E$13,0,10*ROW('Sanitation Data'!E142))),'Data Summary'!CY148="Yes"),OFFSET('Sanitation Data'!$E$13,0,10*ROW('Sanitation Data'!E142)),NA())</f>
        <v>#N/A</v>
      </c>
      <c r="AK148" s="103" t="e">
        <f ca="true">+IF(AND(ISNUMBER(OFFSET('Sanitation Data'!$F$5,0,10*ROW('Sanitation Data'!F142))),'Data Summary'!CZ148="Yes"),100-OFFSET('Sanitation Data'!$F$5,0,10*ROW('Sanitation Data'!F142)),NA())</f>
        <v>#N/A</v>
      </c>
      <c r="AL148" s="103" t="e">
        <f ca="true">+IF(AND(ISNUMBER(OFFSET('Sanitation Data'!$F$7,0,10*ROW('Sanitation Data'!F142))),'Data Summary'!DA148="Yes"),OFFSET('Sanitation Data'!$F$7,0,10*ROW('Sanitation Data'!F142)),NA())</f>
        <v>#N/A</v>
      </c>
      <c r="AM148" s="103" t="e">
        <f ca="true">+IF(AND(ISNUMBER(OFFSET('Sanitation Data'!$F$11,0,10*ROW('Sanitation Data'!F142))),'Data Summary'!DB148="Yes"),OFFSET('Sanitation Data'!$F$11,0,10*ROW('Sanitation Data'!F142)),NA())</f>
        <v>#N/A</v>
      </c>
      <c r="AN148" s="103" t="e">
        <f ca="true">+IF(AND(ISNUMBER(OFFSET('Sanitation Data'!$F$12,0,10*ROW('Sanitation Data'!F142))),'Data Summary'!DC148="Yes"),OFFSET('Sanitation Data'!$F$12,0,10*ROW('Sanitation Data'!F142)),NA())</f>
        <v>#N/A</v>
      </c>
      <c r="AO148" s="103" t="e">
        <f ca="true">+IF(AND(ISNUMBER(OFFSET('Sanitation Data'!$F$13,0,10*ROW('Sanitation Data'!F142))),'Data Summary'!DD148="Yes"),OFFSET('Sanitation Data'!$F$13,0,10*ROW('Sanitation Data'!F142)),NA())</f>
        <v>#N/A</v>
      </c>
      <c r="AP148" s="103" t="e">
        <f ca="true">+IF(AND(ISNUMBER(OFFSET('Sanitation Data'!$G$5,0,10*ROW('Sanitation Data'!G142))),'Data Summary'!DE148="Yes"),100-OFFSET('Sanitation Data'!$G$5,0,10*ROW('Sanitation Data'!G142)),NA())</f>
        <v>#N/A</v>
      </c>
      <c r="AQ148" s="103" t="e">
        <f ca="true">+IF(AND(ISNUMBER(OFFSET('Sanitation Data'!$G$7,0,10*ROW('Sanitation Data'!G142))),'Data Summary'!DF148="Yes"),OFFSET('Sanitation Data'!$G$7,0,10*ROW('Sanitation Data'!G142)),NA())</f>
        <v>#N/A</v>
      </c>
      <c r="AR148" s="103" t="e">
        <f ca="true">+IF(AND(ISNUMBER(OFFSET('Sanitation Data'!$G$11,0,10*ROW('Sanitation Data'!G142))),'Data Summary'!DG148="Yes"),OFFSET('Sanitation Data'!$G$11,0,10*ROW('Sanitation Data'!G142)),NA())</f>
        <v>#N/A</v>
      </c>
      <c r="AS148" s="103" t="e">
        <f ca="true">+IF(AND(ISNUMBER(OFFSET('Sanitation Data'!$G$12,0,10*ROW('Sanitation Data'!G142))),'Data Summary'!DH148="Yes"),OFFSET('Sanitation Data'!$G$12,0,10*ROW('Sanitation Data'!G142)),NA())</f>
        <v>#N/A</v>
      </c>
      <c r="AT148" s="103" t="e">
        <f ca="true">+IF(AND(ISNUMBER(OFFSET('Sanitation Data'!$G$13,0,10*ROW('Sanitation Data'!G142))),'Data Summary'!DI148="Yes"),OFFSET('Sanitation Data'!$G$13,0,10*ROW('Sanitation Data'!G142)),NA())</f>
        <v>#N/A</v>
      </c>
      <c r="AU148" s="103" t="e">
        <f ca="true">+IF(AND(ISNUMBER(OFFSET('Sanitation Data'!$H$5,0,10*ROW('Sanitation Data'!H142))),'Data Summary'!DJ148="Yes"),100-OFFSET('Sanitation Data'!$H$5,0,10*ROW('Sanitation Data'!H142)),NA())</f>
        <v>#N/A</v>
      </c>
      <c r="AV148" s="103" t="e">
        <f ca="true">+IF(AND(ISNUMBER(OFFSET('Sanitation Data'!$H$7,0,10*ROW('Sanitation Data'!H142))),'Data Summary'!DK148="Yes"),OFFSET('Sanitation Data'!$H$7,0,10*ROW('Sanitation Data'!H142)),NA())</f>
        <v>#N/A</v>
      </c>
      <c r="AW148" s="103" t="e">
        <f ca="true">+IF(AND(ISNUMBER(OFFSET('Sanitation Data'!$H$11,0,10*ROW('Sanitation Data'!H142))),'Data Summary'!DL148="Yes"),OFFSET('Sanitation Data'!$H$11,0,10*ROW('Sanitation Data'!H142)),NA())</f>
        <v>#N/A</v>
      </c>
      <c r="AX148" s="103" t="e">
        <f ca="true">+IF(AND(ISNUMBER(OFFSET('Sanitation Data'!$H$12,0,10*ROW('Sanitation Data'!H142))),'Data Summary'!DM148="Yes"),OFFSET('Sanitation Data'!$H$12,0,10*ROW('Sanitation Data'!H142)),NA())</f>
        <v>#N/A</v>
      </c>
      <c r="AY148" s="103" t="e">
        <f ca="true">+IF(AND(ISNUMBER(OFFSET('Sanitation Data'!$H$13,0,10*ROW('Sanitation Data'!H142))),'Data Summary'!DN148="Yes"),OFFSET('Sanitation Data'!$H$13,0,10*ROW('Sanitation Data'!H142)),NA())</f>
        <v>#N/A</v>
      </c>
      <c r="AZ148" s="108" t="e">
        <f ca="true">+IF(AND(ISNUMBER(OFFSET('Hygiene Data'!$C$6,0,10*ROW('Hygiene Data'!C142))),'Data Summary'!DO148="Yes"),OFFSET('Hygiene Data'!$C$6,0,10*ROW('Hygiene Data'!C142)),NA())</f>
        <v>#N/A</v>
      </c>
      <c r="BA148" s="108" t="e">
        <f ca="true">+IF(AND(ISNUMBER(OFFSET('Hygiene Data'!$C$8,0,10*ROW('Hygiene Data'!C142))),'Data Summary'!DP148="Yes"),OFFSET('Hygiene Data'!$C$8,0,10*ROW('Hygiene Data'!C142)),NA())</f>
        <v>#N/A</v>
      </c>
      <c r="BB148" s="108" t="e">
        <f ca="true">+IF(AND(ISNUMBER(OFFSET('Hygiene Data'!$C$10,0,10*ROW('Hygiene Data'!C142))),'Data Summary'!DQ148="Yes"),OFFSET('Hygiene Data'!$C$10,0,10*ROW('Hygiene Data'!C142)),NA())</f>
        <v>#N/A</v>
      </c>
      <c r="BC148" s="108" t="e">
        <f ca="true">+IF(AND(ISNUMBER(OFFSET('Hygiene Data'!$D$6,0,10*ROW('Hygiene Data'!D142))),'Data Summary'!DR148="Yes"),OFFSET('Hygiene Data'!$D$6,0,10*ROW('Hygiene Data'!D142)),NA())</f>
        <v>#N/A</v>
      </c>
      <c r="BD148" s="108" t="e">
        <f ca="true">+IF(AND(ISNUMBER(OFFSET('Hygiene Data'!$D$8,0,10*ROW('Hygiene Data'!D142))),'Data Summary'!DS148="Yes"),OFFSET('Hygiene Data'!$D$8,0,10*ROW('Hygiene Data'!D142)),NA())</f>
        <v>#N/A</v>
      </c>
      <c r="BE148" s="108" t="e">
        <f ca="true">+IF(AND(ISNUMBER(OFFSET('Hygiene Data'!$D$10,0,10*ROW('Hygiene Data'!D142))),'Data Summary'!DT148="Yes"),OFFSET('Hygiene Data'!$D$10,0,10*ROW('Hygiene Data'!D142)),NA())</f>
        <v>#N/A</v>
      </c>
      <c r="BF148" s="108" t="e">
        <f ca="true">+IF(AND(ISNUMBER(OFFSET('Hygiene Data'!$E$6,0,10*ROW('Hygiene Data'!E142))),'Data Summary'!DU148="Yes"),OFFSET('Hygiene Data'!$E$6,0,10*ROW('Hygiene Data'!E142)),NA())</f>
        <v>#N/A</v>
      </c>
      <c r="BG148" s="108" t="e">
        <f ca="true">+IF(AND(ISNUMBER(OFFSET('Hygiene Data'!$E$8,0,10*ROW('Hygiene Data'!E142))),'Data Summary'!DV148="Yes"),OFFSET('Hygiene Data'!$E$8,0,10*ROW('Hygiene Data'!E142)),NA())</f>
        <v>#N/A</v>
      </c>
      <c r="BH148" s="108" t="e">
        <f ca="true">+IF(AND(ISNUMBER(OFFSET('Hygiene Data'!$E$10,0,10*ROW('Hygiene Data'!E142))),'Data Summary'!DW148="Yes"),OFFSET('Hygiene Data'!$E$10,0,10*ROW('Hygiene Data'!E142)),NA())</f>
        <v>#N/A</v>
      </c>
      <c r="BI148" s="108" t="e">
        <f ca="true">+IF(AND(ISNUMBER(OFFSET('Hygiene Data'!$F$6,0,10*ROW('Hygiene Data'!F142))),'Data Summary'!DX148="Yes"),OFFSET('Hygiene Data'!$F$6,0,10*ROW('Hygiene Data'!F142)),NA())</f>
        <v>#N/A</v>
      </c>
      <c r="BJ148" s="108" t="e">
        <f ca="true">+IF(AND(ISNUMBER(OFFSET('Hygiene Data'!$F$8,0,10*ROW('Hygiene Data'!F142))),'Data Summary'!DY148="Yes"),OFFSET('Hygiene Data'!$F$8,0,10*ROW('Hygiene Data'!F142)),NA())</f>
        <v>#N/A</v>
      </c>
      <c r="BK148" s="108" t="e">
        <f ca="true">+IF(AND(ISNUMBER(OFFSET('Hygiene Data'!$F$10,0,10*ROW('Hygiene Data'!F142))),'Data Summary'!DZ148="Yes"),OFFSET('Hygiene Data'!$F$10,0,10*ROW('Hygiene Data'!F142)),NA())</f>
        <v>#N/A</v>
      </c>
      <c r="BL148" s="108" t="e">
        <f ca="true">+IF(AND(ISNUMBER(OFFSET('Hygiene Data'!$G$6,0,10*ROW('Hygiene Data'!G142))),'Data Summary'!EA148="Yes"),OFFSET('Hygiene Data'!$G$6,0,10*ROW('Hygiene Data'!G142)),NA())</f>
        <v>#N/A</v>
      </c>
      <c r="BM148" s="108" t="e">
        <f ca="true">+IF(AND(ISNUMBER(OFFSET('Hygiene Data'!$G$8,0,10*ROW('Hygiene Data'!G142))),'Data Summary'!EB148="Yes"),OFFSET('Hygiene Data'!$G$8,0,10*ROW('Hygiene Data'!G142)),NA())</f>
        <v>#N/A</v>
      </c>
      <c r="BN148" s="108" t="e">
        <f ca="true">+IF(AND(ISNUMBER(OFFSET('Hygiene Data'!$G$10,0,10*ROW('Hygiene Data'!G142))),'Data Summary'!EC148="Yes"),OFFSET('Hygiene Data'!$G$10,0,10*ROW('Hygiene Data'!G142)),NA())</f>
        <v>#N/A</v>
      </c>
      <c r="BO148" s="108" t="e">
        <f ca="true">+IF(AND(ISNUMBER(OFFSET('Hygiene Data'!$H$6,0,10*ROW('Hygiene Data'!H142))),'Data Summary'!ED148="Yes"),OFFSET('Hygiene Data'!$H$6,0,10*ROW('Hygiene Data'!H142)),NA())</f>
        <v>#N/A</v>
      </c>
      <c r="BP148" s="108" t="e">
        <f ca="true">+IF(AND(ISNUMBER(OFFSET('Hygiene Data'!$H$8,0,10*ROW('Hygiene Data'!H142))),'Data Summary'!EE148="Yes"),OFFSET('Hygiene Data'!$H$8,0,10*ROW('Hygiene Data'!H142)),NA())</f>
        <v>#N/A</v>
      </c>
      <c r="BQ148" s="108" t="e">
        <f ca="true">+IF(AND(ISNUMBER(OFFSET('Hygiene Data'!$H$10,0,10*ROW('Hygiene Data'!H142))),'Data Summary'!EF148="Yes"),OFFSET('Hygiene Data'!$H$10,0,10*ROW('Hygiene Data'!H142)),NA())</f>
        <v>#N/A</v>
      </c>
    </row>
    <row r="149" x14ac:dyDescent="0.2">
      <c r="A149" s="56" t="e">
        <f ca="true">+IF(OFFSET('Water Data'!$B$1,0,10*ROW('Water Data'!B143))="",NA(),OFFSET('Water Data'!$B$1,0,10*ROW('Water Data'!B143)))</f>
        <v>#N/A</v>
      </c>
      <c r="B149" s="56" t="e">
        <f ca="true">+IF(OFFSET('Water Data'!$A$3,0,10*ROW('Water Data'!A146))="",NA(),OFFSET('Water Data'!$A$3,0,10*ROW('Water Data'!A146)))</f>
        <v>#N/A</v>
      </c>
      <c r="C149" s="56" t="e">
        <f ca="true">+IF(OFFSET('Water Data'!$C$3,0,10*ROW('Water Data'!C146))="",NA(),OFFSET('Water Data'!$C$3,0,10*ROW('Water Data'!C146)))</f>
        <v>#N/A</v>
      </c>
      <c r="D149" s="57" t="e">
        <f ca="true">+IF(AND(ISNUMBER(OFFSET('Water Data'!$C$5,0,10*ROW('Water Data'!C143))),'Data Summary'!BS149="Yes"),100-OFFSET('Water Data'!$C$5,0,10*ROW('Water Data'!C143)),NA())</f>
        <v>#N/A</v>
      </c>
      <c r="E149" s="57" t="e">
        <f ca="true">+IF(AND(ISNUMBER(OFFSET('Water Data'!$C$7,0,10*ROW('Water Data'!C143))),'Data Summary'!BT149="Yes"),OFFSET('Water Data'!$C$7,0,10*ROW('Water Data'!C143)),NA())</f>
        <v>#N/A</v>
      </c>
      <c r="F149" s="57" t="e">
        <f ca="true">+IF(AND(ISNUMBER(OFFSET('Water Data'!$C$10,0,10*ROW('Water Data'!C143))),'Data Summary'!BU149="Yes"),OFFSET('Water Data'!$C$10,0,10*ROW('Water Data'!C143)),NA())</f>
        <v>#N/A</v>
      </c>
      <c r="G149" s="57" t="e">
        <f ca="true">+IF(AND(ISNUMBER(OFFSET('Water Data'!$D$5,0,10*ROW('Water Data'!D143))),'Data Summary'!BV149="Yes"),100-OFFSET('Water Data'!$D$5,0,10*ROW('Water Data'!D143)),NA())</f>
        <v>#N/A</v>
      </c>
      <c r="H149" s="57" t="e">
        <f ca="true">+IF(AND(ISNUMBER(OFFSET('Water Data'!$D$7,0,10*ROW('Water Data'!D143))),'Data Summary'!BW149="Yes"),OFFSET('Water Data'!$D$7,0,10*ROW('Water Data'!D143)),NA())</f>
        <v>#N/A</v>
      </c>
      <c r="I149" s="57" t="e">
        <f ca="true">+IF(AND(ISNUMBER(OFFSET('Water Data'!$D$10,0,10*ROW('Water Data'!D143))),'Data Summary'!BX149="Yes"),OFFSET('Water Data'!$D$10,0,10*ROW('Water Data'!D143)),NA())</f>
        <v>#N/A</v>
      </c>
      <c r="J149" s="57" t="e">
        <f ca="true">+IF(AND(ISNUMBER(OFFSET('Water Data'!$E$5,0,10*ROW('Water Data'!E143))),'Data Summary'!BY149="Yes"),100-OFFSET('Water Data'!$E$5,0,10*ROW('Water Data'!E143)),NA())</f>
        <v>#N/A</v>
      </c>
      <c r="K149" s="57" t="e">
        <f ca="true">+IF(AND(ISNUMBER(OFFSET('Water Data'!$E$7,0,10*ROW('Water Data'!E143))),'Data Summary'!BZ149="Yes"),OFFSET('Water Data'!$E$7,0,10*ROW('Water Data'!E143)),NA())</f>
        <v>#N/A</v>
      </c>
      <c r="L149" s="57" t="e">
        <f ca="true">+IF(AND(ISNUMBER(OFFSET('Water Data'!$E$10,0,10*ROW('Water Data'!E143))),'Data Summary'!CA149="Yes"),OFFSET('Water Data'!$E$10,0,10*ROW('Water Data'!E143)),NA())</f>
        <v>#N/A</v>
      </c>
      <c r="M149" s="57" t="e">
        <f ca="true">+IF(AND(ISNUMBER(OFFSET('Water Data'!$F$5,0,10*ROW('Water Data'!F143))),'Data Summary'!CB149="Yes"),100-OFFSET('Water Data'!$F$5,0,10*ROW('Water Data'!F143)),NA())</f>
        <v>#N/A</v>
      </c>
      <c r="N149" s="57" t="e">
        <f ca="true">+IF(AND(ISNUMBER(OFFSET('Water Data'!$F$7,0,10*ROW('Water Data'!F143))),'Data Summary'!CC149="Yes"),OFFSET('Water Data'!$F$7,0,10*ROW('Water Data'!F143)),NA())</f>
        <v>#N/A</v>
      </c>
      <c r="O149" s="57" t="e">
        <f ca="true">+IF(AND(ISNUMBER(OFFSET('Water Data'!$F$10,0,10*ROW('Water Data'!F143))),'Data Summary'!CD149="Yes"),OFFSET('Water Data'!$F$10,0,10*ROW('Water Data'!F143)),NA())</f>
        <v>#N/A</v>
      </c>
      <c r="P149" s="57" t="e">
        <f ca="true">+IF(AND(ISNUMBER(OFFSET('Water Data'!$G$5,0,10*ROW('Water Data'!G143))),'Data Summary'!CE149="Yes"),100-OFFSET('Water Data'!$G$5,0,10*ROW('Water Data'!G143)),NA())</f>
        <v>#N/A</v>
      </c>
      <c r="Q149" s="57" t="e">
        <f ca="true">+IF(AND(ISNUMBER(OFFSET('Water Data'!$G$7,0,10*ROW('Water Data'!G143))),'Data Summary'!CF149="Yes"),OFFSET('Water Data'!$G$7,0,10*ROW('Water Data'!G143)),NA())</f>
        <v>#N/A</v>
      </c>
      <c r="R149" s="57" t="e">
        <f ca="true">+IF(AND(ISNUMBER(OFFSET('Water Data'!$G$10,0,10*ROW('Water Data'!G143))),'Data Summary'!CG149="Yes"),OFFSET('Water Data'!$G$10,0,10*ROW('Water Data'!G143)),NA())</f>
        <v>#N/A</v>
      </c>
      <c r="S149" s="57" t="e">
        <f ca="true">+IF(AND(ISNUMBER(OFFSET('Water Data'!$H$5,0,10*ROW('Water Data'!H143))),'Data Summary'!CH149="Yes"),100-OFFSET('Water Data'!$H$5,0,10*ROW('Water Data'!H143)),NA())</f>
        <v>#N/A</v>
      </c>
      <c r="T149" s="57" t="e">
        <f ca="true">+IF(AND(ISNUMBER(OFFSET('Water Data'!$H$7,0,10*ROW('Water Data'!H143))),'Data Summary'!CI149="Yes"),OFFSET('Water Data'!$H$7,0,10*ROW('Water Data'!H143)),NA())</f>
        <v>#N/A</v>
      </c>
      <c r="U149" s="57" t="e">
        <f ca="true">+IF(AND(ISNUMBER(OFFSET('Water Data'!$H$10,0,10*ROW('Water Data'!H143))),'Data Summary'!CJ149="Yes"),OFFSET('Water Data'!$H$10,0,10*ROW('Water Data'!H143)),NA())</f>
        <v>#N/A</v>
      </c>
      <c r="V149" s="103" t="e">
        <f ca="true">+IF(AND(ISNUMBER(OFFSET('Sanitation Data'!$C$5,0,10*ROW('Sanitation Data'!C143))),'Data Summary'!CK149="Yes"),100-OFFSET('Sanitation Data'!$C$5,0,10*ROW('Sanitation Data'!C143)),NA())</f>
        <v>#N/A</v>
      </c>
      <c r="W149" s="103" t="e">
        <f ca="true">+IF(AND(ISNUMBER(OFFSET('Sanitation Data'!$C$7,0,10*ROW('Sanitation Data'!C143))),'Data Summary'!CL149="Yes"),OFFSET('Sanitation Data'!$C$7,0,10*ROW('Sanitation Data'!C143)),NA())</f>
        <v>#N/A</v>
      </c>
      <c r="X149" s="103" t="e">
        <f ca="true">+IF(AND(ISNUMBER(OFFSET('Sanitation Data'!$C$11,0,10*ROW('Sanitation Data'!C143))),'Data Summary'!CM149="Yes"),OFFSET('Sanitation Data'!$C$11,0,10*ROW('Sanitation Data'!C143)),NA())</f>
        <v>#N/A</v>
      </c>
      <c r="Y149" s="103" t="e">
        <f ca="true">+IF(AND(ISNUMBER(OFFSET('Sanitation Data'!$C$12,0,10*ROW('Sanitation Data'!C143))),'Data Summary'!CN149="Yes"),OFFSET('Sanitation Data'!$C$12,0,10*ROW('Sanitation Data'!C143)),NA())</f>
        <v>#N/A</v>
      </c>
      <c r="Z149" s="103" t="e">
        <f ca="true">+IF(AND(ISNUMBER(OFFSET('Sanitation Data'!$C$13,0,10*ROW('Sanitation Data'!C143))),'Data Summary'!CO149="Yes"),OFFSET('Sanitation Data'!$C$13,0,10*ROW('Sanitation Data'!C143)),NA())</f>
        <v>#N/A</v>
      </c>
      <c r="AA149" s="103" t="e">
        <f ca="true">+IF(AND(ISNUMBER(OFFSET('Sanitation Data'!$D$5,0,10*ROW('Sanitation Data'!D143))),'Data Summary'!CP149="Yes"),100-OFFSET('Sanitation Data'!$D$5,0,10*ROW('Sanitation Data'!D143)),NA())</f>
        <v>#N/A</v>
      </c>
      <c r="AB149" s="103" t="e">
        <f ca="true">+IF(AND(ISNUMBER(OFFSET('Sanitation Data'!$D$7,0,10*ROW('Sanitation Data'!D143))),'Data Summary'!CQ149="Yes"),OFFSET('Sanitation Data'!$D$7,0,10*ROW('Sanitation Data'!D143)),NA())</f>
        <v>#N/A</v>
      </c>
      <c r="AC149" s="103" t="e">
        <f ca="true">+IF(AND(ISNUMBER(OFFSET('Sanitation Data'!$D$11,0,10*ROW('Sanitation Data'!D143))),'Data Summary'!CR149="Yes"),OFFSET('Sanitation Data'!$D$11,0,10*ROW('Sanitation Data'!D143)),NA())</f>
        <v>#N/A</v>
      </c>
      <c r="AD149" s="103" t="e">
        <f ca="true">+IF(AND(ISNUMBER(OFFSET('Sanitation Data'!$D$12,0,10*ROW('Sanitation Data'!D143))),'Data Summary'!CS149="Yes"),OFFSET('Sanitation Data'!$D$12,0,10*ROW('Sanitation Data'!D143)),NA())</f>
        <v>#N/A</v>
      </c>
      <c r="AE149" s="103" t="e">
        <f ca="true">+IF(AND(ISNUMBER(OFFSET('Sanitation Data'!$D$13,0,10*ROW('Sanitation Data'!D143))),'Data Summary'!CT149="Yes"),OFFSET('Sanitation Data'!$D$13,0,10*ROW('Sanitation Data'!D143)),NA())</f>
        <v>#N/A</v>
      </c>
      <c r="AF149" s="103" t="e">
        <f ca="true">+IF(AND(ISNUMBER(OFFSET('Sanitation Data'!$E$5,0,10*ROW('Sanitation Data'!E143))),'Data Summary'!CU149="Yes"),100-OFFSET('Sanitation Data'!$E$5,0,10*ROW('Sanitation Data'!E143)),NA())</f>
        <v>#N/A</v>
      </c>
      <c r="AG149" s="103" t="e">
        <f ca="true">+IF(AND(ISNUMBER(OFFSET('Sanitation Data'!$E$7,0,10*ROW('Sanitation Data'!E143))),'Data Summary'!CV149="Yes"),OFFSET('Sanitation Data'!$E$7,0,10*ROW('Sanitation Data'!E143)),NA())</f>
        <v>#N/A</v>
      </c>
      <c r="AH149" s="103" t="e">
        <f ca="true">+IF(AND(ISNUMBER(OFFSET('Sanitation Data'!$E$11,0,10*ROW('Sanitation Data'!E143))),'Data Summary'!CW149="Yes"),OFFSET('Sanitation Data'!$E$11,0,10*ROW('Sanitation Data'!E143)),NA())</f>
        <v>#N/A</v>
      </c>
      <c r="AI149" s="103" t="e">
        <f ca="true">+IF(AND(ISNUMBER(OFFSET('Sanitation Data'!$E$12,0,10*ROW('Sanitation Data'!E143))),'Data Summary'!CX149="Yes"),OFFSET('Sanitation Data'!$E$12,0,10*ROW('Sanitation Data'!E143)),NA())</f>
        <v>#N/A</v>
      </c>
      <c r="AJ149" s="103" t="e">
        <f ca="true">+IF(AND(ISNUMBER(OFFSET('Sanitation Data'!$E$13,0,10*ROW('Sanitation Data'!E143))),'Data Summary'!CY149="Yes"),OFFSET('Sanitation Data'!$E$13,0,10*ROW('Sanitation Data'!E143)),NA())</f>
        <v>#N/A</v>
      </c>
      <c r="AK149" s="103" t="e">
        <f ca="true">+IF(AND(ISNUMBER(OFFSET('Sanitation Data'!$F$5,0,10*ROW('Sanitation Data'!F143))),'Data Summary'!CZ149="Yes"),100-OFFSET('Sanitation Data'!$F$5,0,10*ROW('Sanitation Data'!F143)),NA())</f>
        <v>#N/A</v>
      </c>
      <c r="AL149" s="103" t="e">
        <f ca="true">+IF(AND(ISNUMBER(OFFSET('Sanitation Data'!$F$7,0,10*ROW('Sanitation Data'!F143))),'Data Summary'!DA149="Yes"),OFFSET('Sanitation Data'!$F$7,0,10*ROW('Sanitation Data'!F143)),NA())</f>
        <v>#N/A</v>
      </c>
      <c r="AM149" s="103" t="e">
        <f ca="true">+IF(AND(ISNUMBER(OFFSET('Sanitation Data'!$F$11,0,10*ROW('Sanitation Data'!F143))),'Data Summary'!DB149="Yes"),OFFSET('Sanitation Data'!$F$11,0,10*ROW('Sanitation Data'!F143)),NA())</f>
        <v>#N/A</v>
      </c>
      <c r="AN149" s="103" t="e">
        <f ca="true">+IF(AND(ISNUMBER(OFFSET('Sanitation Data'!$F$12,0,10*ROW('Sanitation Data'!F143))),'Data Summary'!DC149="Yes"),OFFSET('Sanitation Data'!$F$12,0,10*ROW('Sanitation Data'!F143)),NA())</f>
        <v>#N/A</v>
      </c>
      <c r="AO149" s="103" t="e">
        <f ca="true">+IF(AND(ISNUMBER(OFFSET('Sanitation Data'!$F$13,0,10*ROW('Sanitation Data'!F143))),'Data Summary'!DD149="Yes"),OFFSET('Sanitation Data'!$F$13,0,10*ROW('Sanitation Data'!F143)),NA())</f>
        <v>#N/A</v>
      </c>
      <c r="AP149" s="103" t="e">
        <f ca="true">+IF(AND(ISNUMBER(OFFSET('Sanitation Data'!$G$5,0,10*ROW('Sanitation Data'!G143))),'Data Summary'!DE149="Yes"),100-OFFSET('Sanitation Data'!$G$5,0,10*ROW('Sanitation Data'!G143)),NA())</f>
        <v>#N/A</v>
      </c>
      <c r="AQ149" s="103" t="e">
        <f ca="true">+IF(AND(ISNUMBER(OFFSET('Sanitation Data'!$G$7,0,10*ROW('Sanitation Data'!G143))),'Data Summary'!DF149="Yes"),OFFSET('Sanitation Data'!$G$7,0,10*ROW('Sanitation Data'!G143)),NA())</f>
        <v>#N/A</v>
      </c>
      <c r="AR149" s="103" t="e">
        <f ca="true">+IF(AND(ISNUMBER(OFFSET('Sanitation Data'!$G$11,0,10*ROW('Sanitation Data'!G143))),'Data Summary'!DG149="Yes"),OFFSET('Sanitation Data'!$G$11,0,10*ROW('Sanitation Data'!G143)),NA())</f>
        <v>#N/A</v>
      </c>
      <c r="AS149" s="103" t="e">
        <f ca="true">+IF(AND(ISNUMBER(OFFSET('Sanitation Data'!$G$12,0,10*ROW('Sanitation Data'!G143))),'Data Summary'!DH149="Yes"),OFFSET('Sanitation Data'!$G$12,0,10*ROW('Sanitation Data'!G143)),NA())</f>
        <v>#N/A</v>
      </c>
      <c r="AT149" s="103" t="e">
        <f ca="true">+IF(AND(ISNUMBER(OFFSET('Sanitation Data'!$G$13,0,10*ROW('Sanitation Data'!G143))),'Data Summary'!DI149="Yes"),OFFSET('Sanitation Data'!$G$13,0,10*ROW('Sanitation Data'!G143)),NA())</f>
        <v>#N/A</v>
      </c>
      <c r="AU149" s="103" t="e">
        <f ca="true">+IF(AND(ISNUMBER(OFFSET('Sanitation Data'!$H$5,0,10*ROW('Sanitation Data'!H143))),'Data Summary'!DJ149="Yes"),100-OFFSET('Sanitation Data'!$H$5,0,10*ROW('Sanitation Data'!H143)),NA())</f>
        <v>#N/A</v>
      </c>
      <c r="AV149" s="103" t="e">
        <f ca="true">+IF(AND(ISNUMBER(OFFSET('Sanitation Data'!$H$7,0,10*ROW('Sanitation Data'!H143))),'Data Summary'!DK149="Yes"),OFFSET('Sanitation Data'!$H$7,0,10*ROW('Sanitation Data'!H143)),NA())</f>
        <v>#N/A</v>
      </c>
      <c r="AW149" s="103" t="e">
        <f ca="true">+IF(AND(ISNUMBER(OFFSET('Sanitation Data'!$H$11,0,10*ROW('Sanitation Data'!H143))),'Data Summary'!DL149="Yes"),OFFSET('Sanitation Data'!$H$11,0,10*ROW('Sanitation Data'!H143)),NA())</f>
        <v>#N/A</v>
      </c>
      <c r="AX149" s="103" t="e">
        <f ca="true">+IF(AND(ISNUMBER(OFFSET('Sanitation Data'!$H$12,0,10*ROW('Sanitation Data'!H143))),'Data Summary'!DM149="Yes"),OFFSET('Sanitation Data'!$H$12,0,10*ROW('Sanitation Data'!H143)),NA())</f>
        <v>#N/A</v>
      </c>
      <c r="AY149" s="103" t="e">
        <f ca="true">+IF(AND(ISNUMBER(OFFSET('Sanitation Data'!$H$13,0,10*ROW('Sanitation Data'!H143))),'Data Summary'!DN149="Yes"),OFFSET('Sanitation Data'!$H$13,0,10*ROW('Sanitation Data'!H143)),NA())</f>
        <v>#N/A</v>
      </c>
      <c r="AZ149" s="108" t="e">
        <f ca="true">+IF(AND(ISNUMBER(OFFSET('Hygiene Data'!$C$6,0,10*ROW('Hygiene Data'!C143))),'Data Summary'!DO149="Yes"),OFFSET('Hygiene Data'!$C$6,0,10*ROW('Hygiene Data'!C143)),NA())</f>
        <v>#N/A</v>
      </c>
      <c r="BA149" s="108" t="e">
        <f ca="true">+IF(AND(ISNUMBER(OFFSET('Hygiene Data'!$C$8,0,10*ROW('Hygiene Data'!C143))),'Data Summary'!DP149="Yes"),OFFSET('Hygiene Data'!$C$8,0,10*ROW('Hygiene Data'!C143)),NA())</f>
        <v>#N/A</v>
      </c>
      <c r="BB149" s="108" t="e">
        <f ca="true">+IF(AND(ISNUMBER(OFFSET('Hygiene Data'!$C$10,0,10*ROW('Hygiene Data'!C143))),'Data Summary'!DQ149="Yes"),OFFSET('Hygiene Data'!$C$10,0,10*ROW('Hygiene Data'!C143)),NA())</f>
        <v>#N/A</v>
      </c>
      <c r="BC149" s="108" t="e">
        <f ca="true">+IF(AND(ISNUMBER(OFFSET('Hygiene Data'!$D$6,0,10*ROW('Hygiene Data'!D143))),'Data Summary'!DR149="Yes"),OFFSET('Hygiene Data'!$D$6,0,10*ROW('Hygiene Data'!D143)),NA())</f>
        <v>#N/A</v>
      </c>
      <c r="BD149" s="108" t="e">
        <f ca="true">+IF(AND(ISNUMBER(OFFSET('Hygiene Data'!$D$8,0,10*ROW('Hygiene Data'!D143))),'Data Summary'!DS149="Yes"),OFFSET('Hygiene Data'!$D$8,0,10*ROW('Hygiene Data'!D143)),NA())</f>
        <v>#N/A</v>
      </c>
      <c r="BE149" s="108" t="e">
        <f ca="true">+IF(AND(ISNUMBER(OFFSET('Hygiene Data'!$D$10,0,10*ROW('Hygiene Data'!D143))),'Data Summary'!DT149="Yes"),OFFSET('Hygiene Data'!$D$10,0,10*ROW('Hygiene Data'!D143)),NA())</f>
        <v>#N/A</v>
      </c>
      <c r="BF149" s="108" t="e">
        <f ca="true">+IF(AND(ISNUMBER(OFFSET('Hygiene Data'!$E$6,0,10*ROW('Hygiene Data'!E143))),'Data Summary'!DU149="Yes"),OFFSET('Hygiene Data'!$E$6,0,10*ROW('Hygiene Data'!E143)),NA())</f>
        <v>#N/A</v>
      </c>
      <c r="BG149" s="108" t="e">
        <f ca="true">+IF(AND(ISNUMBER(OFFSET('Hygiene Data'!$E$8,0,10*ROW('Hygiene Data'!E143))),'Data Summary'!DV149="Yes"),OFFSET('Hygiene Data'!$E$8,0,10*ROW('Hygiene Data'!E143)),NA())</f>
        <v>#N/A</v>
      </c>
      <c r="BH149" s="108" t="e">
        <f ca="true">+IF(AND(ISNUMBER(OFFSET('Hygiene Data'!$E$10,0,10*ROW('Hygiene Data'!E143))),'Data Summary'!DW149="Yes"),OFFSET('Hygiene Data'!$E$10,0,10*ROW('Hygiene Data'!E143)),NA())</f>
        <v>#N/A</v>
      </c>
      <c r="BI149" s="108" t="e">
        <f ca="true">+IF(AND(ISNUMBER(OFFSET('Hygiene Data'!$F$6,0,10*ROW('Hygiene Data'!F143))),'Data Summary'!DX149="Yes"),OFFSET('Hygiene Data'!$F$6,0,10*ROW('Hygiene Data'!F143)),NA())</f>
        <v>#N/A</v>
      </c>
      <c r="BJ149" s="108" t="e">
        <f ca="true">+IF(AND(ISNUMBER(OFFSET('Hygiene Data'!$F$8,0,10*ROW('Hygiene Data'!F143))),'Data Summary'!DY149="Yes"),OFFSET('Hygiene Data'!$F$8,0,10*ROW('Hygiene Data'!F143)),NA())</f>
        <v>#N/A</v>
      </c>
      <c r="BK149" s="108" t="e">
        <f ca="true">+IF(AND(ISNUMBER(OFFSET('Hygiene Data'!$F$10,0,10*ROW('Hygiene Data'!F143))),'Data Summary'!DZ149="Yes"),OFFSET('Hygiene Data'!$F$10,0,10*ROW('Hygiene Data'!F143)),NA())</f>
        <v>#N/A</v>
      </c>
      <c r="BL149" s="108" t="e">
        <f ca="true">+IF(AND(ISNUMBER(OFFSET('Hygiene Data'!$G$6,0,10*ROW('Hygiene Data'!G143))),'Data Summary'!EA149="Yes"),OFFSET('Hygiene Data'!$G$6,0,10*ROW('Hygiene Data'!G143)),NA())</f>
        <v>#N/A</v>
      </c>
      <c r="BM149" s="108" t="e">
        <f ca="true">+IF(AND(ISNUMBER(OFFSET('Hygiene Data'!$G$8,0,10*ROW('Hygiene Data'!G143))),'Data Summary'!EB149="Yes"),OFFSET('Hygiene Data'!$G$8,0,10*ROW('Hygiene Data'!G143)),NA())</f>
        <v>#N/A</v>
      </c>
      <c r="BN149" s="108" t="e">
        <f ca="true">+IF(AND(ISNUMBER(OFFSET('Hygiene Data'!$G$10,0,10*ROW('Hygiene Data'!G143))),'Data Summary'!EC149="Yes"),OFFSET('Hygiene Data'!$G$10,0,10*ROW('Hygiene Data'!G143)),NA())</f>
        <v>#N/A</v>
      </c>
      <c r="BO149" s="108" t="e">
        <f ca="true">+IF(AND(ISNUMBER(OFFSET('Hygiene Data'!$H$6,0,10*ROW('Hygiene Data'!H143))),'Data Summary'!ED149="Yes"),OFFSET('Hygiene Data'!$H$6,0,10*ROW('Hygiene Data'!H143)),NA())</f>
        <v>#N/A</v>
      </c>
      <c r="BP149" s="108" t="e">
        <f ca="true">+IF(AND(ISNUMBER(OFFSET('Hygiene Data'!$H$8,0,10*ROW('Hygiene Data'!H143))),'Data Summary'!EE149="Yes"),OFFSET('Hygiene Data'!$H$8,0,10*ROW('Hygiene Data'!H143)),NA())</f>
        <v>#N/A</v>
      </c>
      <c r="BQ149" s="108" t="e">
        <f ca="true">+IF(AND(ISNUMBER(OFFSET('Hygiene Data'!$H$10,0,10*ROW('Hygiene Data'!H143))),'Data Summary'!EF149="Yes"),OFFSET('Hygiene Data'!$H$10,0,10*ROW('Hygiene Data'!H143)),NA())</f>
        <v>#N/A</v>
      </c>
    </row>
    <row r="150" x14ac:dyDescent="0.2">
      <c r="A150" s="56" t="e">
        <f ca="true">+IF(OFFSET('Water Data'!$B$1,0,10*ROW('Water Data'!B144))="",NA(),OFFSET('Water Data'!$B$1,0,10*ROW('Water Data'!B144)))</f>
        <v>#N/A</v>
      </c>
      <c r="B150" s="56" t="e">
        <f ca="true">+IF(OFFSET('Water Data'!$A$3,0,10*ROW('Water Data'!A147))="",NA(),OFFSET('Water Data'!$A$3,0,10*ROW('Water Data'!A147)))</f>
        <v>#N/A</v>
      </c>
      <c r="C150" s="56" t="e">
        <f ca="true">+IF(OFFSET('Water Data'!$C$3,0,10*ROW('Water Data'!C147))="",NA(),OFFSET('Water Data'!$C$3,0,10*ROW('Water Data'!C147)))</f>
        <v>#N/A</v>
      </c>
      <c r="D150" s="57" t="e">
        <f ca="true">+IF(AND(ISNUMBER(OFFSET('Water Data'!$C$5,0,10*ROW('Water Data'!C144))),'Data Summary'!BS150="Yes"),100-OFFSET('Water Data'!$C$5,0,10*ROW('Water Data'!C144)),NA())</f>
        <v>#N/A</v>
      </c>
      <c r="E150" s="57" t="e">
        <f ca="true">+IF(AND(ISNUMBER(OFFSET('Water Data'!$C$7,0,10*ROW('Water Data'!C144))),'Data Summary'!BT150="Yes"),OFFSET('Water Data'!$C$7,0,10*ROW('Water Data'!C144)),NA())</f>
        <v>#N/A</v>
      </c>
      <c r="F150" s="57" t="e">
        <f ca="true">+IF(AND(ISNUMBER(OFFSET('Water Data'!$C$10,0,10*ROW('Water Data'!C144))),'Data Summary'!BU150="Yes"),OFFSET('Water Data'!$C$10,0,10*ROW('Water Data'!C144)),NA())</f>
        <v>#N/A</v>
      </c>
      <c r="G150" s="57" t="e">
        <f ca="true">+IF(AND(ISNUMBER(OFFSET('Water Data'!$D$5,0,10*ROW('Water Data'!D144))),'Data Summary'!BV150="Yes"),100-OFFSET('Water Data'!$D$5,0,10*ROW('Water Data'!D144)),NA())</f>
        <v>#N/A</v>
      </c>
      <c r="H150" s="57" t="e">
        <f ca="true">+IF(AND(ISNUMBER(OFFSET('Water Data'!$D$7,0,10*ROW('Water Data'!D144))),'Data Summary'!BW150="Yes"),OFFSET('Water Data'!$D$7,0,10*ROW('Water Data'!D144)),NA())</f>
        <v>#N/A</v>
      </c>
      <c r="I150" s="57" t="e">
        <f ca="true">+IF(AND(ISNUMBER(OFFSET('Water Data'!$D$10,0,10*ROW('Water Data'!D144))),'Data Summary'!BX150="Yes"),OFFSET('Water Data'!$D$10,0,10*ROW('Water Data'!D144)),NA())</f>
        <v>#N/A</v>
      </c>
      <c r="J150" s="57" t="e">
        <f ca="true">+IF(AND(ISNUMBER(OFFSET('Water Data'!$E$5,0,10*ROW('Water Data'!E144))),'Data Summary'!BY150="Yes"),100-OFFSET('Water Data'!$E$5,0,10*ROW('Water Data'!E144)),NA())</f>
        <v>#N/A</v>
      </c>
      <c r="K150" s="57" t="e">
        <f ca="true">+IF(AND(ISNUMBER(OFFSET('Water Data'!$E$7,0,10*ROW('Water Data'!E144))),'Data Summary'!BZ150="Yes"),OFFSET('Water Data'!$E$7,0,10*ROW('Water Data'!E144)),NA())</f>
        <v>#N/A</v>
      </c>
      <c r="L150" s="57" t="e">
        <f ca="true">+IF(AND(ISNUMBER(OFFSET('Water Data'!$E$10,0,10*ROW('Water Data'!E144))),'Data Summary'!CA150="Yes"),OFFSET('Water Data'!$E$10,0,10*ROW('Water Data'!E144)),NA())</f>
        <v>#N/A</v>
      </c>
      <c r="M150" s="57" t="e">
        <f ca="true">+IF(AND(ISNUMBER(OFFSET('Water Data'!$F$5,0,10*ROW('Water Data'!F144))),'Data Summary'!CB150="Yes"),100-OFFSET('Water Data'!$F$5,0,10*ROW('Water Data'!F144)),NA())</f>
        <v>#N/A</v>
      </c>
      <c r="N150" s="57" t="e">
        <f ca="true">+IF(AND(ISNUMBER(OFFSET('Water Data'!$F$7,0,10*ROW('Water Data'!F144))),'Data Summary'!CC150="Yes"),OFFSET('Water Data'!$F$7,0,10*ROW('Water Data'!F144)),NA())</f>
        <v>#N/A</v>
      </c>
      <c r="O150" s="57" t="e">
        <f ca="true">+IF(AND(ISNUMBER(OFFSET('Water Data'!$F$10,0,10*ROW('Water Data'!F144))),'Data Summary'!CD150="Yes"),OFFSET('Water Data'!$F$10,0,10*ROW('Water Data'!F144)),NA())</f>
        <v>#N/A</v>
      </c>
      <c r="P150" s="57" t="e">
        <f ca="true">+IF(AND(ISNUMBER(OFFSET('Water Data'!$G$5,0,10*ROW('Water Data'!G144))),'Data Summary'!CE150="Yes"),100-OFFSET('Water Data'!$G$5,0,10*ROW('Water Data'!G144)),NA())</f>
        <v>#N/A</v>
      </c>
      <c r="Q150" s="57" t="e">
        <f ca="true">+IF(AND(ISNUMBER(OFFSET('Water Data'!$G$7,0,10*ROW('Water Data'!G144))),'Data Summary'!CF150="Yes"),OFFSET('Water Data'!$G$7,0,10*ROW('Water Data'!G144)),NA())</f>
        <v>#N/A</v>
      </c>
      <c r="R150" s="57" t="e">
        <f ca="true">+IF(AND(ISNUMBER(OFFSET('Water Data'!$G$10,0,10*ROW('Water Data'!G144))),'Data Summary'!CG150="Yes"),OFFSET('Water Data'!$G$10,0,10*ROW('Water Data'!G144)),NA())</f>
        <v>#N/A</v>
      </c>
      <c r="S150" s="57" t="e">
        <f ca="true">+IF(AND(ISNUMBER(OFFSET('Water Data'!$H$5,0,10*ROW('Water Data'!H144))),'Data Summary'!CH150="Yes"),100-OFFSET('Water Data'!$H$5,0,10*ROW('Water Data'!H144)),NA())</f>
        <v>#N/A</v>
      </c>
      <c r="T150" s="57" t="e">
        <f ca="true">+IF(AND(ISNUMBER(OFFSET('Water Data'!$H$7,0,10*ROW('Water Data'!H144))),'Data Summary'!CI150="Yes"),OFFSET('Water Data'!$H$7,0,10*ROW('Water Data'!H144)),NA())</f>
        <v>#N/A</v>
      </c>
      <c r="U150" s="57" t="e">
        <f ca="true">+IF(AND(ISNUMBER(OFFSET('Water Data'!$H$10,0,10*ROW('Water Data'!H144))),'Data Summary'!CJ150="Yes"),OFFSET('Water Data'!$H$10,0,10*ROW('Water Data'!H144)),NA())</f>
        <v>#N/A</v>
      </c>
      <c r="V150" s="103" t="e">
        <f ca="true">+IF(AND(ISNUMBER(OFFSET('Sanitation Data'!$C$5,0,10*ROW('Sanitation Data'!C144))),'Data Summary'!CK150="Yes"),100-OFFSET('Sanitation Data'!$C$5,0,10*ROW('Sanitation Data'!C144)),NA())</f>
        <v>#N/A</v>
      </c>
      <c r="W150" s="103" t="e">
        <f ca="true">+IF(AND(ISNUMBER(OFFSET('Sanitation Data'!$C$7,0,10*ROW('Sanitation Data'!C144))),'Data Summary'!CL150="Yes"),OFFSET('Sanitation Data'!$C$7,0,10*ROW('Sanitation Data'!C144)),NA())</f>
        <v>#N/A</v>
      </c>
      <c r="X150" s="103" t="e">
        <f ca="true">+IF(AND(ISNUMBER(OFFSET('Sanitation Data'!$C$11,0,10*ROW('Sanitation Data'!C144))),'Data Summary'!CM150="Yes"),OFFSET('Sanitation Data'!$C$11,0,10*ROW('Sanitation Data'!C144)),NA())</f>
        <v>#N/A</v>
      </c>
      <c r="Y150" s="103" t="e">
        <f ca="true">+IF(AND(ISNUMBER(OFFSET('Sanitation Data'!$C$12,0,10*ROW('Sanitation Data'!C144))),'Data Summary'!CN150="Yes"),OFFSET('Sanitation Data'!$C$12,0,10*ROW('Sanitation Data'!C144)),NA())</f>
        <v>#N/A</v>
      </c>
      <c r="Z150" s="103" t="e">
        <f ca="true">+IF(AND(ISNUMBER(OFFSET('Sanitation Data'!$C$13,0,10*ROW('Sanitation Data'!C144))),'Data Summary'!CO150="Yes"),OFFSET('Sanitation Data'!$C$13,0,10*ROW('Sanitation Data'!C144)),NA())</f>
        <v>#N/A</v>
      </c>
      <c r="AA150" s="103" t="e">
        <f ca="true">+IF(AND(ISNUMBER(OFFSET('Sanitation Data'!$D$5,0,10*ROW('Sanitation Data'!D144))),'Data Summary'!CP150="Yes"),100-OFFSET('Sanitation Data'!$D$5,0,10*ROW('Sanitation Data'!D144)),NA())</f>
        <v>#N/A</v>
      </c>
      <c r="AB150" s="103" t="e">
        <f ca="true">+IF(AND(ISNUMBER(OFFSET('Sanitation Data'!$D$7,0,10*ROW('Sanitation Data'!D144))),'Data Summary'!CQ150="Yes"),OFFSET('Sanitation Data'!$D$7,0,10*ROW('Sanitation Data'!D144)),NA())</f>
        <v>#N/A</v>
      </c>
      <c r="AC150" s="103" t="e">
        <f ca="true">+IF(AND(ISNUMBER(OFFSET('Sanitation Data'!$D$11,0,10*ROW('Sanitation Data'!D144))),'Data Summary'!CR150="Yes"),OFFSET('Sanitation Data'!$D$11,0,10*ROW('Sanitation Data'!D144)),NA())</f>
        <v>#N/A</v>
      </c>
      <c r="AD150" s="103" t="e">
        <f ca="true">+IF(AND(ISNUMBER(OFFSET('Sanitation Data'!$D$12,0,10*ROW('Sanitation Data'!D144))),'Data Summary'!CS150="Yes"),OFFSET('Sanitation Data'!$D$12,0,10*ROW('Sanitation Data'!D144)),NA())</f>
        <v>#N/A</v>
      </c>
      <c r="AE150" s="103" t="e">
        <f ca="true">+IF(AND(ISNUMBER(OFFSET('Sanitation Data'!$D$13,0,10*ROW('Sanitation Data'!D144))),'Data Summary'!CT150="Yes"),OFFSET('Sanitation Data'!$D$13,0,10*ROW('Sanitation Data'!D144)),NA())</f>
        <v>#N/A</v>
      </c>
      <c r="AF150" s="103" t="e">
        <f ca="true">+IF(AND(ISNUMBER(OFFSET('Sanitation Data'!$E$5,0,10*ROW('Sanitation Data'!E144))),'Data Summary'!CU150="Yes"),100-OFFSET('Sanitation Data'!$E$5,0,10*ROW('Sanitation Data'!E144)),NA())</f>
        <v>#N/A</v>
      </c>
      <c r="AG150" s="103" t="e">
        <f ca="true">+IF(AND(ISNUMBER(OFFSET('Sanitation Data'!$E$7,0,10*ROW('Sanitation Data'!E144))),'Data Summary'!CV150="Yes"),OFFSET('Sanitation Data'!$E$7,0,10*ROW('Sanitation Data'!E144)),NA())</f>
        <v>#N/A</v>
      </c>
      <c r="AH150" s="103" t="e">
        <f ca="true">+IF(AND(ISNUMBER(OFFSET('Sanitation Data'!$E$11,0,10*ROW('Sanitation Data'!E144))),'Data Summary'!CW150="Yes"),OFFSET('Sanitation Data'!$E$11,0,10*ROW('Sanitation Data'!E144)),NA())</f>
        <v>#N/A</v>
      </c>
      <c r="AI150" s="103" t="e">
        <f ca="true">+IF(AND(ISNUMBER(OFFSET('Sanitation Data'!$E$12,0,10*ROW('Sanitation Data'!E144))),'Data Summary'!CX150="Yes"),OFFSET('Sanitation Data'!$E$12,0,10*ROW('Sanitation Data'!E144)),NA())</f>
        <v>#N/A</v>
      </c>
      <c r="AJ150" s="103" t="e">
        <f ca="true">+IF(AND(ISNUMBER(OFFSET('Sanitation Data'!$E$13,0,10*ROW('Sanitation Data'!E144))),'Data Summary'!CY150="Yes"),OFFSET('Sanitation Data'!$E$13,0,10*ROW('Sanitation Data'!E144)),NA())</f>
        <v>#N/A</v>
      </c>
      <c r="AK150" s="103" t="e">
        <f ca="true">+IF(AND(ISNUMBER(OFFSET('Sanitation Data'!$F$5,0,10*ROW('Sanitation Data'!F144))),'Data Summary'!CZ150="Yes"),100-OFFSET('Sanitation Data'!$F$5,0,10*ROW('Sanitation Data'!F144)),NA())</f>
        <v>#N/A</v>
      </c>
      <c r="AL150" s="103" t="e">
        <f ca="true">+IF(AND(ISNUMBER(OFFSET('Sanitation Data'!$F$7,0,10*ROW('Sanitation Data'!F144))),'Data Summary'!DA150="Yes"),OFFSET('Sanitation Data'!$F$7,0,10*ROW('Sanitation Data'!F144)),NA())</f>
        <v>#N/A</v>
      </c>
      <c r="AM150" s="103" t="e">
        <f ca="true">+IF(AND(ISNUMBER(OFFSET('Sanitation Data'!$F$11,0,10*ROW('Sanitation Data'!F144))),'Data Summary'!DB150="Yes"),OFFSET('Sanitation Data'!$F$11,0,10*ROW('Sanitation Data'!F144)),NA())</f>
        <v>#N/A</v>
      </c>
      <c r="AN150" s="103" t="e">
        <f ca="true">+IF(AND(ISNUMBER(OFFSET('Sanitation Data'!$F$12,0,10*ROW('Sanitation Data'!F144))),'Data Summary'!DC150="Yes"),OFFSET('Sanitation Data'!$F$12,0,10*ROW('Sanitation Data'!F144)),NA())</f>
        <v>#N/A</v>
      </c>
      <c r="AO150" s="103" t="e">
        <f ca="true">+IF(AND(ISNUMBER(OFFSET('Sanitation Data'!$F$13,0,10*ROW('Sanitation Data'!F144))),'Data Summary'!DD150="Yes"),OFFSET('Sanitation Data'!$F$13,0,10*ROW('Sanitation Data'!F144)),NA())</f>
        <v>#N/A</v>
      </c>
      <c r="AP150" s="103" t="e">
        <f ca="true">+IF(AND(ISNUMBER(OFFSET('Sanitation Data'!$G$5,0,10*ROW('Sanitation Data'!G144))),'Data Summary'!DE150="Yes"),100-OFFSET('Sanitation Data'!$G$5,0,10*ROW('Sanitation Data'!G144)),NA())</f>
        <v>#N/A</v>
      </c>
      <c r="AQ150" s="103" t="e">
        <f ca="true">+IF(AND(ISNUMBER(OFFSET('Sanitation Data'!$G$7,0,10*ROW('Sanitation Data'!G144))),'Data Summary'!DF150="Yes"),OFFSET('Sanitation Data'!$G$7,0,10*ROW('Sanitation Data'!G144)),NA())</f>
        <v>#N/A</v>
      </c>
      <c r="AR150" s="103" t="e">
        <f ca="true">+IF(AND(ISNUMBER(OFFSET('Sanitation Data'!$G$11,0,10*ROW('Sanitation Data'!G144))),'Data Summary'!DG150="Yes"),OFFSET('Sanitation Data'!$G$11,0,10*ROW('Sanitation Data'!G144)),NA())</f>
        <v>#N/A</v>
      </c>
      <c r="AS150" s="103" t="e">
        <f ca="true">+IF(AND(ISNUMBER(OFFSET('Sanitation Data'!$G$12,0,10*ROW('Sanitation Data'!G144))),'Data Summary'!DH150="Yes"),OFFSET('Sanitation Data'!$G$12,0,10*ROW('Sanitation Data'!G144)),NA())</f>
        <v>#N/A</v>
      </c>
      <c r="AT150" s="103" t="e">
        <f ca="true">+IF(AND(ISNUMBER(OFFSET('Sanitation Data'!$G$13,0,10*ROW('Sanitation Data'!G144))),'Data Summary'!DI150="Yes"),OFFSET('Sanitation Data'!$G$13,0,10*ROW('Sanitation Data'!G144)),NA())</f>
        <v>#N/A</v>
      </c>
      <c r="AU150" s="103" t="e">
        <f ca="true">+IF(AND(ISNUMBER(OFFSET('Sanitation Data'!$H$5,0,10*ROW('Sanitation Data'!H144))),'Data Summary'!DJ150="Yes"),100-OFFSET('Sanitation Data'!$H$5,0,10*ROW('Sanitation Data'!H144)),NA())</f>
        <v>#N/A</v>
      </c>
      <c r="AV150" s="103" t="e">
        <f ca="true">+IF(AND(ISNUMBER(OFFSET('Sanitation Data'!$H$7,0,10*ROW('Sanitation Data'!H144))),'Data Summary'!DK150="Yes"),OFFSET('Sanitation Data'!$H$7,0,10*ROW('Sanitation Data'!H144)),NA())</f>
        <v>#N/A</v>
      </c>
      <c r="AW150" s="103" t="e">
        <f ca="true">+IF(AND(ISNUMBER(OFFSET('Sanitation Data'!$H$11,0,10*ROW('Sanitation Data'!H144))),'Data Summary'!DL150="Yes"),OFFSET('Sanitation Data'!$H$11,0,10*ROW('Sanitation Data'!H144)),NA())</f>
        <v>#N/A</v>
      </c>
      <c r="AX150" s="103" t="e">
        <f ca="true">+IF(AND(ISNUMBER(OFFSET('Sanitation Data'!$H$12,0,10*ROW('Sanitation Data'!H144))),'Data Summary'!DM150="Yes"),OFFSET('Sanitation Data'!$H$12,0,10*ROW('Sanitation Data'!H144)),NA())</f>
        <v>#N/A</v>
      </c>
      <c r="AY150" s="103" t="e">
        <f ca="true">+IF(AND(ISNUMBER(OFFSET('Sanitation Data'!$H$13,0,10*ROW('Sanitation Data'!H144))),'Data Summary'!DN150="Yes"),OFFSET('Sanitation Data'!$H$13,0,10*ROW('Sanitation Data'!H144)),NA())</f>
        <v>#N/A</v>
      </c>
      <c r="AZ150" s="108" t="e">
        <f ca="true">+IF(AND(ISNUMBER(OFFSET('Hygiene Data'!$C$6,0,10*ROW('Hygiene Data'!C144))),'Data Summary'!DO150="Yes"),OFFSET('Hygiene Data'!$C$6,0,10*ROW('Hygiene Data'!C144)),NA())</f>
        <v>#N/A</v>
      </c>
      <c r="BA150" s="108" t="e">
        <f ca="true">+IF(AND(ISNUMBER(OFFSET('Hygiene Data'!$C$8,0,10*ROW('Hygiene Data'!C144))),'Data Summary'!DP150="Yes"),OFFSET('Hygiene Data'!$C$8,0,10*ROW('Hygiene Data'!C144)),NA())</f>
        <v>#N/A</v>
      </c>
      <c r="BB150" s="108" t="e">
        <f ca="true">+IF(AND(ISNUMBER(OFFSET('Hygiene Data'!$C$10,0,10*ROW('Hygiene Data'!C144))),'Data Summary'!DQ150="Yes"),OFFSET('Hygiene Data'!$C$10,0,10*ROW('Hygiene Data'!C144)),NA())</f>
        <v>#N/A</v>
      </c>
      <c r="BC150" s="108" t="e">
        <f ca="true">+IF(AND(ISNUMBER(OFFSET('Hygiene Data'!$D$6,0,10*ROW('Hygiene Data'!D144))),'Data Summary'!DR150="Yes"),OFFSET('Hygiene Data'!$D$6,0,10*ROW('Hygiene Data'!D144)),NA())</f>
        <v>#N/A</v>
      </c>
      <c r="BD150" s="108" t="e">
        <f ca="true">+IF(AND(ISNUMBER(OFFSET('Hygiene Data'!$D$8,0,10*ROW('Hygiene Data'!D144))),'Data Summary'!DS150="Yes"),OFFSET('Hygiene Data'!$D$8,0,10*ROW('Hygiene Data'!D144)),NA())</f>
        <v>#N/A</v>
      </c>
      <c r="BE150" s="108" t="e">
        <f ca="true">+IF(AND(ISNUMBER(OFFSET('Hygiene Data'!$D$10,0,10*ROW('Hygiene Data'!D144))),'Data Summary'!DT150="Yes"),OFFSET('Hygiene Data'!$D$10,0,10*ROW('Hygiene Data'!D144)),NA())</f>
        <v>#N/A</v>
      </c>
      <c r="BF150" s="108" t="e">
        <f ca="true">+IF(AND(ISNUMBER(OFFSET('Hygiene Data'!$E$6,0,10*ROW('Hygiene Data'!E144))),'Data Summary'!DU150="Yes"),OFFSET('Hygiene Data'!$E$6,0,10*ROW('Hygiene Data'!E144)),NA())</f>
        <v>#N/A</v>
      </c>
      <c r="BG150" s="108" t="e">
        <f ca="true">+IF(AND(ISNUMBER(OFFSET('Hygiene Data'!$E$8,0,10*ROW('Hygiene Data'!E144))),'Data Summary'!DV150="Yes"),OFFSET('Hygiene Data'!$E$8,0,10*ROW('Hygiene Data'!E144)),NA())</f>
        <v>#N/A</v>
      </c>
      <c r="BH150" s="108" t="e">
        <f ca="true">+IF(AND(ISNUMBER(OFFSET('Hygiene Data'!$E$10,0,10*ROW('Hygiene Data'!E144))),'Data Summary'!DW150="Yes"),OFFSET('Hygiene Data'!$E$10,0,10*ROW('Hygiene Data'!E144)),NA())</f>
        <v>#N/A</v>
      </c>
      <c r="BI150" s="108" t="e">
        <f ca="true">+IF(AND(ISNUMBER(OFFSET('Hygiene Data'!$F$6,0,10*ROW('Hygiene Data'!F144))),'Data Summary'!DX150="Yes"),OFFSET('Hygiene Data'!$F$6,0,10*ROW('Hygiene Data'!F144)),NA())</f>
        <v>#N/A</v>
      </c>
      <c r="BJ150" s="108" t="e">
        <f ca="true">+IF(AND(ISNUMBER(OFFSET('Hygiene Data'!$F$8,0,10*ROW('Hygiene Data'!F144))),'Data Summary'!DY150="Yes"),OFFSET('Hygiene Data'!$F$8,0,10*ROW('Hygiene Data'!F144)),NA())</f>
        <v>#N/A</v>
      </c>
      <c r="BK150" s="108" t="e">
        <f ca="true">+IF(AND(ISNUMBER(OFFSET('Hygiene Data'!$F$10,0,10*ROW('Hygiene Data'!F144))),'Data Summary'!DZ150="Yes"),OFFSET('Hygiene Data'!$F$10,0,10*ROW('Hygiene Data'!F144)),NA())</f>
        <v>#N/A</v>
      </c>
      <c r="BL150" s="108" t="e">
        <f ca="true">+IF(AND(ISNUMBER(OFFSET('Hygiene Data'!$G$6,0,10*ROW('Hygiene Data'!G144))),'Data Summary'!EA150="Yes"),OFFSET('Hygiene Data'!$G$6,0,10*ROW('Hygiene Data'!G144)),NA())</f>
        <v>#N/A</v>
      </c>
      <c r="BM150" s="108" t="e">
        <f ca="true">+IF(AND(ISNUMBER(OFFSET('Hygiene Data'!$G$8,0,10*ROW('Hygiene Data'!G144))),'Data Summary'!EB150="Yes"),OFFSET('Hygiene Data'!$G$8,0,10*ROW('Hygiene Data'!G144)),NA())</f>
        <v>#N/A</v>
      </c>
      <c r="BN150" s="108" t="e">
        <f ca="true">+IF(AND(ISNUMBER(OFFSET('Hygiene Data'!$G$10,0,10*ROW('Hygiene Data'!G144))),'Data Summary'!EC150="Yes"),OFFSET('Hygiene Data'!$G$10,0,10*ROW('Hygiene Data'!G144)),NA())</f>
        <v>#N/A</v>
      </c>
      <c r="BO150" s="108" t="e">
        <f ca="true">+IF(AND(ISNUMBER(OFFSET('Hygiene Data'!$H$6,0,10*ROW('Hygiene Data'!H144))),'Data Summary'!ED150="Yes"),OFFSET('Hygiene Data'!$H$6,0,10*ROW('Hygiene Data'!H144)),NA())</f>
        <v>#N/A</v>
      </c>
      <c r="BP150" s="108" t="e">
        <f ca="true">+IF(AND(ISNUMBER(OFFSET('Hygiene Data'!$H$8,0,10*ROW('Hygiene Data'!H144))),'Data Summary'!EE150="Yes"),OFFSET('Hygiene Data'!$H$8,0,10*ROW('Hygiene Data'!H144)),NA())</f>
        <v>#N/A</v>
      </c>
      <c r="BQ150" s="108" t="e">
        <f ca="true">+IF(AND(ISNUMBER(OFFSET('Hygiene Data'!$H$10,0,10*ROW('Hygiene Data'!H144))),'Data Summary'!EF150="Yes"),OFFSET('Hygiene Data'!$H$10,0,10*ROW('Hygiene Data'!H144)),NA())</f>
        <v>#N/A</v>
      </c>
    </row>
    <row r="151" x14ac:dyDescent="0.2">
      <c r="A151" s="56" t="e">
        <f ca="true">+IF(OFFSET('Water Data'!$B$1,0,10*ROW('Water Data'!B145))="",NA(),OFFSET('Water Data'!$B$1,0,10*ROW('Water Data'!B145)))</f>
        <v>#N/A</v>
      </c>
      <c r="B151" s="56" t="e">
        <f ca="true">+IF(OFFSET('Water Data'!$A$3,0,10*ROW('Water Data'!A148))="",NA(),OFFSET('Water Data'!$A$3,0,10*ROW('Water Data'!A148)))</f>
        <v>#N/A</v>
      </c>
      <c r="C151" s="56" t="e">
        <f ca="true">+IF(OFFSET('Water Data'!$C$3,0,10*ROW('Water Data'!C148))="",NA(),OFFSET('Water Data'!$C$3,0,10*ROW('Water Data'!C148)))</f>
        <v>#N/A</v>
      </c>
      <c r="D151" s="57" t="e">
        <f ca="true">+IF(AND(ISNUMBER(OFFSET('Water Data'!$C$5,0,10*ROW('Water Data'!C145))),'Data Summary'!BS151="Yes"),100-OFFSET('Water Data'!$C$5,0,10*ROW('Water Data'!C145)),NA())</f>
        <v>#N/A</v>
      </c>
      <c r="E151" s="57" t="e">
        <f ca="true">+IF(AND(ISNUMBER(OFFSET('Water Data'!$C$7,0,10*ROW('Water Data'!C145))),'Data Summary'!BT151="Yes"),OFFSET('Water Data'!$C$7,0,10*ROW('Water Data'!C145)),NA())</f>
        <v>#N/A</v>
      </c>
      <c r="F151" s="57" t="e">
        <f ca="true">+IF(AND(ISNUMBER(OFFSET('Water Data'!$C$10,0,10*ROW('Water Data'!C145))),'Data Summary'!BU151="Yes"),OFFSET('Water Data'!$C$10,0,10*ROW('Water Data'!C145)),NA())</f>
        <v>#N/A</v>
      </c>
      <c r="G151" s="57" t="e">
        <f ca="true">+IF(AND(ISNUMBER(OFFSET('Water Data'!$D$5,0,10*ROW('Water Data'!D145))),'Data Summary'!BV151="Yes"),100-OFFSET('Water Data'!$D$5,0,10*ROW('Water Data'!D145)),NA())</f>
        <v>#N/A</v>
      </c>
      <c r="H151" s="57" t="e">
        <f ca="true">+IF(AND(ISNUMBER(OFFSET('Water Data'!$D$7,0,10*ROW('Water Data'!D145))),'Data Summary'!BW151="Yes"),OFFSET('Water Data'!$D$7,0,10*ROW('Water Data'!D145)),NA())</f>
        <v>#N/A</v>
      </c>
      <c r="I151" s="57" t="e">
        <f ca="true">+IF(AND(ISNUMBER(OFFSET('Water Data'!$D$10,0,10*ROW('Water Data'!D145))),'Data Summary'!BX151="Yes"),OFFSET('Water Data'!$D$10,0,10*ROW('Water Data'!D145)),NA())</f>
        <v>#N/A</v>
      </c>
      <c r="J151" s="57" t="e">
        <f ca="true">+IF(AND(ISNUMBER(OFFSET('Water Data'!$E$5,0,10*ROW('Water Data'!E145))),'Data Summary'!BY151="Yes"),100-OFFSET('Water Data'!$E$5,0,10*ROW('Water Data'!E145)),NA())</f>
        <v>#N/A</v>
      </c>
      <c r="K151" s="57" t="e">
        <f ca="true">+IF(AND(ISNUMBER(OFFSET('Water Data'!$E$7,0,10*ROW('Water Data'!E145))),'Data Summary'!BZ151="Yes"),OFFSET('Water Data'!$E$7,0,10*ROW('Water Data'!E145)),NA())</f>
        <v>#N/A</v>
      </c>
      <c r="L151" s="57" t="e">
        <f ca="true">+IF(AND(ISNUMBER(OFFSET('Water Data'!$E$10,0,10*ROW('Water Data'!E145))),'Data Summary'!CA151="Yes"),OFFSET('Water Data'!$E$10,0,10*ROW('Water Data'!E145)),NA())</f>
        <v>#N/A</v>
      </c>
      <c r="M151" s="57" t="e">
        <f ca="true">+IF(AND(ISNUMBER(OFFSET('Water Data'!$F$5,0,10*ROW('Water Data'!F145))),'Data Summary'!CB151="Yes"),100-OFFSET('Water Data'!$F$5,0,10*ROW('Water Data'!F145)),NA())</f>
        <v>#N/A</v>
      </c>
      <c r="N151" s="57" t="e">
        <f ca="true">+IF(AND(ISNUMBER(OFFSET('Water Data'!$F$7,0,10*ROW('Water Data'!F145))),'Data Summary'!CC151="Yes"),OFFSET('Water Data'!$F$7,0,10*ROW('Water Data'!F145)),NA())</f>
        <v>#N/A</v>
      </c>
      <c r="O151" s="57" t="e">
        <f ca="true">+IF(AND(ISNUMBER(OFFSET('Water Data'!$F$10,0,10*ROW('Water Data'!F145))),'Data Summary'!CD151="Yes"),OFFSET('Water Data'!$F$10,0,10*ROW('Water Data'!F145)),NA())</f>
        <v>#N/A</v>
      </c>
      <c r="P151" s="57" t="e">
        <f ca="true">+IF(AND(ISNUMBER(OFFSET('Water Data'!$G$5,0,10*ROW('Water Data'!G145))),'Data Summary'!CE151="Yes"),100-OFFSET('Water Data'!$G$5,0,10*ROW('Water Data'!G145)),NA())</f>
        <v>#N/A</v>
      </c>
      <c r="Q151" s="57" t="e">
        <f ca="true">+IF(AND(ISNUMBER(OFFSET('Water Data'!$G$7,0,10*ROW('Water Data'!G145))),'Data Summary'!CF151="Yes"),OFFSET('Water Data'!$G$7,0,10*ROW('Water Data'!G145)),NA())</f>
        <v>#N/A</v>
      </c>
      <c r="R151" s="57" t="e">
        <f ca="true">+IF(AND(ISNUMBER(OFFSET('Water Data'!$G$10,0,10*ROW('Water Data'!G145))),'Data Summary'!CG151="Yes"),OFFSET('Water Data'!$G$10,0,10*ROW('Water Data'!G145)),NA())</f>
        <v>#N/A</v>
      </c>
      <c r="S151" s="57" t="e">
        <f ca="true">+IF(AND(ISNUMBER(OFFSET('Water Data'!$H$5,0,10*ROW('Water Data'!H145))),'Data Summary'!CH151="Yes"),100-OFFSET('Water Data'!$H$5,0,10*ROW('Water Data'!H145)),NA())</f>
        <v>#N/A</v>
      </c>
      <c r="T151" s="57" t="e">
        <f ca="true">+IF(AND(ISNUMBER(OFFSET('Water Data'!$H$7,0,10*ROW('Water Data'!H145))),'Data Summary'!CI151="Yes"),OFFSET('Water Data'!$H$7,0,10*ROW('Water Data'!H145)),NA())</f>
        <v>#N/A</v>
      </c>
      <c r="U151" s="57" t="e">
        <f ca="true">+IF(AND(ISNUMBER(OFFSET('Water Data'!$H$10,0,10*ROW('Water Data'!H145))),'Data Summary'!CJ151="Yes"),OFFSET('Water Data'!$H$10,0,10*ROW('Water Data'!H145)),NA())</f>
        <v>#N/A</v>
      </c>
      <c r="V151" s="103" t="e">
        <f ca="true">+IF(AND(ISNUMBER(OFFSET('Sanitation Data'!$C$5,0,10*ROW('Sanitation Data'!C145))),'Data Summary'!CK151="Yes"),100-OFFSET('Sanitation Data'!$C$5,0,10*ROW('Sanitation Data'!C145)),NA())</f>
        <v>#N/A</v>
      </c>
      <c r="W151" s="103" t="e">
        <f ca="true">+IF(AND(ISNUMBER(OFFSET('Sanitation Data'!$C$7,0,10*ROW('Sanitation Data'!C145))),'Data Summary'!CL151="Yes"),OFFSET('Sanitation Data'!$C$7,0,10*ROW('Sanitation Data'!C145)),NA())</f>
        <v>#N/A</v>
      </c>
      <c r="X151" s="103" t="e">
        <f ca="true">+IF(AND(ISNUMBER(OFFSET('Sanitation Data'!$C$11,0,10*ROW('Sanitation Data'!C145))),'Data Summary'!CM151="Yes"),OFFSET('Sanitation Data'!$C$11,0,10*ROW('Sanitation Data'!C145)),NA())</f>
        <v>#N/A</v>
      </c>
      <c r="Y151" s="103" t="e">
        <f ca="true">+IF(AND(ISNUMBER(OFFSET('Sanitation Data'!$C$12,0,10*ROW('Sanitation Data'!C145))),'Data Summary'!CN151="Yes"),OFFSET('Sanitation Data'!$C$12,0,10*ROW('Sanitation Data'!C145)),NA())</f>
        <v>#N/A</v>
      </c>
      <c r="Z151" s="103" t="e">
        <f ca="true">+IF(AND(ISNUMBER(OFFSET('Sanitation Data'!$C$13,0,10*ROW('Sanitation Data'!C145))),'Data Summary'!CO151="Yes"),OFFSET('Sanitation Data'!$C$13,0,10*ROW('Sanitation Data'!C145)),NA())</f>
        <v>#N/A</v>
      </c>
      <c r="AA151" s="103" t="e">
        <f ca="true">+IF(AND(ISNUMBER(OFFSET('Sanitation Data'!$D$5,0,10*ROW('Sanitation Data'!D145))),'Data Summary'!CP151="Yes"),100-OFFSET('Sanitation Data'!$D$5,0,10*ROW('Sanitation Data'!D145)),NA())</f>
        <v>#N/A</v>
      </c>
      <c r="AB151" s="103" t="e">
        <f ca="true">+IF(AND(ISNUMBER(OFFSET('Sanitation Data'!$D$7,0,10*ROW('Sanitation Data'!D145))),'Data Summary'!CQ151="Yes"),OFFSET('Sanitation Data'!$D$7,0,10*ROW('Sanitation Data'!D145)),NA())</f>
        <v>#N/A</v>
      </c>
      <c r="AC151" s="103" t="e">
        <f ca="true">+IF(AND(ISNUMBER(OFFSET('Sanitation Data'!$D$11,0,10*ROW('Sanitation Data'!D145))),'Data Summary'!CR151="Yes"),OFFSET('Sanitation Data'!$D$11,0,10*ROW('Sanitation Data'!D145)),NA())</f>
        <v>#N/A</v>
      </c>
      <c r="AD151" s="103" t="e">
        <f ca="true">+IF(AND(ISNUMBER(OFFSET('Sanitation Data'!$D$12,0,10*ROW('Sanitation Data'!D145))),'Data Summary'!CS151="Yes"),OFFSET('Sanitation Data'!$D$12,0,10*ROW('Sanitation Data'!D145)),NA())</f>
        <v>#N/A</v>
      </c>
      <c r="AE151" s="103" t="e">
        <f ca="true">+IF(AND(ISNUMBER(OFFSET('Sanitation Data'!$D$13,0,10*ROW('Sanitation Data'!D145))),'Data Summary'!CT151="Yes"),OFFSET('Sanitation Data'!$D$13,0,10*ROW('Sanitation Data'!D145)),NA())</f>
        <v>#N/A</v>
      </c>
      <c r="AF151" s="103" t="e">
        <f ca="true">+IF(AND(ISNUMBER(OFFSET('Sanitation Data'!$E$5,0,10*ROW('Sanitation Data'!E145))),'Data Summary'!CU151="Yes"),100-OFFSET('Sanitation Data'!$E$5,0,10*ROW('Sanitation Data'!E145)),NA())</f>
        <v>#N/A</v>
      </c>
      <c r="AG151" s="103" t="e">
        <f ca="true">+IF(AND(ISNUMBER(OFFSET('Sanitation Data'!$E$7,0,10*ROW('Sanitation Data'!E145))),'Data Summary'!CV151="Yes"),OFFSET('Sanitation Data'!$E$7,0,10*ROW('Sanitation Data'!E145)),NA())</f>
        <v>#N/A</v>
      </c>
      <c r="AH151" s="103" t="e">
        <f ca="true">+IF(AND(ISNUMBER(OFFSET('Sanitation Data'!$E$11,0,10*ROW('Sanitation Data'!E145))),'Data Summary'!CW151="Yes"),OFFSET('Sanitation Data'!$E$11,0,10*ROW('Sanitation Data'!E145)),NA())</f>
        <v>#N/A</v>
      </c>
      <c r="AI151" s="103" t="e">
        <f ca="true">+IF(AND(ISNUMBER(OFFSET('Sanitation Data'!$E$12,0,10*ROW('Sanitation Data'!E145))),'Data Summary'!CX151="Yes"),OFFSET('Sanitation Data'!$E$12,0,10*ROW('Sanitation Data'!E145)),NA())</f>
        <v>#N/A</v>
      </c>
      <c r="AJ151" s="103" t="e">
        <f ca="true">+IF(AND(ISNUMBER(OFFSET('Sanitation Data'!$E$13,0,10*ROW('Sanitation Data'!E145))),'Data Summary'!CY151="Yes"),OFFSET('Sanitation Data'!$E$13,0,10*ROW('Sanitation Data'!E145)),NA())</f>
        <v>#N/A</v>
      </c>
      <c r="AK151" s="103" t="e">
        <f ca="true">+IF(AND(ISNUMBER(OFFSET('Sanitation Data'!$F$5,0,10*ROW('Sanitation Data'!F145))),'Data Summary'!CZ151="Yes"),100-OFFSET('Sanitation Data'!$F$5,0,10*ROW('Sanitation Data'!F145)),NA())</f>
        <v>#N/A</v>
      </c>
      <c r="AL151" s="103" t="e">
        <f ca="true">+IF(AND(ISNUMBER(OFFSET('Sanitation Data'!$F$7,0,10*ROW('Sanitation Data'!F145))),'Data Summary'!DA151="Yes"),OFFSET('Sanitation Data'!$F$7,0,10*ROW('Sanitation Data'!F145)),NA())</f>
        <v>#N/A</v>
      </c>
      <c r="AM151" s="103" t="e">
        <f ca="true">+IF(AND(ISNUMBER(OFFSET('Sanitation Data'!$F$11,0,10*ROW('Sanitation Data'!F145))),'Data Summary'!DB151="Yes"),OFFSET('Sanitation Data'!$F$11,0,10*ROW('Sanitation Data'!F145)),NA())</f>
        <v>#N/A</v>
      </c>
      <c r="AN151" s="103" t="e">
        <f ca="true">+IF(AND(ISNUMBER(OFFSET('Sanitation Data'!$F$12,0,10*ROW('Sanitation Data'!F145))),'Data Summary'!DC151="Yes"),OFFSET('Sanitation Data'!$F$12,0,10*ROW('Sanitation Data'!F145)),NA())</f>
        <v>#N/A</v>
      </c>
      <c r="AO151" s="103" t="e">
        <f ca="true">+IF(AND(ISNUMBER(OFFSET('Sanitation Data'!$F$13,0,10*ROW('Sanitation Data'!F145))),'Data Summary'!DD151="Yes"),OFFSET('Sanitation Data'!$F$13,0,10*ROW('Sanitation Data'!F145)),NA())</f>
        <v>#N/A</v>
      </c>
      <c r="AP151" s="103" t="e">
        <f ca="true">+IF(AND(ISNUMBER(OFFSET('Sanitation Data'!$G$5,0,10*ROW('Sanitation Data'!G145))),'Data Summary'!DE151="Yes"),100-OFFSET('Sanitation Data'!$G$5,0,10*ROW('Sanitation Data'!G145)),NA())</f>
        <v>#N/A</v>
      </c>
      <c r="AQ151" s="103" t="e">
        <f ca="true">+IF(AND(ISNUMBER(OFFSET('Sanitation Data'!$G$7,0,10*ROW('Sanitation Data'!G145))),'Data Summary'!DF151="Yes"),OFFSET('Sanitation Data'!$G$7,0,10*ROW('Sanitation Data'!G145)),NA())</f>
        <v>#N/A</v>
      </c>
      <c r="AR151" s="103" t="e">
        <f ca="true">+IF(AND(ISNUMBER(OFFSET('Sanitation Data'!$G$11,0,10*ROW('Sanitation Data'!G145))),'Data Summary'!DG151="Yes"),OFFSET('Sanitation Data'!$G$11,0,10*ROW('Sanitation Data'!G145)),NA())</f>
        <v>#N/A</v>
      </c>
      <c r="AS151" s="103" t="e">
        <f ca="true">+IF(AND(ISNUMBER(OFFSET('Sanitation Data'!$G$12,0,10*ROW('Sanitation Data'!G145))),'Data Summary'!DH151="Yes"),OFFSET('Sanitation Data'!$G$12,0,10*ROW('Sanitation Data'!G145)),NA())</f>
        <v>#N/A</v>
      </c>
      <c r="AT151" s="103" t="e">
        <f ca="true">+IF(AND(ISNUMBER(OFFSET('Sanitation Data'!$G$13,0,10*ROW('Sanitation Data'!G145))),'Data Summary'!DI151="Yes"),OFFSET('Sanitation Data'!$G$13,0,10*ROW('Sanitation Data'!G145)),NA())</f>
        <v>#N/A</v>
      </c>
      <c r="AU151" s="103" t="e">
        <f ca="true">+IF(AND(ISNUMBER(OFFSET('Sanitation Data'!$H$5,0,10*ROW('Sanitation Data'!H145))),'Data Summary'!DJ151="Yes"),100-OFFSET('Sanitation Data'!$H$5,0,10*ROW('Sanitation Data'!H145)),NA())</f>
        <v>#N/A</v>
      </c>
      <c r="AV151" s="103" t="e">
        <f ca="true">+IF(AND(ISNUMBER(OFFSET('Sanitation Data'!$H$7,0,10*ROW('Sanitation Data'!H145))),'Data Summary'!DK151="Yes"),OFFSET('Sanitation Data'!$H$7,0,10*ROW('Sanitation Data'!H145)),NA())</f>
        <v>#N/A</v>
      </c>
      <c r="AW151" s="103" t="e">
        <f ca="true">+IF(AND(ISNUMBER(OFFSET('Sanitation Data'!$H$11,0,10*ROW('Sanitation Data'!H145))),'Data Summary'!DL151="Yes"),OFFSET('Sanitation Data'!$H$11,0,10*ROW('Sanitation Data'!H145)),NA())</f>
        <v>#N/A</v>
      </c>
      <c r="AX151" s="103" t="e">
        <f ca="true">+IF(AND(ISNUMBER(OFFSET('Sanitation Data'!$H$12,0,10*ROW('Sanitation Data'!H145))),'Data Summary'!DM151="Yes"),OFFSET('Sanitation Data'!$H$12,0,10*ROW('Sanitation Data'!H145)),NA())</f>
        <v>#N/A</v>
      </c>
      <c r="AY151" s="103" t="e">
        <f ca="true">+IF(AND(ISNUMBER(OFFSET('Sanitation Data'!$H$13,0,10*ROW('Sanitation Data'!H145))),'Data Summary'!DN151="Yes"),OFFSET('Sanitation Data'!$H$13,0,10*ROW('Sanitation Data'!H145)),NA())</f>
        <v>#N/A</v>
      </c>
      <c r="AZ151" s="108" t="e">
        <f ca="true">+IF(AND(ISNUMBER(OFFSET('Hygiene Data'!$C$6,0,10*ROW('Hygiene Data'!C145))),'Data Summary'!DO151="Yes"),OFFSET('Hygiene Data'!$C$6,0,10*ROW('Hygiene Data'!C145)),NA())</f>
        <v>#N/A</v>
      </c>
      <c r="BA151" s="108" t="e">
        <f ca="true">+IF(AND(ISNUMBER(OFFSET('Hygiene Data'!$C$8,0,10*ROW('Hygiene Data'!C145))),'Data Summary'!DP151="Yes"),OFFSET('Hygiene Data'!$C$8,0,10*ROW('Hygiene Data'!C145)),NA())</f>
        <v>#N/A</v>
      </c>
      <c r="BB151" s="108" t="e">
        <f ca="true">+IF(AND(ISNUMBER(OFFSET('Hygiene Data'!$C$10,0,10*ROW('Hygiene Data'!C145))),'Data Summary'!DQ151="Yes"),OFFSET('Hygiene Data'!$C$10,0,10*ROW('Hygiene Data'!C145)),NA())</f>
        <v>#N/A</v>
      </c>
      <c r="BC151" s="108" t="e">
        <f ca="true">+IF(AND(ISNUMBER(OFFSET('Hygiene Data'!$D$6,0,10*ROW('Hygiene Data'!D145))),'Data Summary'!DR151="Yes"),OFFSET('Hygiene Data'!$D$6,0,10*ROW('Hygiene Data'!D145)),NA())</f>
        <v>#N/A</v>
      </c>
      <c r="BD151" s="108" t="e">
        <f ca="true">+IF(AND(ISNUMBER(OFFSET('Hygiene Data'!$D$8,0,10*ROW('Hygiene Data'!D145))),'Data Summary'!DS151="Yes"),OFFSET('Hygiene Data'!$D$8,0,10*ROW('Hygiene Data'!D145)),NA())</f>
        <v>#N/A</v>
      </c>
      <c r="BE151" s="108" t="e">
        <f ca="true">+IF(AND(ISNUMBER(OFFSET('Hygiene Data'!$D$10,0,10*ROW('Hygiene Data'!D145))),'Data Summary'!DT151="Yes"),OFFSET('Hygiene Data'!$D$10,0,10*ROW('Hygiene Data'!D145)),NA())</f>
        <v>#N/A</v>
      </c>
      <c r="BF151" s="108" t="e">
        <f ca="true">+IF(AND(ISNUMBER(OFFSET('Hygiene Data'!$E$6,0,10*ROW('Hygiene Data'!E145))),'Data Summary'!DU151="Yes"),OFFSET('Hygiene Data'!$E$6,0,10*ROW('Hygiene Data'!E145)),NA())</f>
        <v>#N/A</v>
      </c>
      <c r="BG151" s="108" t="e">
        <f ca="true">+IF(AND(ISNUMBER(OFFSET('Hygiene Data'!$E$8,0,10*ROW('Hygiene Data'!E145))),'Data Summary'!DV151="Yes"),OFFSET('Hygiene Data'!$E$8,0,10*ROW('Hygiene Data'!E145)),NA())</f>
        <v>#N/A</v>
      </c>
      <c r="BH151" s="108" t="e">
        <f ca="true">+IF(AND(ISNUMBER(OFFSET('Hygiene Data'!$E$10,0,10*ROW('Hygiene Data'!E145))),'Data Summary'!DW151="Yes"),OFFSET('Hygiene Data'!$E$10,0,10*ROW('Hygiene Data'!E145)),NA())</f>
        <v>#N/A</v>
      </c>
      <c r="BI151" s="108" t="e">
        <f ca="true">+IF(AND(ISNUMBER(OFFSET('Hygiene Data'!$F$6,0,10*ROW('Hygiene Data'!F145))),'Data Summary'!DX151="Yes"),OFFSET('Hygiene Data'!$F$6,0,10*ROW('Hygiene Data'!F145)),NA())</f>
        <v>#N/A</v>
      </c>
      <c r="BJ151" s="108" t="e">
        <f ca="true">+IF(AND(ISNUMBER(OFFSET('Hygiene Data'!$F$8,0,10*ROW('Hygiene Data'!F145))),'Data Summary'!DY151="Yes"),OFFSET('Hygiene Data'!$F$8,0,10*ROW('Hygiene Data'!F145)),NA())</f>
        <v>#N/A</v>
      </c>
      <c r="BK151" s="108" t="e">
        <f ca="true">+IF(AND(ISNUMBER(OFFSET('Hygiene Data'!$F$10,0,10*ROW('Hygiene Data'!F145))),'Data Summary'!DZ151="Yes"),OFFSET('Hygiene Data'!$F$10,0,10*ROW('Hygiene Data'!F145)),NA())</f>
        <v>#N/A</v>
      </c>
      <c r="BL151" s="108" t="e">
        <f ca="true">+IF(AND(ISNUMBER(OFFSET('Hygiene Data'!$G$6,0,10*ROW('Hygiene Data'!G145))),'Data Summary'!EA151="Yes"),OFFSET('Hygiene Data'!$G$6,0,10*ROW('Hygiene Data'!G145)),NA())</f>
        <v>#N/A</v>
      </c>
      <c r="BM151" s="108" t="e">
        <f ca="true">+IF(AND(ISNUMBER(OFFSET('Hygiene Data'!$G$8,0,10*ROW('Hygiene Data'!G145))),'Data Summary'!EB151="Yes"),OFFSET('Hygiene Data'!$G$8,0,10*ROW('Hygiene Data'!G145)),NA())</f>
        <v>#N/A</v>
      </c>
      <c r="BN151" s="108" t="e">
        <f ca="true">+IF(AND(ISNUMBER(OFFSET('Hygiene Data'!$G$10,0,10*ROW('Hygiene Data'!G145))),'Data Summary'!EC151="Yes"),OFFSET('Hygiene Data'!$G$10,0,10*ROW('Hygiene Data'!G145)),NA())</f>
        <v>#N/A</v>
      </c>
      <c r="BO151" s="108" t="e">
        <f ca="true">+IF(AND(ISNUMBER(OFFSET('Hygiene Data'!$H$6,0,10*ROW('Hygiene Data'!H145))),'Data Summary'!ED151="Yes"),OFFSET('Hygiene Data'!$H$6,0,10*ROW('Hygiene Data'!H145)),NA())</f>
        <v>#N/A</v>
      </c>
      <c r="BP151" s="108" t="e">
        <f ca="true">+IF(AND(ISNUMBER(OFFSET('Hygiene Data'!$H$8,0,10*ROW('Hygiene Data'!H145))),'Data Summary'!EE151="Yes"),OFFSET('Hygiene Data'!$H$8,0,10*ROW('Hygiene Data'!H145)),NA())</f>
        <v>#N/A</v>
      </c>
      <c r="BQ151" s="108" t="e">
        <f ca="true">+IF(AND(ISNUMBER(OFFSET('Hygiene Data'!$H$10,0,10*ROW('Hygiene Data'!H145))),'Data Summary'!EF151="Yes"),OFFSET('Hygiene Data'!$H$10,0,10*ROW('Hygiene Data'!H145)),NA())</f>
        <v>#N/A</v>
      </c>
    </row>
    <row r="152" x14ac:dyDescent="0.2">
      <c r="A152" s="56" t="e">
        <f ca="true">+IF(OFFSET('Water Data'!$B$1,0,10*ROW('Water Data'!B146))="",NA(),OFFSET('Water Data'!$B$1,0,10*ROW('Water Data'!B146)))</f>
        <v>#N/A</v>
      </c>
      <c r="B152" s="56" t="e">
        <f ca="true">+IF(OFFSET('Water Data'!$A$3,0,10*ROW('Water Data'!A149))="",NA(),OFFSET('Water Data'!$A$3,0,10*ROW('Water Data'!A149)))</f>
        <v>#N/A</v>
      </c>
      <c r="C152" s="56" t="e">
        <f ca="true">+IF(OFFSET('Water Data'!$C$3,0,10*ROW('Water Data'!C149))="",NA(),OFFSET('Water Data'!$C$3,0,10*ROW('Water Data'!C149)))</f>
        <v>#N/A</v>
      </c>
      <c r="D152" s="57" t="e">
        <f ca="true">+IF(AND(ISNUMBER(OFFSET('Water Data'!$C$5,0,10*ROW('Water Data'!C146))),'Data Summary'!BS152="Yes"),100-OFFSET('Water Data'!$C$5,0,10*ROW('Water Data'!C146)),NA())</f>
        <v>#N/A</v>
      </c>
      <c r="E152" s="57" t="e">
        <f ca="true">+IF(AND(ISNUMBER(OFFSET('Water Data'!$C$7,0,10*ROW('Water Data'!C146))),'Data Summary'!BT152="Yes"),OFFSET('Water Data'!$C$7,0,10*ROW('Water Data'!C146)),NA())</f>
        <v>#N/A</v>
      </c>
      <c r="F152" s="57" t="e">
        <f ca="true">+IF(AND(ISNUMBER(OFFSET('Water Data'!$C$10,0,10*ROW('Water Data'!C146))),'Data Summary'!BU152="Yes"),OFFSET('Water Data'!$C$10,0,10*ROW('Water Data'!C146)),NA())</f>
        <v>#N/A</v>
      </c>
      <c r="G152" s="57" t="e">
        <f ca="true">+IF(AND(ISNUMBER(OFFSET('Water Data'!$D$5,0,10*ROW('Water Data'!D146))),'Data Summary'!BV152="Yes"),100-OFFSET('Water Data'!$D$5,0,10*ROW('Water Data'!D146)),NA())</f>
        <v>#N/A</v>
      </c>
      <c r="H152" s="57" t="e">
        <f ca="true">+IF(AND(ISNUMBER(OFFSET('Water Data'!$D$7,0,10*ROW('Water Data'!D146))),'Data Summary'!BW152="Yes"),OFFSET('Water Data'!$D$7,0,10*ROW('Water Data'!D146)),NA())</f>
        <v>#N/A</v>
      </c>
      <c r="I152" s="57" t="e">
        <f ca="true">+IF(AND(ISNUMBER(OFFSET('Water Data'!$D$10,0,10*ROW('Water Data'!D146))),'Data Summary'!BX152="Yes"),OFFSET('Water Data'!$D$10,0,10*ROW('Water Data'!D146)),NA())</f>
        <v>#N/A</v>
      </c>
      <c r="J152" s="57" t="e">
        <f ca="true">+IF(AND(ISNUMBER(OFFSET('Water Data'!$E$5,0,10*ROW('Water Data'!E146))),'Data Summary'!BY152="Yes"),100-OFFSET('Water Data'!$E$5,0,10*ROW('Water Data'!E146)),NA())</f>
        <v>#N/A</v>
      </c>
      <c r="K152" s="57" t="e">
        <f ca="true">+IF(AND(ISNUMBER(OFFSET('Water Data'!$E$7,0,10*ROW('Water Data'!E146))),'Data Summary'!BZ152="Yes"),OFFSET('Water Data'!$E$7,0,10*ROW('Water Data'!E146)),NA())</f>
        <v>#N/A</v>
      </c>
      <c r="L152" s="57" t="e">
        <f ca="true">+IF(AND(ISNUMBER(OFFSET('Water Data'!$E$10,0,10*ROW('Water Data'!E146))),'Data Summary'!CA152="Yes"),OFFSET('Water Data'!$E$10,0,10*ROW('Water Data'!E146)),NA())</f>
        <v>#N/A</v>
      </c>
      <c r="M152" s="57" t="e">
        <f ca="true">+IF(AND(ISNUMBER(OFFSET('Water Data'!$F$5,0,10*ROW('Water Data'!F146))),'Data Summary'!CB152="Yes"),100-OFFSET('Water Data'!$F$5,0,10*ROW('Water Data'!F146)),NA())</f>
        <v>#N/A</v>
      </c>
      <c r="N152" s="57" t="e">
        <f ca="true">+IF(AND(ISNUMBER(OFFSET('Water Data'!$F$7,0,10*ROW('Water Data'!F146))),'Data Summary'!CC152="Yes"),OFFSET('Water Data'!$F$7,0,10*ROW('Water Data'!F146)),NA())</f>
        <v>#N/A</v>
      </c>
      <c r="O152" s="57" t="e">
        <f ca="true">+IF(AND(ISNUMBER(OFFSET('Water Data'!$F$10,0,10*ROW('Water Data'!F146))),'Data Summary'!CD152="Yes"),OFFSET('Water Data'!$F$10,0,10*ROW('Water Data'!F146)),NA())</f>
        <v>#N/A</v>
      </c>
      <c r="P152" s="57" t="e">
        <f ca="true">+IF(AND(ISNUMBER(OFFSET('Water Data'!$G$5,0,10*ROW('Water Data'!G146))),'Data Summary'!CE152="Yes"),100-OFFSET('Water Data'!$G$5,0,10*ROW('Water Data'!G146)),NA())</f>
        <v>#N/A</v>
      </c>
      <c r="Q152" s="57" t="e">
        <f ca="true">+IF(AND(ISNUMBER(OFFSET('Water Data'!$G$7,0,10*ROW('Water Data'!G146))),'Data Summary'!CF152="Yes"),OFFSET('Water Data'!$G$7,0,10*ROW('Water Data'!G146)),NA())</f>
        <v>#N/A</v>
      </c>
      <c r="R152" s="57" t="e">
        <f ca="true">+IF(AND(ISNUMBER(OFFSET('Water Data'!$G$10,0,10*ROW('Water Data'!G146))),'Data Summary'!CG152="Yes"),OFFSET('Water Data'!$G$10,0,10*ROW('Water Data'!G146)),NA())</f>
        <v>#N/A</v>
      </c>
      <c r="S152" s="57" t="e">
        <f ca="true">+IF(AND(ISNUMBER(OFFSET('Water Data'!$H$5,0,10*ROW('Water Data'!H146))),'Data Summary'!CH152="Yes"),100-OFFSET('Water Data'!$H$5,0,10*ROW('Water Data'!H146)),NA())</f>
        <v>#N/A</v>
      </c>
      <c r="T152" s="57" t="e">
        <f ca="true">+IF(AND(ISNUMBER(OFFSET('Water Data'!$H$7,0,10*ROW('Water Data'!H146))),'Data Summary'!CI152="Yes"),OFFSET('Water Data'!$H$7,0,10*ROW('Water Data'!H146)),NA())</f>
        <v>#N/A</v>
      </c>
      <c r="U152" s="57" t="e">
        <f ca="true">+IF(AND(ISNUMBER(OFFSET('Water Data'!$H$10,0,10*ROW('Water Data'!H146))),'Data Summary'!CJ152="Yes"),OFFSET('Water Data'!$H$10,0,10*ROW('Water Data'!H146)),NA())</f>
        <v>#N/A</v>
      </c>
      <c r="V152" s="103" t="e">
        <f ca="true">+IF(AND(ISNUMBER(OFFSET('Sanitation Data'!$C$5,0,10*ROW('Sanitation Data'!C146))),'Data Summary'!CK152="Yes"),100-OFFSET('Sanitation Data'!$C$5,0,10*ROW('Sanitation Data'!C146)),NA())</f>
        <v>#N/A</v>
      </c>
      <c r="W152" s="103" t="e">
        <f ca="true">+IF(AND(ISNUMBER(OFFSET('Sanitation Data'!$C$7,0,10*ROW('Sanitation Data'!C146))),'Data Summary'!CL152="Yes"),OFFSET('Sanitation Data'!$C$7,0,10*ROW('Sanitation Data'!C146)),NA())</f>
        <v>#N/A</v>
      </c>
      <c r="X152" s="103" t="e">
        <f ca="true">+IF(AND(ISNUMBER(OFFSET('Sanitation Data'!$C$11,0,10*ROW('Sanitation Data'!C146))),'Data Summary'!CM152="Yes"),OFFSET('Sanitation Data'!$C$11,0,10*ROW('Sanitation Data'!C146)),NA())</f>
        <v>#N/A</v>
      </c>
      <c r="Y152" s="103" t="e">
        <f ca="true">+IF(AND(ISNUMBER(OFFSET('Sanitation Data'!$C$12,0,10*ROW('Sanitation Data'!C146))),'Data Summary'!CN152="Yes"),OFFSET('Sanitation Data'!$C$12,0,10*ROW('Sanitation Data'!C146)),NA())</f>
        <v>#N/A</v>
      </c>
      <c r="Z152" s="103" t="e">
        <f ca="true">+IF(AND(ISNUMBER(OFFSET('Sanitation Data'!$C$13,0,10*ROW('Sanitation Data'!C146))),'Data Summary'!CO152="Yes"),OFFSET('Sanitation Data'!$C$13,0,10*ROW('Sanitation Data'!C146)),NA())</f>
        <v>#N/A</v>
      </c>
      <c r="AA152" s="103" t="e">
        <f ca="true">+IF(AND(ISNUMBER(OFFSET('Sanitation Data'!$D$5,0,10*ROW('Sanitation Data'!D146))),'Data Summary'!CP152="Yes"),100-OFFSET('Sanitation Data'!$D$5,0,10*ROW('Sanitation Data'!D146)),NA())</f>
        <v>#N/A</v>
      </c>
      <c r="AB152" s="103" t="e">
        <f ca="true">+IF(AND(ISNUMBER(OFFSET('Sanitation Data'!$D$7,0,10*ROW('Sanitation Data'!D146))),'Data Summary'!CQ152="Yes"),OFFSET('Sanitation Data'!$D$7,0,10*ROW('Sanitation Data'!D146)),NA())</f>
        <v>#N/A</v>
      </c>
      <c r="AC152" s="103" t="e">
        <f ca="true">+IF(AND(ISNUMBER(OFFSET('Sanitation Data'!$D$11,0,10*ROW('Sanitation Data'!D146))),'Data Summary'!CR152="Yes"),OFFSET('Sanitation Data'!$D$11,0,10*ROW('Sanitation Data'!D146)),NA())</f>
        <v>#N/A</v>
      </c>
      <c r="AD152" s="103" t="e">
        <f ca="true">+IF(AND(ISNUMBER(OFFSET('Sanitation Data'!$D$12,0,10*ROW('Sanitation Data'!D146))),'Data Summary'!CS152="Yes"),OFFSET('Sanitation Data'!$D$12,0,10*ROW('Sanitation Data'!D146)),NA())</f>
        <v>#N/A</v>
      </c>
      <c r="AE152" s="103" t="e">
        <f ca="true">+IF(AND(ISNUMBER(OFFSET('Sanitation Data'!$D$13,0,10*ROW('Sanitation Data'!D146))),'Data Summary'!CT152="Yes"),OFFSET('Sanitation Data'!$D$13,0,10*ROW('Sanitation Data'!D146)),NA())</f>
        <v>#N/A</v>
      </c>
      <c r="AF152" s="103" t="e">
        <f ca="true">+IF(AND(ISNUMBER(OFFSET('Sanitation Data'!$E$5,0,10*ROW('Sanitation Data'!E146))),'Data Summary'!CU152="Yes"),100-OFFSET('Sanitation Data'!$E$5,0,10*ROW('Sanitation Data'!E146)),NA())</f>
        <v>#N/A</v>
      </c>
      <c r="AG152" s="103" t="e">
        <f ca="true">+IF(AND(ISNUMBER(OFFSET('Sanitation Data'!$E$7,0,10*ROW('Sanitation Data'!E146))),'Data Summary'!CV152="Yes"),OFFSET('Sanitation Data'!$E$7,0,10*ROW('Sanitation Data'!E146)),NA())</f>
        <v>#N/A</v>
      </c>
      <c r="AH152" s="103" t="e">
        <f ca="true">+IF(AND(ISNUMBER(OFFSET('Sanitation Data'!$E$11,0,10*ROW('Sanitation Data'!E146))),'Data Summary'!CW152="Yes"),OFFSET('Sanitation Data'!$E$11,0,10*ROW('Sanitation Data'!E146)),NA())</f>
        <v>#N/A</v>
      </c>
      <c r="AI152" s="103" t="e">
        <f ca="true">+IF(AND(ISNUMBER(OFFSET('Sanitation Data'!$E$12,0,10*ROW('Sanitation Data'!E146))),'Data Summary'!CX152="Yes"),OFFSET('Sanitation Data'!$E$12,0,10*ROW('Sanitation Data'!E146)),NA())</f>
        <v>#N/A</v>
      </c>
      <c r="AJ152" s="103" t="e">
        <f ca="true">+IF(AND(ISNUMBER(OFFSET('Sanitation Data'!$E$13,0,10*ROW('Sanitation Data'!E146))),'Data Summary'!CY152="Yes"),OFFSET('Sanitation Data'!$E$13,0,10*ROW('Sanitation Data'!E146)),NA())</f>
        <v>#N/A</v>
      </c>
      <c r="AK152" s="103" t="e">
        <f ca="true">+IF(AND(ISNUMBER(OFFSET('Sanitation Data'!$F$5,0,10*ROW('Sanitation Data'!F146))),'Data Summary'!CZ152="Yes"),100-OFFSET('Sanitation Data'!$F$5,0,10*ROW('Sanitation Data'!F146)),NA())</f>
        <v>#N/A</v>
      </c>
      <c r="AL152" s="103" t="e">
        <f ca="true">+IF(AND(ISNUMBER(OFFSET('Sanitation Data'!$F$7,0,10*ROW('Sanitation Data'!F146))),'Data Summary'!DA152="Yes"),OFFSET('Sanitation Data'!$F$7,0,10*ROW('Sanitation Data'!F146)),NA())</f>
        <v>#N/A</v>
      </c>
      <c r="AM152" s="103" t="e">
        <f ca="true">+IF(AND(ISNUMBER(OFFSET('Sanitation Data'!$F$11,0,10*ROW('Sanitation Data'!F146))),'Data Summary'!DB152="Yes"),OFFSET('Sanitation Data'!$F$11,0,10*ROW('Sanitation Data'!F146)),NA())</f>
        <v>#N/A</v>
      </c>
      <c r="AN152" s="103" t="e">
        <f ca="true">+IF(AND(ISNUMBER(OFFSET('Sanitation Data'!$F$12,0,10*ROW('Sanitation Data'!F146))),'Data Summary'!DC152="Yes"),OFFSET('Sanitation Data'!$F$12,0,10*ROW('Sanitation Data'!F146)),NA())</f>
        <v>#N/A</v>
      </c>
      <c r="AO152" s="103" t="e">
        <f ca="true">+IF(AND(ISNUMBER(OFFSET('Sanitation Data'!$F$13,0,10*ROW('Sanitation Data'!F146))),'Data Summary'!DD152="Yes"),OFFSET('Sanitation Data'!$F$13,0,10*ROW('Sanitation Data'!F146)),NA())</f>
        <v>#N/A</v>
      </c>
      <c r="AP152" s="103" t="e">
        <f ca="true">+IF(AND(ISNUMBER(OFFSET('Sanitation Data'!$G$5,0,10*ROW('Sanitation Data'!G146))),'Data Summary'!DE152="Yes"),100-OFFSET('Sanitation Data'!$G$5,0,10*ROW('Sanitation Data'!G146)),NA())</f>
        <v>#N/A</v>
      </c>
      <c r="AQ152" s="103" t="e">
        <f ca="true">+IF(AND(ISNUMBER(OFFSET('Sanitation Data'!$G$7,0,10*ROW('Sanitation Data'!G146))),'Data Summary'!DF152="Yes"),OFFSET('Sanitation Data'!$G$7,0,10*ROW('Sanitation Data'!G146)),NA())</f>
        <v>#N/A</v>
      </c>
      <c r="AR152" s="103" t="e">
        <f ca="true">+IF(AND(ISNUMBER(OFFSET('Sanitation Data'!$G$11,0,10*ROW('Sanitation Data'!G146))),'Data Summary'!DG152="Yes"),OFFSET('Sanitation Data'!$G$11,0,10*ROW('Sanitation Data'!G146)),NA())</f>
        <v>#N/A</v>
      </c>
      <c r="AS152" s="103" t="e">
        <f ca="true">+IF(AND(ISNUMBER(OFFSET('Sanitation Data'!$G$12,0,10*ROW('Sanitation Data'!G146))),'Data Summary'!DH152="Yes"),OFFSET('Sanitation Data'!$G$12,0,10*ROW('Sanitation Data'!G146)),NA())</f>
        <v>#N/A</v>
      </c>
      <c r="AT152" s="103" t="e">
        <f ca="true">+IF(AND(ISNUMBER(OFFSET('Sanitation Data'!$G$13,0,10*ROW('Sanitation Data'!G146))),'Data Summary'!DI152="Yes"),OFFSET('Sanitation Data'!$G$13,0,10*ROW('Sanitation Data'!G146)),NA())</f>
        <v>#N/A</v>
      </c>
      <c r="AU152" s="103" t="e">
        <f ca="true">+IF(AND(ISNUMBER(OFFSET('Sanitation Data'!$H$5,0,10*ROW('Sanitation Data'!H146))),'Data Summary'!DJ152="Yes"),100-OFFSET('Sanitation Data'!$H$5,0,10*ROW('Sanitation Data'!H146)),NA())</f>
        <v>#N/A</v>
      </c>
      <c r="AV152" s="103" t="e">
        <f ca="true">+IF(AND(ISNUMBER(OFFSET('Sanitation Data'!$H$7,0,10*ROW('Sanitation Data'!H146))),'Data Summary'!DK152="Yes"),OFFSET('Sanitation Data'!$H$7,0,10*ROW('Sanitation Data'!H146)),NA())</f>
        <v>#N/A</v>
      </c>
      <c r="AW152" s="103" t="e">
        <f ca="true">+IF(AND(ISNUMBER(OFFSET('Sanitation Data'!$H$11,0,10*ROW('Sanitation Data'!H146))),'Data Summary'!DL152="Yes"),OFFSET('Sanitation Data'!$H$11,0,10*ROW('Sanitation Data'!H146)),NA())</f>
        <v>#N/A</v>
      </c>
      <c r="AX152" s="103" t="e">
        <f ca="true">+IF(AND(ISNUMBER(OFFSET('Sanitation Data'!$H$12,0,10*ROW('Sanitation Data'!H146))),'Data Summary'!DM152="Yes"),OFFSET('Sanitation Data'!$H$12,0,10*ROW('Sanitation Data'!H146)),NA())</f>
        <v>#N/A</v>
      </c>
      <c r="AY152" s="103" t="e">
        <f ca="true">+IF(AND(ISNUMBER(OFFSET('Sanitation Data'!$H$13,0,10*ROW('Sanitation Data'!H146))),'Data Summary'!DN152="Yes"),OFFSET('Sanitation Data'!$H$13,0,10*ROW('Sanitation Data'!H146)),NA())</f>
        <v>#N/A</v>
      </c>
      <c r="AZ152" s="108" t="e">
        <f ca="true">+IF(AND(ISNUMBER(OFFSET('Hygiene Data'!$C$6,0,10*ROW('Hygiene Data'!C146))),'Data Summary'!DO152="Yes"),OFFSET('Hygiene Data'!$C$6,0,10*ROW('Hygiene Data'!C146)),NA())</f>
        <v>#N/A</v>
      </c>
      <c r="BA152" s="108" t="e">
        <f ca="true">+IF(AND(ISNUMBER(OFFSET('Hygiene Data'!$C$8,0,10*ROW('Hygiene Data'!C146))),'Data Summary'!DP152="Yes"),OFFSET('Hygiene Data'!$C$8,0,10*ROW('Hygiene Data'!C146)),NA())</f>
        <v>#N/A</v>
      </c>
      <c r="BB152" s="108" t="e">
        <f ca="true">+IF(AND(ISNUMBER(OFFSET('Hygiene Data'!$C$10,0,10*ROW('Hygiene Data'!C146))),'Data Summary'!DQ152="Yes"),OFFSET('Hygiene Data'!$C$10,0,10*ROW('Hygiene Data'!C146)),NA())</f>
        <v>#N/A</v>
      </c>
      <c r="BC152" s="108" t="e">
        <f ca="true">+IF(AND(ISNUMBER(OFFSET('Hygiene Data'!$D$6,0,10*ROW('Hygiene Data'!D146))),'Data Summary'!DR152="Yes"),OFFSET('Hygiene Data'!$D$6,0,10*ROW('Hygiene Data'!D146)),NA())</f>
        <v>#N/A</v>
      </c>
      <c r="BD152" s="108" t="e">
        <f ca="true">+IF(AND(ISNUMBER(OFFSET('Hygiene Data'!$D$8,0,10*ROW('Hygiene Data'!D146))),'Data Summary'!DS152="Yes"),OFFSET('Hygiene Data'!$D$8,0,10*ROW('Hygiene Data'!D146)),NA())</f>
        <v>#N/A</v>
      </c>
      <c r="BE152" s="108" t="e">
        <f ca="true">+IF(AND(ISNUMBER(OFFSET('Hygiene Data'!$D$10,0,10*ROW('Hygiene Data'!D146))),'Data Summary'!DT152="Yes"),OFFSET('Hygiene Data'!$D$10,0,10*ROW('Hygiene Data'!D146)),NA())</f>
        <v>#N/A</v>
      </c>
      <c r="BF152" s="108" t="e">
        <f ca="true">+IF(AND(ISNUMBER(OFFSET('Hygiene Data'!$E$6,0,10*ROW('Hygiene Data'!E146))),'Data Summary'!DU152="Yes"),OFFSET('Hygiene Data'!$E$6,0,10*ROW('Hygiene Data'!E146)),NA())</f>
        <v>#N/A</v>
      </c>
      <c r="BG152" s="108" t="e">
        <f ca="true">+IF(AND(ISNUMBER(OFFSET('Hygiene Data'!$E$8,0,10*ROW('Hygiene Data'!E146))),'Data Summary'!DV152="Yes"),OFFSET('Hygiene Data'!$E$8,0,10*ROW('Hygiene Data'!E146)),NA())</f>
        <v>#N/A</v>
      </c>
      <c r="BH152" s="108" t="e">
        <f ca="true">+IF(AND(ISNUMBER(OFFSET('Hygiene Data'!$E$10,0,10*ROW('Hygiene Data'!E146))),'Data Summary'!DW152="Yes"),OFFSET('Hygiene Data'!$E$10,0,10*ROW('Hygiene Data'!E146)),NA())</f>
        <v>#N/A</v>
      </c>
      <c r="BI152" s="108" t="e">
        <f ca="true">+IF(AND(ISNUMBER(OFFSET('Hygiene Data'!$F$6,0,10*ROW('Hygiene Data'!F146))),'Data Summary'!DX152="Yes"),OFFSET('Hygiene Data'!$F$6,0,10*ROW('Hygiene Data'!F146)),NA())</f>
        <v>#N/A</v>
      </c>
      <c r="BJ152" s="108" t="e">
        <f ca="true">+IF(AND(ISNUMBER(OFFSET('Hygiene Data'!$F$8,0,10*ROW('Hygiene Data'!F146))),'Data Summary'!DY152="Yes"),OFFSET('Hygiene Data'!$F$8,0,10*ROW('Hygiene Data'!F146)),NA())</f>
        <v>#N/A</v>
      </c>
      <c r="BK152" s="108" t="e">
        <f ca="true">+IF(AND(ISNUMBER(OFFSET('Hygiene Data'!$F$10,0,10*ROW('Hygiene Data'!F146))),'Data Summary'!DZ152="Yes"),OFFSET('Hygiene Data'!$F$10,0,10*ROW('Hygiene Data'!F146)),NA())</f>
        <v>#N/A</v>
      </c>
      <c r="BL152" s="108" t="e">
        <f ca="true">+IF(AND(ISNUMBER(OFFSET('Hygiene Data'!$G$6,0,10*ROW('Hygiene Data'!G146))),'Data Summary'!EA152="Yes"),OFFSET('Hygiene Data'!$G$6,0,10*ROW('Hygiene Data'!G146)),NA())</f>
        <v>#N/A</v>
      </c>
      <c r="BM152" s="108" t="e">
        <f ca="true">+IF(AND(ISNUMBER(OFFSET('Hygiene Data'!$G$8,0,10*ROW('Hygiene Data'!G146))),'Data Summary'!EB152="Yes"),OFFSET('Hygiene Data'!$G$8,0,10*ROW('Hygiene Data'!G146)),NA())</f>
        <v>#N/A</v>
      </c>
      <c r="BN152" s="108" t="e">
        <f ca="true">+IF(AND(ISNUMBER(OFFSET('Hygiene Data'!$G$10,0,10*ROW('Hygiene Data'!G146))),'Data Summary'!EC152="Yes"),OFFSET('Hygiene Data'!$G$10,0,10*ROW('Hygiene Data'!G146)),NA())</f>
        <v>#N/A</v>
      </c>
      <c r="BO152" s="108" t="e">
        <f ca="true">+IF(AND(ISNUMBER(OFFSET('Hygiene Data'!$H$6,0,10*ROW('Hygiene Data'!H146))),'Data Summary'!ED152="Yes"),OFFSET('Hygiene Data'!$H$6,0,10*ROW('Hygiene Data'!H146)),NA())</f>
        <v>#N/A</v>
      </c>
      <c r="BP152" s="108" t="e">
        <f ca="true">+IF(AND(ISNUMBER(OFFSET('Hygiene Data'!$H$8,0,10*ROW('Hygiene Data'!H146))),'Data Summary'!EE152="Yes"),OFFSET('Hygiene Data'!$H$8,0,10*ROW('Hygiene Data'!H146)),NA())</f>
        <v>#N/A</v>
      </c>
      <c r="BQ152" s="108" t="e">
        <f ca="true">+IF(AND(ISNUMBER(OFFSET('Hygiene Data'!$H$10,0,10*ROW('Hygiene Data'!H146))),'Data Summary'!EF152="Yes"),OFFSET('Hygiene Data'!$H$10,0,10*ROW('Hygiene Data'!H146)),NA())</f>
        <v>#N/A</v>
      </c>
    </row>
    <row r="153" x14ac:dyDescent="0.2">
      <c r="A153" s="56" t="e">
        <f ca="true">+IF(OFFSET('Water Data'!$B$1,0,10*ROW('Water Data'!B147))="",NA(),OFFSET('Water Data'!$B$1,0,10*ROW('Water Data'!B147)))</f>
        <v>#N/A</v>
      </c>
      <c r="B153" s="56" t="e">
        <f ca="true">+IF(OFFSET('Water Data'!$A$3,0,10*ROW('Water Data'!A150))="",NA(),OFFSET('Water Data'!$A$3,0,10*ROW('Water Data'!A150)))</f>
        <v>#N/A</v>
      </c>
      <c r="C153" s="56" t="e">
        <f ca="true">+IF(OFFSET('Water Data'!$C$3,0,10*ROW('Water Data'!C150))="",NA(),OFFSET('Water Data'!$C$3,0,10*ROW('Water Data'!C150)))</f>
        <v>#N/A</v>
      </c>
      <c r="D153" s="57" t="e">
        <f ca="true">+IF(AND(ISNUMBER(OFFSET('Water Data'!$C$5,0,10*ROW('Water Data'!C147))),'Data Summary'!BS153="Yes"),100-OFFSET('Water Data'!$C$5,0,10*ROW('Water Data'!C147)),NA())</f>
        <v>#N/A</v>
      </c>
      <c r="E153" s="57" t="e">
        <f ca="true">+IF(AND(ISNUMBER(OFFSET('Water Data'!$C$7,0,10*ROW('Water Data'!C147))),'Data Summary'!BT153="Yes"),OFFSET('Water Data'!$C$7,0,10*ROW('Water Data'!C147)),NA())</f>
        <v>#N/A</v>
      </c>
      <c r="F153" s="57" t="e">
        <f ca="true">+IF(AND(ISNUMBER(OFFSET('Water Data'!$C$10,0,10*ROW('Water Data'!C147))),'Data Summary'!BU153="Yes"),OFFSET('Water Data'!$C$10,0,10*ROW('Water Data'!C147)),NA())</f>
        <v>#N/A</v>
      </c>
      <c r="G153" s="57" t="e">
        <f ca="true">+IF(AND(ISNUMBER(OFFSET('Water Data'!$D$5,0,10*ROW('Water Data'!D147))),'Data Summary'!BV153="Yes"),100-OFFSET('Water Data'!$D$5,0,10*ROW('Water Data'!D147)),NA())</f>
        <v>#N/A</v>
      </c>
      <c r="H153" s="57" t="e">
        <f ca="true">+IF(AND(ISNUMBER(OFFSET('Water Data'!$D$7,0,10*ROW('Water Data'!D147))),'Data Summary'!BW153="Yes"),OFFSET('Water Data'!$D$7,0,10*ROW('Water Data'!D147)),NA())</f>
        <v>#N/A</v>
      </c>
      <c r="I153" s="57" t="e">
        <f ca="true">+IF(AND(ISNUMBER(OFFSET('Water Data'!$D$10,0,10*ROW('Water Data'!D147))),'Data Summary'!BX153="Yes"),OFFSET('Water Data'!$D$10,0,10*ROW('Water Data'!D147)),NA())</f>
        <v>#N/A</v>
      </c>
      <c r="J153" s="57" t="e">
        <f ca="true">+IF(AND(ISNUMBER(OFFSET('Water Data'!$E$5,0,10*ROW('Water Data'!E147))),'Data Summary'!BY153="Yes"),100-OFFSET('Water Data'!$E$5,0,10*ROW('Water Data'!E147)),NA())</f>
        <v>#N/A</v>
      </c>
      <c r="K153" s="57" t="e">
        <f ca="true">+IF(AND(ISNUMBER(OFFSET('Water Data'!$E$7,0,10*ROW('Water Data'!E147))),'Data Summary'!BZ153="Yes"),OFFSET('Water Data'!$E$7,0,10*ROW('Water Data'!E147)),NA())</f>
        <v>#N/A</v>
      </c>
      <c r="L153" s="57" t="e">
        <f ca="true">+IF(AND(ISNUMBER(OFFSET('Water Data'!$E$10,0,10*ROW('Water Data'!E147))),'Data Summary'!CA153="Yes"),OFFSET('Water Data'!$E$10,0,10*ROW('Water Data'!E147)),NA())</f>
        <v>#N/A</v>
      </c>
      <c r="M153" s="57" t="e">
        <f ca="true">+IF(AND(ISNUMBER(OFFSET('Water Data'!$F$5,0,10*ROW('Water Data'!F147))),'Data Summary'!CB153="Yes"),100-OFFSET('Water Data'!$F$5,0,10*ROW('Water Data'!F147)),NA())</f>
        <v>#N/A</v>
      </c>
      <c r="N153" s="57" t="e">
        <f ca="true">+IF(AND(ISNUMBER(OFFSET('Water Data'!$F$7,0,10*ROW('Water Data'!F147))),'Data Summary'!CC153="Yes"),OFFSET('Water Data'!$F$7,0,10*ROW('Water Data'!F147)),NA())</f>
        <v>#N/A</v>
      </c>
      <c r="O153" s="57" t="e">
        <f ca="true">+IF(AND(ISNUMBER(OFFSET('Water Data'!$F$10,0,10*ROW('Water Data'!F147))),'Data Summary'!CD153="Yes"),OFFSET('Water Data'!$F$10,0,10*ROW('Water Data'!F147)),NA())</f>
        <v>#N/A</v>
      </c>
      <c r="P153" s="57" t="e">
        <f ca="true">+IF(AND(ISNUMBER(OFFSET('Water Data'!$G$5,0,10*ROW('Water Data'!G147))),'Data Summary'!CE153="Yes"),100-OFFSET('Water Data'!$G$5,0,10*ROW('Water Data'!G147)),NA())</f>
        <v>#N/A</v>
      </c>
      <c r="Q153" s="57" t="e">
        <f ca="true">+IF(AND(ISNUMBER(OFFSET('Water Data'!$G$7,0,10*ROW('Water Data'!G147))),'Data Summary'!CF153="Yes"),OFFSET('Water Data'!$G$7,0,10*ROW('Water Data'!G147)),NA())</f>
        <v>#N/A</v>
      </c>
      <c r="R153" s="57" t="e">
        <f ca="true">+IF(AND(ISNUMBER(OFFSET('Water Data'!$G$10,0,10*ROW('Water Data'!G147))),'Data Summary'!CG153="Yes"),OFFSET('Water Data'!$G$10,0,10*ROW('Water Data'!G147)),NA())</f>
        <v>#N/A</v>
      </c>
      <c r="S153" s="57" t="e">
        <f ca="true">+IF(AND(ISNUMBER(OFFSET('Water Data'!$H$5,0,10*ROW('Water Data'!H147))),'Data Summary'!CH153="Yes"),100-OFFSET('Water Data'!$H$5,0,10*ROW('Water Data'!H147)),NA())</f>
        <v>#N/A</v>
      </c>
      <c r="T153" s="57" t="e">
        <f ca="true">+IF(AND(ISNUMBER(OFFSET('Water Data'!$H$7,0,10*ROW('Water Data'!H147))),'Data Summary'!CI153="Yes"),OFFSET('Water Data'!$H$7,0,10*ROW('Water Data'!H147)),NA())</f>
        <v>#N/A</v>
      </c>
      <c r="U153" s="57" t="e">
        <f ca="true">+IF(AND(ISNUMBER(OFFSET('Water Data'!$H$10,0,10*ROW('Water Data'!H147))),'Data Summary'!CJ153="Yes"),OFFSET('Water Data'!$H$10,0,10*ROW('Water Data'!H147)),NA())</f>
        <v>#N/A</v>
      </c>
      <c r="V153" s="103" t="e">
        <f ca="true">+IF(AND(ISNUMBER(OFFSET('Sanitation Data'!$C$5,0,10*ROW('Sanitation Data'!C147))),'Data Summary'!CK153="Yes"),100-OFFSET('Sanitation Data'!$C$5,0,10*ROW('Sanitation Data'!C147)),NA())</f>
        <v>#N/A</v>
      </c>
      <c r="W153" s="103" t="e">
        <f ca="true">+IF(AND(ISNUMBER(OFFSET('Sanitation Data'!$C$7,0,10*ROW('Sanitation Data'!C147))),'Data Summary'!CL153="Yes"),OFFSET('Sanitation Data'!$C$7,0,10*ROW('Sanitation Data'!C147)),NA())</f>
        <v>#N/A</v>
      </c>
      <c r="X153" s="103" t="e">
        <f ca="true">+IF(AND(ISNUMBER(OFFSET('Sanitation Data'!$C$11,0,10*ROW('Sanitation Data'!C147))),'Data Summary'!CM153="Yes"),OFFSET('Sanitation Data'!$C$11,0,10*ROW('Sanitation Data'!C147)),NA())</f>
        <v>#N/A</v>
      </c>
      <c r="Y153" s="103" t="e">
        <f ca="true">+IF(AND(ISNUMBER(OFFSET('Sanitation Data'!$C$12,0,10*ROW('Sanitation Data'!C147))),'Data Summary'!CN153="Yes"),OFFSET('Sanitation Data'!$C$12,0,10*ROW('Sanitation Data'!C147)),NA())</f>
        <v>#N/A</v>
      </c>
      <c r="Z153" s="103" t="e">
        <f ca="true">+IF(AND(ISNUMBER(OFFSET('Sanitation Data'!$C$13,0,10*ROW('Sanitation Data'!C147))),'Data Summary'!CO153="Yes"),OFFSET('Sanitation Data'!$C$13,0,10*ROW('Sanitation Data'!C147)),NA())</f>
        <v>#N/A</v>
      </c>
      <c r="AA153" s="103" t="e">
        <f ca="true">+IF(AND(ISNUMBER(OFFSET('Sanitation Data'!$D$5,0,10*ROW('Sanitation Data'!D147))),'Data Summary'!CP153="Yes"),100-OFFSET('Sanitation Data'!$D$5,0,10*ROW('Sanitation Data'!D147)),NA())</f>
        <v>#N/A</v>
      </c>
      <c r="AB153" s="103" t="e">
        <f ca="true">+IF(AND(ISNUMBER(OFFSET('Sanitation Data'!$D$7,0,10*ROW('Sanitation Data'!D147))),'Data Summary'!CQ153="Yes"),OFFSET('Sanitation Data'!$D$7,0,10*ROW('Sanitation Data'!D147)),NA())</f>
        <v>#N/A</v>
      </c>
      <c r="AC153" s="103" t="e">
        <f ca="true">+IF(AND(ISNUMBER(OFFSET('Sanitation Data'!$D$11,0,10*ROW('Sanitation Data'!D147))),'Data Summary'!CR153="Yes"),OFFSET('Sanitation Data'!$D$11,0,10*ROW('Sanitation Data'!D147)),NA())</f>
        <v>#N/A</v>
      </c>
      <c r="AD153" s="103" t="e">
        <f ca="true">+IF(AND(ISNUMBER(OFFSET('Sanitation Data'!$D$12,0,10*ROW('Sanitation Data'!D147))),'Data Summary'!CS153="Yes"),OFFSET('Sanitation Data'!$D$12,0,10*ROW('Sanitation Data'!D147)),NA())</f>
        <v>#N/A</v>
      </c>
      <c r="AE153" s="103" t="e">
        <f ca="true">+IF(AND(ISNUMBER(OFFSET('Sanitation Data'!$D$13,0,10*ROW('Sanitation Data'!D147))),'Data Summary'!CT153="Yes"),OFFSET('Sanitation Data'!$D$13,0,10*ROW('Sanitation Data'!D147)),NA())</f>
        <v>#N/A</v>
      </c>
      <c r="AF153" s="103" t="e">
        <f ca="true">+IF(AND(ISNUMBER(OFFSET('Sanitation Data'!$E$5,0,10*ROW('Sanitation Data'!E147))),'Data Summary'!CU153="Yes"),100-OFFSET('Sanitation Data'!$E$5,0,10*ROW('Sanitation Data'!E147)),NA())</f>
        <v>#N/A</v>
      </c>
      <c r="AG153" s="103" t="e">
        <f ca="true">+IF(AND(ISNUMBER(OFFSET('Sanitation Data'!$E$7,0,10*ROW('Sanitation Data'!E147))),'Data Summary'!CV153="Yes"),OFFSET('Sanitation Data'!$E$7,0,10*ROW('Sanitation Data'!E147)),NA())</f>
        <v>#N/A</v>
      </c>
      <c r="AH153" s="103" t="e">
        <f ca="true">+IF(AND(ISNUMBER(OFFSET('Sanitation Data'!$E$11,0,10*ROW('Sanitation Data'!E147))),'Data Summary'!CW153="Yes"),OFFSET('Sanitation Data'!$E$11,0,10*ROW('Sanitation Data'!E147)),NA())</f>
        <v>#N/A</v>
      </c>
      <c r="AI153" s="103" t="e">
        <f ca="true">+IF(AND(ISNUMBER(OFFSET('Sanitation Data'!$E$12,0,10*ROW('Sanitation Data'!E147))),'Data Summary'!CX153="Yes"),OFFSET('Sanitation Data'!$E$12,0,10*ROW('Sanitation Data'!E147)),NA())</f>
        <v>#N/A</v>
      </c>
      <c r="AJ153" s="103" t="e">
        <f ca="true">+IF(AND(ISNUMBER(OFFSET('Sanitation Data'!$E$13,0,10*ROW('Sanitation Data'!E147))),'Data Summary'!CY153="Yes"),OFFSET('Sanitation Data'!$E$13,0,10*ROW('Sanitation Data'!E147)),NA())</f>
        <v>#N/A</v>
      </c>
      <c r="AK153" s="103" t="e">
        <f ca="true">+IF(AND(ISNUMBER(OFFSET('Sanitation Data'!$F$5,0,10*ROW('Sanitation Data'!F147))),'Data Summary'!CZ153="Yes"),100-OFFSET('Sanitation Data'!$F$5,0,10*ROW('Sanitation Data'!F147)),NA())</f>
        <v>#N/A</v>
      </c>
      <c r="AL153" s="103" t="e">
        <f ca="true">+IF(AND(ISNUMBER(OFFSET('Sanitation Data'!$F$7,0,10*ROW('Sanitation Data'!F147))),'Data Summary'!DA153="Yes"),OFFSET('Sanitation Data'!$F$7,0,10*ROW('Sanitation Data'!F147)),NA())</f>
        <v>#N/A</v>
      </c>
      <c r="AM153" s="103" t="e">
        <f ca="true">+IF(AND(ISNUMBER(OFFSET('Sanitation Data'!$F$11,0,10*ROW('Sanitation Data'!F147))),'Data Summary'!DB153="Yes"),OFFSET('Sanitation Data'!$F$11,0,10*ROW('Sanitation Data'!F147)),NA())</f>
        <v>#N/A</v>
      </c>
      <c r="AN153" s="103" t="e">
        <f ca="true">+IF(AND(ISNUMBER(OFFSET('Sanitation Data'!$F$12,0,10*ROW('Sanitation Data'!F147))),'Data Summary'!DC153="Yes"),OFFSET('Sanitation Data'!$F$12,0,10*ROW('Sanitation Data'!F147)),NA())</f>
        <v>#N/A</v>
      </c>
      <c r="AO153" s="103" t="e">
        <f ca="true">+IF(AND(ISNUMBER(OFFSET('Sanitation Data'!$F$13,0,10*ROW('Sanitation Data'!F147))),'Data Summary'!DD153="Yes"),OFFSET('Sanitation Data'!$F$13,0,10*ROW('Sanitation Data'!F147)),NA())</f>
        <v>#N/A</v>
      </c>
      <c r="AP153" s="103" t="e">
        <f ca="true">+IF(AND(ISNUMBER(OFFSET('Sanitation Data'!$G$5,0,10*ROW('Sanitation Data'!G147))),'Data Summary'!DE153="Yes"),100-OFFSET('Sanitation Data'!$G$5,0,10*ROW('Sanitation Data'!G147)),NA())</f>
        <v>#N/A</v>
      </c>
      <c r="AQ153" s="103" t="e">
        <f ca="true">+IF(AND(ISNUMBER(OFFSET('Sanitation Data'!$G$7,0,10*ROW('Sanitation Data'!G147))),'Data Summary'!DF153="Yes"),OFFSET('Sanitation Data'!$G$7,0,10*ROW('Sanitation Data'!G147)),NA())</f>
        <v>#N/A</v>
      </c>
      <c r="AR153" s="103" t="e">
        <f ca="true">+IF(AND(ISNUMBER(OFFSET('Sanitation Data'!$G$11,0,10*ROW('Sanitation Data'!G147))),'Data Summary'!DG153="Yes"),OFFSET('Sanitation Data'!$G$11,0,10*ROW('Sanitation Data'!G147)),NA())</f>
        <v>#N/A</v>
      </c>
      <c r="AS153" s="103" t="e">
        <f ca="true">+IF(AND(ISNUMBER(OFFSET('Sanitation Data'!$G$12,0,10*ROW('Sanitation Data'!G147))),'Data Summary'!DH153="Yes"),OFFSET('Sanitation Data'!$G$12,0,10*ROW('Sanitation Data'!G147)),NA())</f>
        <v>#N/A</v>
      </c>
      <c r="AT153" s="103" t="e">
        <f ca="true">+IF(AND(ISNUMBER(OFFSET('Sanitation Data'!$G$13,0,10*ROW('Sanitation Data'!G147))),'Data Summary'!DI153="Yes"),OFFSET('Sanitation Data'!$G$13,0,10*ROW('Sanitation Data'!G147)),NA())</f>
        <v>#N/A</v>
      </c>
      <c r="AU153" s="103" t="e">
        <f ca="true">+IF(AND(ISNUMBER(OFFSET('Sanitation Data'!$H$5,0,10*ROW('Sanitation Data'!H147))),'Data Summary'!DJ153="Yes"),100-OFFSET('Sanitation Data'!$H$5,0,10*ROW('Sanitation Data'!H147)),NA())</f>
        <v>#N/A</v>
      </c>
      <c r="AV153" s="103" t="e">
        <f ca="true">+IF(AND(ISNUMBER(OFFSET('Sanitation Data'!$H$7,0,10*ROW('Sanitation Data'!H147))),'Data Summary'!DK153="Yes"),OFFSET('Sanitation Data'!$H$7,0,10*ROW('Sanitation Data'!H147)),NA())</f>
        <v>#N/A</v>
      </c>
      <c r="AW153" s="103" t="e">
        <f ca="true">+IF(AND(ISNUMBER(OFFSET('Sanitation Data'!$H$11,0,10*ROW('Sanitation Data'!H147))),'Data Summary'!DL153="Yes"),OFFSET('Sanitation Data'!$H$11,0,10*ROW('Sanitation Data'!H147)),NA())</f>
        <v>#N/A</v>
      </c>
      <c r="AX153" s="103" t="e">
        <f ca="true">+IF(AND(ISNUMBER(OFFSET('Sanitation Data'!$H$12,0,10*ROW('Sanitation Data'!H147))),'Data Summary'!DM153="Yes"),OFFSET('Sanitation Data'!$H$12,0,10*ROW('Sanitation Data'!H147)),NA())</f>
        <v>#N/A</v>
      </c>
      <c r="AY153" s="103" t="e">
        <f ca="true">+IF(AND(ISNUMBER(OFFSET('Sanitation Data'!$H$13,0,10*ROW('Sanitation Data'!H147))),'Data Summary'!DN153="Yes"),OFFSET('Sanitation Data'!$H$13,0,10*ROW('Sanitation Data'!H147)),NA())</f>
        <v>#N/A</v>
      </c>
      <c r="AZ153" s="108" t="e">
        <f ca="true">+IF(AND(ISNUMBER(OFFSET('Hygiene Data'!$C$6,0,10*ROW('Hygiene Data'!C147))),'Data Summary'!DO153="Yes"),OFFSET('Hygiene Data'!$C$6,0,10*ROW('Hygiene Data'!C147)),NA())</f>
        <v>#N/A</v>
      </c>
      <c r="BA153" s="108" t="e">
        <f ca="true">+IF(AND(ISNUMBER(OFFSET('Hygiene Data'!$C$8,0,10*ROW('Hygiene Data'!C147))),'Data Summary'!DP153="Yes"),OFFSET('Hygiene Data'!$C$8,0,10*ROW('Hygiene Data'!C147)),NA())</f>
        <v>#N/A</v>
      </c>
      <c r="BB153" s="108" t="e">
        <f ca="true">+IF(AND(ISNUMBER(OFFSET('Hygiene Data'!$C$10,0,10*ROW('Hygiene Data'!C147))),'Data Summary'!DQ153="Yes"),OFFSET('Hygiene Data'!$C$10,0,10*ROW('Hygiene Data'!C147)),NA())</f>
        <v>#N/A</v>
      </c>
      <c r="BC153" s="108" t="e">
        <f ca="true">+IF(AND(ISNUMBER(OFFSET('Hygiene Data'!$D$6,0,10*ROW('Hygiene Data'!D147))),'Data Summary'!DR153="Yes"),OFFSET('Hygiene Data'!$D$6,0,10*ROW('Hygiene Data'!D147)),NA())</f>
        <v>#N/A</v>
      </c>
      <c r="BD153" s="108" t="e">
        <f ca="true">+IF(AND(ISNUMBER(OFFSET('Hygiene Data'!$D$8,0,10*ROW('Hygiene Data'!D147))),'Data Summary'!DS153="Yes"),OFFSET('Hygiene Data'!$D$8,0,10*ROW('Hygiene Data'!D147)),NA())</f>
        <v>#N/A</v>
      </c>
      <c r="BE153" s="108" t="e">
        <f ca="true">+IF(AND(ISNUMBER(OFFSET('Hygiene Data'!$D$10,0,10*ROW('Hygiene Data'!D147))),'Data Summary'!DT153="Yes"),OFFSET('Hygiene Data'!$D$10,0,10*ROW('Hygiene Data'!D147)),NA())</f>
        <v>#N/A</v>
      </c>
      <c r="BF153" s="108" t="e">
        <f ca="true">+IF(AND(ISNUMBER(OFFSET('Hygiene Data'!$E$6,0,10*ROW('Hygiene Data'!E147))),'Data Summary'!DU153="Yes"),OFFSET('Hygiene Data'!$E$6,0,10*ROW('Hygiene Data'!E147)),NA())</f>
        <v>#N/A</v>
      </c>
      <c r="BG153" s="108" t="e">
        <f ca="true">+IF(AND(ISNUMBER(OFFSET('Hygiene Data'!$E$8,0,10*ROW('Hygiene Data'!E147))),'Data Summary'!DV153="Yes"),OFFSET('Hygiene Data'!$E$8,0,10*ROW('Hygiene Data'!E147)),NA())</f>
        <v>#N/A</v>
      </c>
      <c r="BH153" s="108" t="e">
        <f ca="true">+IF(AND(ISNUMBER(OFFSET('Hygiene Data'!$E$10,0,10*ROW('Hygiene Data'!E147))),'Data Summary'!DW153="Yes"),OFFSET('Hygiene Data'!$E$10,0,10*ROW('Hygiene Data'!E147)),NA())</f>
        <v>#N/A</v>
      </c>
      <c r="BI153" s="108" t="e">
        <f ca="true">+IF(AND(ISNUMBER(OFFSET('Hygiene Data'!$F$6,0,10*ROW('Hygiene Data'!F147))),'Data Summary'!DX153="Yes"),OFFSET('Hygiene Data'!$F$6,0,10*ROW('Hygiene Data'!F147)),NA())</f>
        <v>#N/A</v>
      </c>
      <c r="BJ153" s="108" t="e">
        <f ca="true">+IF(AND(ISNUMBER(OFFSET('Hygiene Data'!$F$8,0,10*ROW('Hygiene Data'!F147))),'Data Summary'!DY153="Yes"),OFFSET('Hygiene Data'!$F$8,0,10*ROW('Hygiene Data'!F147)),NA())</f>
        <v>#N/A</v>
      </c>
      <c r="BK153" s="108" t="e">
        <f ca="true">+IF(AND(ISNUMBER(OFFSET('Hygiene Data'!$F$10,0,10*ROW('Hygiene Data'!F147))),'Data Summary'!DZ153="Yes"),OFFSET('Hygiene Data'!$F$10,0,10*ROW('Hygiene Data'!F147)),NA())</f>
        <v>#N/A</v>
      </c>
      <c r="BL153" s="108" t="e">
        <f ca="true">+IF(AND(ISNUMBER(OFFSET('Hygiene Data'!$G$6,0,10*ROW('Hygiene Data'!G147))),'Data Summary'!EA153="Yes"),OFFSET('Hygiene Data'!$G$6,0,10*ROW('Hygiene Data'!G147)),NA())</f>
        <v>#N/A</v>
      </c>
      <c r="BM153" s="108" t="e">
        <f ca="true">+IF(AND(ISNUMBER(OFFSET('Hygiene Data'!$G$8,0,10*ROW('Hygiene Data'!G147))),'Data Summary'!EB153="Yes"),OFFSET('Hygiene Data'!$G$8,0,10*ROW('Hygiene Data'!G147)),NA())</f>
        <v>#N/A</v>
      </c>
      <c r="BN153" s="108" t="e">
        <f ca="true">+IF(AND(ISNUMBER(OFFSET('Hygiene Data'!$G$10,0,10*ROW('Hygiene Data'!G147))),'Data Summary'!EC153="Yes"),OFFSET('Hygiene Data'!$G$10,0,10*ROW('Hygiene Data'!G147)),NA())</f>
        <v>#N/A</v>
      </c>
      <c r="BO153" s="108" t="e">
        <f ca="true">+IF(AND(ISNUMBER(OFFSET('Hygiene Data'!$H$6,0,10*ROW('Hygiene Data'!H147))),'Data Summary'!ED153="Yes"),OFFSET('Hygiene Data'!$H$6,0,10*ROW('Hygiene Data'!H147)),NA())</f>
        <v>#N/A</v>
      </c>
      <c r="BP153" s="108" t="e">
        <f ca="true">+IF(AND(ISNUMBER(OFFSET('Hygiene Data'!$H$8,0,10*ROW('Hygiene Data'!H147))),'Data Summary'!EE153="Yes"),OFFSET('Hygiene Data'!$H$8,0,10*ROW('Hygiene Data'!H147)),NA())</f>
        <v>#N/A</v>
      </c>
      <c r="BQ153" s="108" t="e">
        <f ca="true">+IF(AND(ISNUMBER(OFFSET('Hygiene Data'!$H$10,0,10*ROW('Hygiene Data'!H147))),'Data Summary'!EF153="Yes"),OFFSET('Hygiene Data'!$H$10,0,10*ROW('Hygiene Data'!H147)),NA())</f>
        <v>#N/A</v>
      </c>
    </row>
    <row r="154" x14ac:dyDescent="0.2">
      <c r="A154" s="56" t="e">
        <f ca="true">+IF(OFFSET('Water Data'!$B$1,0,10*ROW('Water Data'!B148))="",NA(),OFFSET('Water Data'!$B$1,0,10*ROW('Water Data'!B148)))</f>
        <v>#N/A</v>
      </c>
      <c r="B154" s="56" t="e">
        <f ca="true">+IF(OFFSET('Water Data'!$A$3,0,10*ROW('Water Data'!A151))="",NA(),OFFSET('Water Data'!$A$3,0,10*ROW('Water Data'!A151)))</f>
        <v>#N/A</v>
      </c>
      <c r="C154" s="56" t="e">
        <f ca="true">+IF(OFFSET('Water Data'!$C$3,0,10*ROW('Water Data'!C151))="",NA(),OFFSET('Water Data'!$C$3,0,10*ROW('Water Data'!C151)))</f>
        <v>#N/A</v>
      </c>
      <c r="D154" s="57" t="e">
        <f ca="true">+IF(AND(ISNUMBER(OFFSET('Water Data'!$C$5,0,10*ROW('Water Data'!C148))),'Data Summary'!BS154="Yes"),100-OFFSET('Water Data'!$C$5,0,10*ROW('Water Data'!C148)),NA())</f>
        <v>#N/A</v>
      </c>
      <c r="E154" s="57" t="e">
        <f ca="true">+IF(AND(ISNUMBER(OFFSET('Water Data'!$C$7,0,10*ROW('Water Data'!C148))),'Data Summary'!BT154="Yes"),OFFSET('Water Data'!$C$7,0,10*ROW('Water Data'!C148)),NA())</f>
        <v>#N/A</v>
      </c>
      <c r="F154" s="57" t="e">
        <f ca="true">+IF(AND(ISNUMBER(OFFSET('Water Data'!$C$10,0,10*ROW('Water Data'!C148))),'Data Summary'!BU154="Yes"),OFFSET('Water Data'!$C$10,0,10*ROW('Water Data'!C148)),NA())</f>
        <v>#N/A</v>
      </c>
      <c r="G154" s="57" t="e">
        <f ca="true">+IF(AND(ISNUMBER(OFFSET('Water Data'!$D$5,0,10*ROW('Water Data'!D148))),'Data Summary'!BV154="Yes"),100-OFFSET('Water Data'!$D$5,0,10*ROW('Water Data'!D148)),NA())</f>
        <v>#N/A</v>
      </c>
      <c r="H154" s="57" t="e">
        <f ca="true">+IF(AND(ISNUMBER(OFFSET('Water Data'!$D$7,0,10*ROW('Water Data'!D148))),'Data Summary'!BW154="Yes"),OFFSET('Water Data'!$D$7,0,10*ROW('Water Data'!D148)),NA())</f>
        <v>#N/A</v>
      </c>
      <c r="I154" s="57" t="e">
        <f ca="true">+IF(AND(ISNUMBER(OFFSET('Water Data'!$D$10,0,10*ROW('Water Data'!D148))),'Data Summary'!BX154="Yes"),OFFSET('Water Data'!$D$10,0,10*ROW('Water Data'!D148)),NA())</f>
        <v>#N/A</v>
      </c>
      <c r="J154" s="57" t="e">
        <f ca="true">+IF(AND(ISNUMBER(OFFSET('Water Data'!$E$5,0,10*ROW('Water Data'!E148))),'Data Summary'!BY154="Yes"),100-OFFSET('Water Data'!$E$5,0,10*ROW('Water Data'!E148)),NA())</f>
        <v>#N/A</v>
      </c>
      <c r="K154" s="57" t="e">
        <f ca="true">+IF(AND(ISNUMBER(OFFSET('Water Data'!$E$7,0,10*ROW('Water Data'!E148))),'Data Summary'!BZ154="Yes"),OFFSET('Water Data'!$E$7,0,10*ROW('Water Data'!E148)),NA())</f>
        <v>#N/A</v>
      </c>
      <c r="L154" s="57" t="e">
        <f ca="true">+IF(AND(ISNUMBER(OFFSET('Water Data'!$E$10,0,10*ROW('Water Data'!E148))),'Data Summary'!CA154="Yes"),OFFSET('Water Data'!$E$10,0,10*ROW('Water Data'!E148)),NA())</f>
        <v>#N/A</v>
      </c>
      <c r="M154" s="57" t="e">
        <f ca="true">+IF(AND(ISNUMBER(OFFSET('Water Data'!$F$5,0,10*ROW('Water Data'!F148))),'Data Summary'!CB154="Yes"),100-OFFSET('Water Data'!$F$5,0,10*ROW('Water Data'!F148)),NA())</f>
        <v>#N/A</v>
      </c>
      <c r="N154" s="57" t="e">
        <f ca="true">+IF(AND(ISNUMBER(OFFSET('Water Data'!$F$7,0,10*ROW('Water Data'!F148))),'Data Summary'!CC154="Yes"),OFFSET('Water Data'!$F$7,0,10*ROW('Water Data'!F148)),NA())</f>
        <v>#N/A</v>
      </c>
      <c r="O154" s="57" t="e">
        <f ca="true">+IF(AND(ISNUMBER(OFFSET('Water Data'!$F$10,0,10*ROW('Water Data'!F148))),'Data Summary'!CD154="Yes"),OFFSET('Water Data'!$F$10,0,10*ROW('Water Data'!F148)),NA())</f>
        <v>#N/A</v>
      </c>
      <c r="P154" s="57" t="e">
        <f ca="true">+IF(AND(ISNUMBER(OFFSET('Water Data'!$G$5,0,10*ROW('Water Data'!G148))),'Data Summary'!CE154="Yes"),100-OFFSET('Water Data'!$G$5,0,10*ROW('Water Data'!G148)),NA())</f>
        <v>#N/A</v>
      </c>
      <c r="Q154" s="57" t="e">
        <f ca="true">+IF(AND(ISNUMBER(OFFSET('Water Data'!$G$7,0,10*ROW('Water Data'!G148))),'Data Summary'!CF154="Yes"),OFFSET('Water Data'!$G$7,0,10*ROW('Water Data'!G148)),NA())</f>
        <v>#N/A</v>
      </c>
      <c r="R154" s="57" t="e">
        <f ca="true">+IF(AND(ISNUMBER(OFFSET('Water Data'!$G$10,0,10*ROW('Water Data'!G148))),'Data Summary'!CG154="Yes"),OFFSET('Water Data'!$G$10,0,10*ROW('Water Data'!G148)),NA())</f>
        <v>#N/A</v>
      </c>
      <c r="S154" s="57" t="e">
        <f ca="true">+IF(AND(ISNUMBER(OFFSET('Water Data'!$H$5,0,10*ROW('Water Data'!H148))),'Data Summary'!CH154="Yes"),100-OFFSET('Water Data'!$H$5,0,10*ROW('Water Data'!H148)),NA())</f>
        <v>#N/A</v>
      </c>
      <c r="T154" s="57" t="e">
        <f ca="true">+IF(AND(ISNUMBER(OFFSET('Water Data'!$H$7,0,10*ROW('Water Data'!H148))),'Data Summary'!CI154="Yes"),OFFSET('Water Data'!$H$7,0,10*ROW('Water Data'!H148)),NA())</f>
        <v>#N/A</v>
      </c>
      <c r="U154" s="57" t="e">
        <f ca="true">+IF(AND(ISNUMBER(OFFSET('Water Data'!$H$10,0,10*ROW('Water Data'!H148))),'Data Summary'!CJ154="Yes"),OFFSET('Water Data'!$H$10,0,10*ROW('Water Data'!H148)),NA())</f>
        <v>#N/A</v>
      </c>
      <c r="V154" s="103" t="e">
        <f ca="true">+IF(AND(ISNUMBER(OFFSET('Sanitation Data'!$C$5,0,10*ROW('Sanitation Data'!C148))),'Data Summary'!CK154="Yes"),100-OFFSET('Sanitation Data'!$C$5,0,10*ROW('Sanitation Data'!C148)),NA())</f>
        <v>#N/A</v>
      </c>
      <c r="W154" s="103" t="e">
        <f ca="true">+IF(AND(ISNUMBER(OFFSET('Sanitation Data'!$C$7,0,10*ROW('Sanitation Data'!C148))),'Data Summary'!CL154="Yes"),OFFSET('Sanitation Data'!$C$7,0,10*ROW('Sanitation Data'!C148)),NA())</f>
        <v>#N/A</v>
      </c>
      <c r="X154" s="103" t="e">
        <f ca="true">+IF(AND(ISNUMBER(OFFSET('Sanitation Data'!$C$11,0,10*ROW('Sanitation Data'!C148))),'Data Summary'!CM154="Yes"),OFFSET('Sanitation Data'!$C$11,0,10*ROW('Sanitation Data'!C148)),NA())</f>
        <v>#N/A</v>
      </c>
      <c r="Y154" s="103" t="e">
        <f ca="true">+IF(AND(ISNUMBER(OFFSET('Sanitation Data'!$C$12,0,10*ROW('Sanitation Data'!C148))),'Data Summary'!CN154="Yes"),OFFSET('Sanitation Data'!$C$12,0,10*ROW('Sanitation Data'!C148)),NA())</f>
        <v>#N/A</v>
      </c>
      <c r="Z154" s="103" t="e">
        <f ca="true">+IF(AND(ISNUMBER(OFFSET('Sanitation Data'!$C$13,0,10*ROW('Sanitation Data'!C148))),'Data Summary'!CO154="Yes"),OFFSET('Sanitation Data'!$C$13,0,10*ROW('Sanitation Data'!C148)),NA())</f>
        <v>#N/A</v>
      </c>
      <c r="AA154" s="103" t="e">
        <f ca="true">+IF(AND(ISNUMBER(OFFSET('Sanitation Data'!$D$5,0,10*ROW('Sanitation Data'!D148))),'Data Summary'!CP154="Yes"),100-OFFSET('Sanitation Data'!$D$5,0,10*ROW('Sanitation Data'!D148)),NA())</f>
        <v>#N/A</v>
      </c>
      <c r="AB154" s="103" t="e">
        <f ca="true">+IF(AND(ISNUMBER(OFFSET('Sanitation Data'!$D$7,0,10*ROW('Sanitation Data'!D148))),'Data Summary'!CQ154="Yes"),OFFSET('Sanitation Data'!$D$7,0,10*ROW('Sanitation Data'!D148)),NA())</f>
        <v>#N/A</v>
      </c>
      <c r="AC154" s="103" t="e">
        <f ca="true">+IF(AND(ISNUMBER(OFFSET('Sanitation Data'!$D$11,0,10*ROW('Sanitation Data'!D148))),'Data Summary'!CR154="Yes"),OFFSET('Sanitation Data'!$D$11,0,10*ROW('Sanitation Data'!D148)),NA())</f>
        <v>#N/A</v>
      </c>
      <c r="AD154" s="103" t="e">
        <f ca="true">+IF(AND(ISNUMBER(OFFSET('Sanitation Data'!$D$12,0,10*ROW('Sanitation Data'!D148))),'Data Summary'!CS154="Yes"),OFFSET('Sanitation Data'!$D$12,0,10*ROW('Sanitation Data'!D148)),NA())</f>
        <v>#N/A</v>
      </c>
      <c r="AE154" s="103" t="e">
        <f ca="true">+IF(AND(ISNUMBER(OFFSET('Sanitation Data'!$D$13,0,10*ROW('Sanitation Data'!D148))),'Data Summary'!CT154="Yes"),OFFSET('Sanitation Data'!$D$13,0,10*ROW('Sanitation Data'!D148)),NA())</f>
        <v>#N/A</v>
      </c>
      <c r="AF154" s="103" t="e">
        <f ca="true">+IF(AND(ISNUMBER(OFFSET('Sanitation Data'!$E$5,0,10*ROW('Sanitation Data'!E148))),'Data Summary'!CU154="Yes"),100-OFFSET('Sanitation Data'!$E$5,0,10*ROW('Sanitation Data'!E148)),NA())</f>
        <v>#N/A</v>
      </c>
      <c r="AG154" s="103" t="e">
        <f ca="true">+IF(AND(ISNUMBER(OFFSET('Sanitation Data'!$E$7,0,10*ROW('Sanitation Data'!E148))),'Data Summary'!CV154="Yes"),OFFSET('Sanitation Data'!$E$7,0,10*ROW('Sanitation Data'!E148)),NA())</f>
        <v>#N/A</v>
      </c>
      <c r="AH154" s="103" t="e">
        <f ca="true">+IF(AND(ISNUMBER(OFFSET('Sanitation Data'!$E$11,0,10*ROW('Sanitation Data'!E148))),'Data Summary'!CW154="Yes"),OFFSET('Sanitation Data'!$E$11,0,10*ROW('Sanitation Data'!E148)),NA())</f>
        <v>#N/A</v>
      </c>
      <c r="AI154" s="103" t="e">
        <f ca="true">+IF(AND(ISNUMBER(OFFSET('Sanitation Data'!$E$12,0,10*ROW('Sanitation Data'!E148))),'Data Summary'!CX154="Yes"),OFFSET('Sanitation Data'!$E$12,0,10*ROW('Sanitation Data'!E148)),NA())</f>
        <v>#N/A</v>
      </c>
      <c r="AJ154" s="103" t="e">
        <f ca="true">+IF(AND(ISNUMBER(OFFSET('Sanitation Data'!$E$13,0,10*ROW('Sanitation Data'!E148))),'Data Summary'!CY154="Yes"),OFFSET('Sanitation Data'!$E$13,0,10*ROW('Sanitation Data'!E148)),NA())</f>
        <v>#N/A</v>
      </c>
      <c r="AK154" s="103" t="e">
        <f ca="true">+IF(AND(ISNUMBER(OFFSET('Sanitation Data'!$F$5,0,10*ROW('Sanitation Data'!F148))),'Data Summary'!CZ154="Yes"),100-OFFSET('Sanitation Data'!$F$5,0,10*ROW('Sanitation Data'!F148)),NA())</f>
        <v>#N/A</v>
      </c>
      <c r="AL154" s="103" t="e">
        <f ca="true">+IF(AND(ISNUMBER(OFFSET('Sanitation Data'!$F$7,0,10*ROW('Sanitation Data'!F148))),'Data Summary'!DA154="Yes"),OFFSET('Sanitation Data'!$F$7,0,10*ROW('Sanitation Data'!F148)),NA())</f>
        <v>#N/A</v>
      </c>
      <c r="AM154" s="103" t="e">
        <f ca="true">+IF(AND(ISNUMBER(OFFSET('Sanitation Data'!$F$11,0,10*ROW('Sanitation Data'!F148))),'Data Summary'!DB154="Yes"),OFFSET('Sanitation Data'!$F$11,0,10*ROW('Sanitation Data'!F148)),NA())</f>
        <v>#N/A</v>
      </c>
      <c r="AN154" s="103" t="e">
        <f ca="true">+IF(AND(ISNUMBER(OFFSET('Sanitation Data'!$F$12,0,10*ROW('Sanitation Data'!F148))),'Data Summary'!DC154="Yes"),OFFSET('Sanitation Data'!$F$12,0,10*ROW('Sanitation Data'!F148)),NA())</f>
        <v>#N/A</v>
      </c>
      <c r="AO154" s="103" t="e">
        <f ca="true">+IF(AND(ISNUMBER(OFFSET('Sanitation Data'!$F$13,0,10*ROW('Sanitation Data'!F148))),'Data Summary'!DD154="Yes"),OFFSET('Sanitation Data'!$F$13,0,10*ROW('Sanitation Data'!F148)),NA())</f>
        <v>#N/A</v>
      </c>
      <c r="AP154" s="103" t="e">
        <f ca="true">+IF(AND(ISNUMBER(OFFSET('Sanitation Data'!$G$5,0,10*ROW('Sanitation Data'!G148))),'Data Summary'!DE154="Yes"),100-OFFSET('Sanitation Data'!$G$5,0,10*ROW('Sanitation Data'!G148)),NA())</f>
        <v>#N/A</v>
      </c>
      <c r="AQ154" s="103" t="e">
        <f ca="true">+IF(AND(ISNUMBER(OFFSET('Sanitation Data'!$G$7,0,10*ROW('Sanitation Data'!G148))),'Data Summary'!DF154="Yes"),OFFSET('Sanitation Data'!$G$7,0,10*ROW('Sanitation Data'!G148)),NA())</f>
        <v>#N/A</v>
      </c>
      <c r="AR154" s="103" t="e">
        <f ca="true">+IF(AND(ISNUMBER(OFFSET('Sanitation Data'!$G$11,0,10*ROW('Sanitation Data'!G148))),'Data Summary'!DG154="Yes"),OFFSET('Sanitation Data'!$G$11,0,10*ROW('Sanitation Data'!G148)),NA())</f>
        <v>#N/A</v>
      </c>
      <c r="AS154" s="103" t="e">
        <f ca="true">+IF(AND(ISNUMBER(OFFSET('Sanitation Data'!$G$12,0,10*ROW('Sanitation Data'!G148))),'Data Summary'!DH154="Yes"),OFFSET('Sanitation Data'!$G$12,0,10*ROW('Sanitation Data'!G148)),NA())</f>
        <v>#N/A</v>
      </c>
      <c r="AT154" s="103" t="e">
        <f ca="true">+IF(AND(ISNUMBER(OFFSET('Sanitation Data'!$G$13,0,10*ROW('Sanitation Data'!G148))),'Data Summary'!DI154="Yes"),OFFSET('Sanitation Data'!$G$13,0,10*ROW('Sanitation Data'!G148)),NA())</f>
        <v>#N/A</v>
      </c>
      <c r="AU154" s="103" t="e">
        <f ca="true">+IF(AND(ISNUMBER(OFFSET('Sanitation Data'!$H$5,0,10*ROW('Sanitation Data'!H148))),'Data Summary'!DJ154="Yes"),100-OFFSET('Sanitation Data'!$H$5,0,10*ROW('Sanitation Data'!H148)),NA())</f>
        <v>#N/A</v>
      </c>
      <c r="AV154" s="103" t="e">
        <f ca="true">+IF(AND(ISNUMBER(OFFSET('Sanitation Data'!$H$7,0,10*ROW('Sanitation Data'!H148))),'Data Summary'!DK154="Yes"),OFFSET('Sanitation Data'!$H$7,0,10*ROW('Sanitation Data'!H148)),NA())</f>
        <v>#N/A</v>
      </c>
      <c r="AW154" s="103" t="e">
        <f ca="true">+IF(AND(ISNUMBER(OFFSET('Sanitation Data'!$H$11,0,10*ROW('Sanitation Data'!H148))),'Data Summary'!DL154="Yes"),OFFSET('Sanitation Data'!$H$11,0,10*ROW('Sanitation Data'!H148)),NA())</f>
        <v>#N/A</v>
      </c>
      <c r="AX154" s="103" t="e">
        <f ca="true">+IF(AND(ISNUMBER(OFFSET('Sanitation Data'!$H$12,0,10*ROW('Sanitation Data'!H148))),'Data Summary'!DM154="Yes"),OFFSET('Sanitation Data'!$H$12,0,10*ROW('Sanitation Data'!H148)),NA())</f>
        <v>#N/A</v>
      </c>
      <c r="AY154" s="103" t="e">
        <f ca="true">+IF(AND(ISNUMBER(OFFSET('Sanitation Data'!$H$13,0,10*ROW('Sanitation Data'!H148))),'Data Summary'!DN154="Yes"),OFFSET('Sanitation Data'!$H$13,0,10*ROW('Sanitation Data'!H148)),NA())</f>
        <v>#N/A</v>
      </c>
      <c r="AZ154" s="108" t="e">
        <f ca="true">+IF(AND(ISNUMBER(OFFSET('Hygiene Data'!$C$6,0,10*ROW('Hygiene Data'!C148))),'Data Summary'!DO154="Yes"),OFFSET('Hygiene Data'!$C$6,0,10*ROW('Hygiene Data'!C148)),NA())</f>
        <v>#N/A</v>
      </c>
      <c r="BA154" s="108" t="e">
        <f ca="true">+IF(AND(ISNUMBER(OFFSET('Hygiene Data'!$C$8,0,10*ROW('Hygiene Data'!C148))),'Data Summary'!DP154="Yes"),OFFSET('Hygiene Data'!$C$8,0,10*ROW('Hygiene Data'!C148)),NA())</f>
        <v>#N/A</v>
      </c>
      <c r="BB154" s="108" t="e">
        <f ca="true">+IF(AND(ISNUMBER(OFFSET('Hygiene Data'!$C$10,0,10*ROW('Hygiene Data'!C148))),'Data Summary'!DQ154="Yes"),OFFSET('Hygiene Data'!$C$10,0,10*ROW('Hygiene Data'!C148)),NA())</f>
        <v>#N/A</v>
      </c>
      <c r="BC154" s="108" t="e">
        <f ca="true">+IF(AND(ISNUMBER(OFFSET('Hygiene Data'!$D$6,0,10*ROW('Hygiene Data'!D148))),'Data Summary'!DR154="Yes"),OFFSET('Hygiene Data'!$D$6,0,10*ROW('Hygiene Data'!D148)),NA())</f>
        <v>#N/A</v>
      </c>
      <c r="BD154" s="108" t="e">
        <f ca="true">+IF(AND(ISNUMBER(OFFSET('Hygiene Data'!$D$8,0,10*ROW('Hygiene Data'!D148))),'Data Summary'!DS154="Yes"),OFFSET('Hygiene Data'!$D$8,0,10*ROW('Hygiene Data'!D148)),NA())</f>
        <v>#N/A</v>
      </c>
      <c r="BE154" s="108" t="e">
        <f ca="true">+IF(AND(ISNUMBER(OFFSET('Hygiene Data'!$D$10,0,10*ROW('Hygiene Data'!D148))),'Data Summary'!DT154="Yes"),OFFSET('Hygiene Data'!$D$10,0,10*ROW('Hygiene Data'!D148)),NA())</f>
        <v>#N/A</v>
      </c>
      <c r="BF154" s="108" t="e">
        <f ca="true">+IF(AND(ISNUMBER(OFFSET('Hygiene Data'!$E$6,0,10*ROW('Hygiene Data'!E148))),'Data Summary'!DU154="Yes"),OFFSET('Hygiene Data'!$E$6,0,10*ROW('Hygiene Data'!E148)),NA())</f>
        <v>#N/A</v>
      </c>
      <c r="BG154" s="108" t="e">
        <f ca="true">+IF(AND(ISNUMBER(OFFSET('Hygiene Data'!$E$8,0,10*ROW('Hygiene Data'!E148))),'Data Summary'!DV154="Yes"),OFFSET('Hygiene Data'!$E$8,0,10*ROW('Hygiene Data'!E148)),NA())</f>
        <v>#N/A</v>
      </c>
      <c r="BH154" s="108" t="e">
        <f ca="true">+IF(AND(ISNUMBER(OFFSET('Hygiene Data'!$E$10,0,10*ROW('Hygiene Data'!E148))),'Data Summary'!DW154="Yes"),OFFSET('Hygiene Data'!$E$10,0,10*ROW('Hygiene Data'!E148)),NA())</f>
        <v>#N/A</v>
      </c>
      <c r="BI154" s="108" t="e">
        <f ca="true">+IF(AND(ISNUMBER(OFFSET('Hygiene Data'!$F$6,0,10*ROW('Hygiene Data'!F148))),'Data Summary'!DX154="Yes"),OFFSET('Hygiene Data'!$F$6,0,10*ROW('Hygiene Data'!F148)),NA())</f>
        <v>#N/A</v>
      </c>
      <c r="BJ154" s="108" t="e">
        <f ca="true">+IF(AND(ISNUMBER(OFFSET('Hygiene Data'!$F$8,0,10*ROW('Hygiene Data'!F148))),'Data Summary'!DY154="Yes"),OFFSET('Hygiene Data'!$F$8,0,10*ROW('Hygiene Data'!F148)),NA())</f>
        <v>#N/A</v>
      </c>
      <c r="BK154" s="108" t="e">
        <f ca="true">+IF(AND(ISNUMBER(OFFSET('Hygiene Data'!$F$10,0,10*ROW('Hygiene Data'!F148))),'Data Summary'!DZ154="Yes"),OFFSET('Hygiene Data'!$F$10,0,10*ROW('Hygiene Data'!F148)),NA())</f>
        <v>#N/A</v>
      </c>
      <c r="BL154" s="108" t="e">
        <f ca="true">+IF(AND(ISNUMBER(OFFSET('Hygiene Data'!$G$6,0,10*ROW('Hygiene Data'!G148))),'Data Summary'!EA154="Yes"),OFFSET('Hygiene Data'!$G$6,0,10*ROW('Hygiene Data'!G148)),NA())</f>
        <v>#N/A</v>
      </c>
      <c r="BM154" s="108" t="e">
        <f ca="true">+IF(AND(ISNUMBER(OFFSET('Hygiene Data'!$G$8,0,10*ROW('Hygiene Data'!G148))),'Data Summary'!EB154="Yes"),OFFSET('Hygiene Data'!$G$8,0,10*ROW('Hygiene Data'!G148)),NA())</f>
        <v>#N/A</v>
      </c>
      <c r="BN154" s="108" t="e">
        <f ca="true">+IF(AND(ISNUMBER(OFFSET('Hygiene Data'!$G$10,0,10*ROW('Hygiene Data'!G148))),'Data Summary'!EC154="Yes"),OFFSET('Hygiene Data'!$G$10,0,10*ROW('Hygiene Data'!G148)),NA())</f>
        <v>#N/A</v>
      </c>
      <c r="BO154" s="108" t="e">
        <f ca="true">+IF(AND(ISNUMBER(OFFSET('Hygiene Data'!$H$6,0,10*ROW('Hygiene Data'!H148))),'Data Summary'!ED154="Yes"),OFFSET('Hygiene Data'!$H$6,0,10*ROW('Hygiene Data'!H148)),NA())</f>
        <v>#N/A</v>
      </c>
      <c r="BP154" s="108" t="e">
        <f ca="true">+IF(AND(ISNUMBER(OFFSET('Hygiene Data'!$H$8,0,10*ROW('Hygiene Data'!H148))),'Data Summary'!EE154="Yes"),OFFSET('Hygiene Data'!$H$8,0,10*ROW('Hygiene Data'!H148)),NA())</f>
        <v>#N/A</v>
      </c>
      <c r="BQ154" s="108" t="e">
        <f ca="true">+IF(AND(ISNUMBER(OFFSET('Hygiene Data'!$H$10,0,10*ROW('Hygiene Data'!H148))),'Data Summary'!EF154="Yes"),OFFSET('Hygiene Data'!$H$10,0,10*ROW('Hygiene Data'!H148)),NA())</f>
        <v>#N/A</v>
      </c>
    </row>
    <row r="155" x14ac:dyDescent="0.2">
      <c r="A155" s="56" t="e">
        <f ca="true">+IF(OFFSET('Water Data'!$B$1,0,10*ROW('Water Data'!B149))="",NA(),OFFSET('Water Data'!$B$1,0,10*ROW('Water Data'!B149)))</f>
        <v>#N/A</v>
      </c>
      <c r="B155" s="56" t="e">
        <f ca="true">+IF(OFFSET('Water Data'!$A$3,0,10*ROW('Water Data'!A152))="",NA(),OFFSET('Water Data'!$A$3,0,10*ROW('Water Data'!A152)))</f>
        <v>#N/A</v>
      </c>
      <c r="C155" s="56" t="e">
        <f ca="true">+IF(OFFSET('Water Data'!$C$3,0,10*ROW('Water Data'!C152))="",NA(),OFFSET('Water Data'!$C$3,0,10*ROW('Water Data'!C152)))</f>
        <v>#N/A</v>
      </c>
      <c r="D155" s="57" t="e">
        <f ca="true">+IF(AND(ISNUMBER(OFFSET('Water Data'!$C$5,0,10*ROW('Water Data'!C149))),'Data Summary'!BS155="Yes"),100-OFFSET('Water Data'!$C$5,0,10*ROW('Water Data'!C149)),NA())</f>
        <v>#N/A</v>
      </c>
      <c r="E155" s="57" t="e">
        <f ca="true">+IF(AND(ISNUMBER(OFFSET('Water Data'!$C$7,0,10*ROW('Water Data'!C149))),'Data Summary'!BT155="Yes"),OFFSET('Water Data'!$C$7,0,10*ROW('Water Data'!C149)),NA())</f>
        <v>#N/A</v>
      </c>
      <c r="F155" s="57" t="e">
        <f ca="true">+IF(AND(ISNUMBER(OFFSET('Water Data'!$C$10,0,10*ROW('Water Data'!C149))),'Data Summary'!BU155="Yes"),OFFSET('Water Data'!$C$10,0,10*ROW('Water Data'!C149)),NA())</f>
        <v>#N/A</v>
      </c>
      <c r="G155" s="57" t="e">
        <f ca="true">+IF(AND(ISNUMBER(OFFSET('Water Data'!$D$5,0,10*ROW('Water Data'!D149))),'Data Summary'!BV155="Yes"),100-OFFSET('Water Data'!$D$5,0,10*ROW('Water Data'!D149)),NA())</f>
        <v>#N/A</v>
      </c>
      <c r="H155" s="57" t="e">
        <f ca="true">+IF(AND(ISNUMBER(OFFSET('Water Data'!$D$7,0,10*ROW('Water Data'!D149))),'Data Summary'!BW155="Yes"),OFFSET('Water Data'!$D$7,0,10*ROW('Water Data'!D149)),NA())</f>
        <v>#N/A</v>
      </c>
      <c r="I155" s="57" t="e">
        <f ca="true">+IF(AND(ISNUMBER(OFFSET('Water Data'!$D$10,0,10*ROW('Water Data'!D149))),'Data Summary'!BX155="Yes"),OFFSET('Water Data'!$D$10,0,10*ROW('Water Data'!D149)),NA())</f>
        <v>#N/A</v>
      </c>
      <c r="J155" s="57" t="e">
        <f ca="true">+IF(AND(ISNUMBER(OFFSET('Water Data'!$E$5,0,10*ROW('Water Data'!E149))),'Data Summary'!BY155="Yes"),100-OFFSET('Water Data'!$E$5,0,10*ROW('Water Data'!E149)),NA())</f>
        <v>#N/A</v>
      </c>
      <c r="K155" s="57" t="e">
        <f ca="true">+IF(AND(ISNUMBER(OFFSET('Water Data'!$E$7,0,10*ROW('Water Data'!E149))),'Data Summary'!BZ155="Yes"),OFFSET('Water Data'!$E$7,0,10*ROW('Water Data'!E149)),NA())</f>
        <v>#N/A</v>
      </c>
      <c r="L155" s="57" t="e">
        <f ca="true">+IF(AND(ISNUMBER(OFFSET('Water Data'!$E$10,0,10*ROW('Water Data'!E149))),'Data Summary'!CA155="Yes"),OFFSET('Water Data'!$E$10,0,10*ROW('Water Data'!E149)),NA())</f>
        <v>#N/A</v>
      </c>
      <c r="M155" s="57" t="e">
        <f ca="true">+IF(AND(ISNUMBER(OFFSET('Water Data'!$F$5,0,10*ROW('Water Data'!F149))),'Data Summary'!CB155="Yes"),100-OFFSET('Water Data'!$F$5,0,10*ROW('Water Data'!F149)),NA())</f>
        <v>#N/A</v>
      </c>
      <c r="N155" s="57" t="e">
        <f ca="true">+IF(AND(ISNUMBER(OFFSET('Water Data'!$F$7,0,10*ROW('Water Data'!F149))),'Data Summary'!CC155="Yes"),OFFSET('Water Data'!$F$7,0,10*ROW('Water Data'!F149)),NA())</f>
        <v>#N/A</v>
      </c>
      <c r="O155" s="57" t="e">
        <f ca="true">+IF(AND(ISNUMBER(OFFSET('Water Data'!$F$10,0,10*ROW('Water Data'!F149))),'Data Summary'!CD155="Yes"),OFFSET('Water Data'!$F$10,0,10*ROW('Water Data'!F149)),NA())</f>
        <v>#N/A</v>
      </c>
      <c r="P155" s="57" t="e">
        <f ca="true">+IF(AND(ISNUMBER(OFFSET('Water Data'!$G$5,0,10*ROW('Water Data'!G149))),'Data Summary'!CE155="Yes"),100-OFFSET('Water Data'!$G$5,0,10*ROW('Water Data'!G149)),NA())</f>
        <v>#N/A</v>
      </c>
      <c r="Q155" s="57" t="e">
        <f ca="true">+IF(AND(ISNUMBER(OFFSET('Water Data'!$G$7,0,10*ROW('Water Data'!G149))),'Data Summary'!CF155="Yes"),OFFSET('Water Data'!$G$7,0,10*ROW('Water Data'!G149)),NA())</f>
        <v>#N/A</v>
      </c>
      <c r="R155" s="57" t="e">
        <f ca="true">+IF(AND(ISNUMBER(OFFSET('Water Data'!$G$10,0,10*ROW('Water Data'!G149))),'Data Summary'!CG155="Yes"),OFFSET('Water Data'!$G$10,0,10*ROW('Water Data'!G149)),NA())</f>
        <v>#N/A</v>
      </c>
      <c r="S155" s="57" t="e">
        <f ca="true">+IF(AND(ISNUMBER(OFFSET('Water Data'!$H$5,0,10*ROW('Water Data'!H149))),'Data Summary'!CH155="Yes"),100-OFFSET('Water Data'!$H$5,0,10*ROW('Water Data'!H149)),NA())</f>
        <v>#N/A</v>
      </c>
      <c r="T155" s="57" t="e">
        <f ca="true">+IF(AND(ISNUMBER(OFFSET('Water Data'!$H$7,0,10*ROW('Water Data'!H149))),'Data Summary'!CI155="Yes"),OFFSET('Water Data'!$H$7,0,10*ROW('Water Data'!H149)),NA())</f>
        <v>#N/A</v>
      </c>
      <c r="U155" s="57" t="e">
        <f ca="true">+IF(AND(ISNUMBER(OFFSET('Water Data'!$H$10,0,10*ROW('Water Data'!H149))),'Data Summary'!CJ155="Yes"),OFFSET('Water Data'!$H$10,0,10*ROW('Water Data'!H149)),NA())</f>
        <v>#N/A</v>
      </c>
      <c r="V155" s="103" t="e">
        <f ca="true">+IF(AND(ISNUMBER(OFFSET('Sanitation Data'!$C$5,0,10*ROW('Sanitation Data'!C149))),'Data Summary'!CK155="Yes"),100-OFFSET('Sanitation Data'!$C$5,0,10*ROW('Sanitation Data'!C149)),NA())</f>
        <v>#N/A</v>
      </c>
      <c r="W155" s="103" t="e">
        <f ca="true">+IF(AND(ISNUMBER(OFFSET('Sanitation Data'!$C$7,0,10*ROW('Sanitation Data'!C149))),'Data Summary'!CL155="Yes"),OFFSET('Sanitation Data'!$C$7,0,10*ROW('Sanitation Data'!C149)),NA())</f>
        <v>#N/A</v>
      </c>
      <c r="X155" s="103" t="e">
        <f ca="true">+IF(AND(ISNUMBER(OFFSET('Sanitation Data'!$C$11,0,10*ROW('Sanitation Data'!C149))),'Data Summary'!CM155="Yes"),OFFSET('Sanitation Data'!$C$11,0,10*ROW('Sanitation Data'!C149)),NA())</f>
        <v>#N/A</v>
      </c>
      <c r="Y155" s="103" t="e">
        <f ca="true">+IF(AND(ISNUMBER(OFFSET('Sanitation Data'!$C$12,0,10*ROW('Sanitation Data'!C149))),'Data Summary'!CN155="Yes"),OFFSET('Sanitation Data'!$C$12,0,10*ROW('Sanitation Data'!C149)),NA())</f>
        <v>#N/A</v>
      </c>
      <c r="Z155" s="103" t="e">
        <f ca="true">+IF(AND(ISNUMBER(OFFSET('Sanitation Data'!$C$13,0,10*ROW('Sanitation Data'!C149))),'Data Summary'!CO155="Yes"),OFFSET('Sanitation Data'!$C$13,0,10*ROW('Sanitation Data'!C149)),NA())</f>
        <v>#N/A</v>
      </c>
      <c r="AA155" s="103" t="e">
        <f ca="true">+IF(AND(ISNUMBER(OFFSET('Sanitation Data'!$D$5,0,10*ROW('Sanitation Data'!D149))),'Data Summary'!CP155="Yes"),100-OFFSET('Sanitation Data'!$D$5,0,10*ROW('Sanitation Data'!D149)),NA())</f>
        <v>#N/A</v>
      </c>
      <c r="AB155" s="103" t="e">
        <f ca="true">+IF(AND(ISNUMBER(OFFSET('Sanitation Data'!$D$7,0,10*ROW('Sanitation Data'!D149))),'Data Summary'!CQ155="Yes"),OFFSET('Sanitation Data'!$D$7,0,10*ROW('Sanitation Data'!D149)),NA())</f>
        <v>#N/A</v>
      </c>
      <c r="AC155" s="103" t="e">
        <f ca="true">+IF(AND(ISNUMBER(OFFSET('Sanitation Data'!$D$11,0,10*ROW('Sanitation Data'!D149))),'Data Summary'!CR155="Yes"),OFFSET('Sanitation Data'!$D$11,0,10*ROW('Sanitation Data'!D149)),NA())</f>
        <v>#N/A</v>
      </c>
      <c r="AD155" s="103" t="e">
        <f ca="true">+IF(AND(ISNUMBER(OFFSET('Sanitation Data'!$D$12,0,10*ROW('Sanitation Data'!D149))),'Data Summary'!CS155="Yes"),OFFSET('Sanitation Data'!$D$12,0,10*ROW('Sanitation Data'!D149)),NA())</f>
        <v>#N/A</v>
      </c>
      <c r="AE155" s="103" t="e">
        <f ca="true">+IF(AND(ISNUMBER(OFFSET('Sanitation Data'!$D$13,0,10*ROW('Sanitation Data'!D149))),'Data Summary'!CT155="Yes"),OFFSET('Sanitation Data'!$D$13,0,10*ROW('Sanitation Data'!D149)),NA())</f>
        <v>#N/A</v>
      </c>
      <c r="AF155" s="103" t="e">
        <f ca="true">+IF(AND(ISNUMBER(OFFSET('Sanitation Data'!$E$5,0,10*ROW('Sanitation Data'!E149))),'Data Summary'!CU155="Yes"),100-OFFSET('Sanitation Data'!$E$5,0,10*ROW('Sanitation Data'!E149)),NA())</f>
        <v>#N/A</v>
      </c>
      <c r="AG155" s="103" t="e">
        <f ca="true">+IF(AND(ISNUMBER(OFFSET('Sanitation Data'!$E$7,0,10*ROW('Sanitation Data'!E149))),'Data Summary'!CV155="Yes"),OFFSET('Sanitation Data'!$E$7,0,10*ROW('Sanitation Data'!E149)),NA())</f>
        <v>#N/A</v>
      </c>
      <c r="AH155" s="103" t="e">
        <f ca="true">+IF(AND(ISNUMBER(OFFSET('Sanitation Data'!$E$11,0,10*ROW('Sanitation Data'!E149))),'Data Summary'!CW155="Yes"),OFFSET('Sanitation Data'!$E$11,0,10*ROW('Sanitation Data'!E149)),NA())</f>
        <v>#N/A</v>
      </c>
      <c r="AI155" s="103" t="e">
        <f ca="true">+IF(AND(ISNUMBER(OFFSET('Sanitation Data'!$E$12,0,10*ROW('Sanitation Data'!E149))),'Data Summary'!CX155="Yes"),OFFSET('Sanitation Data'!$E$12,0,10*ROW('Sanitation Data'!E149)),NA())</f>
        <v>#N/A</v>
      </c>
      <c r="AJ155" s="103" t="e">
        <f ca="true">+IF(AND(ISNUMBER(OFFSET('Sanitation Data'!$E$13,0,10*ROW('Sanitation Data'!E149))),'Data Summary'!CY155="Yes"),OFFSET('Sanitation Data'!$E$13,0,10*ROW('Sanitation Data'!E149)),NA())</f>
        <v>#N/A</v>
      </c>
      <c r="AK155" s="103" t="e">
        <f ca="true">+IF(AND(ISNUMBER(OFFSET('Sanitation Data'!$F$5,0,10*ROW('Sanitation Data'!F149))),'Data Summary'!CZ155="Yes"),100-OFFSET('Sanitation Data'!$F$5,0,10*ROW('Sanitation Data'!F149)),NA())</f>
        <v>#N/A</v>
      </c>
      <c r="AL155" s="103" t="e">
        <f ca="true">+IF(AND(ISNUMBER(OFFSET('Sanitation Data'!$F$7,0,10*ROW('Sanitation Data'!F149))),'Data Summary'!DA155="Yes"),OFFSET('Sanitation Data'!$F$7,0,10*ROW('Sanitation Data'!F149)),NA())</f>
        <v>#N/A</v>
      </c>
      <c r="AM155" s="103" t="e">
        <f ca="true">+IF(AND(ISNUMBER(OFFSET('Sanitation Data'!$F$11,0,10*ROW('Sanitation Data'!F149))),'Data Summary'!DB155="Yes"),OFFSET('Sanitation Data'!$F$11,0,10*ROW('Sanitation Data'!F149)),NA())</f>
        <v>#N/A</v>
      </c>
      <c r="AN155" s="103" t="e">
        <f ca="true">+IF(AND(ISNUMBER(OFFSET('Sanitation Data'!$F$12,0,10*ROW('Sanitation Data'!F149))),'Data Summary'!DC155="Yes"),OFFSET('Sanitation Data'!$F$12,0,10*ROW('Sanitation Data'!F149)),NA())</f>
        <v>#N/A</v>
      </c>
      <c r="AO155" s="103" t="e">
        <f ca="true">+IF(AND(ISNUMBER(OFFSET('Sanitation Data'!$F$13,0,10*ROW('Sanitation Data'!F149))),'Data Summary'!DD155="Yes"),OFFSET('Sanitation Data'!$F$13,0,10*ROW('Sanitation Data'!F149)),NA())</f>
        <v>#N/A</v>
      </c>
      <c r="AP155" s="103" t="e">
        <f ca="true">+IF(AND(ISNUMBER(OFFSET('Sanitation Data'!$G$5,0,10*ROW('Sanitation Data'!G149))),'Data Summary'!DE155="Yes"),100-OFFSET('Sanitation Data'!$G$5,0,10*ROW('Sanitation Data'!G149)),NA())</f>
        <v>#N/A</v>
      </c>
      <c r="AQ155" s="103" t="e">
        <f ca="true">+IF(AND(ISNUMBER(OFFSET('Sanitation Data'!$G$7,0,10*ROW('Sanitation Data'!G149))),'Data Summary'!DF155="Yes"),OFFSET('Sanitation Data'!$G$7,0,10*ROW('Sanitation Data'!G149)),NA())</f>
        <v>#N/A</v>
      </c>
      <c r="AR155" s="103" t="e">
        <f ca="true">+IF(AND(ISNUMBER(OFFSET('Sanitation Data'!$G$11,0,10*ROW('Sanitation Data'!G149))),'Data Summary'!DG155="Yes"),OFFSET('Sanitation Data'!$G$11,0,10*ROW('Sanitation Data'!G149)),NA())</f>
        <v>#N/A</v>
      </c>
      <c r="AS155" s="103" t="e">
        <f ca="true">+IF(AND(ISNUMBER(OFFSET('Sanitation Data'!$G$12,0,10*ROW('Sanitation Data'!G149))),'Data Summary'!DH155="Yes"),OFFSET('Sanitation Data'!$G$12,0,10*ROW('Sanitation Data'!G149)),NA())</f>
        <v>#N/A</v>
      </c>
      <c r="AT155" s="103" t="e">
        <f ca="true">+IF(AND(ISNUMBER(OFFSET('Sanitation Data'!$G$13,0,10*ROW('Sanitation Data'!G149))),'Data Summary'!DI155="Yes"),OFFSET('Sanitation Data'!$G$13,0,10*ROW('Sanitation Data'!G149)),NA())</f>
        <v>#N/A</v>
      </c>
      <c r="AU155" s="103" t="e">
        <f ca="true">+IF(AND(ISNUMBER(OFFSET('Sanitation Data'!$H$5,0,10*ROW('Sanitation Data'!H149))),'Data Summary'!DJ155="Yes"),100-OFFSET('Sanitation Data'!$H$5,0,10*ROW('Sanitation Data'!H149)),NA())</f>
        <v>#N/A</v>
      </c>
      <c r="AV155" s="103" t="e">
        <f ca="true">+IF(AND(ISNUMBER(OFFSET('Sanitation Data'!$H$7,0,10*ROW('Sanitation Data'!H149))),'Data Summary'!DK155="Yes"),OFFSET('Sanitation Data'!$H$7,0,10*ROW('Sanitation Data'!H149)),NA())</f>
        <v>#N/A</v>
      </c>
      <c r="AW155" s="103" t="e">
        <f ca="true">+IF(AND(ISNUMBER(OFFSET('Sanitation Data'!$H$11,0,10*ROW('Sanitation Data'!H149))),'Data Summary'!DL155="Yes"),OFFSET('Sanitation Data'!$H$11,0,10*ROW('Sanitation Data'!H149)),NA())</f>
        <v>#N/A</v>
      </c>
      <c r="AX155" s="103" t="e">
        <f ca="true">+IF(AND(ISNUMBER(OFFSET('Sanitation Data'!$H$12,0,10*ROW('Sanitation Data'!H149))),'Data Summary'!DM155="Yes"),OFFSET('Sanitation Data'!$H$12,0,10*ROW('Sanitation Data'!H149)),NA())</f>
        <v>#N/A</v>
      </c>
      <c r="AY155" s="103" t="e">
        <f ca="true">+IF(AND(ISNUMBER(OFFSET('Sanitation Data'!$H$13,0,10*ROW('Sanitation Data'!H149))),'Data Summary'!DN155="Yes"),OFFSET('Sanitation Data'!$H$13,0,10*ROW('Sanitation Data'!H149)),NA())</f>
        <v>#N/A</v>
      </c>
      <c r="AZ155" s="108" t="e">
        <f ca="true">+IF(AND(ISNUMBER(OFFSET('Hygiene Data'!$C$6,0,10*ROW('Hygiene Data'!C149))),'Data Summary'!DO155="Yes"),OFFSET('Hygiene Data'!$C$6,0,10*ROW('Hygiene Data'!C149)),NA())</f>
        <v>#N/A</v>
      </c>
      <c r="BA155" s="108" t="e">
        <f ca="true">+IF(AND(ISNUMBER(OFFSET('Hygiene Data'!$C$8,0,10*ROW('Hygiene Data'!C149))),'Data Summary'!DP155="Yes"),OFFSET('Hygiene Data'!$C$8,0,10*ROW('Hygiene Data'!C149)),NA())</f>
        <v>#N/A</v>
      </c>
      <c r="BB155" s="108" t="e">
        <f ca="true">+IF(AND(ISNUMBER(OFFSET('Hygiene Data'!$C$10,0,10*ROW('Hygiene Data'!C149))),'Data Summary'!DQ155="Yes"),OFFSET('Hygiene Data'!$C$10,0,10*ROW('Hygiene Data'!C149)),NA())</f>
        <v>#N/A</v>
      </c>
      <c r="BC155" s="108" t="e">
        <f ca="true">+IF(AND(ISNUMBER(OFFSET('Hygiene Data'!$D$6,0,10*ROW('Hygiene Data'!D149))),'Data Summary'!DR155="Yes"),OFFSET('Hygiene Data'!$D$6,0,10*ROW('Hygiene Data'!D149)),NA())</f>
        <v>#N/A</v>
      </c>
      <c r="BD155" s="108" t="e">
        <f ca="true">+IF(AND(ISNUMBER(OFFSET('Hygiene Data'!$D$8,0,10*ROW('Hygiene Data'!D149))),'Data Summary'!DS155="Yes"),OFFSET('Hygiene Data'!$D$8,0,10*ROW('Hygiene Data'!D149)),NA())</f>
        <v>#N/A</v>
      </c>
      <c r="BE155" s="108" t="e">
        <f ca="true">+IF(AND(ISNUMBER(OFFSET('Hygiene Data'!$D$10,0,10*ROW('Hygiene Data'!D149))),'Data Summary'!DT155="Yes"),OFFSET('Hygiene Data'!$D$10,0,10*ROW('Hygiene Data'!D149)),NA())</f>
        <v>#N/A</v>
      </c>
      <c r="BF155" s="108" t="e">
        <f ca="true">+IF(AND(ISNUMBER(OFFSET('Hygiene Data'!$E$6,0,10*ROW('Hygiene Data'!E149))),'Data Summary'!DU155="Yes"),OFFSET('Hygiene Data'!$E$6,0,10*ROW('Hygiene Data'!E149)),NA())</f>
        <v>#N/A</v>
      </c>
      <c r="BG155" s="108" t="e">
        <f ca="true">+IF(AND(ISNUMBER(OFFSET('Hygiene Data'!$E$8,0,10*ROW('Hygiene Data'!E149))),'Data Summary'!DV155="Yes"),OFFSET('Hygiene Data'!$E$8,0,10*ROW('Hygiene Data'!E149)),NA())</f>
        <v>#N/A</v>
      </c>
      <c r="BH155" s="108" t="e">
        <f ca="true">+IF(AND(ISNUMBER(OFFSET('Hygiene Data'!$E$10,0,10*ROW('Hygiene Data'!E149))),'Data Summary'!DW155="Yes"),OFFSET('Hygiene Data'!$E$10,0,10*ROW('Hygiene Data'!E149)),NA())</f>
        <v>#N/A</v>
      </c>
      <c r="BI155" s="108" t="e">
        <f ca="true">+IF(AND(ISNUMBER(OFFSET('Hygiene Data'!$F$6,0,10*ROW('Hygiene Data'!F149))),'Data Summary'!DX155="Yes"),OFFSET('Hygiene Data'!$F$6,0,10*ROW('Hygiene Data'!F149)),NA())</f>
        <v>#N/A</v>
      </c>
      <c r="BJ155" s="108" t="e">
        <f ca="true">+IF(AND(ISNUMBER(OFFSET('Hygiene Data'!$F$8,0,10*ROW('Hygiene Data'!F149))),'Data Summary'!DY155="Yes"),OFFSET('Hygiene Data'!$F$8,0,10*ROW('Hygiene Data'!F149)),NA())</f>
        <v>#N/A</v>
      </c>
      <c r="BK155" s="108" t="e">
        <f ca="true">+IF(AND(ISNUMBER(OFFSET('Hygiene Data'!$F$10,0,10*ROW('Hygiene Data'!F149))),'Data Summary'!DZ155="Yes"),OFFSET('Hygiene Data'!$F$10,0,10*ROW('Hygiene Data'!F149)),NA())</f>
        <v>#N/A</v>
      </c>
      <c r="BL155" s="108" t="e">
        <f ca="true">+IF(AND(ISNUMBER(OFFSET('Hygiene Data'!$G$6,0,10*ROW('Hygiene Data'!G149))),'Data Summary'!EA155="Yes"),OFFSET('Hygiene Data'!$G$6,0,10*ROW('Hygiene Data'!G149)),NA())</f>
        <v>#N/A</v>
      </c>
      <c r="BM155" s="108" t="e">
        <f ca="true">+IF(AND(ISNUMBER(OFFSET('Hygiene Data'!$G$8,0,10*ROW('Hygiene Data'!G149))),'Data Summary'!EB155="Yes"),OFFSET('Hygiene Data'!$G$8,0,10*ROW('Hygiene Data'!G149)),NA())</f>
        <v>#N/A</v>
      </c>
      <c r="BN155" s="108" t="e">
        <f ca="true">+IF(AND(ISNUMBER(OFFSET('Hygiene Data'!$G$10,0,10*ROW('Hygiene Data'!G149))),'Data Summary'!EC155="Yes"),OFFSET('Hygiene Data'!$G$10,0,10*ROW('Hygiene Data'!G149)),NA())</f>
        <v>#N/A</v>
      </c>
      <c r="BO155" s="108" t="e">
        <f ca="true">+IF(AND(ISNUMBER(OFFSET('Hygiene Data'!$H$6,0,10*ROW('Hygiene Data'!H149))),'Data Summary'!ED155="Yes"),OFFSET('Hygiene Data'!$H$6,0,10*ROW('Hygiene Data'!H149)),NA())</f>
        <v>#N/A</v>
      </c>
      <c r="BP155" s="108" t="e">
        <f ca="true">+IF(AND(ISNUMBER(OFFSET('Hygiene Data'!$H$8,0,10*ROW('Hygiene Data'!H149))),'Data Summary'!EE155="Yes"),OFFSET('Hygiene Data'!$H$8,0,10*ROW('Hygiene Data'!H149)),NA())</f>
        <v>#N/A</v>
      </c>
      <c r="BQ155" s="108" t="e">
        <f ca="true">+IF(AND(ISNUMBER(OFFSET('Hygiene Data'!$H$10,0,10*ROW('Hygiene Data'!H149))),'Data Summary'!EF155="Yes"),OFFSET('Hygiene Data'!$H$10,0,10*ROW('Hygiene Data'!H149)),NA())</f>
        <v>#N/A</v>
      </c>
    </row>
    <row r="156" x14ac:dyDescent="0.2">
      <c r="A156" s="56" t="e">
        <f ca="true">+IF(OFFSET('Water Data'!$B$1,0,10*ROW('Water Data'!B150))="",NA(),OFFSET('Water Data'!$B$1,0,10*ROW('Water Data'!B150)))</f>
        <v>#N/A</v>
      </c>
      <c r="B156" s="56" t="e">
        <f ca="true">+IF(OFFSET('Water Data'!$A$3,0,10*ROW('Water Data'!A153))="",NA(),OFFSET('Water Data'!$A$3,0,10*ROW('Water Data'!A153)))</f>
        <v>#N/A</v>
      </c>
      <c r="C156" s="56" t="e">
        <f ca="true">+IF(OFFSET('Water Data'!$C$3,0,10*ROW('Water Data'!C153))="",NA(),OFFSET('Water Data'!$C$3,0,10*ROW('Water Data'!C153)))</f>
        <v>#N/A</v>
      </c>
      <c r="D156" s="57" t="e">
        <f ca="true">+IF(AND(ISNUMBER(OFFSET('Water Data'!$C$5,0,10*ROW('Water Data'!C150))),'Data Summary'!BS156="Yes"),100-OFFSET('Water Data'!$C$5,0,10*ROW('Water Data'!C150)),NA())</f>
        <v>#N/A</v>
      </c>
      <c r="E156" s="57" t="e">
        <f ca="true">+IF(AND(ISNUMBER(OFFSET('Water Data'!$C$7,0,10*ROW('Water Data'!C150))),'Data Summary'!BT156="Yes"),OFFSET('Water Data'!$C$7,0,10*ROW('Water Data'!C150)),NA())</f>
        <v>#N/A</v>
      </c>
      <c r="F156" s="57" t="e">
        <f ca="true">+IF(AND(ISNUMBER(OFFSET('Water Data'!$C$10,0,10*ROW('Water Data'!C150))),'Data Summary'!BU156="Yes"),OFFSET('Water Data'!$C$10,0,10*ROW('Water Data'!C150)),NA())</f>
        <v>#N/A</v>
      </c>
      <c r="G156" s="57" t="e">
        <f ca="true">+IF(AND(ISNUMBER(OFFSET('Water Data'!$D$5,0,10*ROW('Water Data'!D150))),'Data Summary'!BV156="Yes"),100-OFFSET('Water Data'!$D$5,0,10*ROW('Water Data'!D150)),NA())</f>
        <v>#N/A</v>
      </c>
      <c r="H156" s="57" t="e">
        <f ca="true">+IF(AND(ISNUMBER(OFFSET('Water Data'!$D$7,0,10*ROW('Water Data'!D150))),'Data Summary'!BW156="Yes"),OFFSET('Water Data'!$D$7,0,10*ROW('Water Data'!D150)),NA())</f>
        <v>#N/A</v>
      </c>
      <c r="I156" s="57" t="e">
        <f ca="true">+IF(AND(ISNUMBER(OFFSET('Water Data'!$D$10,0,10*ROW('Water Data'!D150))),'Data Summary'!BX156="Yes"),OFFSET('Water Data'!$D$10,0,10*ROW('Water Data'!D150)),NA())</f>
        <v>#N/A</v>
      </c>
      <c r="J156" s="57" t="e">
        <f ca="true">+IF(AND(ISNUMBER(OFFSET('Water Data'!$E$5,0,10*ROW('Water Data'!E150))),'Data Summary'!BY156="Yes"),100-OFFSET('Water Data'!$E$5,0,10*ROW('Water Data'!E150)),NA())</f>
        <v>#N/A</v>
      </c>
      <c r="K156" s="57" t="e">
        <f ca="true">+IF(AND(ISNUMBER(OFFSET('Water Data'!$E$7,0,10*ROW('Water Data'!E150))),'Data Summary'!BZ156="Yes"),OFFSET('Water Data'!$E$7,0,10*ROW('Water Data'!E150)),NA())</f>
        <v>#N/A</v>
      </c>
      <c r="L156" s="57" t="e">
        <f ca="true">+IF(AND(ISNUMBER(OFFSET('Water Data'!$E$10,0,10*ROW('Water Data'!E150))),'Data Summary'!CA156="Yes"),OFFSET('Water Data'!$E$10,0,10*ROW('Water Data'!E150)),NA())</f>
        <v>#N/A</v>
      </c>
      <c r="M156" s="57" t="e">
        <f ca="true">+IF(AND(ISNUMBER(OFFSET('Water Data'!$F$5,0,10*ROW('Water Data'!F150))),'Data Summary'!CB156="Yes"),100-OFFSET('Water Data'!$F$5,0,10*ROW('Water Data'!F150)),NA())</f>
        <v>#N/A</v>
      </c>
      <c r="N156" s="57" t="e">
        <f ca="true">+IF(AND(ISNUMBER(OFFSET('Water Data'!$F$7,0,10*ROW('Water Data'!F150))),'Data Summary'!CC156="Yes"),OFFSET('Water Data'!$F$7,0,10*ROW('Water Data'!F150)),NA())</f>
        <v>#N/A</v>
      </c>
      <c r="O156" s="57" t="e">
        <f ca="true">+IF(AND(ISNUMBER(OFFSET('Water Data'!$F$10,0,10*ROW('Water Data'!F150))),'Data Summary'!CD156="Yes"),OFFSET('Water Data'!$F$10,0,10*ROW('Water Data'!F150)),NA())</f>
        <v>#N/A</v>
      </c>
      <c r="P156" s="57" t="e">
        <f ca="true">+IF(AND(ISNUMBER(OFFSET('Water Data'!$G$5,0,10*ROW('Water Data'!G150))),'Data Summary'!CE156="Yes"),100-OFFSET('Water Data'!$G$5,0,10*ROW('Water Data'!G150)),NA())</f>
        <v>#N/A</v>
      </c>
      <c r="Q156" s="57" t="e">
        <f ca="true">+IF(AND(ISNUMBER(OFFSET('Water Data'!$G$7,0,10*ROW('Water Data'!G150))),'Data Summary'!CF156="Yes"),OFFSET('Water Data'!$G$7,0,10*ROW('Water Data'!G150)),NA())</f>
        <v>#N/A</v>
      </c>
      <c r="R156" s="57" t="e">
        <f ca="true">+IF(AND(ISNUMBER(OFFSET('Water Data'!$G$10,0,10*ROW('Water Data'!G150))),'Data Summary'!CG156="Yes"),OFFSET('Water Data'!$G$10,0,10*ROW('Water Data'!G150)),NA())</f>
        <v>#N/A</v>
      </c>
      <c r="S156" s="57" t="e">
        <f ca="true">+IF(AND(ISNUMBER(OFFSET('Water Data'!$H$5,0,10*ROW('Water Data'!H150))),'Data Summary'!CH156="Yes"),100-OFFSET('Water Data'!$H$5,0,10*ROW('Water Data'!H150)),NA())</f>
        <v>#N/A</v>
      </c>
      <c r="T156" s="57" t="e">
        <f ca="true">+IF(AND(ISNUMBER(OFFSET('Water Data'!$H$7,0,10*ROW('Water Data'!H150))),'Data Summary'!CI156="Yes"),OFFSET('Water Data'!$H$7,0,10*ROW('Water Data'!H150)),NA())</f>
        <v>#N/A</v>
      </c>
      <c r="U156" s="57" t="e">
        <f ca="true">+IF(AND(ISNUMBER(OFFSET('Water Data'!$H$10,0,10*ROW('Water Data'!H150))),'Data Summary'!CJ156="Yes"),OFFSET('Water Data'!$H$10,0,10*ROW('Water Data'!H150)),NA())</f>
        <v>#N/A</v>
      </c>
      <c r="V156" s="103" t="e">
        <f ca="true">+IF(AND(ISNUMBER(OFFSET('Sanitation Data'!$C$5,0,10*ROW('Sanitation Data'!C150))),'Data Summary'!CK156="Yes"),100-OFFSET('Sanitation Data'!$C$5,0,10*ROW('Sanitation Data'!C150)),NA())</f>
        <v>#N/A</v>
      </c>
      <c r="W156" s="103" t="e">
        <f ca="true">+IF(AND(ISNUMBER(OFFSET('Sanitation Data'!$C$7,0,10*ROW('Sanitation Data'!C150))),'Data Summary'!CL156="Yes"),OFFSET('Sanitation Data'!$C$7,0,10*ROW('Sanitation Data'!C150)),NA())</f>
        <v>#N/A</v>
      </c>
      <c r="X156" s="103" t="e">
        <f ca="true">+IF(AND(ISNUMBER(OFFSET('Sanitation Data'!$C$11,0,10*ROW('Sanitation Data'!C150))),'Data Summary'!CM156="Yes"),OFFSET('Sanitation Data'!$C$11,0,10*ROW('Sanitation Data'!C150)),NA())</f>
        <v>#N/A</v>
      </c>
      <c r="Y156" s="103" t="e">
        <f ca="true">+IF(AND(ISNUMBER(OFFSET('Sanitation Data'!$C$12,0,10*ROW('Sanitation Data'!C150))),'Data Summary'!CN156="Yes"),OFFSET('Sanitation Data'!$C$12,0,10*ROW('Sanitation Data'!C150)),NA())</f>
        <v>#N/A</v>
      </c>
      <c r="Z156" s="103" t="e">
        <f ca="true">+IF(AND(ISNUMBER(OFFSET('Sanitation Data'!$C$13,0,10*ROW('Sanitation Data'!C150))),'Data Summary'!CO156="Yes"),OFFSET('Sanitation Data'!$C$13,0,10*ROW('Sanitation Data'!C150)),NA())</f>
        <v>#N/A</v>
      </c>
      <c r="AA156" s="103" t="e">
        <f ca="true">+IF(AND(ISNUMBER(OFFSET('Sanitation Data'!$D$5,0,10*ROW('Sanitation Data'!D150))),'Data Summary'!CP156="Yes"),100-OFFSET('Sanitation Data'!$D$5,0,10*ROW('Sanitation Data'!D150)),NA())</f>
        <v>#N/A</v>
      </c>
      <c r="AB156" s="103" t="e">
        <f ca="true">+IF(AND(ISNUMBER(OFFSET('Sanitation Data'!$D$7,0,10*ROW('Sanitation Data'!D150))),'Data Summary'!CQ156="Yes"),OFFSET('Sanitation Data'!$D$7,0,10*ROW('Sanitation Data'!D150)),NA())</f>
        <v>#N/A</v>
      </c>
      <c r="AC156" s="103" t="e">
        <f ca="true">+IF(AND(ISNUMBER(OFFSET('Sanitation Data'!$D$11,0,10*ROW('Sanitation Data'!D150))),'Data Summary'!CR156="Yes"),OFFSET('Sanitation Data'!$D$11,0,10*ROW('Sanitation Data'!D150)),NA())</f>
        <v>#N/A</v>
      </c>
      <c r="AD156" s="103" t="e">
        <f ca="true">+IF(AND(ISNUMBER(OFFSET('Sanitation Data'!$D$12,0,10*ROW('Sanitation Data'!D150))),'Data Summary'!CS156="Yes"),OFFSET('Sanitation Data'!$D$12,0,10*ROW('Sanitation Data'!D150)),NA())</f>
        <v>#N/A</v>
      </c>
      <c r="AE156" s="103" t="e">
        <f ca="true">+IF(AND(ISNUMBER(OFFSET('Sanitation Data'!$D$13,0,10*ROW('Sanitation Data'!D150))),'Data Summary'!CT156="Yes"),OFFSET('Sanitation Data'!$D$13,0,10*ROW('Sanitation Data'!D150)),NA())</f>
        <v>#N/A</v>
      </c>
      <c r="AF156" s="103" t="e">
        <f ca="true">+IF(AND(ISNUMBER(OFFSET('Sanitation Data'!$E$5,0,10*ROW('Sanitation Data'!E150))),'Data Summary'!CU156="Yes"),100-OFFSET('Sanitation Data'!$E$5,0,10*ROW('Sanitation Data'!E150)),NA())</f>
        <v>#N/A</v>
      </c>
      <c r="AG156" s="103" t="e">
        <f ca="true">+IF(AND(ISNUMBER(OFFSET('Sanitation Data'!$E$7,0,10*ROW('Sanitation Data'!E150))),'Data Summary'!CV156="Yes"),OFFSET('Sanitation Data'!$E$7,0,10*ROW('Sanitation Data'!E150)),NA())</f>
        <v>#N/A</v>
      </c>
      <c r="AH156" s="103" t="e">
        <f ca="true">+IF(AND(ISNUMBER(OFFSET('Sanitation Data'!$E$11,0,10*ROW('Sanitation Data'!E150))),'Data Summary'!CW156="Yes"),OFFSET('Sanitation Data'!$E$11,0,10*ROW('Sanitation Data'!E150)),NA())</f>
        <v>#N/A</v>
      </c>
      <c r="AI156" s="103" t="e">
        <f ca="true">+IF(AND(ISNUMBER(OFFSET('Sanitation Data'!$E$12,0,10*ROW('Sanitation Data'!E150))),'Data Summary'!CX156="Yes"),OFFSET('Sanitation Data'!$E$12,0,10*ROW('Sanitation Data'!E150)),NA())</f>
        <v>#N/A</v>
      </c>
      <c r="AJ156" s="103" t="e">
        <f ca="true">+IF(AND(ISNUMBER(OFFSET('Sanitation Data'!$E$13,0,10*ROW('Sanitation Data'!E150))),'Data Summary'!CY156="Yes"),OFFSET('Sanitation Data'!$E$13,0,10*ROW('Sanitation Data'!E150)),NA())</f>
        <v>#N/A</v>
      </c>
      <c r="AK156" s="103" t="e">
        <f ca="true">+IF(AND(ISNUMBER(OFFSET('Sanitation Data'!$F$5,0,10*ROW('Sanitation Data'!F150))),'Data Summary'!CZ156="Yes"),100-OFFSET('Sanitation Data'!$F$5,0,10*ROW('Sanitation Data'!F150)),NA())</f>
        <v>#N/A</v>
      </c>
      <c r="AL156" s="103" t="e">
        <f ca="true">+IF(AND(ISNUMBER(OFFSET('Sanitation Data'!$F$7,0,10*ROW('Sanitation Data'!F150))),'Data Summary'!DA156="Yes"),OFFSET('Sanitation Data'!$F$7,0,10*ROW('Sanitation Data'!F150)),NA())</f>
        <v>#N/A</v>
      </c>
      <c r="AM156" s="103" t="e">
        <f ca="true">+IF(AND(ISNUMBER(OFFSET('Sanitation Data'!$F$11,0,10*ROW('Sanitation Data'!F150))),'Data Summary'!DB156="Yes"),OFFSET('Sanitation Data'!$F$11,0,10*ROW('Sanitation Data'!F150)),NA())</f>
        <v>#N/A</v>
      </c>
      <c r="AN156" s="103" t="e">
        <f ca="true">+IF(AND(ISNUMBER(OFFSET('Sanitation Data'!$F$12,0,10*ROW('Sanitation Data'!F150))),'Data Summary'!DC156="Yes"),OFFSET('Sanitation Data'!$F$12,0,10*ROW('Sanitation Data'!F150)),NA())</f>
        <v>#N/A</v>
      </c>
      <c r="AO156" s="103" t="e">
        <f ca="true">+IF(AND(ISNUMBER(OFFSET('Sanitation Data'!$F$13,0,10*ROW('Sanitation Data'!F150))),'Data Summary'!DD156="Yes"),OFFSET('Sanitation Data'!$F$13,0,10*ROW('Sanitation Data'!F150)),NA())</f>
        <v>#N/A</v>
      </c>
      <c r="AP156" s="103" t="e">
        <f ca="true">+IF(AND(ISNUMBER(OFFSET('Sanitation Data'!$G$5,0,10*ROW('Sanitation Data'!G150))),'Data Summary'!DE156="Yes"),100-OFFSET('Sanitation Data'!$G$5,0,10*ROW('Sanitation Data'!G150)),NA())</f>
        <v>#N/A</v>
      </c>
      <c r="AQ156" s="103" t="e">
        <f ca="true">+IF(AND(ISNUMBER(OFFSET('Sanitation Data'!$G$7,0,10*ROW('Sanitation Data'!G150))),'Data Summary'!DF156="Yes"),OFFSET('Sanitation Data'!$G$7,0,10*ROW('Sanitation Data'!G150)),NA())</f>
        <v>#N/A</v>
      </c>
      <c r="AR156" s="103" t="e">
        <f ca="true">+IF(AND(ISNUMBER(OFFSET('Sanitation Data'!$G$11,0,10*ROW('Sanitation Data'!G150))),'Data Summary'!DG156="Yes"),OFFSET('Sanitation Data'!$G$11,0,10*ROW('Sanitation Data'!G150)),NA())</f>
        <v>#N/A</v>
      </c>
      <c r="AS156" s="103" t="e">
        <f ca="true">+IF(AND(ISNUMBER(OFFSET('Sanitation Data'!$G$12,0,10*ROW('Sanitation Data'!G150))),'Data Summary'!DH156="Yes"),OFFSET('Sanitation Data'!$G$12,0,10*ROW('Sanitation Data'!G150)),NA())</f>
        <v>#N/A</v>
      </c>
      <c r="AT156" s="103" t="e">
        <f ca="true">+IF(AND(ISNUMBER(OFFSET('Sanitation Data'!$G$13,0,10*ROW('Sanitation Data'!G150))),'Data Summary'!DI156="Yes"),OFFSET('Sanitation Data'!$G$13,0,10*ROW('Sanitation Data'!G150)),NA())</f>
        <v>#N/A</v>
      </c>
      <c r="AU156" s="103" t="e">
        <f ca="true">+IF(AND(ISNUMBER(OFFSET('Sanitation Data'!$H$5,0,10*ROW('Sanitation Data'!H150))),'Data Summary'!DJ156="Yes"),100-OFFSET('Sanitation Data'!$H$5,0,10*ROW('Sanitation Data'!H150)),NA())</f>
        <v>#N/A</v>
      </c>
      <c r="AV156" s="103" t="e">
        <f ca="true">+IF(AND(ISNUMBER(OFFSET('Sanitation Data'!$H$7,0,10*ROW('Sanitation Data'!H150))),'Data Summary'!DK156="Yes"),OFFSET('Sanitation Data'!$H$7,0,10*ROW('Sanitation Data'!H150)),NA())</f>
        <v>#N/A</v>
      </c>
      <c r="AW156" s="103" t="e">
        <f ca="true">+IF(AND(ISNUMBER(OFFSET('Sanitation Data'!$H$11,0,10*ROW('Sanitation Data'!H150))),'Data Summary'!DL156="Yes"),OFFSET('Sanitation Data'!$H$11,0,10*ROW('Sanitation Data'!H150)),NA())</f>
        <v>#N/A</v>
      </c>
      <c r="AX156" s="103" t="e">
        <f ca="true">+IF(AND(ISNUMBER(OFFSET('Sanitation Data'!$H$12,0,10*ROW('Sanitation Data'!H150))),'Data Summary'!DM156="Yes"),OFFSET('Sanitation Data'!$H$12,0,10*ROW('Sanitation Data'!H150)),NA())</f>
        <v>#N/A</v>
      </c>
      <c r="AY156" s="103" t="e">
        <f ca="true">+IF(AND(ISNUMBER(OFFSET('Sanitation Data'!$H$13,0,10*ROW('Sanitation Data'!H150))),'Data Summary'!DN156="Yes"),OFFSET('Sanitation Data'!$H$13,0,10*ROW('Sanitation Data'!H150)),NA())</f>
        <v>#N/A</v>
      </c>
      <c r="AZ156" s="108" t="e">
        <f ca="true">+IF(AND(ISNUMBER(OFFSET('Hygiene Data'!$C$6,0,10*ROW('Hygiene Data'!C150))),'Data Summary'!DO156="Yes"),OFFSET('Hygiene Data'!$C$6,0,10*ROW('Hygiene Data'!C150)),NA())</f>
        <v>#N/A</v>
      </c>
      <c r="BA156" s="108" t="e">
        <f ca="true">+IF(AND(ISNUMBER(OFFSET('Hygiene Data'!$C$8,0,10*ROW('Hygiene Data'!C150))),'Data Summary'!DP156="Yes"),OFFSET('Hygiene Data'!$C$8,0,10*ROW('Hygiene Data'!C150)),NA())</f>
        <v>#N/A</v>
      </c>
      <c r="BB156" s="108" t="e">
        <f ca="true">+IF(AND(ISNUMBER(OFFSET('Hygiene Data'!$C$10,0,10*ROW('Hygiene Data'!C150))),'Data Summary'!DQ156="Yes"),OFFSET('Hygiene Data'!$C$10,0,10*ROW('Hygiene Data'!C150)),NA())</f>
        <v>#N/A</v>
      </c>
      <c r="BC156" s="108" t="e">
        <f ca="true">+IF(AND(ISNUMBER(OFFSET('Hygiene Data'!$D$6,0,10*ROW('Hygiene Data'!D150))),'Data Summary'!DR156="Yes"),OFFSET('Hygiene Data'!$D$6,0,10*ROW('Hygiene Data'!D150)),NA())</f>
        <v>#N/A</v>
      </c>
      <c r="BD156" s="108" t="e">
        <f ca="true">+IF(AND(ISNUMBER(OFFSET('Hygiene Data'!$D$8,0,10*ROW('Hygiene Data'!D150))),'Data Summary'!DS156="Yes"),OFFSET('Hygiene Data'!$D$8,0,10*ROW('Hygiene Data'!D150)),NA())</f>
        <v>#N/A</v>
      </c>
      <c r="BE156" s="108" t="e">
        <f ca="true">+IF(AND(ISNUMBER(OFFSET('Hygiene Data'!$D$10,0,10*ROW('Hygiene Data'!D150))),'Data Summary'!DT156="Yes"),OFFSET('Hygiene Data'!$D$10,0,10*ROW('Hygiene Data'!D150)),NA())</f>
        <v>#N/A</v>
      </c>
      <c r="BF156" s="108" t="e">
        <f ca="true">+IF(AND(ISNUMBER(OFFSET('Hygiene Data'!$E$6,0,10*ROW('Hygiene Data'!E150))),'Data Summary'!DU156="Yes"),OFFSET('Hygiene Data'!$E$6,0,10*ROW('Hygiene Data'!E150)),NA())</f>
        <v>#N/A</v>
      </c>
      <c r="BG156" s="108" t="e">
        <f ca="true">+IF(AND(ISNUMBER(OFFSET('Hygiene Data'!$E$8,0,10*ROW('Hygiene Data'!E150))),'Data Summary'!DV156="Yes"),OFFSET('Hygiene Data'!$E$8,0,10*ROW('Hygiene Data'!E150)),NA())</f>
        <v>#N/A</v>
      </c>
      <c r="BH156" s="108" t="e">
        <f ca="true">+IF(AND(ISNUMBER(OFFSET('Hygiene Data'!$E$10,0,10*ROW('Hygiene Data'!E150))),'Data Summary'!DW156="Yes"),OFFSET('Hygiene Data'!$E$10,0,10*ROW('Hygiene Data'!E150)),NA())</f>
        <v>#N/A</v>
      </c>
      <c r="BI156" s="108" t="e">
        <f ca="true">+IF(AND(ISNUMBER(OFFSET('Hygiene Data'!$F$6,0,10*ROW('Hygiene Data'!F150))),'Data Summary'!DX156="Yes"),OFFSET('Hygiene Data'!$F$6,0,10*ROW('Hygiene Data'!F150)),NA())</f>
        <v>#N/A</v>
      </c>
      <c r="BJ156" s="108" t="e">
        <f ca="true">+IF(AND(ISNUMBER(OFFSET('Hygiene Data'!$F$8,0,10*ROW('Hygiene Data'!F150))),'Data Summary'!DY156="Yes"),OFFSET('Hygiene Data'!$F$8,0,10*ROW('Hygiene Data'!F150)),NA())</f>
        <v>#N/A</v>
      </c>
      <c r="BK156" s="108" t="e">
        <f ca="true">+IF(AND(ISNUMBER(OFFSET('Hygiene Data'!$F$10,0,10*ROW('Hygiene Data'!F150))),'Data Summary'!DZ156="Yes"),OFFSET('Hygiene Data'!$F$10,0,10*ROW('Hygiene Data'!F150)),NA())</f>
        <v>#N/A</v>
      </c>
      <c r="BL156" s="108" t="e">
        <f ca="true">+IF(AND(ISNUMBER(OFFSET('Hygiene Data'!$G$6,0,10*ROW('Hygiene Data'!G150))),'Data Summary'!EA156="Yes"),OFFSET('Hygiene Data'!$G$6,0,10*ROW('Hygiene Data'!G150)),NA())</f>
        <v>#N/A</v>
      </c>
      <c r="BM156" s="108" t="e">
        <f ca="true">+IF(AND(ISNUMBER(OFFSET('Hygiene Data'!$G$8,0,10*ROW('Hygiene Data'!G150))),'Data Summary'!EB156="Yes"),OFFSET('Hygiene Data'!$G$8,0,10*ROW('Hygiene Data'!G150)),NA())</f>
        <v>#N/A</v>
      </c>
      <c r="BN156" s="108" t="e">
        <f ca="true">+IF(AND(ISNUMBER(OFFSET('Hygiene Data'!$G$10,0,10*ROW('Hygiene Data'!G150))),'Data Summary'!EC156="Yes"),OFFSET('Hygiene Data'!$G$10,0,10*ROW('Hygiene Data'!G150)),NA())</f>
        <v>#N/A</v>
      </c>
      <c r="BO156" s="108" t="e">
        <f ca="true">+IF(AND(ISNUMBER(OFFSET('Hygiene Data'!$H$6,0,10*ROW('Hygiene Data'!H150))),'Data Summary'!ED156="Yes"),OFFSET('Hygiene Data'!$H$6,0,10*ROW('Hygiene Data'!H150)),NA())</f>
        <v>#N/A</v>
      </c>
      <c r="BP156" s="108" t="e">
        <f ca="true">+IF(AND(ISNUMBER(OFFSET('Hygiene Data'!$H$8,0,10*ROW('Hygiene Data'!H150))),'Data Summary'!EE156="Yes"),OFFSET('Hygiene Data'!$H$8,0,10*ROW('Hygiene Data'!H150)),NA())</f>
        <v>#N/A</v>
      </c>
      <c r="BQ156" s="108" t="e">
        <f ca="true">+IF(AND(ISNUMBER(OFFSET('Hygiene Data'!$H$10,0,10*ROW('Hygiene Data'!H150))),'Data Summary'!EF156="Yes"),OFFSET('Hygiene Data'!$H$10,0,10*ROW('Hygiene Data'!H150)),NA())</f>
        <v>#N/A</v>
      </c>
    </row>
    <row r="157" x14ac:dyDescent="0.2">
      <c r="A157" s="56" t="e">
        <f ca="true">+IF(OFFSET('Water Data'!$B$1,0,10*ROW('Water Data'!B151))="",NA(),OFFSET('Water Data'!$B$1,0,10*ROW('Water Data'!B151)))</f>
        <v>#N/A</v>
      </c>
      <c r="B157" s="56" t="e">
        <f ca="true">+IF(OFFSET('Water Data'!$A$3,0,10*ROW('Water Data'!A154))="",NA(),OFFSET('Water Data'!$A$3,0,10*ROW('Water Data'!A154)))</f>
        <v>#N/A</v>
      </c>
      <c r="C157" s="56" t="e">
        <f ca="true">+IF(OFFSET('Water Data'!$C$3,0,10*ROW('Water Data'!C154))="",NA(),OFFSET('Water Data'!$C$3,0,10*ROW('Water Data'!C154)))</f>
        <v>#N/A</v>
      </c>
      <c r="D157" s="57" t="e">
        <f ca="true">+IF(AND(ISNUMBER(OFFSET('Water Data'!$C$5,0,10*ROW('Water Data'!C151))),'Data Summary'!BS157="Yes"),100-OFFSET('Water Data'!$C$5,0,10*ROW('Water Data'!C151)),NA())</f>
        <v>#N/A</v>
      </c>
      <c r="E157" s="57" t="e">
        <f ca="true">+IF(AND(ISNUMBER(OFFSET('Water Data'!$C$7,0,10*ROW('Water Data'!C151))),'Data Summary'!BT157="Yes"),OFFSET('Water Data'!$C$7,0,10*ROW('Water Data'!C151)),NA())</f>
        <v>#N/A</v>
      </c>
      <c r="F157" s="57" t="e">
        <f ca="true">+IF(AND(ISNUMBER(OFFSET('Water Data'!$C$10,0,10*ROW('Water Data'!C151))),'Data Summary'!BU157="Yes"),OFFSET('Water Data'!$C$10,0,10*ROW('Water Data'!C151)),NA())</f>
        <v>#N/A</v>
      </c>
      <c r="G157" s="57" t="e">
        <f ca="true">+IF(AND(ISNUMBER(OFFSET('Water Data'!$D$5,0,10*ROW('Water Data'!D151))),'Data Summary'!BV157="Yes"),100-OFFSET('Water Data'!$D$5,0,10*ROW('Water Data'!D151)),NA())</f>
        <v>#N/A</v>
      </c>
      <c r="H157" s="57" t="e">
        <f ca="true">+IF(AND(ISNUMBER(OFFSET('Water Data'!$D$7,0,10*ROW('Water Data'!D151))),'Data Summary'!BW157="Yes"),OFFSET('Water Data'!$D$7,0,10*ROW('Water Data'!D151)),NA())</f>
        <v>#N/A</v>
      </c>
      <c r="I157" s="57" t="e">
        <f ca="true">+IF(AND(ISNUMBER(OFFSET('Water Data'!$D$10,0,10*ROW('Water Data'!D151))),'Data Summary'!BX157="Yes"),OFFSET('Water Data'!$D$10,0,10*ROW('Water Data'!D151)),NA())</f>
        <v>#N/A</v>
      </c>
      <c r="J157" s="57" t="e">
        <f ca="true">+IF(AND(ISNUMBER(OFFSET('Water Data'!$E$5,0,10*ROW('Water Data'!E151))),'Data Summary'!BY157="Yes"),100-OFFSET('Water Data'!$E$5,0,10*ROW('Water Data'!E151)),NA())</f>
        <v>#N/A</v>
      </c>
      <c r="K157" s="57" t="e">
        <f ca="true">+IF(AND(ISNUMBER(OFFSET('Water Data'!$E$7,0,10*ROW('Water Data'!E151))),'Data Summary'!BZ157="Yes"),OFFSET('Water Data'!$E$7,0,10*ROW('Water Data'!E151)),NA())</f>
        <v>#N/A</v>
      </c>
      <c r="L157" s="57" t="e">
        <f ca="true">+IF(AND(ISNUMBER(OFFSET('Water Data'!$E$10,0,10*ROW('Water Data'!E151))),'Data Summary'!CA157="Yes"),OFFSET('Water Data'!$E$10,0,10*ROW('Water Data'!E151)),NA())</f>
        <v>#N/A</v>
      </c>
      <c r="M157" s="57" t="e">
        <f ca="true">+IF(AND(ISNUMBER(OFFSET('Water Data'!$F$5,0,10*ROW('Water Data'!F151))),'Data Summary'!CB157="Yes"),100-OFFSET('Water Data'!$F$5,0,10*ROW('Water Data'!F151)),NA())</f>
        <v>#N/A</v>
      </c>
      <c r="N157" s="57" t="e">
        <f ca="true">+IF(AND(ISNUMBER(OFFSET('Water Data'!$F$7,0,10*ROW('Water Data'!F151))),'Data Summary'!CC157="Yes"),OFFSET('Water Data'!$F$7,0,10*ROW('Water Data'!F151)),NA())</f>
        <v>#N/A</v>
      </c>
      <c r="O157" s="57" t="e">
        <f ca="true">+IF(AND(ISNUMBER(OFFSET('Water Data'!$F$10,0,10*ROW('Water Data'!F151))),'Data Summary'!CD157="Yes"),OFFSET('Water Data'!$F$10,0,10*ROW('Water Data'!F151)),NA())</f>
        <v>#N/A</v>
      </c>
      <c r="P157" s="57" t="e">
        <f ca="true">+IF(AND(ISNUMBER(OFFSET('Water Data'!$G$5,0,10*ROW('Water Data'!G151))),'Data Summary'!CE157="Yes"),100-OFFSET('Water Data'!$G$5,0,10*ROW('Water Data'!G151)),NA())</f>
        <v>#N/A</v>
      </c>
      <c r="Q157" s="57" t="e">
        <f ca="true">+IF(AND(ISNUMBER(OFFSET('Water Data'!$G$7,0,10*ROW('Water Data'!G151))),'Data Summary'!CF157="Yes"),OFFSET('Water Data'!$G$7,0,10*ROW('Water Data'!G151)),NA())</f>
        <v>#N/A</v>
      </c>
      <c r="R157" s="57" t="e">
        <f ca="true">+IF(AND(ISNUMBER(OFFSET('Water Data'!$G$10,0,10*ROW('Water Data'!G151))),'Data Summary'!CG157="Yes"),OFFSET('Water Data'!$G$10,0,10*ROW('Water Data'!G151)),NA())</f>
        <v>#N/A</v>
      </c>
      <c r="S157" s="57" t="e">
        <f ca="true">+IF(AND(ISNUMBER(OFFSET('Water Data'!$H$5,0,10*ROW('Water Data'!H151))),'Data Summary'!CH157="Yes"),100-OFFSET('Water Data'!$H$5,0,10*ROW('Water Data'!H151)),NA())</f>
        <v>#N/A</v>
      </c>
      <c r="T157" s="57" t="e">
        <f ca="true">+IF(AND(ISNUMBER(OFFSET('Water Data'!$H$7,0,10*ROW('Water Data'!H151))),'Data Summary'!CI157="Yes"),OFFSET('Water Data'!$H$7,0,10*ROW('Water Data'!H151)),NA())</f>
        <v>#N/A</v>
      </c>
      <c r="U157" s="57" t="e">
        <f ca="true">+IF(AND(ISNUMBER(OFFSET('Water Data'!$H$10,0,10*ROW('Water Data'!H151))),'Data Summary'!CJ157="Yes"),OFFSET('Water Data'!$H$10,0,10*ROW('Water Data'!H151)),NA())</f>
        <v>#N/A</v>
      </c>
      <c r="V157" s="103" t="e">
        <f ca="true">+IF(AND(ISNUMBER(OFFSET('Sanitation Data'!$C$5,0,10*ROW('Sanitation Data'!C151))),'Data Summary'!CK157="Yes"),100-OFFSET('Sanitation Data'!$C$5,0,10*ROW('Sanitation Data'!C151)),NA())</f>
        <v>#N/A</v>
      </c>
      <c r="W157" s="103" t="e">
        <f ca="true">+IF(AND(ISNUMBER(OFFSET('Sanitation Data'!$C$7,0,10*ROW('Sanitation Data'!C151))),'Data Summary'!CL157="Yes"),OFFSET('Sanitation Data'!$C$7,0,10*ROW('Sanitation Data'!C151)),NA())</f>
        <v>#N/A</v>
      </c>
      <c r="X157" s="103" t="e">
        <f ca="true">+IF(AND(ISNUMBER(OFFSET('Sanitation Data'!$C$11,0,10*ROW('Sanitation Data'!C151))),'Data Summary'!CM157="Yes"),OFFSET('Sanitation Data'!$C$11,0,10*ROW('Sanitation Data'!C151)),NA())</f>
        <v>#N/A</v>
      </c>
      <c r="Y157" s="103" t="e">
        <f ca="true">+IF(AND(ISNUMBER(OFFSET('Sanitation Data'!$C$12,0,10*ROW('Sanitation Data'!C151))),'Data Summary'!CN157="Yes"),OFFSET('Sanitation Data'!$C$12,0,10*ROW('Sanitation Data'!C151)),NA())</f>
        <v>#N/A</v>
      </c>
      <c r="Z157" s="103" t="e">
        <f ca="true">+IF(AND(ISNUMBER(OFFSET('Sanitation Data'!$C$13,0,10*ROW('Sanitation Data'!C151))),'Data Summary'!CO157="Yes"),OFFSET('Sanitation Data'!$C$13,0,10*ROW('Sanitation Data'!C151)),NA())</f>
        <v>#N/A</v>
      </c>
      <c r="AA157" s="103" t="e">
        <f ca="true">+IF(AND(ISNUMBER(OFFSET('Sanitation Data'!$D$5,0,10*ROW('Sanitation Data'!D151))),'Data Summary'!CP157="Yes"),100-OFFSET('Sanitation Data'!$D$5,0,10*ROW('Sanitation Data'!D151)),NA())</f>
        <v>#N/A</v>
      </c>
      <c r="AB157" s="103" t="e">
        <f ca="true">+IF(AND(ISNUMBER(OFFSET('Sanitation Data'!$D$7,0,10*ROW('Sanitation Data'!D151))),'Data Summary'!CQ157="Yes"),OFFSET('Sanitation Data'!$D$7,0,10*ROW('Sanitation Data'!D151)),NA())</f>
        <v>#N/A</v>
      </c>
      <c r="AC157" s="103" t="e">
        <f ca="true">+IF(AND(ISNUMBER(OFFSET('Sanitation Data'!$D$11,0,10*ROW('Sanitation Data'!D151))),'Data Summary'!CR157="Yes"),OFFSET('Sanitation Data'!$D$11,0,10*ROW('Sanitation Data'!D151)),NA())</f>
        <v>#N/A</v>
      </c>
      <c r="AD157" s="103" t="e">
        <f ca="true">+IF(AND(ISNUMBER(OFFSET('Sanitation Data'!$D$12,0,10*ROW('Sanitation Data'!D151))),'Data Summary'!CS157="Yes"),OFFSET('Sanitation Data'!$D$12,0,10*ROW('Sanitation Data'!D151)),NA())</f>
        <v>#N/A</v>
      </c>
      <c r="AE157" s="103" t="e">
        <f ca="true">+IF(AND(ISNUMBER(OFFSET('Sanitation Data'!$D$13,0,10*ROW('Sanitation Data'!D151))),'Data Summary'!CT157="Yes"),OFFSET('Sanitation Data'!$D$13,0,10*ROW('Sanitation Data'!D151)),NA())</f>
        <v>#N/A</v>
      </c>
      <c r="AF157" s="103" t="e">
        <f ca="true">+IF(AND(ISNUMBER(OFFSET('Sanitation Data'!$E$5,0,10*ROW('Sanitation Data'!E151))),'Data Summary'!CU157="Yes"),100-OFFSET('Sanitation Data'!$E$5,0,10*ROW('Sanitation Data'!E151)),NA())</f>
        <v>#N/A</v>
      </c>
      <c r="AG157" s="103" t="e">
        <f ca="true">+IF(AND(ISNUMBER(OFFSET('Sanitation Data'!$E$7,0,10*ROW('Sanitation Data'!E151))),'Data Summary'!CV157="Yes"),OFFSET('Sanitation Data'!$E$7,0,10*ROW('Sanitation Data'!E151)),NA())</f>
        <v>#N/A</v>
      </c>
      <c r="AH157" s="103" t="e">
        <f ca="true">+IF(AND(ISNUMBER(OFFSET('Sanitation Data'!$E$11,0,10*ROW('Sanitation Data'!E151))),'Data Summary'!CW157="Yes"),OFFSET('Sanitation Data'!$E$11,0,10*ROW('Sanitation Data'!E151)),NA())</f>
        <v>#N/A</v>
      </c>
      <c r="AI157" s="103" t="e">
        <f ca="true">+IF(AND(ISNUMBER(OFFSET('Sanitation Data'!$E$12,0,10*ROW('Sanitation Data'!E151))),'Data Summary'!CX157="Yes"),OFFSET('Sanitation Data'!$E$12,0,10*ROW('Sanitation Data'!E151)),NA())</f>
        <v>#N/A</v>
      </c>
      <c r="AJ157" s="103" t="e">
        <f ca="true">+IF(AND(ISNUMBER(OFFSET('Sanitation Data'!$E$13,0,10*ROW('Sanitation Data'!E151))),'Data Summary'!CY157="Yes"),OFFSET('Sanitation Data'!$E$13,0,10*ROW('Sanitation Data'!E151)),NA())</f>
        <v>#N/A</v>
      </c>
      <c r="AK157" s="103" t="e">
        <f ca="true">+IF(AND(ISNUMBER(OFFSET('Sanitation Data'!$F$5,0,10*ROW('Sanitation Data'!F151))),'Data Summary'!CZ157="Yes"),100-OFFSET('Sanitation Data'!$F$5,0,10*ROW('Sanitation Data'!F151)),NA())</f>
        <v>#N/A</v>
      </c>
      <c r="AL157" s="103" t="e">
        <f ca="true">+IF(AND(ISNUMBER(OFFSET('Sanitation Data'!$F$7,0,10*ROW('Sanitation Data'!F151))),'Data Summary'!DA157="Yes"),OFFSET('Sanitation Data'!$F$7,0,10*ROW('Sanitation Data'!F151)),NA())</f>
        <v>#N/A</v>
      </c>
      <c r="AM157" s="103" t="e">
        <f ca="true">+IF(AND(ISNUMBER(OFFSET('Sanitation Data'!$F$11,0,10*ROW('Sanitation Data'!F151))),'Data Summary'!DB157="Yes"),OFFSET('Sanitation Data'!$F$11,0,10*ROW('Sanitation Data'!F151)),NA())</f>
        <v>#N/A</v>
      </c>
      <c r="AN157" s="103" t="e">
        <f ca="true">+IF(AND(ISNUMBER(OFFSET('Sanitation Data'!$F$12,0,10*ROW('Sanitation Data'!F151))),'Data Summary'!DC157="Yes"),OFFSET('Sanitation Data'!$F$12,0,10*ROW('Sanitation Data'!F151)),NA())</f>
        <v>#N/A</v>
      </c>
      <c r="AO157" s="103" t="e">
        <f ca="true">+IF(AND(ISNUMBER(OFFSET('Sanitation Data'!$F$13,0,10*ROW('Sanitation Data'!F151))),'Data Summary'!DD157="Yes"),OFFSET('Sanitation Data'!$F$13,0,10*ROW('Sanitation Data'!F151)),NA())</f>
        <v>#N/A</v>
      </c>
      <c r="AP157" s="103" t="e">
        <f ca="true">+IF(AND(ISNUMBER(OFFSET('Sanitation Data'!$G$5,0,10*ROW('Sanitation Data'!G151))),'Data Summary'!DE157="Yes"),100-OFFSET('Sanitation Data'!$G$5,0,10*ROW('Sanitation Data'!G151)),NA())</f>
        <v>#N/A</v>
      </c>
      <c r="AQ157" s="103" t="e">
        <f ca="true">+IF(AND(ISNUMBER(OFFSET('Sanitation Data'!$G$7,0,10*ROW('Sanitation Data'!G151))),'Data Summary'!DF157="Yes"),OFFSET('Sanitation Data'!$G$7,0,10*ROW('Sanitation Data'!G151)),NA())</f>
        <v>#N/A</v>
      </c>
      <c r="AR157" s="103" t="e">
        <f ca="true">+IF(AND(ISNUMBER(OFFSET('Sanitation Data'!$G$11,0,10*ROW('Sanitation Data'!G151))),'Data Summary'!DG157="Yes"),OFFSET('Sanitation Data'!$G$11,0,10*ROW('Sanitation Data'!G151)),NA())</f>
        <v>#N/A</v>
      </c>
      <c r="AS157" s="103" t="e">
        <f ca="true">+IF(AND(ISNUMBER(OFFSET('Sanitation Data'!$G$12,0,10*ROW('Sanitation Data'!G151))),'Data Summary'!DH157="Yes"),OFFSET('Sanitation Data'!$G$12,0,10*ROW('Sanitation Data'!G151)),NA())</f>
        <v>#N/A</v>
      </c>
      <c r="AT157" s="103" t="e">
        <f ca="true">+IF(AND(ISNUMBER(OFFSET('Sanitation Data'!$G$13,0,10*ROW('Sanitation Data'!G151))),'Data Summary'!DI157="Yes"),OFFSET('Sanitation Data'!$G$13,0,10*ROW('Sanitation Data'!G151)),NA())</f>
        <v>#N/A</v>
      </c>
      <c r="AU157" s="103" t="e">
        <f ca="true">+IF(AND(ISNUMBER(OFFSET('Sanitation Data'!$H$5,0,10*ROW('Sanitation Data'!H151))),'Data Summary'!DJ157="Yes"),100-OFFSET('Sanitation Data'!$H$5,0,10*ROW('Sanitation Data'!H151)),NA())</f>
        <v>#N/A</v>
      </c>
      <c r="AV157" s="103" t="e">
        <f ca="true">+IF(AND(ISNUMBER(OFFSET('Sanitation Data'!$H$7,0,10*ROW('Sanitation Data'!H151))),'Data Summary'!DK157="Yes"),OFFSET('Sanitation Data'!$H$7,0,10*ROW('Sanitation Data'!H151)),NA())</f>
        <v>#N/A</v>
      </c>
      <c r="AW157" s="103" t="e">
        <f ca="true">+IF(AND(ISNUMBER(OFFSET('Sanitation Data'!$H$11,0,10*ROW('Sanitation Data'!H151))),'Data Summary'!DL157="Yes"),OFFSET('Sanitation Data'!$H$11,0,10*ROW('Sanitation Data'!H151)),NA())</f>
        <v>#N/A</v>
      </c>
      <c r="AX157" s="103" t="e">
        <f ca="true">+IF(AND(ISNUMBER(OFFSET('Sanitation Data'!$H$12,0,10*ROW('Sanitation Data'!H151))),'Data Summary'!DM157="Yes"),OFFSET('Sanitation Data'!$H$12,0,10*ROW('Sanitation Data'!H151)),NA())</f>
        <v>#N/A</v>
      </c>
      <c r="AY157" s="103" t="e">
        <f ca="true">+IF(AND(ISNUMBER(OFFSET('Sanitation Data'!$H$13,0,10*ROW('Sanitation Data'!H151))),'Data Summary'!DN157="Yes"),OFFSET('Sanitation Data'!$H$13,0,10*ROW('Sanitation Data'!H151)),NA())</f>
        <v>#N/A</v>
      </c>
      <c r="AZ157" s="108" t="e">
        <f ca="true">+IF(AND(ISNUMBER(OFFSET('Hygiene Data'!$C$6,0,10*ROW('Hygiene Data'!C151))),'Data Summary'!DO157="Yes"),OFFSET('Hygiene Data'!$C$6,0,10*ROW('Hygiene Data'!C151)),NA())</f>
        <v>#N/A</v>
      </c>
      <c r="BA157" s="108" t="e">
        <f ca="true">+IF(AND(ISNUMBER(OFFSET('Hygiene Data'!$C$8,0,10*ROW('Hygiene Data'!C151))),'Data Summary'!DP157="Yes"),OFFSET('Hygiene Data'!$C$8,0,10*ROW('Hygiene Data'!C151)),NA())</f>
        <v>#N/A</v>
      </c>
      <c r="BB157" s="108" t="e">
        <f ca="true">+IF(AND(ISNUMBER(OFFSET('Hygiene Data'!$C$10,0,10*ROW('Hygiene Data'!C151))),'Data Summary'!DQ157="Yes"),OFFSET('Hygiene Data'!$C$10,0,10*ROW('Hygiene Data'!C151)),NA())</f>
        <v>#N/A</v>
      </c>
      <c r="BC157" s="108" t="e">
        <f ca="true">+IF(AND(ISNUMBER(OFFSET('Hygiene Data'!$D$6,0,10*ROW('Hygiene Data'!D151))),'Data Summary'!DR157="Yes"),OFFSET('Hygiene Data'!$D$6,0,10*ROW('Hygiene Data'!D151)),NA())</f>
        <v>#N/A</v>
      </c>
      <c r="BD157" s="108" t="e">
        <f ca="true">+IF(AND(ISNUMBER(OFFSET('Hygiene Data'!$D$8,0,10*ROW('Hygiene Data'!D151))),'Data Summary'!DS157="Yes"),OFFSET('Hygiene Data'!$D$8,0,10*ROW('Hygiene Data'!D151)),NA())</f>
        <v>#N/A</v>
      </c>
      <c r="BE157" s="108" t="e">
        <f ca="true">+IF(AND(ISNUMBER(OFFSET('Hygiene Data'!$D$10,0,10*ROW('Hygiene Data'!D151))),'Data Summary'!DT157="Yes"),OFFSET('Hygiene Data'!$D$10,0,10*ROW('Hygiene Data'!D151)),NA())</f>
        <v>#N/A</v>
      </c>
      <c r="BF157" s="108" t="e">
        <f ca="true">+IF(AND(ISNUMBER(OFFSET('Hygiene Data'!$E$6,0,10*ROW('Hygiene Data'!E151))),'Data Summary'!DU157="Yes"),OFFSET('Hygiene Data'!$E$6,0,10*ROW('Hygiene Data'!E151)),NA())</f>
        <v>#N/A</v>
      </c>
      <c r="BG157" s="108" t="e">
        <f ca="true">+IF(AND(ISNUMBER(OFFSET('Hygiene Data'!$E$8,0,10*ROW('Hygiene Data'!E151))),'Data Summary'!DV157="Yes"),OFFSET('Hygiene Data'!$E$8,0,10*ROW('Hygiene Data'!E151)),NA())</f>
        <v>#N/A</v>
      </c>
      <c r="BH157" s="108" t="e">
        <f ca="true">+IF(AND(ISNUMBER(OFFSET('Hygiene Data'!$E$10,0,10*ROW('Hygiene Data'!E151))),'Data Summary'!DW157="Yes"),OFFSET('Hygiene Data'!$E$10,0,10*ROW('Hygiene Data'!E151)),NA())</f>
        <v>#N/A</v>
      </c>
      <c r="BI157" s="108" t="e">
        <f ca="true">+IF(AND(ISNUMBER(OFFSET('Hygiene Data'!$F$6,0,10*ROW('Hygiene Data'!F151))),'Data Summary'!DX157="Yes"),OFFSET('Hygiene Data'!$F$6,0,10*ROW('Hygiene Data'!F151)),NA())</f>
        <v>#N/A</v>
      </c>
      <c r="BJ157" s="108" t="e">
        <f ca="true">+IF(AND(ISNUMBER(OFFSET('Hygiene Data'!$F$8,0,10*ROW('Hygiene Data'!F151))),'Data Summary'!DY157="Yes"),OFFSET('Hygiene Data'!$F$8,0,10*ROW('Hygiene Data'!F151)),NA())</f>
        <v>#N/A</v>
      </c>
      <c r="BK157" s="108" t="e">
        <f ca="true">+IF(AND(ISNUMBER(OFFSET('Hygiene Data'!$F$10,0,10*ROW('Hygiene Data'!F151))),'Data Summary'!DZ157="Yes"),OFFSET('Hygiene Data'!$F$10,0,10*ROW('Hygiene Data'!F151)),NA())</f>
        <v>#N/A</v>
      </c>
      <c r="BL157" s="108" t="e">
        <f ca="true">+IF(AND(ISNUMBER(OFFSET('Hygiene Data'!$G$6,0,10*ROW('Hygiene Data'!G151))),'Data Summary'!EA157="Yes"),OFFSET('Hygiene Data'!$G$6,0,10*ROW('Hygiene Data'!G151)),NA())</f>
        <v>#N/A</v>
      </c>
      <c r="BM157" s="108" t="e">
        <f ca="true">+IF(AND(ISNUMBER(OFFSET('Hygiene Data'!$G$8,0,10*ROW('Hygiene Data'!G151))),'Data Summary'!EB157="Yes"),OFFSET('Hygiene Data'!$G$8,0,10*ROW('Hygiene Data'!G151)),NA())</f>
        <v>#N/A</v>
      </c>
      <c r="BN157" s="108" t="e">
        <f ca="true">+IF(AND(ISNUMBER(OFFSET('Hygiene Data'!$G$10,0,10*ROW('Hygiene Data'!G151))),'Data Summary'!EC157="Yes"),OFFSET('Hygiene Data'!$G$10,0,10*ROW('Hygiene Data'!G151)),NA())</f>
        <v>#N/A</v>
      </c>
      <c r="BO157" s="108" t="e">
        <f ca="true">+IF(AND(ISNUMBER(OFFSET('Hygiene Data'!$H$6,0,10*ROW('Hygiene Data'!H151))),'Data Summary'!ED157="Yes"),OFFSET('Hygiene Data'!$H$6,0,10*ROW('Hygiene Data'!H151)),NA())</f>
        <v>#N/A</v>
      </c>
      <c r="BP157" s="108" t="e">
        <f ca="true">+IF(AND(ISNUMBER(OFFSET('Hygiene Data'!$H$8,0,10*ROW('Hygiene Data'!H151))),'Data Summary'!EE157="Yes"),OFFSET('Hygiene Data'!$H$8,0,10*ROW('Hygiene Data'!H151)),NA())</f>
        <v>#N/A</v>
      </c>
      <c r="BQ157" s="108" t="e">
        <f ca="true">+IF(AND(ISNUMBER(OFFSET('Hygiene Data'!$H$10,0,10*ROW('Hygiene Data'!H151))),'Data Summary'!EF157="Yes"),OFFSET('Hygiene Data'!$H$10,0,10*ROW('Hygiene Data'!H151)),NA())</f>
        <v>#N/A</v>
      </c>
    </row>
    <row r="158" x14ac:dyDescent="0.2">
      <c r="A158" s="56" t="e">
        <f ca="true">+IF(OFFSET('Water Data'!$B$1,0,10*ROW('Water Data'!B152))="",NA(),OFFSET('Water Data'!$B$1,0,10*ROW('Water Data'!B152)))</f>
        <v>#N/A</v>
      </c>
      <c r="B158" s="56" t="e">
        <f ca="true">+IF(OFFSET('Water Data'!$A$3,0,10*ROW('Water Data'!A155))="",NA(),OFFSET('Water Data'!$A$3,0,10*ROW('Water Data'!A155)))</f>
        <v>#N/A</v>
      </c>
      <c r="C158" s="56" t="e">
        <f ca="true">+IF(OFFSET('Water Data'!$C$3,0,10*ROW('Water Data'!C155))="",NA(),OFFSET('Water Data'!$C$3,0,10*ROW('Water Data'!C155)))</f>
        <v>#N/A</v>
      </c>
      <c r="D158" s="57" t="e">
        <f ca="true">+IF(AND(ISNUMBER(OFFSET('Water Data'!$C$5,0,10*ROW('Water Data'!C152))),'Data Summary'!BS158="Yes"),100-OFFSET('Water Data'!$C$5,0,10*ROW('Water Data'!C152)),NA())</f>
        <v>#N/A</v>
      </c>
      <c r="E158" s="57" t="e">
        <f ca="true">+IF(AND(ISNUMBER(OFFSET('Water Data'!$C$7,0,10*ROW('Water Data'!C152))),'Data Summary'!BT158="Yes"),OFFSET('Water Data'!$C$7,0,10*ROW('Water Data'!C152)),NA())</f>
        <v>#N/A</v>
      </c>
      <c r="F158" s="57" t="e">
        <f ca="true">+IF(AND(ISNUMBER(OFFSET('Water Data'!$C$10,0,10*ROW('Water Data'!C152))),'Data Summary'!BU158="Yes"),OFFSET('Water Data'!$C$10,0,10*ROW('Water Data'!C152)),NA())</f>
        <v>#N/A</v>
      </c>
      <c r="G158" s="57" t="e">
        <f ca="true">+IF(AND(ISNUMBER(OFFSET('Water Data'!$D$5,0,10*ROW('Water Data'!D152))),'Data Summary'!BV158="Yes"),100-OFFSET('Water Data'!$D$5,0,10*ROW('Water Data'!D152)),NA())</f>
        <v>#N/A</v>
      </c>
      <c r="H158" s="57" t="e">
        <f ca="true">+IF(AND(ISNUMBER(OFFSET('Water Data'!$D$7,0,10*ROW('Water Data'!D152))),'Data Summary'!BW158="Yes"),OFFSET('Water Data'!$D$7,0,10*ROW('Water Data'!D152)),NA())</f>
        <v>#N/A</v>
      </c>
      <c r="I158" s="57" t="e">
        <f ca="true">+IF(AND(ISNUMBER(OFFSET('Water Data'!$D$10,0,10*ROW('Water Data'!D152))),'Data Summary'!BX158="Yes"),OFFSET('Water Data'!$D$10,0,10*ROW('Water Data'!D152)),NA())</f>
        <v>#N/A</v>
      </c>
      <c r="J158" s="57" t="e">
        <f ca="true">+IF(AND(ISNUMBER(OFFSET('Water Data'!$E$5,0,10*ROW('Water Data'!E152))),'Data Summary'!BY158="Yes"),100-OFFSET('Water Data'!$E$5,0,10*ROW('Water Data'!E152)),NA())</f>
        <v>#N/A</v>
      </c>
      <c r="K158" s="57" t="e">
        <f ca="true">+IF(AND(ISNUMBER(OFFSET('Water Data'!$E$7,0,10*ROW('Water Data'!E152))),'Data Summary'!BZ158="Yes"),OFFSET('Water Data'!$E$7,0,10*ROW('Water Data'!E152)),NA())</f>
        <v>#N/A</v>
      </c>
      <c r="L158" s="57" t="e">
        <f ca="true">+IF(AND(ISNUMBER(OFFSET('Water Data'!$E$10,0,10*ROW('Water Data'!E152))),'Data Summary'!CA158="Yes"),OFFSET('Water Data'!$E$10,0,10*ROW('Water Data'!E152)),NA())</f>
        <v>#N/A</v>
      </c>
      <c r="M158" s="57" t="e">
        <f ca="true">+IF(AND(ISNUMBER(OFFSET('Water Data'!$F$5,0,10*ROW('Water Data'!F152))),'Data Summary'!CB158="Yes"),100-OFFSET('Water Data'!$F$5,0,10*ROW('Water Data'!F152)),NA())</f>
        <v>#N/A</v>
      </c>
      <c r="N158" s="57" t="e">
        <f ca="true">+IF(AND(ISNUMBER(OFFSET('Water Data'!$F$7,0,10*ROW('Water Data'!F152))),'Data Summary'!CC158="Yes"),OFFSET('Water Data'!$F$7,0,10*ROW('Water Data'!F152)),NA())</f>
        <v>#N/A</v>
      </c>
      <c r="O158" s="57" t="e">
        <f ca="true">+IF(AND(ISNUMBER(OFFSET('Water Data'!$F$10,0,10*ROW('Water Data'!F152))),'Data Summary'!CD158="Yes"),OFFSET('Water Data'!$F$10,0,10*ROW('Water Data'!F152)),NA())</f>
        <v>#N/A</v>
      </c>
      <c r="P158" s="57" t="e">
        <f ca="true">+IF(AND(ISNUMBER(OFFSET('Water Data'!$G$5,0,10*ROW('Water Data'!G152))),'Data Summary'!CE158="Yes"),100-OFFSET('Water Data'!$G$5,0,10*ROW('Water Data'!G152)),NA())</f>
        <v>#N/A</v>
      </c>
      <c r="Q158" s="57" t="e">
        <f ca="true">+IF(AND(ISNUMBER(OFFSET('Water Data'!$G$7,0,10*ROW('Water Data'!G152))),'Data Summary'!CF158="Yes"),OFFSET('Water Data'!$G$7,0,10*ROW('Water Data'!G152)),NA())</f>
        <v>#N/A</v>
      </c>
      <c r="R158" s="57" t="e">
        <f ca="true">+IF(AND(ISNUMBER(OFFSET('Water Data'!$G$10,0,10*ROW('Water Data'!G152))),'Data Summary'!CG158="Yes"),OFFSET('Water Data'!$G$10,0,10*ROW('Water Data'!G152)),NA())</f>
        <v>#N/A</v>
      </c>
      <c r="S158" s="57" t="e">
        <f ca="true">+IF(AND(ISNUMBER(OFFSET('Water Data'!$H$5,0,10*ROW('Water Data'!H152))),'Data Summary'!CH158="Yes"),100-OFFSET('Water Data'!$H$5,0,10*ROW('Water Data'!H152)),NA())</f>
        <v>#N/A</v>
      </c>
      <c r="T158" s="57" t="e">
        <f ca="true">+IF(AND(ISNUMBER(OFFSET('Water Data'!$H$7,0,10*ROW('Water Data'!H152))),'Data Summary'!CI158="Yes"),OFFSET('Water Data'!$H$7,0,10*ROW('Water Data'!H152)),NA())</f>
        <v>#N/A</v>
      </c>
      <c r="U158" s="57" t="e">
        <f ca="true">+IF(AND(ISNUMBER(OFFSET('Water Data'!$H$10,0,10*ROW('Water Data'!H152))),'Data Summary'!CJ158="Yes"),OFFSET('Water Data'!$H$10,0,10*ROW('Water Data'!H152)),NA())</f>
        <v>#N/A</v>
      </c>
      <c r="V158" s="103" t="e">
        <f ca="true">+IF(AND(ISNUMBER(OFFSET('Sanitation Data'!$C$5,0,10*ROW('Sanitation Data'!C152))),'Data Summary'!CK158="Yes"),100-OFFSET('Sanitation Data'!$C$5,0,10*ROW('Sanitation Data'!C152)),NA())</f>
        <v>#N/A</v>
      </c>
      <c r="W158" s="103" t="e">
        <f ca="true">+IF(AND(ISNUMBER(OFFSET('Sanitation Data'!$C$7,0,10*ROW('Sanitation Data'!C152))),'Data Summary'!CL158="Yes"),OFFSET('Sanitation Data'!$C$7,0,10*ROW('Sanitation Data'!C152)),NA())</f>
        <v>#N/A</v>
      </c>
      <c r="X158" s="103" t="e">
        <f ca="true">+IF(AND(ISNUMBER(OFFSET('Sanitation Data'!$C$11,0,10*ROW('Sanitation Data'!C152))),'Data Summary'!CM158="Yes"),OFFSET('Sanitation Data'!$C$11,0,10*ROW('Sanitation Data'!C152)),NA())</f>
        <v>#N/A</v>
      </c>
      <c r="Y158" s="103" t="e">
        <f ca="true">+IF(AND(ISNUMBER(OFFSET('Sanitation Data'!$C$12,0,10*ROW('Sanitation Data'!C152))),'Data Summary'!CN158="Yes"),OFFSET('Sanitation Data'!$C$12,0,10*ROW('Sanitation Data'!C152)),NA())</f>
        <v>#N/A</v>
      </c>
      <c r="Z158" s="103" t="e">
        <f ca="true">+IF(AND(ISNUMBER(OFFSET('Sanitation Data'!$C$13,0,10*ROW('Sanitation Data'!C152))),'Data Summary'!CO158="Yes"),OFFSET('Sanitation Data'!$C$13,0,10*ROW('Sanitation Data'!C152)),NA())</f>
        <v>#N/A</v>
      </c>
      <c r="AA158" s="103" t="e">
        <f ca="true">+IF(AND(ISNUMBER(OFFSET('Sanitation Data'!$D$5,0,10*ROW('Sanitation Data'!D152))),'Data Summary'!CP158="Yes"),100-OFFSET('Sanitation Data'!$D$5,0,10*ROW('Sanitation Data'!D152)),NA())</f>
        <v>#N/A</v>
      </c>
      <c r="AB158" s="103" t="e">
        <f ca="true">+IF(AND(ISNUMBER(OFFSET('Sanitation Data'!$D$7,0,10*ROW('Sanitation Data'!D152))),'Data Summary'!CQ158="Yes"),OFFSET('Sanitation Data'!$D$7,0,10*ROW('Sanitation Data'!D152)),NA())</f>
        <v>#N/A</v>
      </c>
      <c r="AC158" s="103" t="e">
        <f ca="true">+IF(AND(ISNUMBER(OFFSET('Sanitation Data'!$D$11,0,10*ROW('Sanitation Data'!D152))),'Data Summary'!CR158="Yes"),OFFSET('Sanitation Data'!$D$11,0,10*ROW('Sanitation Data'!D152)),NA())</f>
        <v>#N/A</v>
      </c>
      <c r="AD158" s="103" t="e">
        <f ca="true">+IF(AND(ISNUMBER(OFFSET('Sanitation Data'!$D$12,0,10*ROW('Sanitation Data'!D152))),'Data Summary'!CS158="Yes"),OFFSET('Sanitation Data'!$D$12,0,10*ROW('Sanitation Data'!D152)),NA())</f>
        <v>#N/A</v>
      </c>
      <c r="AE158" s="103" t="e">
        <f ca="true">+IF(AND(ISNUMBER(OFFSET('Sanitation Data'!$D$13,0,10*ROW('Sanitation Data'!D152))),'Data Summary'!CT158="Yes"),OFFSET('Sanitation Data'!$D$13,0,10*ROW('Sanitation Data'!D152)),NA())</f>
        <v>#N/A</v>
      </c>
      <c r="AF158" s="103" t="e">
        <f ca="true">+IF(AND(ISNUMBER(OFFSET('Sanitation Data'!$E$5,0,10*ROW('Sanitation Data'!E152))),'Data Summary'!CU158="Yes"),100-OFFSET('Sanitation Data'!$E$5,0,10*ROW('Sanitation Data'!E152)),NA())</f>
        <v>#N/A</v>
      </c>
      <c r="AG158" s="103" t="e">
        <f ca="true">+IF(AND(ISNUMBER(OFFSET('Sanitation Data'!$E$7,0,10*ROW('Sanitation Data'!E152))),'Data Summary'!CV158="Yes"),OFFSET('Sanitation Data'!$E$7,0,10*ROW('Sanitation Data'!E152)),NA())</f>
        <v>#N/A</v>
      </c>
      <c r="AH158" s="103" t="e">
        <f ca="true">+IF(AND(ISNUMBER(OFFSET('Sanitation Data'!$E$11,0,10*ROW('Sanitation Data'!E152))),'Data Summary'!CW158="Yes"),OFFSET('Sanitation Data'!$E$11,0,10*ROW('Sanitation Data'!E152)),NA())</f>
        <v>#N/A</v>
      </c>
      <c r="AI158" s="103" t="e">
        <f ca="true">+IF(AND(ISNUMBER(OFFSET('Sanitation Data'!$E$12,0,10*ROW('Sanitation Data'!E152))),'Data Summary'!CX158="Yes"),OFFSET('Sanitation Data'!$E$12,0,10*ROW('Sanitation Data'!E152)),NA())</f>
        <v>#N/A</v>
      </c>
      <c r="AJ158" s="103" t="e">
        <f ca="true">+IF(AND(ISNUMBER(OFFSET('Sanitation Data'!$E$13,0,10*ROW('Sanitation Data'!E152))),'Data Summary'!CY158="Yes"),OFFSET('Sanitation Data'!$E$13,0,10*ROW('Sanitation Data'!E152)),NA())</f>
        <v>#N/A</v>
      </c>
      <c r="AK158" s="103" t="e">
        <f ca="true">+IF(AND(ISNUMBER(OFFSET('Sanitation Data'!$F$5,0,10*ROW('Sanitation Data'!F152))),'Data Summary'!CZ158="Yes"),100-OFFSET('Sanitation Data'!$F$5,0,10*ROW('Sanitation Data'!F152)),NA())</f>
        <v>#N/A</v>
      </c>
      <c r="AL158" s="103" t="e">
        <f ca="true">+IF(AND(ISNUMBER(OFFSET('Sanitation Data'!$F$7,0,10*ROW('Sanitation Data'!F152))),'Data Summary'!DA158="Yes"),OFFSET('Sanitation Data'!$F$7,0,10*ROW('Sanitation Data'!F152)),NA())</f>
        <v>#N/A</v>
      </c>
      <c r="AM158" s="103" t="e">
        <f ca="true">+IF(AND(ISNUMBER(OFFSET('Sanitation Data'!$F$11,0,10*ROW('Sanitation Data'!F152))),'Data Summary'!DB158="Yes"),OFFSET('Sanitation Data'!$F$11,0,10*ROW('Sanitation Data'!F152)),NA())</f>
        <v>#N/A</v>
      </c>
      <c r="AN158" s="103" t="e">
        <f ca="true">+IF(AND(ISNUMBER(OFFSET('Sanitation Data'!$F$12,0,10*ROW('Sanitation Data'!F152))),'Data Summary'!DC158="Yes"),OFFSET('Sanitation Data'!$F$12,0,10*ROW('Sanitation Data'!F152)),NA())</f>
        <v>#N/A</v>
      </c>
      <c r="AO158" s="103" t="e">
        <f ca="true">+IF(AND(ISNUMBER(OFFSET('Sanitation Data'!$F$13,0,10*ROW('Sanitation Data'!F152))),'Data Summary'!DD158="Yes"),OFFSET('Sanitation Data'!$F$13,0,10*ROW('Sanitation Data'!F152)),NA())</f>
        <v>#N/A</v>
      </c>
      <c r="AP158" s="103" t="e">
        <f ca="true">+IF(AND(ISNUMBER(OFFSET('Sanitation Data'!$G$5,0,10*ROW('Sanitation Data'!G152))),'Data Summary'!DE158="Yes"),100-OFFSET('Sanitation Data'!$G$5,0,10*ROW('Sanitation Data'!G152)),NA())</f>
        <v>#N/A</v>
      </c>
      <c r="AQ158" s="103" t="e">
        <f ca="true">+IF(AND(ISNUMBER(OFFSET('Sanitation Data'!$G$7,0,10*ROW('Sanitation Data'!G152))),'Data Summary'!DF158="Yes"),OFFSET('Sanitation Data'!$G$7,0,10*ROW('Sanitation Data'!G152)),NA())</f>
        <v>#N/A</v>
      </c>
      <c r="AR158" s="103" t="e">
        <f ca="true">+IF(AND(ISNUMBER(OFFSET('Sanitation Data'!$G$11,0,10*ROW('Sanitation Data'!G152))),'Data Summary'!DG158="Yes"),OFFSET('Sanitation Data'!$G$11,0,10*ROW('Sanitation Data'!G152)),NA())</f>
        <v>#N/A</v>
      </c>
      <c r="AS158" s="103" t="e">
        <f ca="true">+IF(AND(ISNUMBER(OFFSET('Sanitation Data'!$G$12,0,10*ROW('Sanitation Data'!G152))),'Data Summary'!DH158="Yes"),OFFSET('Sanitation Data'!$G$12,0,10*ROW('Sanitation Data'!G152)),NA())</f>
        <v>#N/A</v>
      </c>
      <c r="AT158" s="103" t="e">
        <f ca="true">+IF(AND(ISNUMBER(OFFSET('Sanitation Data'!$G$13,0,10*ROW('Sanitation Data'!G152))),'Data Summary'!DI158="Yes"),OFFSET('Sanitation Data'!$G$13,0,10*ROW('Sanitation Data'!G152)),NA())</f>
        <v>#N/A</v>
      </c>
      <c r="AU158" s="103" t="e">
        <f ca="true">+IF(AND(ISNUMBER(OFFSET('Sanitation Data'!$H$5,0,10*ROW('Sanitation Data'!H152))),'Data Summary'!DJ158="Yes"),100-OFFSET('Sanitation Data'!$H$5,0,10*ROW('Sanitation Data'!H152)),NA())</f>
        <v>#N/A</v>
      </c>
      <c r="AV158" s="103" t="e">
        <f ca="true">+IF(AND(ISNUMBER(OFFSET('Sanitation Data'!$H$7,0,10*ROW('Sanitation Data'!H152))),'Data Summary'!DK158="Yes"),OFFSET('Sanitation Data'!$H$7,0,10*ROW('Sanitation Data'!H152)),NA())</f>
        <v>#N/A</v>
      </c>
      <c r="AW158" s="103" t="e">
        <f ca="true">+IF(AND(ISNUMBER(OFFSET('Sanitation Data'!$H$11,0,10*ROW('Sanitation Data'!H152))),'Data Summary'!DL158="Yes"),OFFSET('Sanitation Data'!$H$11,0,10*ROW('Sanitation Data'!H152)),NA())</f>
        <v>#N/A</v>
      </c>
      <c r="AX158" s="103" t="e">
        <f ca="true">+IF(AND(ISNUMBER(OFFSET('Sanitation Data'!$H$12,0,10*ROW('Sanitation Data'!H152))),'Data Summary'!DM158="Yes"),OFFSET('Sanitation Data'!$H$12,0,10*ROW('Sanitation Data'!H152)),NA())</f>
        <v>#N/A</v>
      </c>
      <c r="AY158" s="103" t="e">
        <f ca="true">+IF(AND(ISNUMBER(OFFSET('Sanitation Data'!$H$13,0,10*ROW('Sanitation Data'!H152))),'Data Summary'!DN158="Yes"),OFFSET('Sanitation Data'!$H$13,0,10*ROW('Sanitation Data'!H152)),NA())</f>
        <v>#N/A</v>
      </c>
      <c r="AZ158" s="108" t="e">
        <f ca="true">+IF(AND(ISNUMBER(OFFSET('Hygiene Data'!$C$6,0,10*ROW('Hygiene Data'!C152))),'Data Summary'!DO158="Yes"),OFFSET('Hygiene Data'!$C$6,0,10*ROW('Hygiene Data'!C152)),NA())</f>
        <v>#N/A</v>
      </c>
      <c r="BA158" s="108" t="e">
        <f ca="true">+IF(AND(ISNUMBER(OFFSET('Hygiene Data'!$C$8,0,10*ROW('Hygiene Data'!C152))),'Data Summary'!DP158="Yes"),OFFSET('Hygiene Data'!$C$8,0,10*ROW('Hygiene Data'!C152)),NA())</f>
        <v>#N/A</v>
      </c>
      <c r="BB158" s="108" t="e">
        <f ca="true">+IF(AND(ISNUMBER(OFFSET('Hygiene Data'!$C$10,0,10*ROW('Hygiene Data'!C152))),'Data Summary'!DQ158="Yes"),OFFSET('Hygiene Data'!$C$10,0,10*ROW('Hygiene Data'!C152)),NA())</f>
        <v>#N/A</v>
      </c>
      <c r="BC158" s="108" t="e">
        <f ca="true">+IF(AND(ISNUMBER(OFFSET('Hygiene Data'!$D$6,0,10*ROW('Hygiene Data'!D152))),'Data Summary'!DR158="Yes"),OFFSET('Hygiene Data'!$D$6,0,10*ROW('Hygiene Data'!D152)),NA())</f>
        <v>#N/A</v>
      </c>
      <c r="BD158" s="108" t="e">
        <f ca="true">+IF(AND(ISNUMBER(OFFSET('Hygiene Data'!$D$8,0,10*ROW('Hygiene Data'!D152))),'Data Summary'!DS158="Yes"),OFFSET('Hygiene Data'!$D$8,0,10*ROW('Hygiene Data'!D152)),NA())</f>
        <v>#N/A</v>
      </c>
      <c r="BE158" s="108" t="e">
        <f ca="true">+IF(AND(ISNUMBER(OFFSET('Hygiene Data'!$D$10,0,10*ROW('Hygiene Data'!D152))),'Data Summary'!DT158="Yes"),OFFSET('Hygiene Data'!$D$10,0,10*ROW('Hygiene Data'!D152)),NA())</f>
        <v>#N/A</v>
      </c>
      <c r="BF158" s="108" t="e">
        <f ca="true">+IF(AND(ISNUMBER(OFFSET('Hygiene Data'!$E$6,0,10*ROW('Hygiene Data'!E152))),'Data Summary'!DU158="Yes"),OFFSET('Hygiene Data'!$E$6,0,10*ROW('Hygiene Data'!E152)),NA())</f>
        <v>#N/A</v>
      </c>
      <c r="BG158" s="108" t="e">
        <f ca="true">+IF(AND(ISNUMBER(OFFSET('Hygiene Data'!$E$8,0,10*ROW('Hygiene Data'!E152))),'Data Summary'!DV158="Yes"),OFFSET('Hygiene Data'!$E$8,0,10*ROW('Hygiene Data'!E152)),NA())</f>
        <v>#N/A</v>
      </c>
      <c r="BH158" s="108" t="e">
        <f ca="true">+IF(AND(ISNUMBER(OFFSET('Hygiene Data'!$E$10,0,10*ROW('Hygiene Data'!E152))),'Data Summary'!DW158="Yes"),OFFSET('Hygiene Data'!$E$10,0,10*ROW('Hygiene Data'!E152)),NA())</f>
        <v>#N/A</v>
      </c>
      <c r="BI158" s="108" t="e">
        <f ca="true">+IF(AND(ISNUMBER(OFFSET('Hygiene Data'!$F$6,0,10*ROW('Hygiene Data'!F152))),'Data Summary'!DX158="Yes"),OFFSET('Hygiene Data'!$F$6,0,10*ROW('Hygiene Data'!F152)),NA())</f>
        <v>#N/A</v>
      </c>
      <c r="BJ158" s="108" t="e">
        <f ca="true">+IF(AND(ISNUMBER(OFFSET('Hygiene Data'!$F$8,0,10*ROW('Hygiene Data'!F152))),'Data Summary'!DY158="Yes"),OFFSET('Hygiene Data'!$F$8,0,10*ROW('Hygiene Data'!F152)),NA())</f>
        <v>#N/A</v>
      </c>
      <c r="BK158" s="108" t="e">
        <f ca="true">+IF(AND(ISNUMBER(OFFSET('Hygiene Data'!$F$10,0,10*ROW('Hygiene Data'!F152))),'Data Summary'!DZ158="Yes"),OFFSET('Hygiene Data'!$F$10,0,10*ROW('Hygiene Data'!F152)),NA())</f>
        <v>#N/A</v>
      </c>
      <c r="BL158" s="108" t="e">
        <f ca="true">+IF(AND(ISNUMBER(OFFSET('Hygiene Data'!$G$6,0,10*ROW('Hygiene Data'!G152))),'Data Summary'!EA158="Yes"),OFFSET('Hygiene Data'!$G$6,0,10*ROW('Hygiene Data'!G152)),NA())</f>
        <v>#N/A</v>
      </c>
      <c r="BM158" s="108" t="e">
        <f ca="true">+IF(AND(ISNUMBER(OFFSET('Hygiene Data'!$G$8,0,10*ROW('Hygiene Data'!G152))),'Data Summary'!EB158="Yes"),OFFSET('Hygiene Data'!$G$8,0,10*ROW('Hygiene Data'!G152)),NA())</f>
        <v>#N/A</v>
      </c>
      <c r="BN158" s="108" t="e">
        <f ca="true">+IF(AND(ISNUMBER(OFFSET('Hygiene Data'!$G$10,0,10*ROW('Hygiene Data'!G152))),'Data Summary'!EC158="Yes"),OFFSET('Hygiene Data'!$G$10,0,10*ROW('Hygiene Data'!G152)),NA())</f>
        <v>#N/A</v>
      </c>
      <c r="BO158" s="108" t="e">
        <f ca="true">+IF(AND(ISNUMBER(OFFSET('Hygiene Data'!$H$6,0,10*ROW('Hygiene Data'!H152))),'Data Summary'!ED158="Yes"),OFFSET('Hygiene Data'!$H$6,0,10*ROW('Hygiene Data'!H152)),NA())</f>
        <v>#N/A</v>
      </c>
      <c r="BP158" s="108" t="e">
        <f ca="true">+IF(AND(ISNUMBER(OFFSET('Hygiene Data'!$H$8,0,10*ROW('Hygiene Data'!H152))),'Data Summary'!EE158="Yes"),OFFSET('Hygiene Data'!$H$8,0,10*ROW('Hygiene Data'!H152)),NA())</f>
        <v>#N/A</v>
      </c>
      <c r="BQ158" s="108" t="e">
        <f ca="true">+IF(AND(ISNUMBER(OFFSET('Hygiene Data'!$H$10,0,10*ROW('Hygiene Data'!H152))),'Data Summary'!EF158="Yes"),OFFSET('Hygiene Data'!$H$10,0,10*ROW('Hygiene Data'!H152)),NA())</f>
        <v>#N/A</v>
      </c>
    </row>
    <row r="159" x14ac:dyDescent="0.2">
      <c r="A159" s="56" t="e">
        <f ca="true">+IF(OFFSET('Water Data'!$B$1,0,10*ROW('Water Data'!B153))="",NA(),OFFSET('Water Data'!$B$1,0,10*ROW('Water Data'!B153)))</f>
        <v>#N/A</v>
      </c>
      <c r="B159" s="56" t="e">
        <f ca="true">+IF(OFFSET('Water Data'!$A$3,0,10*ROW('Water Data'!A156))="",NA(),OFFSET('Water Data'!$A$3,0,10*ROW('Water Data'!A156)))</f>
        <v>#N/A</v>
      </c>
      <c r="C159" s="56" t="e">
        <f ca="true">+IF(OFFSET('Water Data'!$C$3,0,10*ROW('Water Data'!C156))="",NA(),OFFSET('Water Data'!$C$3,0,10*ROW('Water Data'!C156)))</f>
        <v>#N/A</v>
      </c>
      <c r="D159" s="57" t="e">
        <f ca="true">+IF(AND(ISNUMBER(OFFSET('Water Data'!$C$5,0,10*ROW('Water Data'!C153))),'Data Summary'!BS159="Yes"),100-OFFSET('Water Data'!$C$5,0,10*ROW('Water Data'!C153)),NA())</f>
        <v>#N/A</v>
      </c>
      <c r="E159" s="57" t="e">
        <f ca="true">+IF(AND(ISNUMBER(OFFSET('Water Data'!$C$7,0,10*ROW('Water Data'!C153))),'Data Summary'!BT159="Yes"),OFFSET('Water Data'!$C$7,0,10*ROW('Water Data'!C153)),NA())</f>
        <v>#N/A</v>
      </c>
      <c r="F159" s="57" t="e">
        <f ca="true">+IF(AND(ISNUMBER(OFFSET('Water Data'!$C$10,0,10*ROW('Water Data'!C153))),'Data Summary'!BU159="Yes"),OFFSET('Water Data'!$C$10,0,10*ROW('Water Data'!C153)),NA())</f>
        <v>#N/A</v>
      </c>
      <c r="G159" s="57" t="e">
        <f ca="true">+IF(AND(ISNUMBER(OFFSET('Water Data'!$D$5,0,10*ROW('Water Data'!D153))),'Data Summary'!BV159="Yes"),100-OFFSET('Water Data'!$D$5,0,10*ROW('Water Data'!D153)),NA())</f>
        <v>#N/A</v>
      </c>
      <c r="H159" s="57" t="e">
        <f ca="true">+IF(AND(ISNUMBER(OFFSET('Water Data'!$D$7,0,10*ROW('Water Data'!D153))),'Data Summary'!BW159="Yes"),OFFSET('Water Data'!$D$7,0,10*ROW('Water Data'!D153)),NA())</f>
        <v>#N/A</v>
      </c>
      <c r="I159" s="57" t="e">
        <f ca="true">+IF(AND(ISNUMBER(OFFSET('Water Data'!$D$10,0,10*ROW('Water Data'!D153))),'Data Summary'!BX159="Yes"),OFFSET('Water Data'!$D$10,0,10*ROW('Water Data'!D153)),NA())</f>
        <v>#N/A</v>
      </c>
      <c r="J159" s="57" t="e">
        <f ca="true">+IF(AND(ISNUMBER(OFFSET('Water Data'!$E$5,0,10*ROW('Water Data'!E153))),'Data Summary'!BY159="Yes"),100-OFFSET('Water Data'!$E$5,0,10*ROW('Water Data'!E153)),NA())</f>
        <v>#N/A</v>
      </c>
      <c r="K159" s="57" t="e">
        <f ca="true">+IF(AND(ISNUMBER(OFFSET('Water Data'!$E$7,0,10*ROW('Water Data'!E153))),'Data Summary'!BZ159="Yes"),OFFSET('Water Data'!$E$7,0,10*ROW('Water Data'!E153)),NA())</f>
        <v>#N/A</v>
      </c>
      <c r="L159" s="57" t="e">
        <f ca="true">+IF(AND(ISNUMBER(OFFSET('Water Data'!$E$10,0,10*ROW('Water Data'!E153))),'Data Summary'!CA159="Yes"),OFFSET('Water Data'!$E$10,0,10*ROW('Water Data'!E153)),NA())</f>
        <v>#N/A</v>
      </c>
      <c r="M159" s="57" t="e">
        <f ca="true">+IF(AND(ISNUMBER(OFFSET('Water Data'!$F$5,0,10*ROW('Water Data'!F153))),'Data Summary'!CB159="Yes"),100-OFFSET('Water Data'!$F$5,0,10*ROW('Water Data'!F153)),NA())</f>
        <v>#N/A</v>
      </c>
      <c r="N159" s="57" t="e">
        <f ca="true">+IF(AND(ISNUMBER(OFFSET('Water Data'!$F$7,0,10*ROW('Water Data'!F153))),'Data Summary'!CC159="Yes"),OFFSET('Water Data'!$F$7,0,10*ROW('Water Data'!F153)),NA())</f>
        <v>#N/A</v>
      </c>
      <c r="O159" s="57" t="e">
        <f ca="true">+IF(AND(ISNUMBER(OFFSET('Water Data'!$F$10,0,10*ROW('Water Data'!F153))),'Data Summary'!CD159="Yes"),OFFSET('Water Data'!$F$10,0,10*ROW('Water Data'!F153)),NA())</f>
        <v>#N/A</v>
      </c>
      <c r="P159" s="57" t="e">
        <f ca="true">+IF(AND(ISNUMBER(OFFSET('Water Data'!$G$5,0,10*ROW('Water Data'!G153))),'Data Summary'!CE159="Yes"),100-OFFSET('Water Data'!$G$5,0,10*ROW('Water Data'!G153)),NA())</f>
        <v>#N/A</v>
      </c>
      <c r="Q159" s="57" t="e">
        <f ca="true">+IF(AND(ISNUMBER(OFFSET('Water Data'!$G$7,0,10*ROW('Water Data'!G153))),'Data Summary'!CF159="Yes"),OFFSET('Water Data'!$G$7,0,10*ROW('Water Data'!G153)),NA())</f>
        <v>#N/A</v>
      </c>
      <c r="R159" s="57" t="e">
        <f ca="true">+IF(AND(ISNUMBER(OFFSET('Water Data'!$G$10,0,10*ROW('Water Data'!G153))),'Data Summary'!CG159="Yes"),OFFSET('Water Data'!$G$10,0,10*ROW('Water Data'!G153)),NA())</f>
        <v>#N/A</v>
      </c>
      <c r="S159" s="57" t="e">
        <f ca="true">+IF(AND(ISNUMBER(OFFSET('Water Data'!$H$5,0,10*ROW('Water Data'!H153))),'Data Summary'!CH159="Yes"),100-OFFSET('Water Data'!$H$5,0,10*ROW('Water Data'!H153)),NA())</f>
        <v>#N/A</v>
      </c>
      <c r="T159" s="57" t="e">
        <f ca="true">+IF(AND(ISNUMBER(OFFSET('Water Data'!$H$7,0,10*ROW('Water Data'!H153))),'Data Summary'!CI159="Yes"),OFFSET('Water Data'!$H$7,0,10*ROW('Water Data'!H153)),NA())</f>
        <v>#N/A</v>
      </c>
      <c r="U159" s="57" t="e">
        <f ca="true">+IF(AND(ISNUMBER(OFFSET('Water Data'!$H$10,0,10*ROW('Water Data'!H153))),'Data Summary'!CJ159="Yes"),OFFSET('Water Data'!$H$10,0,10*ROW('Water Data'!H153)),NA())</f>
        <v>#N/A</v>
      </c>
      <c r="V159" s="103" t="e">
        <f ca="true">+IF(AND(ISNUMBER(OFFSET('Sanitation Data'!$C$5,0,10*ROW('Sanitation Data'!C153))),'Data Summary'!CK159="Yes"),100-OFFSET('Sanitation Data'!$C$5,0,10*ROW('Sanitation Data'!C153)),NA())</f>
        <v>#N/A</v>
      </c>
      <c r="W159" s="103" t="e">
        <f ca="true">+IF(AND(ISNUMBER(OFFSET('Sanitation Data'!$C$7,0,10*ROW('Sanitation Data'!C153))),'Data Summary'!CL159="Yes"),OFFSET('Sanitation Data'!$C$7,0,10*ROW('Sanitation Data'!C153)),NA())</f>
        <v>#N/A</v>
      </c>
      <c r="X159" s="103" t="e">
        <f ca="true">+IF(AND(ISNUMBER(OFFSET('Sanitation Data'!$C$11,0,10*ROW('Sanitation Data'!C153))),'Data Summary'!CM159="Yes"),OFFSET('Sanitation Data'!$C$11,0,10*ROW('Sanitation Data'!C153)),NA())</f>
        <v>#N/A</v>
      </c>
      <c r="Y159" s="103" t="e">
        <f ca="true">+IF(AND(ISNUMBER(OFFSET('Sanitation Data'!$C$12,0,10*ROW('Sanitation Data'!C153))),'Data Summary'!CN159="Yes"),OFFSET('Sanitation Data'!$C$12,0,10*ROW('Sanitation Data'!C153)),NA())</f>
        <v>#N/A</v>
      </c>
      <c r="Z159" s="103" t="e">
        <f ca="true">+IF(AND(ISNUMBER(OFFSET('Sanitation Data'!$C$13,0,10*ROW('Sanitation Data'!C153))),'Data Summary'!CO159="Yes"),OFFSET('Sanitation Data'!$C$13,0,10*ROW('Sanitation Data'!C153)),NA())</f>
        <v>#N/A</v>
      </c>
      <c r="AA159" s="103" t="e">
        <f ca="true">+IF(AND(ISNUMBER(OFFSET('Sanitation Data'!$D$5,0,10*ROW('Sanitation Data'!D153))),'Data Summary'!CP159="Yes"),100-OFFSET('Sanitation Data'!$D$5,0,10*ROW('Sanitation Data'!D153)),NA())</f>
        <v>#N/A</v>
      </c>
      <c r="AB159" s="103" t="e">
        <f ca="true">+IF(AND(ISNUMBER(OFFSET('Sanitation Data'!$D$7,0,10*ROW('Sanitation Data'!D153))),'Data Summary'!CQ159="Yes"),OFFSET('Sanitation Data'!$D$7,0,10*ROW('Sanitation Data'!D153)),NA())</f>
        <v>#N/A</v>
      </c>
      <c r="AC159" s="103" t="e">
        <f ca="true">+IF(AND(ISNUMBER(OFFSET('Sanitation Data'!$D$11,0,10*ROW('Sanitation Data'!D153))),'Data Summary'!CR159="Yes"),OFFSET('Sanitation Data'!$D$11,0,10*ROW('Sanitation Data'!D153)),NA())</f>
        <v>#N/A</v>
      </c>
      <c r="AD159" s="103" t="e">
        <f ca="true">+IF(AND(ISNUMBER(OFFSET('Sanitation Data'!$D$12,0,10*ROW('Sanitation Data'!D153))),'Data Summary'!CS159="Yes"),OFFSET('Sanitation Data'!$D$12,0,10*ROW('Sanitation Data'!D153)),NA())</f>
        <v>#N/A</v>
      </c>
      <c r="AE159" s="103" t="e">
        <f ca="true">+IF(AND(ISNUMBER(OFFSET('Sanitation Data'!$D$13,0,10*ROW('Sanitation Data'!D153))),'Data Summary'!CT159="Yes"),OFFSET('Sanitation Data'!$D$13,0,10*ROW('Sanitation Data'!D153)),NA())</f>
        <v>#N/A</v>
      </c>
      <c r="AF159" s="103" t="e">
        <f ca="true">+IF(AND(ISNUMBER(OFFSET('Sanitation Data'!$E$5,0,10*ROW('Sanitation Data'!E153))),'Data Summary'!CU159="Yes"),100-OFFSET('Sanitation Data'!$E$5,0,10*ROW('Sanitation Data'!E153)),NA())</f>
        <v>#N/A</v>
      </c>
      <c r="AG159" s="103" t="e">
        <f ca="true">+IF(AND(ISNUMBER(OFFSET('Sanitation Data'!$E$7,0,10*ROW('Sanitation Data'!E153))),'Data Summary'!CV159="Yes"),OFFSET('Sanitation Data'!$E$7,0,10*ROW('Sanitation Data'!E153)),NA())</f>
        <v>#N/A</v>
      </c>
      <c r="AH159" s="103" t="e">
        <f ca="true">+IF(AND(ISNUMBER(OFFSET('Sanitation Data'!$E$11,0,10*ROW('Sanitation Data'!E153))),'Data Summary'!CW159="Yes"),OFFSET('Sanitation Data'!$E$11,0,10*ROW('Sanitation Data'!E153)),NA())</f>
        <v>#N/A</v>
      </c>
      <c r="AI159" s="103" t="e">
        <f ca="true">+IF(AND(ISNUMBER(OFFSET('Sanitation Data'!$E$12,0,10*ROW('Sanitation Data'!E153))),'Data Summary'!CX159="Yes"),OFFSET('Sanitation Data'!$E$12,0,10*ROW('Sanitation Data'!E153)),NA())</f>
        <v>#N/A</v>
      </c>
      <c r="AJ159" s="103" t="e">
        <f ca="true">+IF(AND(ISNUMBER(OFFSET('Sanitation Data'!$E$13,0,10*ROW('Sanitation Data'!E153))),'Data Summary'!CY159="Yes"),OFFSET('Sanitation Data'!$E$13,0,10*ROW('Sanitation Data'!E153)),NA())</f>
        <v>#N/A</v>
      </c>
      <c r="AK159" s="103" t="e">
        <f ca="true">+IF(AND(ISNUMBER(OFFSET('Sanitation Data'!$F$5,0,10*ROW('Sanitation Data'!F153))),'Data Summary'!CZ159="Yes"),100-OFFSET('Sanitation Data'!$F$5,0,10*ROW('Sanitation Data'!F153)),NA())</f>
        <v>#N/A</v>
      </c>
      <c r="AL159" s="103" t="e">
        <f ca="true">+IF(AND(ISNUMBER(OFFSET('Sanitation Data'!$F$7,0,10*ROW('Sanitation Data'!F153))),'Data Summary'!DA159="Yes"),OFFSET('Sanitation Data'!$F$7,0,10*ROW('Sanitation Data'!F153)),NA())</f>
        <v>#N/A</v>
      </c>
      <c r="AM159" s="103" t="e">
        <f ca="true">+IF(AND(ISNUMBER(OFFSET('Sanitation Data'!$F$11,0,10*ROW('Sanitation Data'!F153))),'Data Summary'!DB159="Yes"),OFFSET('Sanitation Data'!$F$11,0,10*ROW('Sanitation Data'!F153)),NA())</f>
        <v>#N/A</v>
      </c>
      <c r="AN159" s="103" t="e">
        <f ca="true">+IF(AND(ISNUMBER(OFFSET('Sanitation Data'!$F$12,0,10*ROW('Sanitation Data'!F153))),'Data Summary'!DC159="Yes"),OFFSET('Sanitation Data'!$F$12,0,10*ROW('Sanitation Data'!F153)),NA())</f>
        <v>#N/A</v>
      </c>
      <c r="AO159" s="103" t="e">
        <f ca="true">+IF(AND(ISNUMBER(OFFSET('Sanitation Data'!$F$13,0,10*ROW('Sanitation Data'!F153))),'Data Summary'!DD159="Yes"),OFFSET('Sanitation Data'!$F$13,0,10*ROW('Sanitation Data'!F153)),NA())</f>
        <v>#N/A</v>
      </c>
      <c r="AP159" s="103" t="e">
        <f ca="true">+IF(AND(ISNUMBER(OFFSET('Sanitation Data'!$G$5,0,10*ROW('Sanitation Data'!G153))),'Data Summary'!DE159="Yes"),100-OFFSET('Sanitation Data'!$G$5,0,10*ROW('Sanitation Data'!G153)),NA())</f>
        <v>#N/A</v>
      </c>
      <c r="AQ159" s="103" t="e">
        <f ca="true">+IF(AND(ISNUMBER(OFFSET('Sanitation Data'!$G$7,0,10*ROW('Sanitation Data'!G153))),'Data Summary'!DF159="Yes"),OFFSET('Sanitation Data'!$G$7,0,10*ROW('Sanitation Data'!G153)),NA())</f>
        <v>#N/A</v>
      </c>
      <c r="AR159" s="103" t="e">
        <f ca="true">+IF(AND(ISNUMBER(OFFSET('Sanitation Data'!$G$11,0,10*ROW('Sanitation Data'!G153))),'Data Summary'!DG159="Yes"),OFFSET('Sanitation Data'!$G$11,0,10*ROW('Sanitation Data'!G153)),NA())</f>
        <v>#N/A</v>
      </c>
      <c r="AS159" s="103" t="e">
        <f ca="true">+IF(AND(ISNUMBER(OFFSET('Sanitation Data'!$G$12,0,10*ROW('Sanitation Data'!G153))),'Data Summary'!DH159="Yes"),OFFSET('Sanitation Data'!$G$12,0,10*ROW('Sanitation Data'!G153)),NA())</f>
        <v>#N/A</v>
      </c>
      <c r="AT159" s="103" t="e">
        <f ca="true">+IF(AND(ISNUMBER(OFFSET('Sanitation Data'!$G$13,0,10*ROW('Sanitation Data'!G153))),'Data Summary'!DI159="Yes"),OFFSET('Sanitation Data'!$G$13,0,10*ROW('Sanitation Data'!G153)),NA())</f>
        <v>#N/A</v>
      </c>
      <c r="AU159" s="103" t="e">
        <f ca="true">+IF(AND(ISNUMBER(OFFSET('Sanitation Data'!$H$5,0,10*ROW('Sanitation Data'!H153))),'Data Summary'!DJ159="Yes"),100-OFFSET('Sanitation Data'!$H$5,0,10*ROW('Sanitation Data'!H153)),NA())</f>
        <v>#N/A</v>
      </c>
      <c r="AV159" s="103" t="e">
        <f ca="true">+IF(AND(ISNUMBER(OFFSET('Sanitation Data'!$H$7,0,10*ROW('Sanitation Data'!H153))),'Data Summary'!DK159="Yes"),OFFSET('Sanitation Data'!$H$7,0,10*ROW('Sanitation Data'!H153)),NA())</f>
        <v>#N/A</v>
      </c>
      <c r="AW159" s="103" t="e">
        <f ca="true">+IF(AND(ISNUMBER(OFFSET('Sanitation Data'!$H$11,0,10*ROW('Sanitation Data'!H153))),'Data Summary'!DL159="Yes"),OFFSET('Sanitation Data'!$H$11,0,10*ROW('Sanitation Data'!H153)),NA())</f>
        <v>#N/A</v>
      </c>
      <c r="AX159" s="103" t="e">
        <f ca="true">+IF(AND(ISNUMBER(OFFSET('Sanitation Data'!$H$12,0,10*ROW('Sanitation Data'!H153))),'Data Summary'!DM159="Yes"),OFFSET('Sanitation Data'!$H$12,0,10*ROW('Sanitation Data'!H153)),NA())</f>
        <v>#N/A</v>
      </c>
      <c r="AY159" s="103" t="e">
        <f ca="true">+IF(AND(ISNUMBER(OFFSET('Sanitation Data'!$H$13,0,10*ROW('Sanitation Data'!H153))),'Data Summary'!DN159="Yes"),OFFSET('Sanitation Data'!$H$13,0,10*ROW('Sanitation Data'!H153)),NA())</f>
        <v>#N/A</v>
      </c>
      <c r="AZ159" s="108" t="e">
        <f ca="true">+IF(AND(ISNUMBER(OFFSET('Hygiene Data'!$C$6,0,10*ROW('Hygiene Data'!C153))),'Data Summary'!DO159="Yes"),OFFSET('Hygiene Data'!$C$6,0,10*ROW('Hygiene Data'!C153)),NA())</f>
        <v>#N/A</v>
      </c>
      <c r="BA159" s="108" t="e">
        <f ca="true">+IF(AND(ISNUMBER(OFFSET('Hygiene Data'!$C$8,0,10*ROW('Hygiene Data'!C153))),'Data Summary'!DP159="Yes"),OFFSET('Hygiene Data'!$C$8,0,10*ROW('Hygiene Data'!C153)),NA())</f>
        <v>#N/A</v>
      </c>
      <c r="BB159" s="108" t="e">
        <f ca="true">+IF(AND(ISNUMBER(OFFSET('Hygiene Data'!$C$10,0,10*ROW('Hygiene Data'!C153))),'Data Summary'!DQ159="Yes"),OFFSET('Hygiene Data'!$C$10,0,10*ROW('Hygiene Data'!C153)),NA())</f>
        <v>#N/A</v>
      </c>
      <c r="BC159" s="108" t="e">
        <f ca="true">+IF(AND(ISNUMBER(OFFSET('Hygiene Data'!$D$6,0,10*ROW('Hygiene Data'!D153))),'Data Summary'!DR159="Yes"),OFFSET('Hygiene Data'!$D$6,0,10*ROW('Hygiene Data'!D153)),NA())</f>
        <v>#N/A</v>
      </c>
      <c r="BD159" s="108" t="e">
        <f ca="true">+IF(AND(ISNUMBER(OFFSET('Hygiene Data'!$D$8,0,10*ROW('Hygiene Data'!D153))),'Data Summary'!DS159="Yes"),OFFSET('Hygiene Data'!$D$8,0,10*ROW('Hygiene Data'!D153)),NA())</f>
        <v>#N/A</v>
      </c>
      <c r="BE159" s="108" t="e">
        <f ca="true">+IF(AND(ISNUMBER(OFFSET('Hygiene Data'!$D$10,0,10*ROW('Hygiene Data'!D153))),'Data Summary'!DT159="Yes"),OFFSET('Hygiene Data'!$D$10,0,10*ROW('Hygiene Data'!D153)),NA())</f>
        <v>#N/A</v>
      </c>
      <c r="BF159" s="108" t="e">
        <f ca="true">+IF(AND(ISNUMBER(OFFSET('Hygiene Data'!$E$6,0,10*ROW('Hygiene Data'!E153))),'Data Summary'!DU159="Yes"),OFFSET('Hygiene Data'!$E$6,0,10*ROW('Hygiene Data'!E153)),NA())</f>
        <v>#N/A</v>
      </c>
      <c r="BG159" s="108" t="e">
        <f ca="true">+IF(AND(ISNUMBER(OFFSET('Hygiene Data'!$E$8,0,10*ROW('Hygiene Data'!E153))),'Data Summary'!DV159="Yes"),OFFSET('Hygiene Data'!$E$8,0,10*ROW('Hygiene Data'!E153)),NA())</f>
        <v>#N/A</v>
      </c>
      <c r="BH159" s="108" t="e">
        <f ca="true">+IF(AND(ISNUMBER(OFFSET('Hygiene Data'!$E$10,0,10*ROW('Hygiene Data'!E153))),'Data Summary'!DW159="Yes"),OFFSET('Hygiene Data'!$E$10,0,10*ROW('Hygiene Data'!E153)),NA())</f>
        <v>#N/A</v>
      </c>
      <c r="BI159" s="108" t="e">
        <f ca="true">+IF(AND(ISNUMBER(OFFSET('Hygiene Data'!$F$6,0,10*ROW('Hygiene Data'!F153))),'Data Summary'!DX159="Yes"),OFFSET('Hygiene Data'!$F$6,0,10*ROW('Hygiene Data'!F153)),NA())</f>
        <v>#N/A</v>
      </c>
      <c r="BJ159" s="108" t="e">
        <f ca="true">+IF(AND(ISNUMBER(OFFSET('Hygiene Data'!$F$8,0,10*ROW('Hygiene Data'!F153))),'Data Summary'!DY159="Yes"),OFFSET('Hygiene Data'!$F$8,0,10*ROW('Hygiene Data'!F153)),NA())</f>
        <v>#N/A</v>
      </c>
      <c r="BK159" s="108" t="e">
        <f ca="true">+IF(AND(ISNUMBER(OFFSET('Hygiene Data'!$F$10,0,10*ROW('Hygiene Data'!F153))),'Data Summary'!DZ159="Yes"),OFFSET('Hygiene Data'!$F$10,0,10*ROW('Hygiene Data'!F153)),NA())</f>
        <v>#N/A</v>
      </c>
      <c r="BL159" s="108" t="e">
        <f ca="true">+IF(AND(ISNUMBER(OFFSET('Hygiene Data'!$G$6,0,10*ROW('Hygiene Data'!G153))),'Data Summary'!EA159="Yes"),OFFSET('Hygiene Data'!$G$6,0,10*ROW('Hygiene Data'!G153)),NA())</f>
        <v>#N/A</v>
      </c>
      <c r="BM159" s="108" t="e">
        <f ca="true">+IF(AND(ISNUMBER(OFFSET('Hygiene Data'!$G$8,0,10*ROW('Hygiene Data'!G153))),'Data Summary'!EB159="Yes"),OFFSET('Hygiene Data'!$G$8,0,10*ROW('Hygiene Data'!G153)),NA())</f>
        <v>#N/A</v>
      </c>
      <c r="BN159" s="108" t="e">
        <f ca="true">+IF(AND(ISNUMBER(OFFSET('Hygiene Data'!$G$10,0,10*ROW('Hygiene Data'!G153))),'Data Summary'!EC159="Yes"),OFFSET('Hygiene Data'!$G$10,0,10*ROW('Hygiene Data'!G153)),NA())</f>
        <v>#N/A</v>
      </c>
      <c r="BO159" s="108" t="e">
        <f ca="true">+IF(AND(ISNUMBER(OFFSET('Hygiene Data'!$H$6,0,10*ROW('Hygiene Data'!H153))),'Data Summary'!ED159="Yes"),OFFSET('Hygiene Data'!$H$6,0,10*ROW('Hygiene Data'!H153)),NA())</f>
        <v>#N/A</v>
      </c>
      <c r="BP159" s="108" t="e">
        <f ca="true">+IF(AND(ISNUMBER(OFFSET('Hygiene Data'!$H$8,0,10*ROW('Hygiene Data'!H153))),'Data Summary'!EE159="Yes"),OFFSET('Hygiene Data'!$H$8,0,10*ROW('Hygiene Data'!H153)),NA())</f>
        <v>#N/A</v>
      </c>
      <c r="BQ159" s="108" t="e">
        <f ca="true">+IF(AND(ISNUMBER(OFFSET('Hygiene Data'!$H$10,0,10*ROW('Hygiene Data'!H153))),'Data Summary'!EF159="Yes"),OFFSET('Hygiene Data'!$H$10,0,10*ROW('Hygiene Data'!H153)),NA())</f>
        <v>#N/A</v>
      </c>
    </row>
    <row r="160" x14ac:dyDescent="0.2">
      <c r="A160" s="56" t="e">
        <f ca="true">+IF(OFFSET('Water Data'!$B$1,0,10*ROW('Water Data'!B154))="",NA(),OFFSET('Water Data'!$B$1,0,10*ROW('Water Data'!B154)))</f>
        <v>#N/A</v>
      </c>
      <c r="B160" s="56" t="e">
        <f ca="true">+IF(OFFSET('Water Data'!$A$3,0,10*ROW('Water Data'!A157))="",NA(),OFFSET('Water Data'!$A$3,0,10*ROW('Water Data'!A157)))</f>
        <v>#N/A</v>
      </c>
      <c r="C160" s="56" t="e">
        <f ca="true">+IF(OFFSET('Water Data'!$C$3,0,10*ROW('Water Data'!C157))="",NA(),OFFSET('Water Data'!$C$3,0,10*ROW('Water Data'!C157)))</f>
        <v>#N/A</v>
      </c>
      <c r="D160" s="57" t="e">
        <f ca="true">+IF(AND(ISNUMBER(OFFSET('Water Data'!$C$5,0,10*ROW('Water Data'!C154))),'Data Summary'!BS160="Yes"),100-OFFSET('Water Data'!$C$5,0,10*ROW('Water Data'!C154)),NA())</f>
        <v>#N/A</v>
      </c>
      <c r="E160" s="57" t="e">
        <f ca="true">+IF(AND(ISNUMBER(OFFSET('Water Data'!$C$7,0,10*ROW('Water Data'!C154))),'Data Summary'!BT160="Yes"),OFFSET('Water Data'!$C$7,0,10*ROW('Water Data'!C154)),NA())</f>
        <v>#N/A</v>
      </c>
      <c r="F160" s="57" t="e">
        <f ca="true">+IF(AND(ISNUMBER(OFFSET('Water Data'!$C$10,0,10*ROW('Water Data'!C154))),'Data Summary'!BU160="Yes"),OFFSET('Water Data'!$C$10,0,10*ROW('Water Data'!C154)),NA())</f>
        <v>#N/A</v>
      </c>
      <c r="G160" s="57" t="e">
        <f ca="true">+IF(AND(ISNUMBER(OFFSET('Water Data'!$D$5,0,10*ROW('Water Data'!D154))),'Data Summary'!BV160="Yes"),100-OFFSET('Water Data'!$D$5,0,10*ROW('Water Data'!D154)),NA())</f>
        <v>#N/A</v>
      </c>
      <c r="H160" s="57" t="e">
        <f ca="true">+IF(AND(ISNUMBER(OFFSET('Water Data'!$D$7,0,10*ROW('Water Data'!D154))),'Data Summary'!BW160="Yes"),OFFSET('Water Data'!$D$7,0,10*ROW('Water Data'!D154)),NA())</f>
        <v>#N/A</v>
      </c>
      <c r="I160" s="57" t="e">
        <f ca="true">+IF(AND(ISNUMBER(OFFSET('Water Data'!$D$10,0,10*ROW('Water Data'!D154))),'Data Summary'!BX160="Yes"),OFFSET('Water Data'!$D$10,0,10*ROW('Water Data'!D154)),NA())</f>
        <v>#N/A</v>
      </c>
      <c r="J160" s="57" t="e">
        <f ca="true">+IF(AND(ISNUMBER(OFFSET('Water Data'!$E$5,0,10*ROW('Water Data'!E154))),'Data Summary'!BY160="Yes"),100-OFFSET('Water Data'!$E$5,0,10*ROW('Water Data'!E154)),NA())</f>
        <v>#N/A</v>
      </c>
      <c r="K160" s="57" t="e">
        <f ca="true">+IF(AND(ISNUMBER(OFFSET('Water Data'!$E$7,0,10*ROW('Water Data'!E154))),'Data Summary'!BZ160="Yes"),OFFSET('Water Data'!$E$7,0,10*ROW('Water Data'!E154)),NA())</f>
        <v>#N/A</v>
      </c>
      <c r="L160" s="57" t="e">
        <f ca="true">+IF(AND(ISNUMBER(OFFSET('Water Data'!$E$10,0,10*ROW('Water Data'!E154))),'Data Summary'!CA160="Yes"),OFFSET('Water Data'!$E$10,0,10*ROW('Water Data'!E154)),NA())</f>
        <v>#N/A</v>
      </c>
      <c r="M160" s="57" t="e">
        <f ca="true">+IF(AND(ISNUMBER(OFFSET('Water Data'!$F$5,0,10*ROW('Water Data'!F154))),'Data Summary'!CB160="Yes"),100-OFFSET('Water Data'!$F$5,0,10*ROW('Water Data'!F154)),NA())</f>
        <v>#N/A</v>
      </c>
      <c r="N160" s="57" t="e">
        <f ca="true">+IF(AND(ISNUMBER(OFFSET('Water Data'!$F$7,0,10*ROW('Water Data'!F154))),'Data Summary'!CC160="Yes"),OFFSET('Water Data'!$F$7,0,10*ROW('Water Data'!F154)),NA())</f>
        <v>#N/A</v>
      </c>
      <c r="O160" s="57" t="e">
        <f ca="true">+IF(AND(ISNUMBER(OFFSET('Water Data'!$F$10,0,10*ROW('Water Data'!F154))),'Data Summary'!CD160="Yes"),OFFSET('Water Data'!$F$10,0,10*ROW('Water Data'!F154)),NA())</f>
        <v>#N/A</v>
      </c>
      <c r="P160" s="57" t="e">
        <f ca="true">+IF(AND(ISNUMBER(OFFSET('Water Data'!$G$5,0,10*ROW('Water Data'!G154))),'Data Summary'!CE160="Yes"),100-OFFSET('Water Data'!$G$5,0,10*ROW('Water Data'!G154)),NA())</f>
        <v>#N/A</v>
      </c>
      <c r="Q160" s="57" t="e">
        <f ca="true">+IF(AND(ISNUMBER(OFFSET('Water Data'!$G$7,0,10*ROW('Water Data'!G154))),'Data Summary'!CF160="Yes"),OFFSET('Water Data'!$G$7,0,10*ROW('Water Data'!G154)),NA())</f>
        <v>#N/A</v>
      </c>
      <c r="R160" s="57" t="e">
        <f ca="true">+IF(AND(ISNUMBER(OFFSET('Water Data'!$G$10,0,10*ROW('Water Data'!G154))),'Data Summary'!CG160="Yes"),OFFSET('Water Data'!$G$10,0,10*ROW('Water Data'!G154)),NA())</f>
        <v>#N/A</v>
      </c>
      <c r="S160" s="57" t="e">
        <f ca="true">+IF(AND(ISNUMBER(OFFSET('Water Data'!$H$5,0,10*ROW('Water Data'!H154))),'Data Summary'!CH160="Yes"),100-OFFSET('Water Data'!$H$5,0,10*ROW('Water Data'!H154)),NA())</f>
        <v>#N/A</v>
      </c>
      <c r="T160" s="57" t="e">
        <f ca="true">+IF(AND(ISNUMBER(OFFSET('Water Data'!$H$7,0,10*ROW('Water Data'!H154))),'Data Summary'!CI160="Yes"),OFFSET('Water Data'!$H$7,0,10*ROW('Water Data'!H154)),NA())</f>
        <v>#N/A</v>
      </c>
      <c r="U160" s="57" t="e">
        <f ca="true">+IF(AND(ISNUMBER(OFFSET('Water Data'!$H$10,0,10*ROW('Water Data'!H154))),'Data Summary'!CJ160="Yes"),OFFSET('Water Data'!$H$10,0,10*ROW('Water Data'!H154)),NA())</f>
        <v>#N/A</v>
      </c>
      <c r="V160" s="103" t="e">
        <f ca="true">+IF(AND(ISNUMBER(OFFSET('Sanitation Data'!$C$5,0,10*ROW('Sanitation Data'!C154))),'Data Summary'!CK160="Yes"),100-OFFSET('Sanitation Data'!$C$5,0,10*ROW('Sanitation Data'!C154)),NA())</f>
        <v>#N/A</v>
      </c>
      <c r="W160" s="103" t="e">
        <f ca="true">+IF(AND(ISNUMBER(OFFSET('Sanitation Data'!$C$7,0,10*ROW('Sanitation Data'!C154))),'Data Summary'!CL160="Yes"),OFFSET('Sanitation Data'!$C$7,0,10*ROW('Sanitation Data'!C154)),NA())</f>
        <v>#N/A</v>
      </c>
      <c r="X160" s="103" t="e">
        <f ca="true">+IF(AND(ISNUMBER(OFFSET('Sanitation Data'!$C$11,0,10*ROW('Sanitation Data'!C154))),'Data Summary'!CM160="Yes"),OFFSET('Sanitation Data'!$C$11,0,10*ROW('Sanitation Data'!C154)),NA())</f>
        <v>#N/A</v>
      </c>
      <c r="Y160" s="103" t="e">
        <f ca="true">+IF(AND(ISNUMBER(OFFSET('Sanitation Data'!$C$12,0,10*ROW('Sanitation Data'!C154))),'Data Summary'!CN160="Yes"),OFFSET('Sanitation Data'!$C$12,0,10*ROW('Sanitation Data'!C154)),NA())</f>
        <v>#N/A</v>
      </c>
      <c r="Z160" s="103" t="e">
        <f ca="true">+IF(AND(ISNUMBER(OFFSET('Sanitation Data'!$C$13,0,10*ROW('Sanitation Data'!C154))),'Data Summary'!CO160="Yes"),OFFSET('Sanitation Data'!$C$13,0,10*ROW('Sanitation Data'!C154)),NA())</f>
        <v>#N/A</v>
      </c>
      <c r="AA160" s="103" t="e">
        <f ca="true">+IF(AND(ISNUMBER(OFFSET('Sanitation Data'!$D$5,0,10*ROW('Sanitation Data'!D154))),'Data Summary'!CP160="Yes"),100-OFFSET('Sanitation Data'!$D$5,0,10*ROW('Sanitation Data'!D154)),NA())</f>
        <v>#N/A</v>
      </c>
      <c r="AB160" s="103" t="e">
        <f ca="true">+IF(AND(ISNUMBER(OFFSET('Sanitation Data'!$D$7,0,10*ROW('Sanitation Data'!D154))),'Data Summary'!CQ160="Yes"),OFFSET('Sanitation Data'!$D$7,0,10*ROW('Sanitation Data'!D154)),NA())</f>
        <v>#N/A</v>
      </c>
      <c r="AC160" s="103" t="e">
        <f ca="true">+IF(AND(ISNUMBER(OFFSET('Sanitation Data'!$D$11,0,10*ROW('Sanitation Data'!D154))),'Data Summary'!CR160="Yes"),OFFSET('Sanitation Data'!$D$11,0,10*ROW('Sanitation Data'!D154)),NA())</f>
        <v>#N/A</v>
      </c>
      <c r="AD160" s="103" t="e">
        <f ca="true">+IF(AND(ISNUMBER(OFFSET('Sanitation Data'!$D$12,0,10*ROW('Sanitation Data'!D154))),'Data Summary'!CS160="Yes"),OFFSET('Sanitation Data'!$D$12,0,10*ROW('Sanitation Data'!D154)),NA())</f>
        <v>#N/A</v>
      </c>
      <c r="AE160" s="103" t="e">
        <f ca="true">+IF(AND(ISNUMBER(OFFSET('Sanitation Data'!$D$13,0,10*ROW('Sanitation Data'!D154))),'Data Summary'!CT160="Yes"),OFFSET('Sanitation Data'!$D$13,0,10*ROW('Sanitation Data'!D154)),NA())</f>
        <v>#N/A</v>
      </c>
      <c r="AF160" s="103" t="e">
        <f ca="true">+IF(AND(ISNUMBER(OFFSET('Sanitation Data'!$E$5,0,10*ROW('Sanitation Data'!E154))),'Data Summary'!CU160="Yes"),100-OFFSET('Sanitation Data'!$E$5,0,10*ROW('Sanitation Data'!E154)),NA())</f>
        <v>#N/A</v>
      </c>
      <c r="AG160" s="103" t="e">
        <f ca="true">+IF(AND(ISNUMBER(OFFSET('Sanitation Data'!$E$7,0,10*ROW('Sanitation Data'!E154))),'Data Summary'!CV160="Yes"),OFFSET('Sanitation Data'!$E$7,0,10*ROW('Sanitation Data'!E154)),NA())</f>
        <v>#N/A</v>
      </c>
      <c r="AH160" s="103" t="e">
        <f ca="true">+IF(AND(ISNUMBER(OFFSET('Sanitation Data'!$E$11,0,10*ROW('Sanitation Data'!E154))),'Data Summary'!CW160="Yes"),OFFSET('Sanitation Data'!$E$11,0,10*ROW('Sanitation Data'!E154)),NA())</f>
        <v>#N/A</v>
      </c>
      <c r="AI160" s="103" t="e">
        <f ca="true">+IF(AND(ISNUMBER(OFFSET('Sanitation Data'!$E$12,0,10*ROW('Sanitation Data'!E154))),'Data Summary'!CX160="Yes"),OFFSET('Sanitation Data'!$E$12,0,10*ROW('Sanitation Data'!E154)),NA())</f>
        <v>#N/A</v>
      </c>
      <c r="AJ160" s="103" t="e">
        <f ca="true">+IF(AND(ISNUMBER(OFFSET('Sanitation Data'!$E$13,0,10*ROW('Sanitation Data'!E154))),'Data Summary'!CY160="Yes"),OFFSET('Sanitation Data'!$E$13,0,10*ROW('Sanitation Data'!E154)),NA())</f>
        <v>#N/A</v>
      </c>
      <c r="AK160" s="103" t="e">
        <f ca="true">+IF(AND(ISNUMBER(OFFSET('Sanitation Data'!$F$5,0,10*ROW('Sanitation Data'!F154))),'Data Summary'!CZ160="Yes"),100-OFFSET('Sanitation Data'!$F$5,0,10*ROW('Sanitation Data'!F154)),NA())</f>
        <v>#N/A</v>
      </c>
      <c r="AL160" s="103" t="e">
        <f ca="true">+IF(AND(ISNUMBER(OFFSET('Sanitation Data'!$F$7,0,10*ROW('Sanitation Data'!F154))),'Data Summary'!DA160="Yes"),OFFSET('Sanitation Data'!$F$7,0,10*ROW('Sanitation Data'!F154)),NA())</f>
        <v>#N/A</v>
      </c>
      <c r="AM160" s="103" t="e">
        <f ca="true">+IF(AND(ISNUMBER(OFFSET('Sanitation Data'!$F$11,0,10*ROW('Sanitation Data'!F154))),'Data Summary'!DB160="Yes"),OFFSET('Sanitation Data'!$F$11,0,10*ROW('Sanitation Data'!F154)),NA())</f>
        <v>#N/A</v>
      </c>
      <c r="AN160" s="103" t="e">
        <f ca="true">+IF(AND(ISNUMBER(OFFSET('Sanitation Data'!$F$12,0,10*ROW('Sanitation Data'!F154))),'Data Summary'!DC160="Yes"),OFFSET('Sanitation Data'!$F$12,0,10*ROW('Sanitation Data'!F154)),NA())</f>
        <v>#N/A</v>
      </c>
      <c r="AO160" s="103" t="e">
        <f ca="true">+IF(AND(ISNUMBER(OFFSET('Sanitation Data'!$F$13,0,10*ROW('Sanitation Data'!F154))),'Data Summary'!DD160="Yes"),OFFSET('Sanitation Data'!$F$13,0,10*ROW('Sanitation Data'!F154)),NA())</f>
        <v>#N/A</v>
      </c>
      <c r="AP160" s="103" t="e">
        <f ca="true">+IF(AND(ISNUMBER(OFFSET('Sanitation Data'!$G$5,0,10*ROW('Sanitation Data'!G154))),'Data Summary'!DE160="Yes"),100-OFFSET('Sanitation Data'!$G$5,0,10*ROW('Sanitation Data'!G154)),NA())</f>
        <v>#N/A</v>
      </c>
      <c r="AQ160" s="103" t="e">
        <f ca="true">+IF(AND(ISNUMBER(OFFSET('Sanitation Data'!$G$7,0,10*ROW('Sanitation Data'!G154))),'Data Summary'!DF160="Yes"),OFFSET('Sanitation Data'!$G$7,0,10*ROW('Sanitation Data'!G154)),NA())</f>
        <v>#N/A</v>
      </c>
      <c r="AR160" s="103" t="e">
        <f ca="true">+IF(AND(ISNUMBER(OFFSET('Sanitation Data'!$G$11,0,10*ROW('Sanitation Data'!G154))),'Data Summary'!DG160="Yes"),OFFSET('Sanitation Data'!$G$11,0,10*ROW('Sanitation Data'!G154)),NA())</f>
        <v>#N/A</v>
      </c>
      <c r="AS160" s="103" t="e">
        <f ca="true">+IF(AND(ISNUMBER(OFFSET('Sanitation Data'!$G$12,0,10*ROW('Sanitation Data'!G154))),'Data Summary'!DH160="Yes"),OFFSET('Sanitation Data'!$G$12,0,10*ROW('Sanitation Data'!G154)),NA())</f>
        <v>#N/A</v>
      </c>
      <c r="AT160" s="103" t="e">
        <f ca="true">+IF(AND(ISNUMBER(OFFSET('Sanitation Data'!$G$13,0,10*ROW('Sanitation Data'!G154))),'Data Summary'!DI160="Yes"),OFFSET('Sanitation Data'!$G$13,0,10*ROW('Sanitation Data'!G154)),NA())</f>
        <v>#N/A</v>
      </c>
      <c r="AU160" s="103" t="e">
        <f ca="true">+IF(AND(ISNUMBER(OFFSET('Sanitation Data'!$H$5,0,10*ROW('Sanitation Data'!H154))),'Data Summary'!DJ160="Yes"),100-OFFSET('Sanitation Data'!$H$5,0,10*ROW('Sanitation Data'!H154)),NA())</f>
        <v>#N/A</v>
      </c>
      <c r="AV160" s="103" t="e">
        <f ca="true">+IF(AND(ISNUMBER(OFFSET('Sanitation Data'!$H$7,0,10*ROW('Sanitation Data'!H154))),'Data Summary'!DK160="Yes"),OFFSET('Sanitation Data'!$H$7,0,10*ROW('Sanitation Data'!H154)),NA())</f>
        <v>#N/A</v>
      </c>
      <c r="AW160" s="103" t="e">
        <f ca="true">+IF(AND(ISNUMBER(OFFSET('Sanitation Data'!$H$11,0,10*ROW('Sanitation Data'!H154))),'Data Summary'!DL160="Yes"),OFFSET('Sanitation Data'!$H$11,0,10*ROW('Sanitation Data'!H154)),NA())</f>
        <v>#N/A</v>
      </c>
      <c r="AX160" s="103" t="e">
        <f ca="true">+IF(AND(ISNUMBER(OFFSET('Sanitation Data'!$H$12,0,10*ROW('Sanitation Data'!H154))),'Data Summary'!DM160="Yes"),OFFSET('Sanitation Data'!$H$12,0,10*ROW('Sanitation Data'!H154)),NA())</f>
        <v>#N/A</v>
      </c>
      <c r="AY160" s="103" t="e">
        <f ca="true">+IF(AND(ISNUMBER(OFFSET('Sanitation Data'!$H$13,0,10*ROW('Sanitation Data'!H154))),'Data Summary'!DN160="Yes"),OFFSET('Sanitation Data'!$H$13,0,10*ROW('Sanitation Data'!H154)),NA())</f>
        <v>#N/A</v>
      </c>
      <c r="AZ160" s="108" t="e">
        <f ca="true">+IF(AND(ISNUMBER(OFFSET('Hygiene Data'!$C$6,0,10*ROW('Hygiene Data'!C154))),'Data Summary'!DO160="Yes"),OFFSET('Hygiene Data'!$C$6,0,10*ROW('Hygiene Data'!C154)),NA())</f>
        <v>#N/A</v>
      </c>
      <c r="BA160" s="108" t="e">
        <f ca="true">+IF(AND(ISNUMBER(OFFSET('Hygiene Data'!$C$8,0,10*ROW('Hygiene Data'!C154))),'Data Summary'!DP160="Yes"),OFFSET('Hygiene Data'!$C$8,0,10*ROW('Hygiene Data'!C154)),NA())</f>
        <v>#N/A</v>
      </c>
      <c r="BB160" s="108" t="e">
        <f ca="true">+IF(AND(ISNUMBER(OFFSET('Hygiene Data'!$C$10,0,10*ROW('Hygiene Data'!C154))),'Data Summary'!DQ160="Yes"),OFFSET('Hygiene Data'!$C$10,0,10*ROW('Hygiene Data'!C154)),NA())</f>
        <v>#N/A</v>
      </c>
      <c r="BC160" s="108" t="e">
        <f ca="true">+IF(AND(ISNUMBER(OFFSET('Hygiene Data'!$D$6,0,10*ROW('Hygiene Data'!D154))),'Data Summary'!DR160="Yes"),OFFSET('Hygiene Data'!$D$6,0,10*ROW('Hygiene Data'!D154)),NA())</f>
        <v>#N/A</v>
      </c>
      <c r="BD160" s="108" t="e">
        <f ca="true">+IF(AND(ISNUMBER(OFFSET('Hygiene Data'!$D$8,0,10*ROW('Hygiene Data'!D154))),'Data Summary'!DS160="Yes"),OFFSET('Hygiene Data'!$D$8,0,10*ROW('Hygiene Data'!D154)),NA())</f>
        <v>#N/A</v>
      </c>
      <c r="BE160" s="108" t="e">
        <f ca="true">+IF(AND(ISNUMBER(OFFSET('Hygiene Data'!$D$10,0,10*ROW('Hygiene Data'!D154))),'Data Summary'!DT160="Yes"),OFFSET('Hygiene Data'!$D$10,0,10*ROW('Hygiene Data'!D154)),NA())</f>
        <v>#N/A</v>
      </c>
      <c r="BF160" s="108" t="e">
        <f ca="true">+IF(AND(ISNUMBER(OFFSET('Hygiene Data'!$E$6,0,10*ROW('Hygiene Data'!E154))),'Data Summary'!DU160="Yes"),OFFSET('Hygiene Data'!$E$6,0,10*ROW('Hygiene Data'!E154)),NA())</f>
        <v>#N/A</v>
      </c>
      <c r="BG160" s="108" t="e">
        <f ca="true">+IF(AND(ISNUMBER(OFFSET('Hygiene Data'!$E$8,0,10*ROW('Hygiene Data'!E154))),'Data Summary'!DV160="Yes"),OFFSET('Hygiene Data'!$E$8,0,10*ROW('Hygiene Data'!E154)),NA())</f>
        <v>#N/A</v>
      </c>
      <c r="BH160" s="108" t="e">
        <f ca="true">+IF(AND(ISNUMBER(OFFSET('Hygiene Data'!$E$10,0,10*ROW('Hygiene Data'!E154))),'Data Summary'!DW160="Yes"),OFFSET('Hygiene Data'!$E$10,0,10*ROW('Hygiene Data'!E154)),NA())</f>
        <v>#N/A</v>
      </c>
      <c r="BI160" s="108" t="e">
        <f ca="true">+IF(AND(ISNUMBER(OFFSET('Hygiene Data'!$F$6,0,10*ROW('Hygiene Data'!F154))),'Data Summary'!DX160="Yes"),OFFSET('Hygiene Data'!$F$6,0,10*ROW('Hygiene Data'!F154)),NA())</f>
        <v>#N/A</v>
      </c>
      <c r="BJ160" s="108" t="e">
        <f ca="true">+IF(AND(ISNUMBER(OFFSET('Hygiene Data'!$F$8,0,10*ROW('Hygiene Data'!F154))),'Data Summary'!DY160="Yes"),OFFSET('Hygiene Data'!$F$8,0,10*ROW('Hygiene Data'!F154)),NA())</f>
        <v>#N/A</v>
      </c>
      <c r="BK160" s="108" t="e">
        <f ca="true">+IF(AND(ISNUMBER(OFFSET('Hygiene Data'!$F$10,0,10*ROW('Hygiene Data'!F154))),'Data Summary'!DZ160="Yes"),OFFSET('Hygiene Data'!$F$10,0,10*ROW('Hygiene Data'!F154)),NA())</f>
        <v>#N/A</v>
      </c>
      <c r="BL160" s="108" t="e">
        <f ca="true">+IF(AND(ISNUMBER(OFFSET('Hygiene Data'!$G$6,0,10*ROW('Hygiene Data'!G154))),'Data Summary'!EA160="Yes"),OFFSET('Hygiene Data'!$G$6,0,10*ROW('Hygiene Data'!G154)),NA())</f>
        <v>#N/A</v>
      </c>
      <c r="BM160" s="108" t="e">
        <f ca="true">+IF(AND(ISNUMBER(OFFSET('Hygiene Data'!$G$8,0,10*ROW('Hygiene Data'!G154))),'Data Summary'!EB160="Yes"),OFFSET('Hygiene Data'!$G$8,0,10*ROW('Hygiene Data'!G154)),NA())</f>
        <v>#N/A</v>
      </c>
      <c r="BN160" s="108" t="e">
        <f ca="true">+IF(AND(ISNUMBER(OFFSET('Hygiene Data'!$G$10,0,10*ROW('Hygiene Data'!G154))),'Data Summary'!EC160="Yes"),OFFSET('Hygiene Data'!$G$10,0,10*ROW('Hygiene Data'!G154)),NA())</f>
        <v>#N/A</v>
      </c>
      <c r="BO160" s="108" t="e">
        <f ca="true">+IF(AND(ISNUMBER(OFFSET('Hygiene Data'!$H$6,0,10*ROW('Hygiene Data'!H154))),'Data Summary'!ED160="Yes"),OFFSET('Hygiene Data'!$H$6,0,10*ROW('Hygiene Data'!H154)),NA())</f>
        <v>#N/A</v>
      </c>
      <c r="BP160" s="108" t="e">
        <f ca="true">+IF(AND(ISNUMBER(OFFSET('Hygiene Data'!$H$8,0,10*ROW('Hygiene Data'!H154))),'Data Summary'!EE160="Yes"),OFFSET('Hygiene Data'!$H$8,0,10*ROW('Hygiene Data'!H154)),NA())</f>
        <v>#N/A</v>
      </c>
      <c r="BQ160" s="108" t="e">
        <f ca="true">+IF(AND(ISNUMBER(OFFSET('Hygiene Data'!$H$10,0,10*ROW('Hygiene Data'!H154))),'Data Summary'!EF160="Yes"),OFFSET('Hygiene Data'!$H$10,0,10*ROW('Hygiene Data'!H154)),NA())</f>
        <v>#N/A</v>
      </c>
    </row>
    <row r="161" x14ac:dyDescent="0.2">
      <c r="A161" s="56" t="e">
        <f ca="true">+IF(OFFSET('Water Data'!$B$1,0,10*ROW('Water Data'!B155))="",NA(),OFFSET('Water Data'!$B$1,0,10*ROW('Water Data'!B155)))</f>
        <v>#N/A</v>
      </c>
      <c r="B161" s="56" t="e">
        <f ca="true">+IF(OFFSET('Water Data'!$A$3,0,10*ROW('Water Data'!A158))="",NA(),OFFSET('Water Data'!$A$3,0,10*ROW('Water Data'!A158)))</f>
        <v>#N/A</v>
      </c>
      <c r="C161" s="56" t="e">
        <f ca="true">+IF(OFFSET('Water Data'!$C$3,0,10*ROW('Water Data'!C158))="",NA(),OFFSET('Water Data'!$C$3,0,10*ROW('Water Data'!C158)))</f>
        <v>#N/A</v>
      </c>
      <c r="D161" s="57" t="e">
        <f ca="true">+IF(AND(ISNUMBER(OFFSET('Water Data'!$C$5,0,10*ROW('Water Data'!C155))),'Data Summary'!BS161="Yes"),100-OFFSET('Water Data'!$C$5,0,10*ROW('Water Data'!C155)),NA())</f>
        <v>#N/A</v>
      </c>
      <c r="E161" s="57" t="e">
        <f ca="true">+IF(AND(ISNUMBER(OFFSET('Water Data'!$C$7,0,10*ROW('Water Data'!C155))),'Data Summary'!BT161="Yes"),OFFSET('Water Data'!$C$7,0,10*ROW('Water Data'!C155)),NA())</f>
        <v>#N/A</v>
      </c>
      <c r="F161" s="57" t="e">
        <f ca="true">+IF(AND(ISNUMBER(OFFSET('Water Data'!$C$10,0,10*ROW('Water Data'!C155))),'Data Summary'!BU161="Yes"),OFFSET('Water Data'!$C$10,0,10*ROW('Water Data'!C155)),NA())</f>
        <v>#N/A</v>
      </c>
      <c r="G161" s="57" t="e">
        <f ca="true">+IF(AND(ISNUMBER(OFFSET('Water Data'!$D$5,0,10*ROW('Water Data'!D155))),'Data Summary'!BV161="Yes"),100-OFFSET('Water Data'!$D$5,0,10*ROW('Water Data'!D155)),NA())</f>
        <v>#N/A</v>
      </c>
      <c r="H161" s="57" t="e">
        <f ca="true">+IF(AND(ISNUMBER(OFFSET('Water Data'!$D$7,0,10*ROW('Water Data'!D155))),'Data Summary'!BW161="Yes"),OFFSET('Water Data'!$D$7,0,10*ROW('Water Data'!D155)),NA())</f>
        <v>#N/A</v>
      </c>
      <c r="I161" s="57" t="e">
        <f ca="true">+IF(AND(ISNUMBER(OFFSET('Water Data'!$D$10,0,10*ROW('Water Data'!D155))),'Data Summary'!BX161="Yes"),OFFSET('Water Data'!$D$10,0,10*ROW('Water Data'!D155)),NA())</f>
        <v>#N/A</v>
      </c>
      <c r="J161" s="57" t="e">
        <f ca="true">+IF(AND(ISNUMBER(OFFSET('Water Data'!$E$5,0,10*ROW('Water Data'!E155))),'Data Summary'!BY161="Yes"),100-OFFSET('Water Data'!$E$5,0,10*ROW('Water Data'!E155)),NA())</f>
        <v>#N/A</v>
      </c>
      <c r="K161" s="57" t="e">
        <f ca="true">+IF(AND(ISNUMBER(OFFSET('Water Data'!$E$7,0,10*ROW('Water Data'!E155))),'Data Summary'!BZ161="Yes"),OFFSET('Water Data'!$E$7,0,10*ROW('Water Data'!E155)),NA())</f>
        <v>#N/A</v>
      </c>
      <c r="L161" s="57" t="e">
        <f ca="true">+IF(AND(ISNUMBER(OFFSET('Water Data'!$E$10,0,10*ROW('Water Data'!E155))),'Data Summary'!CA161="Yes"),OFFSET('Water Data'!$E$10,0,10*ROW('Water Data'!E155)),NA())</f>
        <v>#N/A</v>
      </c>
      <c r="M161" s="57" t="e">
        <f ca="true">+IF(AND(ISNUMBER(OFFSET('Water Data'!$F$5,0,10*ROW('Water Data'!F155))),'Data Summary'!CB161="Yes"),100-OFFSET('Water Data'!$F$5,0,10*ROW('Water Data'!F155)),NA())</f>
        <v>#N/A</v>
      </c>
      <c r="N161" s="57" t="e">
        <f ca="true">+IF(AND(ISNUMBER(OFFSET('Water Data'!$F$7,0,10*ROW('Water Data'!F155))),'Data Summary'!CC161="Yes"),OFFSET('Water Data'!$F$7,0,10*ROW('Water Data'!F155)),NA())</f>
        <v>#N/A</v>
      </c>
      <c r="O161" s="57" t="e">
        <f ca="true">+IF(AND(ISNUMBER(OFFSET('Water Data'!$F$10,0,10*ROW('Water Data'!F155))),'Data Summary'!CD161="Yes"),OFFSET('Water Data'!$F$10,0,10*ROW('Water Data'!F155)),NA())</f>
        <v>#N/A</v>
      </c>
      <c r="P161" s="57" t="e">
        <f ca="true">+IF(AND(ISNUMBER(OFFSET('Water Data'!$G$5,0,10*ROW('Water Data'!G155))),'Data Summary'!CE161="Yes"),100-OFFSET('Water Data'!$G$5,0,10*ROW('Water Data'!G155)),NA())</f>
        <v>#N/A</v>
      </c>
      <c r="Q161" s="57" t="e">
        <f ca="true">+IF(AND(ISNUMBER(OFFSET('Water Data'!$G$7,0,10*ROW('Water Data'!G155))),'Data Summary'!CF161="Yes"),OFFSET('Water Data'!$G$7,0,10*ROW('Water Data'!G155)),NA())</f>
        <v>#N/A</v>
      </c>
      <c r="R161" s="57" t="e">
        <f ca="true">+IF(AND(ISNUMBER(OFFSET('Water Data'!$G$10,0,10*ROW('Water Data'!G155))),'Data Summary'!CG161="Yes"),OFFSET('Water Data'!$G$10,0,10*ROW('Water Data'!G155)),NA())</f>
        <v>#N/A</v>
      </c>
      <c r="S161" s="57" t="e">
        <f ca="true">+IF(AND(ISNUMBER(OFFSET('Water Data'!$H$5,0,10*ROW('Water Data'!H155))),'Data Summary'!CH161="Yes"),100-OFFSET('Water Data'!$H$5,0,10*ROW('Water Data'!H155)),NA())</f>
        <v>#N/A</v>
      </c>
      <c r="T161" s="57" t="e">
        <f ca="true">+IF(AND(ISNUMBER(OFFSET('Water Data'!$H$7,0,10*ROW('Water Data'!H155))),'Data Summary'!CI161="Yes"),OFFSET('Water Data'!$H$7,0,10*ROW('Water Data'!H155)),NA())</f>
        <v>#N/A</v>
      </c>
      <c r="U161" s="57" t="e">
        <f ca="true">+IF(AND(ISNUMBER(OFFSET('Water Data'!$H$10,0,10*ROW('Water Data'!H155))),'Data Summary'!CJ161="Yes"),OFFSET('Water Data'!$H$10,0,10*ROW('Water Data'!H155)),NA())</f>
        <v>#N/A</v>
      </c>
      <c r="V161" s="103" t="e">
        <f ca="true">+IF(AND(ISNUMBER(OFFSET('Sanitation Data'!$C$5,0,10*ROW('Sanitation Data'!C155))),'Data Summary'!CK161="Yes"),100-OFFSET('Sanitation Data'!$C$5,0,10*ROW('Sanitation Data'!C155)),NA())</f>
        <v>#N/A</v>
      </c>
      <c r="W161" s="103" t="e">
        <f ca="true">+IF(AND(ISNUMBER(OFFSET('Sanitation Data'!$C$7,0,10*ROW('Sanitation Data'!C155))),'Data Summary'!CL161="Yes"),OFFSET('Sanitation Data'!$C$7,0,10*ROW('Sanitation Data'!C155)),NA())</f>
        <v>#N/A</v>
      </c>
      <c r="X161" s="103" t="e">
        <f ca="true">+IF(AND(ISNUMBER(OFFSET('Sanitation Data'!$C$11,0,10*ROW('Sanitation Data'!C155))),'Data Summary'!CM161="Yes"),OFFSET('Sanitation Data'!$C$11,0,10*ROW('Sanitation Data'!C155)),NA())</f>
        <v>#N/A</v>
      </c>
      <c r="Y161" s="103" t="e">
        <f ca="true">+IF(AND(ISNUMBER(OFFSET('Sanitation Data'!$C$12,0,10*ROW('Sanitation Data'!C155))),'Data Summary'!CN161="Yes"),OFFSET('Sanitation Data'!$C$12,0,10*ROW('Sanitation Data'!C155)),NA())</f>
        <v>#N/A</v>
      </c>
      <c r="Z161" s="103" t="e">
        <f ca="true">+IF(AND(ISNUMBER(OFFSET('Sanitation Data'!$C$13,0,10*ROW('Sanitation Data'!C155))),'Data Summary'!CO161="Yes"),OFFSET('Sanitation Data'!$C$13,0,10*ROW('Sanitation Data'!C155)),NA())</f>
        <v>#N/A</v>
      </c>
      <c r="AA161" s="103" t="e">
        <f ca="true">+IF(AND(ISNUMBER(OFFSET('Sanitation Data'!$D$5,0,10*ROW('Sanitation Data'!D155))),'Data Summary'!CP161="Yes"),100-OFFSET('Sanitation Data'!$D$5,0,10*ROW('Sanitation Data'!D155)),NA())</f>
        <v>#N/A</v>
      </c>
      <c r="AB161" s="103" t="e">
        <f ca="true">+IF(AND(ISNUMBER(OFFSET('Sanitation Data'!$D$7,0,10*ROW('Sanitation Data'!D155))),'Data Summary'!CQ161="Yes"),OFFSET('Sanitation Data'!$D$7,0,10*ROW('Sanitation Data'!D155)),NA())</f>
        <v>#N/A</v>
      </c>
      <c r="AC161" s="103" t="e">
        <f ca="true">+IF(AND(ISNUMBER(OFFSET('Sanitation Data'!$D$11,0,10*ROW('Sanitation Data'!D155))),'Data Summary'!CR161="Yes"),OFFSET('Sanitation Data'!$D$11,0,10*ROW('Sanitation Data'!D155)),NA())</f>
        <v>#N/A</v>
      </c>
      <c r="AD161" s="103" t="e">
        <f ca="true">+IF(AND(ISNUMBER(OFFSET('Sanitation Data'!$D$12,0,10*ROW('Sanitation Data'!D155))),'Data Summary'!CS161="Yes"),OFFSET('Sanitation Data'!$D$12,0,10*ROW('Sanitation Data'!D155)),NA())</f>
        <v>#N/A</v>
      </c>
      <c r="AE161" s="103" t="e">
        <f ca="true">+IF(AND(ISNUMBER(OFFSET('Sanitation Data'!$D$13,0,10*ROW('Sanitation Data'!D155))),'Data Summary'!CT161="Yes"),OFFSET('Sanitation Data'!$D$13,0,10*ROW('Sanitation Data'!D155)),NA())</f>
        <v>#N/A</v>
      </c>
      <c r="AF161" s="103" t="e">
        <f ca="true">+IF(AND(ISNUMBER(OFFSET('Sanitation Data'!$E$5,0,10*ROW('Sanitation Data'!E155))),'Data Summary'!CU161="Yes"),100-OFFSET('Sanitation Data'!$E$5,0,10*ROW('Sanitation Data'!E155)),NA())</f>
        <v>#N/A</v>
      </c>
      <c r="AG161" s="103" t="e">
        <f ca="true">+IF(AND(ISNUMBER(OFFSET('Sanitation Data'!$E$7,0,10*ROW('Sanitation Data'!E155))),'Data Summary'!CV161="Yes"),OFFSET('Sanitation Data'!$E$7,0,10*ROW('Sanitation Data'!E155)),NA())</f>
        <v>#N/A</v>
      </c>
      <c r="AH161" s="103" t="e">
        <f ca="true">+IF(AND(ISNUMBER(OFFSET('Sanitation Data'!$E$11,0,10*ROW('Sanitation Data'!E155))),'Data Summary'!CW161="Yes"),OFFSET('Sanitation Data'!$E$11,0,10*ROW('Sanitation Data'!E155)),NA())</f>
        <v>#N/A</v>
      </c>
      <c r="AI161" s="103" t="e">
        <f ca="true">+IF(AND(ISNUMBER(OFFSET('Sanitation Data'!$E$12,0,10*ROW('Sanitation Data'!E155))),'Data Summary'!CX161="Yes"),OFFSET('Sanitation Data'!$E$12,0,10*ROW('Sanitation Data'!E155)),NA())</f>
        <v>#N/A</v>
      </c>
      <c r="AJ161" s="103" t="e">
        <f ca="true">+IF(AND(ISNUMBER(OFFSET('Sanitation Data'!$E$13,0,10*ROW('Sanitation Data'!E155))),'Data Summary'!CY161="Yes"),OFFSET('Sanitation Data'!$E$13,0,10*ROW('Sanitation Data'!E155)),NA())</f>
        <v>#N/A</v>
      </c>
      <c r="AK161" s="103" t="e">
        <f ca="true">+IF(AND(ISNUMBER(OFFSET('Sanitation Data'!$F$5,0,10*ROW('Sanitation Data'!F155))),'Data Summary'!CZ161="Yes"),100-OFFSET('Sanitation Data'!$F$5,0,10*ROW('Sanitation Data'!F155)),NA())</f>
        <v>#N/A</v>
      </c>
      <c r="AL161" s="103" t="e">
        <f ca="true">+IF(AND(ISNUMBER(OFFSET('Sanitation Data'!$F$7,0,10*ROW('Sanitation Data'!F155))),'Data Summary'!DA161="Yes"),OFFSET('Sanitation Data'!$F$7,0,10*ROW('Sanitation Data'!F155)),NA())</f>
        <v>#N/A</v>
      </c>
      <c r="AM161" s="103" t="e">
        <f ca="true">+IF(AND(ISNUMBER(OFFSET('Sanitation Data'!$F$11,0,10*ROW('Sanitation Data'!F155))),'Data Summary'!DB161="Yes"),OFFSET('Sanitation Data'!$F$11,0,10*ROW('Sanitation Data'!F155)),NA())</f>
        <v>#N/A</v>
      </c>
      <c r="AN161" s="103" t="e">
        <f ca="true">+IF(AND(ISNUMBER(OFFSET('Sanitation Data'!$F$12,0,10*ROW('Sanitation Data'!F155))),'Data Summary'!DC161="Yes"),OFFSET('Sanitation Data'!$F$12,0,10*ROW('Sanitation Data'!F155)),NA())</f>
        <v>#N/A</v>
      </c>
      <c r="AO161" s="103" t="e">
        <f ca="true">+IF(AND(ISNUMBER(OFFSET('Sanitation Data'!$F$13,0,10*ROW('Sanitation Data'!F155))),'Data Summary'!DD161="Yes"),OFFSET('Sanitation Data'!$F$13,0,10*ROW('Sanitation Data'!F155)),NA())</f>
        <v>#N/A</v>
      </c>
      <c r="AP161" s="103" t="e">
        <f ca="true">+IF(AND(ISNUMBER(OFFSET('Sanitation Data'!$G$5,0,10*ROW('Sanitation Data'!G155))),'Data Summary'!DE161="Yes"),100-OFFSET('Sanitation Data'!$G$5,0,10*ROW('Sanitation Data'!G155)),NA())</f>
        <v>#N/A</v>
      </c>
      <c r="AQ161" s="103" t="e">
        <f ca="true">+IF(AND(ISNUMBER(OFFSET('Sanitation Data'!$G$7,0,10*ROW('Sanitation Data'!G155))),'Data Summary'!DF161="Yes"),OFFSET('Sanitation Data'!$G$7,0,10*ROW('Sanitation Data'!G155)),NA())</f>
        <v>#N/A</v>
      </c>
      <c r="AR161" s="103" t="e">
        <f ca="true">+IF(AND(ISNUMBER(OFFSET('Sanitation Data'!$G$11,0,10*ROW('Sanitation Data'!G155))),'Data Summary'!DG161="Yes"),OFFSET('Sanitation Data'!$G$11,0,10*ROW('Sanitation Data'!G155)),NA())</f>
        <v>#N/A</v>
      </c>
      <c r="AS161" s="103" t="e">
        <f ca="true">+IF(AND(ISNUMBER(OFFSET('Sanitation Data'!$G$12,0,10*ROW('Sanitation Data'!G155))),'Data Summary'!DH161="Yes"),OFFSET('Sanitation Data'!$G$12,0,10*ROW('Sanitation Data'!G155)),NA())</f>
        <v>#N/A</v>
      </c>
      <c r="AT161" s="103" t="e">
        <f ca="true">+IF(AND(ISNUMBER(OFFSET('Sanitation Data'!$G$13,0,10*ROW('Sanitation Data'!G155))),'Data Summary'!DI161="Yes"),OFFSET('Sanitation Data'!$G$13,0,10*ROW('Sanitation Data'!G155)),NA())</f>
        <v>#N/A</v>
      </c>
      <c r="AU161" s="103" t="e">
        <f ca="true">+IF(AND(ISNUMBER(OFFSET('Sanitation Data'!$H$5,0,10*ROW('Sanitation Data'!H155))),'Data Summary'!DJ161="Yes"),100-OFFSET('Sanitation Data'!$H$5,0,10*ROW('Sanitation Data'!H155)),NA())</f>
        <v>#N/A</v>
      </c>
      <c r="AV161" s="103" t="e">
        <f ca="true">+IF(AND(ISNUMBER(OFFSET('Sanitation Data'!$H$7,0,10*ROW('Sanitation Data'!H155))),'Data Summary'!DK161="Yes"),OFFSET('Sanitation Data'!$H$7,0,10*ROW('Sanitation Data'!H155)),NA())</f>
        <v>#N/A</v>
      </c>
      <c r="AW161" s="103" t="e">
        <f ca="true">+IF(AND(ISNUMBER(OFFSET('Sanitation Data'!$H$11,0,10*ROW('Sanitation Data'!H155))),'Data Summary'!DL161="Yes"),OFFSET('Sanitation Data'!$H$11,0,10*ROW('Sanitation Data'!H155)),NA())</f>
        <v>#N/A</v>
      </c>
      <c r="AX161" s="103" t="e">
        <f ca="true">+IF(AND(ISNUMBER(OFFSET('Sanitation Data'!$H$12,0,10*ROW('Sanitation Data'!H155))),'Data Summary'!DM161="Yes"),OFFSET('Sanitation Data'!$H$12,0,10*ROW('Sanitation Data'!H155)),NA())</f>
        <v>#N/A</v>
      </c>
      <c r="AY161" s="103" t="e">
        <f ca="true">+IF(AND(ISNUMBER(OFFSET('Sanitation Data'!$H$13,0,10*ROW('Sanitation Data'!H155))),'Data Summary'!DN161="Yes"),OFFSET('Sanitation Data'!$H$13,0,10*ROW('Sanitation Data'!H155)),NA())</f>
        <v>#N/A</v>
      </c>
      <c r="AZ161" s="108" t="e">
        <f ca="true">+IF(AND(ISNUMBER(OFFSET('Hygiene Data'!$C$6,0,10*ROW('Hygiene Data'!C155))),'Data Summary'!DO161="Yes"),OFFSET('Hygiene Data'!$C$6,0,10*ROW('Hygiene Data'!C155)),NA())</f>
        <v>#N/A</v>
      </c>
      <c r="BA161" s="108" t="e">
        <f ca="true">+IF(AND(ISNUMBER(OFFSET('Hygiene Data'!$C$8,0,10*ROW('Hygiene Data'!C155))),'Data Summary'!DP161="Yes"),OFFSET('Hygiene Data'!$C$8,0,10*ROW('Hygiene Data'!C155)),NA())</f>
        <v>#N/A</v>
      </c>
      <c r="BB161" s="108" t="e">
        <f ca="true">+IF(AND(ISNUMBER(OFFSET('Hygiene Data'!$C$10,0,10*ROW('Hygiene Data'!C155))),'Data Summary'!DQ161="Yes"),OFFSET('Hygiene Data'!$C$10,0,10*ROW('Hygiene Data'!C155)),NA())</f>
        <v>#N/A</v>
      </c>
      <c r="BC161" s="108" t="e">
        <f ca="true">+IF(AND(ISNUMBER(OFFSET('Hygiene Data'!$D$6,0,10*ROW('Hygiene Data'!D155))),'Data Summary'!DR161="Yes"),OFFSET('Hygiene Data'!$D$6,0,10*ROW('Hygiene Data'!D155)),NA())</f>
        <v>#N/A</v>
      </c>
      <c r="BD161" s="108" t="e">
        <f ca="true">+IF(AND(ISNUMBER(OFFSET('Hygiene Data'!$D$8,0,10*ROW('Hygiene Data'!D155))),'Data Summary'!DS161="Yes"),OFFSET('Hygiene Data'!$D$8,0,10*ROW('Hygiene Data'!D155)),NA())</f>
        <v>#N/A</v>
      </c>
      <c r="BE161" s="108" t="e">
        <f ca="true">+IF(AND(ISNUMBER(OFFSET('Hygiene Data'!$D$10,0,10*ROW('Hygiene Data'!D155))),'Data Summary'!DT161="Yes"),OFFSET('Hygiene Data'!$D$10,0,10*ROW('Hygiene Data'!D155)),NA())</f>
        <v>#N/A</v>
      </c>
      <c r="BF161" s="108" t="e">
        <f ca="true">+IF(AND(ISNUMBER(OFFSET('Hygiene Data'!$E$6,0,10*ROW('Hygiene Data'!E155))),'Data Summary'!DU161="Yes"),OFFSET('Hygiene Data'!$E$6,0,10*ROW('Hygiene Data'!E155)),NA())</f>
        <v>#N/A</v>
      </c>
      <c r="BG161" s="108" t="e">
        <f ca="true">+IF(AND(ISNUMBER(OFFSET('Hygiene Data'!$E$8,0,10*ROW('Hygiene Data'!E155))),'Data Summary'!DV161="Yes"),OFFSET('Hygiene Data'!$E$8,0,10*ROW('Hygiene Data'!E155)),NA())</f>
        <v>#N/A</v>
      </c>
      <c r="BH161" s="108" t="e">
        <f ca="true">+IF(AND(ISNUMBER(OFFSET('Hygiene Data'!$E$10,0,10*ROW('Hygiene Data'!E155))),'Data Summary'!DW161="Yes"),OFFSET('Hygiene Data'!$E$10,0,10*ROW('Hygiene Data'!E155)),NA())</f>
        <v>#N/A</v>
      </c>
      <c r="BI161" s="108" t="e">
        <f ca="true">+IF(AND(ISNUMBER(OFFSET('Hygiene Data'!$F$6,0,10*ROW('Hygiene Data'!F155))),'Data Summary'!DX161="Yes"),OFFSET('Hygiene Data'!$F$6,0,10*ROW('Hygiene Data'!F155)),NA())</f>
        <v>#N/A</v>
      </c>
      <c r="BJ161" s="108" t="e">
        <f ca="true">+IF(AND(ISNUMBER(OFFSET('Hygiene Data'!$F$8,0,10*ROW('Hygiene Data'!F155))),'Data Summary'!DY161="Yes"),OFFSET('Hygiene Data'!$F$8,0,10*ROW('Hygiene Data'!F155)),NA())</f>
        <v>#N/A</v>
      </c>
      <c r="BK161" s="108" t="e">
        <f ca="true">+IF(AND(ISNUMBER(OFFSET('Hygiene Data'!$F$10,0,10*ROW('Hygiene Data'!F155))),'Data Summary'!DZ161="Yes"),OFFSET('Hygiene Data'!$F$10,0,10*ROW('Hygiene Data'!F155)),NA())</f>
        <v>#N/A</v>
      </c>
      <c r="BL161" s="108" t="e">
        <f ca="true">+IF(AND(ISNUMBER(OFFSET('Hygiene Data'!$G$6,0,10*ROW('Hygiene Data'!G155))),'Data Summary'!EA161="Yes"),OFFSET('Hygiene Data'!$G$6,0,10*ROW('Hygiene Data'!G155)),NA())</f>
        <v>#N/A</v>
      </c>
      <c r="BM161" s="108" t="e">
        <f ca="true">+IF(AND(ISNUMBER(OFFSET('Hygiene Data'!$G$8,0,10*ROW('Hygiene Data'!G155))),'Data Summary'!EB161="Yes"),OFFSET('Hygiene Data'!$G$8,0,10*ROW('Hygiene Data'!G155)),NA())</f>
        <v>#N/A</v>
      </c>
      <c r="BN161" s="108" t="e">
        <f ca="true">+IF(AND(ISNUMBER(OFFSET('Hygiene Data'!$G$10,0,10*ROW('Hygiene Data'!G155))),'Data Summary'!EC161="Yes"),OFFSET('Hygiene Data'!$G$10,0,10*ROW('Hygiene Data'!G155)),NA())</f>
        <v>#N/A</v>
      </c>
      <c r="BO161" s="108" t="e">
        <f ca="true">+IF(AND(ISNUMBER(OFFSET('Hygiene Data'!$H$6,0,10*ROW('Hygiene Data'!H155))),'Data Summary'!ED161="Yes"),OFFSET('Hygiene Data'!$H$6,0,10*ROW('Hygiene Data'!H155)),NA())</f>
        <v>#N/A</v>
      </c>
      <c r="BP161" s="108" t="e">
        <f ca="true">+IF(AND(ISNUMBER(OFFSET('Hygiene Data'!$H$8,0,10*ROW('Hygiene Data'!H155))),'Data Summary'!EE161="Yes"),OFFSET('Hygiene Data'!$H$8,0,10*ROW('Hygiene Data'!H155)),NA())</f>
        <v>#N/A</v>
      </c>
      <c r="BQ161" s="108" t="e">
        <f ca="true">+IF(AND(ISNUMBER(OFFSET('Hygiene Data'!$H$10,0,10*ROW('Hygiene Data'!H155))),'Data Summary'!EF161="Yes"),OFFSET('Hygiene Data'!$H$10,0,10*ROW('Hygiene Data'!H155)),NA())</f>
        <v>#N/A</v>
      </c>
    </row>
    <row r="162" x14ac:dyDescent="0.2">
      <c r="A162" s="56" t="e">
        <f ca="true">+IF(OFFSET('Water Data'!$B$1,0,10*ROW('Water Data'!B156))="",NA(),OFFSET('Water Data'!$B$1,0,10*ROW('Water Data'!B156)))</f>
        <v>#N/A</v>
      </c>
      <c r="B162" s="56" t="e">
        <f ca="true">+IF(OFFSET('Water Data'!$A$3,0,10*ROW('Water Data'!A159))="",NA(),OFFSET('Water Data'!$A$3,0,10*ROW('Water Data'!A159)))</f>
        <v>#N/A</v>
      </c>
      <c r="C162" s="56" t="e">
        <f ca="true">+IF(OFFSET('Water Data'!$C$3,0,10*ROW('Water Data'!C159))="",NA(),OFFSET('Water Data'!$C$3,0,10*ROW('Water Data'!C159)))</f>
        <v>#N/A</v>
      </c>
      <c r="D162" s="57" t="e">
        <f ca="true">+IF(AND(ISNUMBER(OFFSET('Water Data'!$C$5,0,10*ROW('Water Data'!C156))),'Data Summary'!BS162="Yes"),100-OFFSET('Water Data'!$C$5,0,10*ROW('Water Data'!C156)),NA())</f>
        <v>#N/A</v>
      </c>
      <c r="E162" s="57" t="e">
        <f ca="true">+IF(AND(ISNUMBER(OFFSET('Water Data'!$C$7,0,10*ROW('Water Data'!C156))),'Data Summary'!BT162="Yes"),OFFSET('Water Data'!$C$7,0,10*ROW('Water Data'!C156)),NA())</f>
        <v>#N/A</v>
      </c>
      <c r="F162" s="57" t="e">
        <f ca="true">+IF(AND(ISNUMBER(OFFSET('Water Data'!$C$10,0,10*ROW('Water Data'!C156))),'Data Summary'!BU162="Yes"),OFFSET('Water Data'!$C$10,0,10*ROW('Water Data'!C156)),NA())</f>
        <v>#N/A</v>
      </c>
      <c r="G162" s="57" t="e">
        <f ca="true">+IF(AND(ISNUMBER(OFFSET('Water Data'!$D$5,0,10*ROW('Water Data'!D156))),'Data Summary'!BV162="Yes"),100-OFFSET('Water Data'!$D$5,0,10*ROW('Water Data'!D156)),NA())</f>
        <v>#N/A</v>
      </c>
      <c r="H162" s="57" t="e">
        <f ca="true">+IF(AND(ISNUMBER(OFFSET('Water Data'!$D$7,0,10*ROW('Water Data'!D156))),'Data Summary'!BW162="Yes"),OFFSET('Water Data'!$D$7,0,10*ROW('Water Data'!D156)),NA())</f>
        <v>#N/A</v>
      </c>
      <c r="I162" s="57" t="e">
        <f ca="true">+IF(AND(ISNUMBER(OFFSET('Water Data'!$D$10,0,10*ROW('Water Data'!D156))),'Data Summary'!BX162="Yes"),OFFSET('Water Data'!$D$10,0,10*ROW('Water Data'!D156)),NA())</f>
        <v>#N/A</v>
      </c>
      <c r="J162" s="57" t="e">
        <f ca="true">+IF(AND(ISNUMBER(OFFSET('Water Data'!$E$5,0,10*ROW('Water Data'!E156))),'Data Summary'!BY162="Yes"),100-OFFSET('Water Data'!$E$5,0,10*ROW('Water Data'!E156)),NA())</f>
        <v>#N/A</v>
      </c>
      <c r="K162" s="57" t="e">
        <f ca="true">+IF(AND(ISNUMBER(OFFSET('Water Data'!$E$7,0,10*ROW('Water Data'!E156))),'Data Summary'!BZ162="Yes"),OFFSET('Water Data'!$E$7,0,10*ROW('Water Data'!E156)),NA())</f>
        <v>#N/A</v>
      </c>
      <c r="L162" s="57" t="e">
        <f ca="true">+IF(AND(ISNUMBER(OFFSET('Water Data'!$E$10,0,10*ROW('Water Data'!E156))),'Data Summary'!CA162="Yes"),OFFSET('Water Data'!$E$10,0,10*ROW('Water Data'!E156)),NA())</f>
        <v>#N/A</v>
      </c>
      <c r="M162" s="57" t="e">
        <f ca="true">+IF(AND(ISNUMBER(OFFSET('Water Data'!$F$5,0,10*ROW('Water Data'!F156))),'Data Summary'!CB162="Yes"),100-OFFSET('Water Data'!$F$5,0,10*ROW('Water Data'!F156)),NA())</f>
        <v>#N/A</v>
      </c>
      <c r="N162" s="57" t="e">
        <f ca="true">+IF(AND(ISNUMBER(OFFSET('Water Data'!$F$7,0,10*ROW('Water Data'!F156))),'Data Summary'!CC162="Yes"),OFFSET('Water Data'!$F$7,0,10*ROW('Water Data'!F156)),NA())</f>
        <v>#N/A</v>
      </c>
      <c r="O162" s="57" t="e">
        <f ca="true">+IF(AND(ISNUMBER(OFFSET('Water Data'!$F$10,0,10*ROW('Water Data'!F156))),'Data Summary'!CD162="Yes"),OFFSET('Water Data'!$F$10,0,10*ROW('Water Data'!F156)),NA())</f>
        <v>#N/A</v>
      </c>
      <c r="P162" s="57" t="e">
        <f ca="true">+IF(AND(ISNUMBER(OFFSET('Water Data'!$G$5,0,10*ROW('Water Data'!G156))),'Data Summary'!CE162="Yes"),100-OFFSET('Water Data'!$G$5,0,10*ROW('Water Data'!G156)),NA())</f>
        <v>#N/A</v>
      </c>
      <c r="Q162" s="57" t="e">
        <f ca="true">+IF(AND(ISNUMBER(OFFSET('Water Data'!$G$7,0,10*ROW('Water Data'!G156))),'Data Summary'!CF162="Yes"),OFFSET('Water Data'!$G$7,0,10*ROW('Water Data'!G156)),NA())</f>
        <v>#N/A</v>
      </c>
      <c r="R162" s="57" t="e">
        <f ca="true">+IF(AND(ISNUMBER(OFFSET('Water Data'!$G$10,0,10*ROW('Water Data'!G156))),'Data Summary'!CG162="Yes"),OFFSET('Water Data'!$G$10,0,10*ROW('Water Data'!G156)),NA())</f>
        <v>#N/A</v>
      </c>
      <c r="S162" s="57" t="e">
        <f ca="true">+IF(AND(ISNUMBER(OFFSET('Water Data'!$H$5,0,10*ROW('Water Data'!H156))),'Data Summary'!CH162="Yes"),100-OFFSET('Water Data'!$H$5,0,10*ROW('Water Data'!H156)),NA())</f>
        <v>#N/A</v>
      </c>
      <c r="T162" s="57" t="e">
        <f ca="true">+IF(AND(ISNUMBER(OFFSET('Water Data'!$H$7,0,10*ROW('Water Data'!H156))),'Data Summary'!CI162="Yes"),OFFSET('Water Data'!$H$7,0,10*ROW('Water Data'!H156)),NA())</f>
        <v>#N/A</v>
      </c>
      <c r="U162" s="57" t="e">
        <f ca="true">+IF(AND(ISNUMBER(OFFSET('Water Data'!$H$10,0,10*ROW('Water Data'!H156))),'Data Summary'!CJ162="Yes"),OFFSET('Water Data'!$H$10,0,10*ROW('Water Data'!H156)),NA())</f>
        <v>#N/A</v>
      </c>
      <c r="V162" s="103" t="e">
        <f ca="true">+IF(AND(ISNUMBER(OFFSET('Sanitation Data'!$C$5,0,10*ROW('Sanitation Data'!C156))),'Data Summary'!CK162="Yes"),100-OFFSET('Sanitation Data'!$C$5,0,10*ROW('Sanitation Data'!C156)),NA())</f>
        <v>#N/A</v>
      </c>
      <c r="W162" s="103" t="e">
        <f ca="true">+IF(AND(ISNUMBER(OFFSET('Sanitation Data'!$C$7,0,10*ROW('Sanitation Data'!C156))),'Data Summary'!CL162="Yes"),OFFSET('Sanitation Data'!$C$7,0,10*ROW('Sanitation Data'!C156)),NA())</f>
        <v>#N/A</v>
      </c>
      <c r="X162" s="103" t="e">
        <f ca="true">+IF(AND(ISNUMBER(OFFSET('Sanitation Data'!$C$11,0,10*ROW('Sanitation Data'!C156))),'Data Summary'!CM162="Yes"),OFFSET('Sanitation Data'!$C$11,0,10*ROW('Sanitation Data'!C156)),NA())</f>
        <v>#N/A</v>
      </c>
      <c r="Y162" s="103" t="e">
        <f ca="true">+IF(AND(ISNUMBER(OFFSET('Sanitation Data'!$C$12,0,10*ROW('Sanitation Data'!C156))),'Data Summary'!CN162="Yes"),OFFSET('Sanitation Data'!$C$12,0,10*ROW('Sanitation Data'!C156)),NA())</f>
        <v>#N/A</v>
      </c>
      <c r="Z162" s="103" t="e">
        <f ca="true">+IF(AND(ISNUMBER(OFFSET('Sanitation Data'!$C$13,0,10*ROW('Sanitation Data'!C156))),'Data Summary'!CO162="Yes"),OFFSET('Sanitation Data'!$C$13,0,10*ROW('Sanitation Data'!C156)),NA())</f>
        <v>#N/A</v>
      </c>
      <c r="AA162" s="103" t="e">
        <f ca="true">+IF(AND(ISNUMBER(OFFSET('Sanitation Data'!$D$5,0,10*ROW('Sanitation Data'!D156))),'Data Summary'!CP162="Yes"),100-OFFSET('Sanitation Data'!$D$5,0,10*ROW('Sanitation Data'!D156)),NA())</f>
        <v>#N/A</v>
      </c>
      <c r="AB162" s="103" t="e">
        <f ca="true">+IF(AND(ISNUMBER(OFFSET('Sanitation Data'!$D$7,0,10*ROW('Sanitation Data'!D156))),'Data Summary'!CQ162="Yes"),OFFSET('Sanitation Data'!$D$7,0,10*ROW('Sanitation Data'!D156)),NA())</f>
        <v>#N/A</v>
      </c>
      <c r="AC162" s="103" t="e">
        <f ca="true">+IF(AND(ISNUMBER(OFFSET('Sanitation Data'!$D$11,0,10*ROW('Sanitation Data'!D156))),'Data Summary'!CR162="Yes"),OFFSET('Sanitation Data'!$D$11,0,10*ROW('Sanitation Data'!D156)),NA())</f>
        <v>#N/A</v>
      </c>
      <c r="AD162" s="103" t="e">
        <f ca="true">+IF(AND(ISNUMBER(OFFSET('Sanitation Data'!$D$12,0,10*ROW('Sanitation Data'!D156))),'Data Summary'!CS162="Yes"),OFFSET('Sanitation Data'!$D$12,0,10*ROW('Sanitation Data'!D156)),NA())</f>
        <v>#N/A</v>
      </c>
      <c r="AE162" s="103" t="e">
        <f ca="true">+IF(AND(ISNUMBER(OFFSET('Sanitation Data'!$D$13,0,10*ROW('Sanitation Data'!D156))),'Data Summary'!CT162="Yes"),OFFSET('Sanitation Data'!$D$13,0,10*ROW('Sanitation Data'!D156)),NA())</f>
        <v>#N/A</v>
      </c>
      <c r="AF162" s="103" t="e">
        <f ca="true">+IF(AND(ISNUMBER(OFFSET('Sanitation Data'!$E$5,0,10*ROW('Sanitation Data'!E156))),'Data Summary'!CU162="Yes"),100-OFFSET('Sanitation Data'!$E$5,0,10*ROW('Sanitation Data'!E156)),NA())</f>
        <v>#N/A</v>
      </c>
      <c r="AG162" s="103" t="e">
        <f ca="true">+IF(AND(ISNUMBER(OFFSET('Sanitation Data'!$E$7,0,10*ROW('Sanitation Data'!E156))),'Data Summary'!CV162="Yes"),OFFSET('Sanitation Data'!$E$7,0,10*ROW('Sanitation Data'!E156)),NA())</f>
        <v>#N/A</v>
      </c>
      <c r="AH162" s="103" t="e">
        <f ca="true">+IF(AND(ISNUMBER(OFFSET('Sanitation Data'!$E$11,0,10*ROW('Sanitation Data'!E156))),'Data Summary'!CW162="Yes"),OFFSET('Sanitation Data'!$E$11,0,10*ROW('Sanitation Data'!E156)),NA())</f>
        <v>#N/A</v>
      </c>
      <c r="AI162" s="103" t="e">
        <f ca="true">+IF(AND(ISNUMBER(OFFSET('Sanitation Data'!$E$12,0,10*ROW('Sanitation Data'!E156))),'Data Summary'!CX162="Yes"),OFFSET('Sanitation Data'!$E$12,0,10*ROW('Sanitation Data'!E156)),NA())</f>
        <v>#N/A</v>
      </c>
      <c r="AJ162" s="103" t="e">
        <f ca="true">+IF(AND(ISNUMBER(OFFSET('Sanitation Data'!$E$13,0,10*ROW('Sanitation Data'!E156))),'Data Summary'!CY162="Yes"),OFFSET('Sanitation Data'!$E$13,0,10*ROW('Sanitation Data'!E156)),NA())</f>
        <v>#N/A</v>
      </c>
      <c r="AK162" s="103" t="e">
        <f ca="true">+IF(AND(ISNUMBER(OFFSET('Sanitation Data'!$F$5,0,10*ROW('Sanitation Data'!F156))),'Data Summary'!CZ162="Yes"),100-OFFSET('Sanitation Data'!$F$5,0,10*ROW('Sanitation Data'!F156)),NA())</f>
        <v>#N/A</v>
      </c>
      <c r="AL162" s="103" t="e">
        <f ca="true">+IF(AND(ISNUMBER(OFFSET('Sanitation Data'!$F$7,0,10*ROW('Sanitation Data'!F156))),'Data Summary'!DA162="Yes"),OFFSET('Sanitation Data'!$F$7,0,10*ROW('Sanitation Data'!F156)),NA())</f>
        <v>#N/A</v>
      </c>
      <c r="AM162" s="103" t="e">
        <f ca="true">+IF(AND(ISNUMBER(OFFSET('Sanitation Data'!$F$11,0,10*ROW('Sanitation Data'!F156))),'Data Summary'!DB162="Yes"),OFFSET('Sanitation Data'!$F$11,0,10*ROW('Sanitation Data'!F156)),NA())</f>
        <v>#N/A</v>
      </c>
      <c r="AN162" s="103" t="e">
        <f ca="true">+IF(AND(ISNUMBER(OFFSET('Sanitation Data'!$F$12,0,10*ROW('Sanitation Data'!F156))),'Data Summary'!DC162="Yes"),OFFSET('Sanitation Data'!$F$12,0,10*ROW('Sanitation Data'!F156)),NA())</f>
        <v>#N/A</v>
      </c>
      <c r="AO162" s="103" t="e">
        <f ca="true">+IF(AND(ISNUMBER(OFFSET('Sanitation Data'!$F$13,0,10*ROW('Sanitation Data'!F156))),'Data Summary'!DD162="Yes"),OFFSET('Sanitation Data'!$F$13,0,10*ROW('Sanitation Data'!F156)),NA())</f>
        <v>#N/A</v>
      </c>
      <c r="AP162" s="103" t="e">
        <f ca="true">+IF(AND(ISNUMBER(OFFSET('Sanitation Data'!$G$5,0,10*ROW('Sanitation Data'!G156))),'Data Summary'!DE162="Yes"),100-OFFSET('Sanitation Data'!$G$5,0,10*ROW('Sanitation Data'!G156)),NA())</f>
        <v>#N/A</v>
      </c>
      <c r="AQ162" s="103" t="e">
        <f ca="true">+IF(AND(ISNUMBER(OFFSET('Sanitation Data'!$G$7,0,10*ROW('Sanitation Data'!G156))),'Data Summary'!DF162="Yes"),OFFSET('Sanitation Data'!$G$7,0,10*ROW('Sanitation Data'!G156)),NA())</f>
        <v>#N/A</v>
      </c>
      <c r="AR162" s="103" t="e">
        <f ca="true">+IF(AND(ISNUMBER(OFFSET('Sanitation Data'!$G$11,0,10*ROW('Sanitation Data'!G156))),'Data Summary'!DG162="Yes"),OFFSET('Sanitation Data'!$G$11,0,10*ROW('Sanitation Data'!G156)),NA())</f>
        <v>#N/A</v>
      </c>
      <c r="AS162" s="103" t="e">
        <f ca="true">+IF(AND(ISNUMBER(OFFSET('Sanitation Data'!$G$12,0,10*ROW('Sanitation Data'!G156))),'Data Summary'!DH162="Yes"),OFFSET('Sanitation Data'!$G$12,0,10*ROW('Sanitation Data'!G156)),NA())</f>
        <v>#N/A</v>
      </c>
      <c r="AT162" s="103" t="e">
        <f ca="true">+IF(AND(ISNUMBER(OFFSET('Sanitation Data'!$G$13,0,10*ROW('Sanitation Data'!G156))),'Data Summary'!DI162="Yes"),OFFSET('Sanitation Data'!$G$13,0,10*ROW('Sanitation Data'!G156)),NA())</f>
        <v>#N/A</v>
      </c>
      <c r="AU162" s="103" t="e">
        <f ca="true">+IF(AND(ISNUMBER(OFFSET('Sanitation Data'!$H$5,0,10*ROW('Sanitation Data'!H156))),'Data Summary'!DJ162="Yes"),100-OFFSET('Sanitation Data'!$H$5,0,10*ROW('Sanitation Data'!H156)),NA())</f>
        <v>#N/A</v>
      </c>
      <c r="AV162" s="103" t="e">
        <f ca="true">+IF(AND(ISNUMBER(OFFSET('Sanitation Data'!$H$7,0,10*ROW('Sanitation Data'!H156))),'Data Summary'!DK162="Yes"),OFFSET('Sanitation Data'!$H$7,0,10*ROW('Sanitation Data'!H156)),NA())</f>
        <v>#N/A</v>
      </c>
      <c r="AW162" s="103" t="e">
        <f ca="true">+IF(AND(ISNUMBER(OFFSET('Sanitation Data'!$H$11,0,10*ROW('Sanitation Data'!H156))),'Data Summary'!DL162="Yes"),OFFSET('Sanitation Data'!$H$11,0,10*ROW('Sanitation Data'!H156)),NA())</f>
        <v>#N/A</v>
      </c>
      <c r="AX162" s="103" t="e">
        <f ca="true">+IF(AND(ISNUMBER(OFFSET('Sanitation Data'!$H$12,0,10*ROW('Sanitation Data'!H156))),'Data Summary'!DM162="Yes"),OFFSET('Sanitation Data'!$H$12,0,10*ROW('Sanitation Data'!H156)),NA())</f>
        <v>#N/A</v>
      </c>
      <c r="AY162" s="103" t="e">
        <f ca="true">+IF(AND(ISNUMBER(OFFSET('Sanitation Data'!$H$13,0,10*ROW('Sanitation Data'!H156))),'Data Summary'!DN162="Yes"),OFFSET('Sanitation Data'!$H$13,0,10*ROW('Sanitation Data'!H156)),NA())</f>
        <v>#N/A</v>
      </c>
      <c r="AZ162" s="108" t="e">
        <f ca="true">+IF(AND(ISNUMBER(OFFSET('Hygiene Data'!$C$6,0,10*ROW('Hygiene Data'!C156))),'Data Summary'!DO162="Yes"),OFFSET('Hygiene Data'!$C$6,0,10*ROW('Hygiene Data'!C156)),NA())</f>
        <v>#N/A</v>
      </c>
      <c r="BA162" s="108" t="e">
        <f ca="true">+IF(AND(ISNUMBER(OFFSET('Hygiene Data'!$C$8,0,10*ROW('Hygiene Data'!C156))),'Data Summary'!DP162="Yes"),OFFSET('Hygiene Data'!$C$8,0,10*ROW('Hygiene Data'!C156)),NA())</f>
        <v>#N/A</v>
      </c>
      <c r="BB162" s="108" t="e">
        <f ca="true">+IF(AND(ISNUMBER(OFFSET('Hygiene Data'!$C$10,0,10*ROW('Hygiene Data'!C156))),'Data Summary'!DQ162="Yes"),OFFSET('Hygiene Data'!$C$10,0,10*ROW('Hygiene Data'!C156)),NA())</f>
        <v>#N/A</v>
      </c>
      <c r="BC162" s="108" t="e">
        <f ca="true">+IF(AND(ISNUMBER(OFFSET('Hygiene Data'!$D$6,0,10*ROW('Hygiene Data'!D156))),'Data Summary'!DR162="Yes"),OFFSET('Hygiene Data'!$D$6,0,10*ROW('Hygiene Data'!D156)),NA())</f>
        <v>#N/A</v>
      </c>
      <c r="BD162" s="108" t="e">
        <f ca="true">+IF(AND(ISNUMBER(OFFSET('Hygiene Data'!$D$8,0,10*ROW('Hygiene Data'!D156))),'Data Summary'!DS162="Yes"),OFFSET('Hygiene Data'!$D$8,0,10*ROW('Hygiene Data'!D156)),NA())</f>
        <v>#N/A</v>
      </c>
      <c r="BE162" s="108" t="e">
        <f ca="true">+IF(AND(ISNUMBER(OFFSET('Hygiene Data'!$D$10,0,10*ROW('Hygiene Data'!D156))),'Data Summary'!DT162="Yes"),OFFSET('Hygiene Data'!$D$10,0,10*ROW('Hygiene Data'!D156)),NA())</f>
        <v>#N/A</v>
      </c>
      <c r="BF162" s="108" t="e">
        <f ca="true">+IF(AND(ISNUMBER(OFFSET('Hygiene Data'!$E$6,0,10*ROW('Hygiene Data'!E156))),'Data Summary'!DU162="Yes"),OFFSET('Hygiene Data'!$E$6,0,10*ROW('Hygiene Data'!E156)),NA())</f>
        <v>#N/A</v>
      </c>
      <c r="BG162" s="108" t="e">
        <f ca="true">+IF(AND(ISNUMBER(OFFSET('Hygiene Data'!$E$8,0,10*ROW('Hygiene Data'!E156))),'Data Summary'!DV162="Yes"),OFFSET('Hygiene Data'!$E$8,0,10*ROW('Hygiene Data'!E156)),NA())</f>
        <v>#N/A</v>
      </c>
      <c r="BH162" s="108" t="e">
        <f ca="true">+IF(AND(ISNUMBER(OFFSET('Hygiene Data'!$E$10,0,10*ROW('Hygiene Data'!E156))),'Data Summary'!DW162="Yes"),OFFSET('Hygiene Data'!$E$10,0,10*ROW('Hygiene Data'!E156)),NA())</f>
        <v>#N/A</v>
      </c>
      <c r="BI162" s="108" t="e">
        <f ca="true">+IF(AND(ISNUMBER(OFFSET('Hygiene Data'!$F$6,0,10*ROW('Hygiene Data'!F156))),'Data Summary'!DX162="Yes"),OFFSET('Hygiene Data'!$F$6,0,10*ROW('Hygiene Data'!F156)),NA())</f>
        <v>#N/A</v>
      </c>
      <c r="BJ162" s="108" t="e">
        <f ca="true">+IF(AND(ISNUMBER(OFFSET('Hygiene Data'!$F$8,0,10*ROW('Hygiene Data'!F156))),'Data Summary'!DY162="Yes"),OFFSET('Hygiene Data'!$F$8,0,10*ROW('Hygiene Data'!F156)),NA())</f>
        <v>#N/A</v>
      </c>
      <c r="BK162" s="108" t="e">
        <f ca="true">+IF(AND(ISNUMBER(OFFSET('Hygiene Data'!$F$10,0,10*ROW('Hygiene Data'!F156))),'Data Summary'!DZ162="Yes"),OFFSET('Hygiene Data'!$F$10,0,10*ROW('Hygiene Data'!F156)),NA())</f>
        <v>#N/A</v>
      </c>
      <c r="BL162" s="108" t="e">
        <f ca="true">+IF(AND(ISNUMBER(OFFSET('Hygiene Data'!$G$6,0,10*ROW('Hygiene Data'!G156))),'Data Summary'!EA162="Yes"),OFFSET('Hygiene Data'!$G$6,0,10*ROW('Hygiene Data'!G156)),NA())</f>
        <v>#N/A</v>
      </c>
      <c r="BM162" s="108" t="e">
        <f ca="true">+IF(AND(ISNUMBER(OFFSET('Hygiene Data'!$G$8,0,10*ROW('Hygiene Data'!G156))),'Data Summary'!EB162="Yes"),OFFSET('Hygiene Data'!$G$8,0,10*ROW('Hygiene Data'!G156)),NA())</f>
        <v>#N/A</v>
      </c>
      <c r="BN162" s="108" t="e">
        <f ca="true">+IF(AND(ISNUMBER(OFFSET('Hygiene Data'!$G$10,0,10*ROW('Hygiene Data'!G156))),'Data Summary'!EC162="Yes"),OFFSET('Hygiene Data'!$G$10,0,10*ROW('Hygiene Data'!G156)),NA())</f>
        <v>#N/A</v>
      </c>
      <c r="BO162" s="108" t="e">
        <f ca="true">+IF(AND(ISNUMBER(OFFSET('Hygiene Data'!$H$6,0,10*ROW('Hygiene Data'!H156))),'Data Summary'!ED162="Yes"),OFFSET('Hygiene Data'!$H$6,0,10*ROW('Hygiene Data'!H156)),NA())</f>
        <v>#N/A</v>
      </c>
      <c r="BP162" s="108" t="e">
        <f ca="true">+IF(AND(ISNUMBER(OFFSET('Hygiene Data'!$H$8,0,10*ROW('Hygiene Data'!H156))),'Data Summary'!EE162="Yes"),OFFSET('Hygiene Data'!$H$8,0,10*ROW('Hygiene Data'!H156)),NA())</f>
        <v>#N/A</v>
      </c>
      <c r="BQ162" s="108" t="e">
        <f ca="true">+IF(AND(ISNUMBER(OFFSET('Hygiene Data'!$H$10,0,10*ROW('Hygiene Data'!H156))),'Data Summary'!EF162="Yes"),OFFSET('Hygiene Data'!$H$10,0,10*ROW('Hygiene Data'!H156)),NA())</f>
        <v>#N/A</v>
      </c>
    </row>
    <row r="163" x14ac:dyDescent="0.2">
      <c r="A163" s="56" t="e">
        <f ca="true">+IF(OFFSET('Water Data'!$B$1,0,10*ROW('Water Data'!B157))="",NA(),OFFSET('Water Data'!$B$1,0,10*ROW('Water Data'!B157)))</f>
        <v>#N/A</v>
      </c>
      <c r="B163" s="56" t="e">
        <f ca="true">+IF(OFFSET('Water Data'!$A$3,0,10*ROW('Water Data'!A160))="",NA(),OFFSET('Water Data'!$A$3,0,10*ROW('Water Data'!A160)))</f>
        <v>#N/A</v>
      </c>
      <c r="C163" s="56" t="e">
        <f ca="true">+IF(OFFSET('Water Data'!$C$3,0,10*ROW('Water Data'!C160))="",NA(),OFFSET('Water Data'!$C$3,0,10*ROW('Water Data'!C160)))</f>
        <v>#N/A</v>
      </c>
      <c r="D163" s="57" t="e">
        <f ca="true">+IF(AND(ISNUMBER(OFFSET('Water Data'!$C$5,0,10*ROW('Water Data'!C157))),'Data Summary'!BS163="Yes"),100-OFFSET('Water Data'!$C$5,0,10*ROW('Water Data'!C157)),NA())</f>
        <v>#N/A</v>
      </c>
      <c r="E163" s="57" t="e">
        <f ca="true">+IF(AND(ISNUMBER(OFFSET('Water Data'!$C$7,0,10*ROW('Water Data'!C157))),'Data Summary'!BT163="Yes"),OFFSET('Water Data'!$C$7,0,10*ROW('Water Data'!C157)),NA())</f>
        <v>#N/A</v>
      </c>
      <c r="F163" s="57" t="e">
        <f ca="true">+IF(AND(ISNUMBER(OFFSET('Water Data'!$C$10,0,10*ROW('Water Data'!C157))),'Data Summary'!BU163="Yes"),OFFSET('Water Data'!$C$10,0,10*ROW('Water Data'!C157)),NA())</f>
        <v>#N/A</v>
      </c>
      <c r="G163" s="57" t="e">
        <f ca="true">+IF(AND(ISNUMBER(OFFSET('Water Data'!$D$5,0,10*ROW('Water Data'!D157))),'Data Summary'!BV163="Yes"),100-OFFSET('Water Data'!$D$5,0,10*ROW('Water Data'!D157)),NA())</f>
        <v>#N/A</v>
      </c>
      <c r="H163" s="57" t="e">
        <f ca="true">+IF(AND(ISNUMBER(OFFSET('Water Data'!$D$7,0,10*ROW('Water Data'!D157))),'Data Summary'!BW163="Yes"),OFFSET('Water Data'!$D$7,0,10*ROW('Water Data'!D157)),NA())</f>
        <v>#N/A</v>
      </c>
      <c r="I163" s="57" t="e">
        <f ca="true">+IF(AND(ISNUMBER(OFFSET('Water Data'!$D$10,0,10*ROW('Water Data'!D157))),'Data Summary'!BX163="Yes"),OFFSET('Water Data'!$D$10,0,10*ROW('Water Data'!D157)),NA())</f>
        <v>#N/A</v>
      </c>
      <c r="J163" s="57" t="e">
        <f ca="true">+IF(AND(ISNUMBER(OFFSET('Water Data'!$E$5,0,10*ROW('Water Data'!E157))),'Data Summary'!BY163="Yes"),100-OFFSET('Water Data'!$E$5,0,10*ROW('Water Data'!E157)),NA())</f>
        <v>#N/A</v>
      </c>
      <c r="K163" s="57" t="e">
        <f ca="true">+IF(AND(ISNUMBER(OFFSET('Water Data'!$E$7,0,10*ROW('Water Data'!E157))),'Data Summary'!BZ163="Yes"),OFFSET('Water Data'!$E$7,0,10*ROW('Water Data'!E157)),NA())</f>
        <v>#N/A</v>
      </c>
      <c r="L163" s="57" t="e">
        <f ca="true">+IF(AND(ISNUMBER(OFFSET('Water Data'!$E$10,0,10*ROW('Water Data'!E157))),'Data Summary'!CA163="Yes"),OFFSET('Water Data'!$E$10,0,10*ROW('Water Data'!E157)),NA())</f>
        <v>#N/A</v>
      </c>
      <c r="M163" s="57" t="e">
        <f ca="true">+IF(AND(ISNUMBER(OFFSET('Water Data'!$F$5,0,10*ROW('Water Data'!F157))),'Data Summary'!CB163="Yes"),100-OFFSET('Water Data'!$F$5,0,10*ROW('Water Data'!F157)),NA())</f>
        <v>#N/A</v>
      </c>
      <c r="N163" s="57" t="e">
        <f ca="true">+IF(AND(ISNUMBER(OFFSET('Water Data'!$F$7,0,10*ROW('Water Data'!F157))),'Data Summary'!CC163="Yes"),OFFSET('Water Data'!$F$7,0,10*ROW('Water Data'!F157)),NA())</f>
        <v>#N/A</v>
      </c>
      <c r="O163" s="57" t="e">
        <f ca="true">+IF(AND(ISNUMBER(OFFSET('Water Data'!$F$10,0,10*ROW('Water Data'!F157))),'Data Summary'!CD163="Yes"),OFFSET('Water Data'!$F$10,0,10*ROW('Water Data'!F157)),NA())</f>
        <v>#N/A</v>
      </c>
      <c r="P163" s="57" t="e">
        <f ca="true">+IF(AND(ISNUMBER(OFFSET('Water Data'!$G$5,0,10*ROW('Water Data'!G157))),'Data Summary'!CE163="Yes"),100-OFFSET('Water Data'!$G$5,0,10*ROW('Water Data'!G157)),NA())</f>
        <v>#N/A</v>
      </c>
      <c r="Q163" s="57" t="e">
        <f ca="true">+IF(AND(ISNUMBER(OFFSET('Water Data'!$G$7,0,10*ROW('Water Data'!G157))),'Data Summary'!CF163="Yes"),OFFSET('Water Data'!$G$7,0,10*ROW('Water Data'!G157)),NA())</f>
        <v>#N/A</v>
      </c>
      <c r="R163" s="57" t="e">
        <f ca="true">+IF(AND(ISNUMBER(OFFSET('Water Data'!$G$10,0,10*ROW('Water Data'!G157))),'Data Summary'!CG163="Yes"),OFFSET('Water Data'!$G$10,0,10*ROW('Water Data'!G157)),NA())</f>
        <v>#N/A</v>
      </c>
      <c r="S163" s="57" t="e">
        <f ca="true">+IF(AND(ISNUMBER(OFFSET('Water Data'!$H$5,0,10*ROW('Water Data'!H157))),'Data Summary'!CH163="Yes"),100-OFFSET('Water Data'!$H$5,0,10*ROW('Water Data'!H157)),NA())</f>
        <v>#N/A</v>
      </c>
      <c r="T163" s="57" t="e">
        <f ca="true">+IF(AND(ISNUMBER(OFFSET('Water Data'!$H$7,0,10*ROW('Water Data'!H157))),'Data Summary'!CI163="Yes"),OFFSET('Water Data'!$H$7,0,10*ROW('Water Data'!H157)),NA())</f>
        <v>#N/A</v>
      </c>
      <c r="U163" s="57" t="e">
        <f ca="true">+IF(AND(ISNUMBER(OFFSET('Water Data'!$H$10,0,10*ROW('Water Data'!H157))),'Data Summary'!CJ163="Yes"),OFFSET('Water Data'!$H$10,0,10*ROW('Water Data'!H157)),NA())</f>
        <v>#N/A</v>
      </c>
      <c r="V163" s="103" t="e">
        <f ca="true">+IF(AND(ISNUMBER(OFFSET('Sanitation Data'!$C$5,0,10*ROW('Sanitation Data'!C157))),'Data Summary'!CK163="Yes"),100-OFFSET('Sanitation Data'!$C$5,0,10*ROW('Sanitation Data'!C157)),NA())</f>
        <v>#N/A</v>
      </c>
      <c r="W163" s="103" t="e">
        <f ca="true">+IF(AND(ISNUMBER(OFFSET('Sanitation Data'!$C$7,0,10*ROW('Sanitation Data'!C157))),'Data Summary'!CL163="Yes"),OFFSET('Sanitation Data'!$C$7,0,10*ROW('Sanitation Data'!C157)),NA())</f>
        <v>#N/A</v>
      </c>
      <c r="X163" s="103" t="e">
        <f ca="true">+IF(AND(ISNUMBER(OFFSET('Sanitation Data'!$C$11,0,10*ROW('Sanitation Data'!C157))),'Data Summary'!CM163="Yes"),OFFSET('Sanitation Data'!$C$11,0,10*ROW('Sanitation Data'!C157)),NA())</f>
        <v>#N/A</v>
      </c>
      <c r="Y163" s="103" t="e">
        <f ca="true">+IF(AND(ISNUMBER(OFFSET('Sanitation Data'!$C$12,0,10*ROW('Sanitation Data'!C157))),'Data Summary'!CN163="Yes"),OFFSET('Sanitation Data'!$C$12,0,10*ROW('Sanitation Data'!C157)),NA())</f>
        <v>#N/A</v>
      </c>
      <c r="Z163" s="103" t="e">
        <f ca="true">+IF(AND(ISNUMBER(OFFSET('Sanitation Data'!$C$13,0,10*ROW('Sanitation Data'!C157))),'Data Summary'!CO163="Yes"),OFFSET('Sanitation Data'!$C$13,0,10*ROW('Sanitation Data'!C157)),NA())</f>
        <v>#N/A</v>
      </c>
      <c r="AA163" s="103" t="e">
        <f ca="true">+IF(AND(ISNUMBER(OFFSET('Sanitation Data'!$D$5,0,10*ROW('Sanitation Data'!D157))),'Data Summary'!CP163="Yes"),100-OFFSET('Sanitation Data'!$D$5,0,10*ROW('Sanitation Data'!D157)),NA())</f>
        <v>#N/A</v>
      </c>
      <c r="AB163" s="103" t="e">
        <f ca="true">+IF(AND(ISNUMBER(OFFSET('Sanitation Data'!$D$7,0,10*ROW('Sanitation Data'!D157))),'Data Summary'!CQ163="Yes"),OFFSET('Sanitation Data'!$D$7,0,10*ROW('Sanitation Data'!D157)),NA())</f>
        <v>#N/A</v>
      </c>
      <c r="AC163" s="103" t="e">
        <f ca="true">+IF(AND(ISNUMBER(OFFSET('Sanitation Data'!$D$11,0,10*ROW('Sanitation Data'!D157))),'Data Summary'!CR163="Yes"),OFFSET('Sanitation Data'!$D$11,0,10*ROW('Sanitation Data'!D157)),NA())</f>
        <v>#N/A</v>
      </c>
      <c r="AD163" s="103" t="e">
        <f ca="true">+IF(AND(ISNUMBER(OFFSET('Sanitation Data'!$D$12,0,10*ROW('Sanitation Data'!D157))),'Data Summary'!CS163="Yes"),OFFSET('Sanitation Data'!$D$12,0,10*ROW('Sanitation Data'!D157)),NA())</f>
        <v>#N/A</v>
      </c>
      <c r="AE163" s="103" t="e">
        <f ca="true">+IF(AND(ISNUMBER(OFFSET('Sanitation Data'!$D$13,0,10*ROW('Sanitation Data'!D157))),'Data Summary'!CT163="Yes"),OFFSET('Sanitation Data'!$D$13,0,10*ROW('Sanitation Data'!D157)),NA())</f>
        <v>#N/A</v>
      </c>
      <c r="AF163" s="103" t="e">
        <f ca="true">+IF(AND(ISNUMBER(OFFSET('Sanitation Data'!$E$5,0,10*ROW('Sanitation Data'!E157))),'Data Summary'!CU163="Yes"),100-OFFSET('Sanitation Data'!$E$5,0,10*ROW('Sanitation Data'!E157)),NA())</f>
        <v>#N/A</v>
      </c>
      <c r="AG163" s="103" t="e">
        <f ca="true">+IF(AND(ISNUMBER(OFFSET('Sanitation Data'!$E$7,0,10*ROW('Sanitation Data'!E157))),'Data Summary'!CV163="Yes"),OFFSET('Sanitation Data'!$E$7,0,10*ROW('Sanitation Data'!E157)),NA())</f>
        <v>#N/A</v>
      </c>
      <c r="AH163" s="103" t="e">
        <f ca="true">+IF(AND(ISNUMBER(OFFSET('Sanitation Data'!$E$11,0,10*ROW('Sanitation Data'!E157))),'Data Summary'!CW163="Yes"),OFFSET('Sanitation Data'!$E$11,0,10*ROW('Sanitation Data'!E157)),NA())</f>
        <v>#N/A</v>
      </c>
      <c r="AI163" s="103" t="e">
        <f ca="true">+IF(AND(ISNUMBER(OFFSET('Sanitation Data'!$E$12,0,10*ROW('Sanitation Data'!E157))),'Data Summary'!CX163="Yes"),OFFSET('Sanitation Data'!$E$12,0,10*ROW('Sanitation Data'!E157)),NA())</f>
        <v>#N/A</v>
      </c>
      <c r="AJ163" s="103" t="e">
        <f ca="true">+IF(AND(ISNUMBER(OFFSET('Sanitation Data'!$E$13,0,10*ROW('Sanitation Data'!E157))),'Data Summary'!CY163="Yes"),OFFSET('Sanitation Data'!$E$13,0,10*ROW('Sanitation Data'!E157)),NA())</f>
        <v>#N/A</v>
      </c>
      <c r="AK163" s="103" t="e">
        <f ca="true">+IF(AND(ISNUMBER(OFFSET('Sanitation Data'!$F$5,0,10*ROW('Sanitation Data'!F157))),'Data Summary'!CZ163="Yes"),100-OFFSET('Sanitation Data'!$F$5,0,10*ROW('Sanitation Data'!F157)),NA())</f>
        <v>#N/A</v>
      </c>
      <c r="AL163" s="103" t="e">
        <f ca="true">+IF(AND(ISNUMBER(OFFSET('Sanitation Data'!$F$7,0,10*ROW('Sanitation Data'!F157))),'Data Summary'!DA163="Yes"),OFFSET('Sanitation Data'!$F$7,0,10*ROW('Sanitation Data'!F157)),NA())</f>
        <v>#N/A</v>
      </c>
      <c r="AM163" s="103" t="e">
        <f ca="true">+IF(AND(ISNUMBER(OFFSET('Sanitation Data'!$F$11,0,10*ROW('Sanitation Data'!F157))),'Data Summary'!DB163="Yes"),OFFSET('Sanitation Data'!$F$11,0,10*ROW('Sanitation Data'!F157)),NA())</f>
        <v>#N/A</v>
      </c>
      <c r="AN163" s="103" t="e">
        <f ca="true">+IF(AND(ISNUMBER(OFFSET('Sanitation Data'!$F$12,0,10*ROW('Sanitation Data'!F157))),'Data Summary'!DC163="Yes"),OFFSET('Sanitation Data'!$F$12,0,10*ROW('Sanitation Data'!F157)),NA())</f>
        <v>#N/A</v>
      </c>
      <c r="AO163" s="103" t="e">
        <f ca="true">+IF(AND(ISNUMBER(OFFSET('Sanitation Data'!$F$13,0,10*ROW('Sanitation Data'!F157))),'Data Summary'!DD163="Yes"),OFFSET('Sanitation Data'!$F$13,0,10*ROW('Sanitation Data'!F157)),NA())</f>
        <v>#N/A</v>
      </c>
      <c r="AP163" s="103" t="e">
        <f ca="true">+IF(AND(ISNUMBER(OFFSET('Sanitation Data'!$G$5,0,10*ROW('Sanitation Data'!G157))),'Data Summary'!DE163="Yes"),100-OFFSET('Sanitation Data'!$G$5,0,10*ROW('Sanitation Data'!G157)),NA())</f>
        <v>#N/A</v>
      </c>
      <c r="AQ163" s="103" t="e">
        <f ca="true">+IF(AND(ISNUMBER(OFFSET('Sanitation Data'!$G$7,0,10*ROW('Sanitation Data'!G157))),'Data Summary'!DF163="Yes"),OFFSET('Sanitation Data'!$G$7,0,10*ROW('Sanitation Data'!G157)),NA())</f>
        <v>#N/A</v>
      </c>
      <c r="AR163" s="103" t="e">
        <f ca="true">+IF(AND(ISNUMBER(OFFSET('Sanitation Data'!$G$11,0,10*ROW('Sanitation Data'!G157))),'Data Summary'!DG163="Yes"),OFFSET('Sanitation Data'!$G$11,0,10*ROW('Sanitation Data'!G157)),NA())</f>
        <v>#N/A</v>
      </c>
      <c r="AS163" s="103" t="e">
        <f ca="true">+IF(AND(ISNUMBER(OFFSET('Sanitation Data'!$G$12,0,10*ROW('Sanitation Data'!G157))),'Data Summary'!DH163="Yes"),OFFSET('Sanitation Data'!$G$12,0,10*ROW('Sanitation Data'!G157)),NA())</f>
        <v>#N/A</v>
      </c>
      <c r="AT163" s="103" t="e">
        <f ca="true">+IF(AND(ISNUMBER(OFFSET('Sanitation Data'!$G$13,0,10*ROW('Sanitation Data'!G157))),'Data Summary'!DI163="Yes"),OFFSET('Sanitation Data'!$G$13,0,10*ROW('Sanitation Data'!G157)),NA())</f>
        <v>#N/A</v>
      </c>
      <c r="AU163" s="103" t="e">
        <f ca="true">+IF(AND(ISNUMBER(OFFSET('Sanitation Data'!$H$5,0,10*ROW('Sanitation Data'!H157))),'Data Summary'!DJ163="Yes"),100-OFFSET('Sanitation Data'!$H$5,0,10*ROW('Sanitation Data'!H157)),NA())</f>
        <v>#N/A</v>
      </c>
      <c r="AV163" s="103" t="e">
        <f ca="true">+IF(AND(ISNUMBER(OFFSET('Sanitation Data'!$H$7,0,10*ROW('Sanitation Data'!H157))),'Data Summary'!DK163="Yes"),OFFSET('Sanitation Data'!$H$7,0,10*ROW('Sanitation Data'!H157)),NA())</f>
        <v>#N/A</v>
      </c>
      <c r="AW163" s="103" t="e">
        <f ca="true">+IF(AND(ISNUMBER(OFFSET('Sanitation Data'!$H$11,0,10*ROW('Sanitation Data'!H157))),'Data Summary'!DL163="Yes"),OFFSET('Sanitation Data'!$H$11,0,10*ROW('Sanitation Data'!H157)),NA())</f>
        <v>#N/A</v>
      </c>
      <c r="AX163" s="103" t="e">
        <f ca="true">+IF(AND(ISNUMBER(OFFSET('Sanitation Data'!$H$12,0,10*ROW('Sanitation Data'!H157))),'Data Summary'!DM163="Yes"),OFFSET('Sanitation Data'!$H$12,0,10*ROW('Sanitation Data'!H157)),NA())</f>
        <v>#N/A</v>
      </c>
      <c r="AY163" s="103" t="e">
        <f ca="true">+IF(AND(ISNUMBER(OFFSET('Sanitation Data'!$H$13,0,10*ROW('Sanitation Data'!H157))),'Data Summary'!DN163="Yes"),OFFSET('Sanitation Data'!$H$13,0,10*ROW('Sanitation Data'!H157)),NA())</f>
        <v>#N/A</v>
      </c>
      <c r="AZ163" s="108" t="e">
        <f ca="true">+IF(AND(ISNUMBER(OFFSET('Hygiene Data'!$C$6,0,10*ROW('Hygiene Data'!C157))),'Data Summary'!DO163="Yes"),OFFSET('Hygiene Data'!$C$6,0,10*ROW('Hygiene Data'!C157)),NA())</f>
        <v>#N/A</v>
      </c>
      <c r="BA163" s="108" t="e">
        <f ca="true">+IF(AND(ISNUMBER(OFFSET('Hygiene Data'!$C$8,0,10*ROW('Hygiene Data'!C157))),'Data Summary'!DP163="Yes"),OFFSET('Hygiene Data'!$C$8,0,10*ROW('Hygiene Data'!C157)),NA())</f>
        <v>#N/A</v>
      </c>
      <c r="BB163" s="108" t="e">
        <f ca="true">+IF(AND(ISNUMBER(OFFSET('Hygiene Data'!$C$10,0,10*ROW('Hygiene Data'!C157))),'Data Summary'!DQ163="Yes"),OFFSET('Hygiene Data'!$C$10,0,10*ROW('Hygiene Data'!C157)),NA())</f>
        <v>#N/A</v>
      </c>
      <c r="BC163" s="108" t="e">
        <f ca="true">+IF(AND(ISNUMBER(OFFSET('Hygiene Data'!$D$6,0,10*ROW('Hygiene Data'!D157))),'Data Summary'!DR163="Yes"),OFFSET('Hygiene Data'!$D$6,0,10*ROW('Hygiene Data'!D157)),NA())</f>
        <v>#N/A</v>
      </c>
      <c r="BD163" s="108" t="e">
        <f ca="true">+IF(AND(ISNUMBER(OFFSET('Hygiene Data'!$D$8,0,10*ROW('Hygiene Data'!D157))),'Data Summary'!DS163="Yes"),OFFSET('Hygiene Data'!$D$8,0,10*ROW('Hygiene Data'!D157)),NA())</f>
        <v>#N/A</v>
      </c>
      <c r="BE163" s="108" t="e">
        <f ca="true">+IF(AND(ISNUMBER(OFFSET('Hygiene Data'!$D$10,0,10*ROW('Hygiene Data'!D157))),'Data Summary'!DT163="Yes"),OFFSET('Hygiene Data'!$D$10,0,10*ROW('Hygiene Data'!D157)),NA())</f>
        <v>#N/A</v>
      </c>
      <c r="BF163" s="108" t="e">
        <f ca="true">+IF(AND(ISNUMBER(OFFSET('Hygiene Data'!$E$6,0,10*ROW('Hygiene Data'!E157))),'Data Summary'!DU163="Yes"),OFFSET('Hygiene Data'!$E$6,0,10*ROW('Hygiene Data'!E157)),NA())</f>
        <v>#N/A</v>
      </c>
      <c r="BG163" s="108" t="e">
        <f ca="true">+IF(AND(ISNUMBER(OFFSET('Hygiene Data'!$E$8,0,10*ROW('Hygiene Data'!E157))),'Data Summary'!DV163="Yes"),OFFSET('Hygiene Data'!$E$8,0,10*ROW('Hygiene Data'!E157)),NA())</f>
        <v>#N/A</v>
      </c>
      <c r="BH163" s="108" t="e">
        <f ca="true">+IF(AND(ISNUMBER(OFFSET('Hygiene Data'!$E$10,0,10*ROW('Hygiene Data'!E157))),'Data Summary'!DW163="Yes"),OFFSET('Hygiene Data'!$E$10,0,10*ROW('Hygiene Data'!E157)),NA())</f>
        <v>#N/A</v>
      </c>
      <c r="BI163" s="108" t="e">
        <f ca="true">+IF(AND(ISNUMBER(OFFSET('Hygiene Data'!$F$6,0,10*ROW('Hygiene Data'!F157))),'Data Summary'!DX163="Yes"),OFFSET('Hygiene Data'!$F$6,0,10*ROW('Hygiene Data'!F157)),NA())</f>
        <v>#N/A</v>
      </c>
      <c r="BJ163" s="108" t="e">
        <f ca="true">+IF(AND(ISNUMBER(OFFSET('Hygiene Data'!$F$8,0,10*ROW('Hygiene Data'!F157))),'Data Summary'!DY163="Yes"),OFFSET('Hygiene Data'!$F$8,0,10*ROW('Hygiene Data'!F157)),NA())</f>
        <v>#N/A</v>
      </c>
      <c r="BK163" s="108" t="e">
        <f ca="true">+IF(AND(ISNUMBER(OFFSET('Hygiene Data'!$F$10,0,10*ROW('Hygiene Data'!F157))),'Data Summary'!DZ163="Yes"),OFFSET('Hygiene Data'!$F$10,0,10*ROW('Hygiene Data'!F157)),NA())</f>
        <v>#N/A</v>
      </c>
      <c r="BL163" s="108" t="e">
        <f ca="true">+IF(AND(ISNUMBER(OFFSET('Hygiene Data'!$G$6,0,10*ROW('Hygiene Data'!G157))),'Data Summary'!EA163="Yes"),OFFSET('Hygiene Data'!$G$6,0,10*ROW('Hygiene Data'!G157)),NA())</f>
        <v>#N/A</v>
      </c>
      <c r="BM163" s="108" t="e">
        <f ca="true">+IF(AND(ISNUMBER(OFFSET('Hygiene Data'!$G$8,0,10*ROW('Hygiene Data'!G157))),'Data Summary'!EB163="Yes"),OFFSET('Hygiene Data'!$G$8,0,10*ROW('Hygiene Data'!G157)),NA())</f>
        <v>#N/A</v>
      </c>
      <c r="BN163" s="108" t="e">
        <f ca="true">+IF(AND(ISNUMBER(OFFSET('Hygiene Data'!$G$10,0,10*ROW('Hygiene Data'!G157))),'Data Summary'!EC163="Yes"),OFFSET('Hygiene Data'!$G$10,0,10*ROW('Hygiene Data'!G157)),NA())</f>
        <v>#N/A</v>
      </c>
      <c r="BO163" s="108" t="e">
        <f ca="true">+IF(AND(ISNUMBER(OFFSET('Hygiene Data'!$H$6,0,10*ROW('Hygiene Data'!H157))),'Data Summary'!ED163="Yes"),OFFSET('Hygiene Data'!$H$6,0,10*ROW('Hygiene Data'!H157)),NA())</f>
        <v>#N/A</v>
      </c>
      <c r="BP163" s="108" t="e">
        <f ca="true">+IF(AND(ISNUMBER(OFFSET('Hygiene Data'!$H$8,0,10*ROW('Hygiene Data'!H157))),'Data Summary'!EE163="Yes"),OFFSET('Hygiene Data'!$H$8,0,10*ROW('Hygiene Data'!H157)),NA())</f>
        <v>#N/A</v>
      </c>
      <c r="BQ163" s="108" t="e">
        <f ca="true">+IF(AND(ISNUMBER(OFFSET('Hygiene Data'!$H$10,0,10*ROW('Hygiene Data'!H157))),'Data Summary'!EF163="Yes"),OFFSET('Hygiene Data'!$H$10,0,10*ROW('Hygiene Data'!H157)),NA())</f>
        <v>#N/A</v>
      </c>
    </row>
    <row r="164" x14ac:dyDescent="0.2">
      <c r="A164" s="56" t="e">
        <f ca="true">+IF(OFFSET('Water Data'!$B$1,0,10*ROW('Water Data'!B158))="",NA(),OFFSET('Water Data'!$B$1,0,10*ROW('Water Data'!B158)))</f>
        <v>#N/A</v>
      </c>
      <c r="B164" s="56" t="e">
        <f ca="true">+IF(OFFSET('Water Data'!$A$3,0,10*ROW('Water Data'!A161))="",NA(),OFFSET('Water Data'!$A$3,0,10*ROW('Water Data'!A161)))</f>
        <v>#N/A</v>
      </c>
      <c r="C164" s="56" t="e">
        <f ca="true">+IF(OFFSET('Water Data'!$C$3,0,10*ROW('Water Data'!C161))="",NA(),OFFSET('Water Data'!$C$3,0,10*ROW('Water Data'!C161)))</f>
        <v>#N/A</v>
      </c>
      <c r="D164" s="57" t="e">
        <f ca="true">+IF(AND(ISNUMBER(OFFSET('Water Data'!$C$5,0,10*ROW('Water Data'!C158))),'Data Summary'!BS164="Yes"),100-OFFSET('Water Data'!$C$5,0,10*ROW('Water Data'!C158)),NA())</f>
        <v>#N/A</v>
      </c>
      <c r="E164" s="57" t="e">
        <f ca="true">+IF(AND(ISNUMBER(OFFSET('Water Data'!$C$7,0,10*ROW('Water Data'!C158))),'Data Summary'!BT164="Yes"),OFFSET('Water Data'!$C$7,0,10*ROW('Water Data'!C158)),NA())</f>
        <v>#N/A</v>
      </c>
      <c r="F164" s="57" t="e">
        <f ca="true">+IF(AND(ISNUMBER(OFFSET('Water Data'!$C$10,0,10*ROW('Water Data'!C158))),'Data Summary'!BU164="Yes"),OFFSET('Water Data'!$C$10,0,10*ROW('Water Data'!C158)),NA())</f>
        <v>#N/A</v>
      </c>
      <c r="G164" s="57" t="e">
        <f ca="true">+IF(AND(ISNUMBER(OFFSET('Water Data'!$D$5,0,10*ROW('Water Data'!D158))),'Data Summary'!BV164="Yes"),100-OFFSET('Water Data'!$D$5,0,10*ROW('Water Data'!D158)),NA())</f>
        <v>#N/A</v>
      </c>
      <c r="H164" s="57" t="e">
        <f ca="true">+IF(AND(ISNUMBER(OFFSET('Water Data'!$D$7,0,10*ROW('Water Data'!D158))),'Data Summary'!BW164="Yes"),OFFSET('Water Data'!$D$7,0,10*ROW('Water Data'!D158)),NA())</f>
        <v>#N/A</v>
      </c>
      <c r="I164" s="57" t="e">
        <f ca="true">+IF(AND(ISNUMBER(OFFSET('Water Data'!$D$10,0,10*ROW('Water Data'!D158))),'Data Summary'!BX164="Yes"),OFFSET('Water Data'!$D$10,0,10*ROW('Water Data'!D158)),NA())</f>
        <v>#N/A</v>
      </c>
      <c r="J164" s="57" t="e">
        <f ca="true">+IF(AND(ISNUMBER(OFFSET('Water Data'!$E$5,0,10*ROW('Water Data'!E158))),'Data Summary'!BY164="Yes"),100-OFFSET('Water Data'!$E$5,0,10*ROW('Water Data'!E158)),NA())</f>
        <v>#N/A</v>
      </c>
      <c r="K164" s="57" t="e">
        <f ca="true">+IF(AND(ISNUMBER(OFFSET('Water Data'!$E$7,0,10*ROW('Water Data'!E158))),'Data Summary'!BZ164="Yes"),OFFSET('Water Data'!$E$7,0,10*ROW('Water Data'!E158)),NA())</f>
        <v>#N/A</v>
      </c>
      <c r="L164" s="57" t="e">
        <f ca="true">+IF(AND(ISNUMBER(OFFSET('Water Data'!$E$10,0,10*ROW('Water Data'!E158))),'Data Summary'!CA164="Yes"),OFFSET('Water Data'!$E$10,0,10*ROW('Water Data'!E158)),NA())</f>
        <v>#N/A</v>
      </c>
      <c r="M164" s="57" t="e">
        <f ca="true">+IF(AND(ISNUMBER(OFFSET('Water Data'!$F$5,0,10*ROW('Water Data'!F158))),'Data Summary'!CB164="Yes"),100-OFFSET('Water Data'!$F$5,0,10*ROW('Water Data'!F158)),NA())</f>
        <v>#N/A</v>
      </c>
      <c r="N164" s="57" t="e">
        <f ca="true">+IF(AND(ISNUMBER(OFFSET('Water Data'!$F$7,0,10*ROW('Water Data'!F158))),'Data Summary'!CC164="Yes"),OFFSET('Water Data'!$F$7,0,10*ROW('Water Data'!F158)),NA())</f>
        <v>#N/A</v>
      </c>
      <c r="O164" s="57" t="e">
        <f ca="true">+IF(AND(ISNUMBER(OFFSET('Water Data'!$F$10,0,10*ROW('Water Data'!F158))),'Data Summary'!CD164="Yes"),OFFSET('Water Data'!$F$10,0,10*ROW('Water Data'!F158)),NA())</f>
        <v>#N/A</v>
      </c>
      <c r="P164" s="57" t="e">
        <f ca="true">+IF(AND(ISNUMBER(OFFSET('Water Data'!$G$5,0,10*ROW('Water Data'!G158))),'Data Summary'!CE164="Yes"),100-OFFSET('Water Data'!$G$5,0,10*ROW('Water Data'!G158)),NA())</f>
        <v>#N/A</v>
      </c>
      <c r="Q164" s="57" t="e">
        <f ca="true">+IF(AND(ISNUMBER(OFFSET('Water Data'!$G$7,0,10*ROW('Water Data'!G158))),'Data Summary'!CF164="Yes"),OFFSET('Water Data'!$G$7,0,10*ROW('Water Data'!G158)),NA())</f>
        <v>#N/A</v>
      </c>
      <c r="R164" s="57" t="e">
        <f ca="true">+IF(AND(ISNUMBER(OFFSET('Water Data'!$G$10,0,10*ROW('Water Data'!G158))),'Data Summary'!CG164="Yes"),OFFSET('Water Data'!$G$10,0,10*ROW('Water Data'!G158)),NA())</f>
        <v>#N/A</v>
      </c>
      <c r="S164" s="57" t="e">
        <f ca="true">+IF(AND(ISNUMBER(OFFSET('Water Data'!$H$5,0,10*ROW('Water Data'!H158))),'Data Summary'!CH164="Yes"),100-OFFSET('Water Data'!$H$5,0,10*ROW('Water Data'!H158)),NA())</f>
        <v>#N/A</v>
      </c>
      <c r="T164" s="57" t="e">
        <f ca="true">+IF(AND(ISNUMBER(OFFSET('Water Data'!$H$7,0,10*ROW('Water Data'!H158))),'Data Summary'!CI164="Yes"),OFFSET('Water Data'!$H$7,0,10*ROW('Water Data'!H158)),NA())</f>
        <v>#N/A</v>
      </c>
      <c r="U164" s="57" t="e">
        <f ca="true">+IF(AND(ISNUMBER(OFFSET('Water Data'!$H$10,0,10*ROW('Water Data'!H158))),'Data Summary'!CJ164="Yes"),OFFSET('Water Data'!$H$10,0,10*ROW('Water Data'!H158)),NA())</f>
        <v>#N/A</v>
      </c>
      <c r="V164" s="103" t="e">
        <f ca="true">+IF(AND(ISNUMBER(OFFSET('Sanitation Data'!$C$5,0,10*ROW('Sanitation Data'!C158))),'Data Summary'!CK164="Yes"),100-OFFSET('Sanitation Data'!$C$5,0,10*ROW('Sanitation Data'!C158)),NA())</f>
        <v>#N/A</v>
      </c>
      <c r="W164" s="103" t="e">
        <f ca="true">+IF(AND(ISNUMBER(OFFSET('Sanitation Data'!$C$7,0,10*ROW('Sanitation Data'!C158))),'Data Summary'!CL164="Yes"),OFFSET('Sanitation Data'!$C$7,0,10*ROW('Sanitation Data'!C158)),NA())</f>
        <v>#N/A</v>
      </c>
      <c r="X164" s="103" t="e">
        <f ca="true">+IF(AND(ISNUMBER(OFFSET('Sanitation Data'!$C$11,0,10*ROW('Sanitation Data'!C158))),'Data Summary'!CM164="Yes"),OFFSET('Sanitation Data'!$C$11,0,10*ROW('Sanitation Data'!C158)),NA())</f>
        <v>#N/A</v>
      </c>
      <c r="Y164" s="103" t="e">
        <f ca="true">+IF(AND(ISNUMBER(OFFSET('Sanitation Data'!$C$12,0,10*ROW('Sanitation Data'!C158))),'Data Summary'!CN164="Yes"),OFFSET('Sanitation Data'!$C$12,0,10*ROW('Sanitation Data'!C158)),NA())</f>
        <v>#N/A</v>
      </c>
      <c r="Z164" s="103" t="e">
        <f ca="true">+IF(AND(ISNUMBER(OFFSET('Sanitation Data'!$C$13,0,10*ROW('Sanitation Data'!C158))),'Data Summary'!CO164="Yes"),OFFSET('Sanitation Data'!$C$13,0,10*ROW('Sanitation Data'!C158)),NA())</f>
        <v>#N/A</v>
      </c>
      <c r="AA164" s="103" t="e">
        <f ca="true">+IF(AND(ISNUMBER(OFFSET('Sanitation Data'!$D$5,0,10*ROW('Sanitation Data'!D158))),'Data Summary'!CP164="Yes"),100-OFFSET('Sanitation Data'!$D$5,0,10*ROW('Sanitation Data'!D158)),NA())</f>
        <v>#N/A</v>
      </c>
      <c r="AB164" s="103" t="e">
        <f ca="true">+IF(AND(ISNUMBER(OFFSET('Sanitation Data'!$D$7,0,10*ROW('Sanitation Data'!D158))),'Data Summary'!CQ164="Yes"),OFFSET('Sanitation Data'!$D$7,0,10*ROW('Sanitation Data'!D158)),NA())</f>
        <v>#N/A</v>
      </c>
      <c r="AC164" s="103" t="e">
        <f ca="true">+IF(AND(ISNUMBER(OFFSET('Sanitation Data'!$D$11,0,10*ROW('Sanitation Data'!D158))),'Data Summary'!CR164="Yes"),OFFSET('Sanitation Data'!$D$11,0,10*ROW('Sanitation Data'!D158)),NA())</f>
        <v>#N/A</v>
      </c>
      <c r="AD164" s="103" t="e">
        <f ca="true">+IF(AND(ISNUMBER(OFFSET('Sanitation Data'!$D$12,0,10*ROW('Sanitation Data'!D158))),'Data Summary'!CS164="Yes"),OFFSET('Sanitation Data'!$D$12,0,10*ROW('Sanitation Data'!D158)),NA())</f>
        <v>#N/A</v>
      </c>
      <c r="AE164" s="103" t="e">
        <f ca="true">+IF(AND(ISNUMBER(OFFSET('Sanitation Data'!$D$13,0,10*ROW('Sanitation Data'!D158))),'Data Summary'!CT164="Yes"),OFFSET('Sanitation Data'!$D$13,0,10*ROW('Sanitation Data'!D158)),NA())</f>
        <v>#N/A</v>
      </c>
      <c r="AF164" s="103" t="e">
        <f ca="true">+IF(AND(ISNUMBER(OFFSET('Sanitation Data'!$E$5,0,10*ROW('Sanitation Data'!E158))),'Data Summary'!CU164="Yes"),100-OFFSET('Sanitation Data'!$E$5,0,10*ROW('Sanitation Data'!E158)),NA())</f>
        <v>#N/A</v>
      </c>
      <c r="AG164" s="103" t="e">
        <f ca="true">+IF(AND(ISNUMBER(OFFSET('Sanitation Data'!$E$7,0,10*ROW('Sanitation Data'!E158))),'Data Summary'!CV164="Yes"),OFFSET('Sanitation Data'!$E$7,0,10*ROW('Sanitation Data'!E158)),NA())</f>
        <v>#N/A</v>
      </c>
      <c r="AH164" s="103" t="e">
        <f ca="true">+IF(AND(ISNUMBER(OFFSET('Sanitation Data'!$E$11,0,10*ROW('Sanitation Data'!E158))),'Data Summary'!CW164="Yes"),OFFSET('Sanitation Data'!$E$11,0,10*ROW('Sanitation Data'!E158)),NA())</f>
        <v>#N/A</v>
      </c>
      <c r="AI164" s="103" t="e">
        <f ca="true">+IF(AND(ISNUMBER(OFFSET('Sanitation Data'!$E$12,0,10*ROW('Sanitation Data'!E158))),'Data Summary'!CX164="Yes"),OFFSET('Sanitation Data'!$E$12,0,10*ROW('Sanitation Data'!E158)),NA())</f>
        <v>#N/A</v>
      </c>
      <c r="AJ164" s="103" t="e">
        <f ca="true">+IF(AND(ISNUMBER(OFFSET('Sanitation Data'!$E$13,0,10*ROW('Sanitation Data'!E158))),'Data Summary'!CY164="Yes"),OFFSET('Sanitation Data'!$E$13,0,10*ROW('Sanitation Data'!E158)),NA())</f>
        <v>#N/A</v>
      </c>
      <c r="AK164" s="103" t="e">
        <f ca="true">+IF(AND(ISNUMBER(OFFSET('Sanitation Data'!$F$5,0,10*ROW('Sanitation Data'!F158))),'Data Summary'!CZ164="Yes"),100-OFFSET('Sanitation Data'!$F$5,0,10*ROW('Sanitation Data'!F158)),NA())</f>
        <v>#N/A</v>
      </c>
      <c r="AL164" s="103" t="e">
        <f ca="true">+IF(AND(ISNUMBER(OFFSET('Sanitation Data'!$F$7,0,10*ROW('Sanitation Data'!F158))),'Data Summary'!DA164="Yes"),OFFSET('Sanitation Data'!$F$7,0,10*ROW('Sanitation Data'!F158)),NA())</f>
        <v>#N/A</v>
      </c>
      <c r="AM164" s="103" t="e">
        <f ca="true">+IF(AND(ISNUMBER(OFFSET('Sanitation Data'!$F$11,0,10*ROW('Sanitation Data'!F158))),'Data Summary'!DB164="Yes"),OFFSET('Sanitation Data'!$F$11,0,10*ROW('Sanitation Data'!F158)),NA())</f>
        <v>#N/A</v>
      </c>
      <c r="AN164" s="103" t="e">
        <f ca="true">+IF(AND(ISNUMBER(OFFSET('Sanitation Data'!$F$12,0,10*ROW('Sanitation Data'!F158))),'Data Summary'!DC164="Yes"),OFFSET('Sanitation Data'!$F$12,0,10*ROW('Sanitation Data'!F158)),NA())</f>
        <v>#N/A</v>
      </c>
      <c r="AO164" s="103" t="e">
        <f ca="true">+IF(AND(ISNUMBER(OFFSET('Sanitation Data'!$F$13,0,10*ROW('Sanitation Data'!F158))),'Data Summary'!DD164="Yes"),OFFSET('Sanitation Data'!$F$13,0,10*ROW('Sanitation Data'!F158)),NA())</f>
        <v>#N/A</v>
      </c>
      <c r="AP164" s="103" t="e">
        <f ca="true">+IF(AND(ISNUMBER(OFFSET('Sanitation Data'!$G$5,0,10*ROW('Sanitation Data'!G158))),'Data Summary'!DE164="Yes"),100-OFFSET('Sanitation Data'!$G$5,0,10*ROW('Sanitation Data'!G158)),NA())</f>
        <v>#N/A</v>
      </c>
      <c r="AQ164" s="103" t="e">
        <f ca="true">+IF(AND(ISNUMBER(OFFSET('Sanitation Data'!$G$7,0,10*ROW('Sanitation Data'!G158))),'Data Summary'!DF164="Yes"),OFFSET('Sanitation Data'!$G$7,0,10*ROW('Sanitation Data'!G158)),NA())</f>
        <v>#N/A</v>
      </c>
      <c r="AR164" s="103" t="e">
        <f ca="true">+IF(AND(ISNUMBER(OFFSET('Sanitation Data'!$G$11,0,10*ROW('Sanitation Data'!G158))),'Data Summary'!DG164="Yes"),OFFSET('Sanitation Data'!$G$11,0,10*ROW('Sanitation Data'!G158)),NA())</f>
        <v>#N/A</v>
      </c>
      <c r="AS164" s="103" t="e">
        <f ca="true">+IF(AND(ISNUMBER(OFFSET('Sanitation Data'!$G$12,0,10*ROW('Sanitation Data'!G158))),'Data Summary'!DH164="Yes"),OFFSET('Sanitation Data'!$G$12,0,10*ROW('Sanitation Data'!G158)),NA())</f>
        <v>#N/A</v>
      </c>
      <c r="AT164" s="103" t="e">
        <f ca="true">+IF(AND(ISNUMBER(OFFSET('Sanitation Data'!$G$13,0,10*ROW('Sanitation Data'!G158))),'Data Summary'!DI164="Yes"),OFFSET('Sanitation Data'!$G$13,0,10*ROW('Sanitation Data'!G158)),NA())</f>
        <v>#N/A</v>
      </c>
      <c r="AU164" s="103" t="e">
        <f ca="true">+IF(AND(ISNUMBER(OFFSET('Sanitation Data'!$H$5,0,10*ROW('Sanitation Data'!H158))),'Data Summary'!DJ164="Yes"),100-OFFSET('Sanitation Data'!$H$5,0,10*ROW('Sanitation Data'!H158)),NA())</f>
        <v>#N/A</v>
      </c>
      <c r="AV164" s="103" t="e">
        <f ca="true">+IF(AND(ISNUMBER(OFFSET('Sanitation Data'!$H$7,0,10*ROW('Sanitation Data'!H158))),'Data Summary'!DK164="Yes"),OFFSET('Sanitation Data'!$H$7,0,10*ROW('Sanitation Data'!H158)),NA())</f>
        <v>#N/A</v>
      </c>
      <c r="AW164" s="103" t="e">
        <f ca="true">+IF(AND(ISNUMBER(OFFSET('Sanitation Data'!$H$11,0,10*ROW('Sanitation Data'!H158))),'Data Summary'!DL164="Yes"),OFFSET('Sanitation Data'!$H$11,0,10*ROW('Sanitation Data'!H158)),NA())</f>
        <v>#N/A</v>
      </c>
      <c r="AX164" s="103" t="e">
        <f ca="true">+IF(AND(ISNUMBER(OFFSET('Sanitation Data'!$H$12,0,10*ROW('Sanitation Data'!H158))),'Data Summary'!DM164="Yes"),OFFSET('Sanitation Data'!$H$12,0,10*ROW('Sanitation Data'!H158)),NA())</f>
        <v>#N/A</v>
      </c>
      <c r="AY164" s="103" t="e">
        <f ca="true">+IF(AND(ISNUMBER(OFFSET('Sanitation Data'!$H$13,0,10*ROW('Sanitation Data'!H158))),'Data Summary'!DN164="Yes"),OFFSET('Sanitation Data'!$H$13,0,10*ROW('Sanitation Data'!H158)),NA())</f>
        <v>#N/A</v>
      </c>
      <c r="AZ164" s="108" t="e">
        <f ca="true">+IF(AND(ISNUMBER(OFFSET('Hygiene Data'!$C$6,0,10*ROW('Hygiene Data'!C158))),'Data Summary'!DO164="Yes"),OFFSET('Hygiene Data'!$C$6,0,10*ROW('Hygiene Data'!C158)),NA())</f>
        <v>#N/A</v>
      </c>
      <c r="BA164" s="108" t="e">
        <f ca="true">+IF(AND(ISNUMBER(OFFSET('Hygiene Data'!$C$8,0,10*ROW('Hygiene Data'!C158))),'Data Summary'!DP164="Yes"),OFFSET('Hygiene Data'!$C$8,0,10*ROW('Hygiene Data'!C158)),NA())</f>
        <v>#N/A</v>
      </c>
      <c r="BB164" s="108" t="e">
        <f ca="true">+IF(AND(ISNUMBER(OFFSET('Hygiene Data'!$C$10,0,10*ROW('Hygiene Data'!C158))),'Data Summary'!DQ164="Yes"),OFFSET('Hygiene Data'!$C$10,0,10*ROW('Hygiene Data'!C158)),NA())</f>
        <v>#N/A</v>
      </c>
      <c r="BC164" s="108" t="e">
        <f ca="true">+IF(AND(ISNUMBER(OFFSET('Hygiene Data'!$D$6,0,10*ROW('Hygiene Data'!D158))),'Data Summary'!DR164="Yes"),OFFSET('Hygiene Data'!$D$6,0,10*ROW('Hygiene Data'!D158)),NA())</f>
        <v>#N/A</v>
      </c>
      <c r="BD164" s="108" t="e">
        <f ca="true">+IF(AND(ISNUMBER(OFFSET('Hygiene Data'!$D$8,0,10*ROW('Hygiene Data'!D158))),'Data Summary'!DS164="Yes"),OFFSET('Hygiene Data'!$D$8,0,10*ROW('Hygiene Data'!D158)),NA())</f>
        <v>#N/A</v>
      </c>
      <c r="BE164" s="108" t="e">
        <f ca="true">+IF(AND(ISNUMBER(OFFSET('Hygiene Data'!$D$10,0,10*ROW('Hygiene Data'!D158))),'Data Summary'!DT164="Yes"),OFFSET('Hygiene Data'!$D$10,0,10*ROW('Hygiene Data'!D158)),NA())</f>
        <v>#N/A</v>
      </c>
      <c r="BF164" s="108" t="e">
        <f ca="true">+IF(AND(ISNUMBER(OFFSET('Hygiene Data'!$E$6,0,10*ROW('Hygiene Data'!E158))),'Data Summary'!DU164="Yes"),OFFSET('Hygiene Data'!$E$6,0,10*ROW('Hygiene Data'!E158)),NA())</f>
        <v>#N/A</v>
      </c>
      <c r="BG164" s="108" t="e">
        <f ca="true">+IF(AND(ISNUMBER(OFFSET('Hygiene Data'!$E$8,0,10*ROW('Hygiene Data'!E158))),'Data Summary'!DV164="Yes"),OFFSET('Hygiene Data'!$E$8,0,10*ROW('Hygiene Data'!E158)),NA())</f>
        <v>#N/A</v>
      </c>
      <c r="BH164" s="108" t="e">
        <f ca="true">+IF(AND(ISNUMBER(OFFSET('Hygiene Data'!$E$10,0,10*ROW('Hygiene Data'!E158))),'Data Summary'!DW164="Yes"),OFFSET('Hygiene Data'!$E$10,0,10*ROW('Hygiene Data'!E158)),NA())</f>
        <v>#N/A</v>
      </c>
      <c r="BI164" s="108" t="e">
        <f ca="true">+IF(AND(ISNUMBER(OFFSET('Hygiene Data'!$F$6,0,10*ROW('Hygiene Data'!F158))),'Data Summary'!DX164="Yes"),OFFSET('Hygiene Data'!$F$6,0,10*ROW('Hygiene Data'!F158)),NA())</f>
        <v>#N/A</v>
      </c>
      <c r="BJ164" s="108" t="e">
        <f ca="true">+IF(AND(ISNUMBER(OFFSET('Hygiene Data'!$F$8,0,10*ROW('Hygiene Data'!F158))),'Data Summary'!DY164="Yes"),OFFSET('Hygiene Data'!$F$8,0,10*ROW('Hygiene Data'!F158)),NA())</f>
        <v>#N/A</v>
      </c>
      <c r="BK164" s="108" t="e">
        <f ca="true">+IF(AND(ISNUMBER(OFFSET('Hygiene Data'!$F$10,0,10*ROW('Hygiene Data'!F158))),'Data Summary'!DZ164="Yes"),OFFSET('Hygiene Data'!$F$10,0,10*ROW('Hygiene Data'!F158)),NA())</f>
        <v>#N/A</v>
      </c>
      <c r="BL164" s="108" t="e">
        <f ca="true">+IF(AND(ISNUMBER(OFFSET('Hygiene Data'!$G$6,0,10*ROW('Hygiene Data'!G158))),'Data Summary'!EA164="Yes"),OFFSET('Hygiene Data'!$G$6,0,10*ROW('Hygiene Data'!G158)),NA())</f>
        <v>#N/A</v>
      </c>
      <c r="BM164" s="108" t="e">
        <f ca="true">+IF(AND(ISNUMBER(OFFSET('Hygiene Data'!$G$8,0,10*ROW('Hygiene Data'!G158))),'Data Summary'!EB164="Yes"),OFFSET('Hygiene Data'!$G$8,0,10*ROW('Hygiene Data'!G158)),NA())</f>
        <v>#N/A</v>
      </c>
      <c r="BN164" s="108" t="e">
        <f ca="true">+IF(AND(ISNUMBER(OFFSET('Hygiene Data'!$G$10,0,10*ROW('Hygiene Data'!G158))),'Data Summary'!EC164="Yes"),OFFSET('Hygiene Data'!$G$10,0,10*ROW('Hygiene Data'!G158)),NA())</f>
        <v>#N/A</v>
      </c>
      <c r="BO164" s="108" t="e">
        <f ca="true">+IF(AND(ISNUMBER(OFFSET('Hygiene Data'!$H$6,0,10*ROW('Hygiene Data'!H158))),'Data Summary'!ED164="Yes"),OFFSET('Hygiene Data'!$H$6,0,10*ROW('Hygiene Data'!H158)),NA())</f>
        <v>#N/A</v>
      </c>
      <c r="BP164" s="108" t="e">
        <f ca="true">+IF(AND(ISNUMBER(OFFSET('Hygiene Data'!$H$8,0,10*ROW('Hygiene Data'!H158))),'Data Summary'!EE164="Yes"),OFFSET('Hygiene Data'!$H$8,0,10*ROW('Hygiene Data'!H158)),NA())</f>
        <v>#N/A</v>
      </c>
      <c r="BQ164" s="108" t="e">
        <f ca="true">+IF(AND(ISNUMBER(OFFSET('Hygiene Data'!$H$10,0,10*ROW('Hygiene Data'!H158))),'Data Summary'!EF164="Yes"),OFFSET('Hygiene Data'!$H$10,0,10*ROW('Hygiene Data'!H158)),NA())</f>
        <v>#N/A</v>
      </c>
    </row>
    <row r="165" x14ac:dyDescent="0.2">
      <c r="A165" s="56" t="e">
        <f ca="true">+IF(OFFSET('Water Data'!$B$1,0,10*ROW('Water Data'!B159))="",NA(),OFFSET('Water Data'!$B$1,0,10*ROW('Water Data'!B159)))</f>
        <v>#N/A</v>
      </c>
      <c r="B165" s="56" t="e">
        <f ca="true">+IF(OFFSET('Water Data'!$A$3,0,10*ROW('Water Data'!A162))="",NA(),OFFSET('Water Data'!$A$3,0,10*ROW('Water Data'!A162)))</f>
        <v>#N/A</v>
      </c>
      <c r="C165" s="56" t="e">
        <f ca="true">+IF(OFFSET('Water Data'!$C$3,0,10*ROW('Water Data'!C162))="",NA(),OFFSET('Water Data'!$C$3,0,10*ROW('Water Data'!C162)))</f>
        <v>#N/A</v>
      </c>
      <c r="D165" s="57" t="e">
        <f ca="true">+IF(AND(ISNUMBER(OFFSET('Water Data'!$C$5,0,10*ROW('Water Data'!C159))),'Data Summary'!BS165="Yes"),100-OFFSET('Water Data'!$C$5,0,10*ROW('Water Data'!C159)),NA())</f>
        <v>#N/A</v>
      </c>
      <c r="E165" s="57" t="e">
        <f ca="true">+IF(AND(ISNUMBER(OFFSET('Water Data'!$C$7,0,10*ROW('Water Data'!C159))),'Data Summary'!BT165="Yes"),OFFSET('Water Data'!$C$7,0,10*ROW('Water Data'!C159)),NA())</f>
        <v>#N/A</v>
      </c>
      <c r="F165" s="57" t="e">
        <f ca="true">+IF(AND(ISNUMBER(OFFSET('Water Data'!$C$10,0,10*ROW('Water Data'!C159))),'Data Summary'!BU165="Yes"),OFFSET('Water Data'!$C$10,0,10*ROW('Water Data'!C159)),NA())</f>
        <v>#N/A</v>
      </c>
      <c r="G165" s="57" t="e">
        <f ca="true">+IF(AND(ISNUMBER(OFFSET('Water Data'!$D$5,0,10*ROW('Water Data'!D159))),'Data Summary'!BV165="Yes"),100-OFFSET('Water Data'!$D$5,0,10*ROW('Water Data'!D159)),NA())</f>
        <v>#N/A</v>
      </c>
      <c r="H165" s="57" t="e">
        <f ca="true">+IF(AND(ISNUMBER(OFFSET('Water Data'!$D$7,0,10*ROW('Water Data'!D159))),'Data Summary'!BW165="Yes"),OFFSET('Water Data'!$D$7,0,10*ROW('Water Data'!D159)),NA())</f>
        <v>#N/A</v>
      </c>
      <c r="I165" s="57" t="e">
        <f ca="true">+IF(AND(ISNUMBER(OFFSET('Water Data'!$D$10,0,10*ROW('Water Data'!D159))),'Data Summary'!BX165="Yes"),OFFSET('Water Data'!$D$10,0,10*ROW('Water Data'!D159)),NA())</f>
        <v>#N/A</v>
      </c>
      <c r="J165" s="57" t="e">
        <f ca="true">+IF(AND(ISNUMBER(OFFSET('Water Data'!$E$5,0,10*ROW('Water Data'!E159))),'Data Summary'!BY165="Yes"),100-OFFSET('Water Data'!$E$5,0,10*ROW('Water Data'!E159)),NA())</f>
        <v>#N/A</v>
      </c>
      <c r="K165" s="57" t="e">
        <f ca="true">+IF(AND(ISNUMBER(OFFSET('Water Data'!$E$7,0,10*ROW('Water Data'!E159))),'Data Summary'!BZ165="Yes"),OFFSET('Water Data'!$E$7,0,10*ROW('Water Data'!E159)),NA())</f>
        <v>#N/A</v>
      </c>
      <c r="L165" s="57" t="e">
        <f ca="true">+IF(AND(ISNUMBER(OFFSET('Water Data'!$E$10,0,10*ROW('Water Data'!E159))),'Data Summary'!CA165="Yes"),OFFSET('Water Data'!$E$10,0,10*ROW('Water Data'!E159)),NA())</f>
        <v>#N/A</v>
      </c>
      <c r="M165" s="57" t="e">
        <f ca="true">+IF(AND(ISNUMBER(OFFSET('Water Data'!$F$5,0,10*ROW('Water Data'!F159))),'Data Summary'!CB165="Yes"),100-OFFSET('Water Data'!$F$5,0,10*ROW('Water Data'!F159)),NA())</f>
        <v>#N/A</v>
      </c>
      <c r="N165" s="57" t="e">
        <f ca="true">+IF(AND(ISNUMBER(OFFSET('Water Data'!$F$7,0,10*ROW('Water Data'!F159))),'Data Summary'!CC165="Yes"),OFFSET('Water Data'!$F$7,0,10*ROW('Water Data'!F159)),NA())</f>
        <v>#N/A</v>
      </c>
      <c r="O165" s="57" t="e">
        <f ca="true">+IF(AND(ISNUMBER(OFFSET('Water Data'!$F$10,0,10*ROW('Water Data'!F159))),'Data Summary'!CD165="Yes"),OFFSET('Water Data'!$F$10,0,10*ROW('Water Data'!F159)),NA())</f>
        <v>#N/A</v>
      </c>
      <c r="P165" s="57" t="e">
        <f ca="true">+IF(AND(ISNUMBER(OFFSET('Water Data'!$G$5,0,10*ROW('Water Data'!G159))),'Data Summary'!CE165="Yes"),100-OFFSET('Water Data'!$G$5,0,10*ROW('Water Data'!G159)),NA())</f>
        <v>#N/A</v>
      </c>
      <c r="Q165" s="57" t="e">
        <f ca="true">+IF(AND(ISNUMBER(OFFSET('Water Data'!$G$7,0,10*ROW('Water Data'!G159))),'Data Summary'!CF165="Yes"),OFFSET('Water Data'!$G$7,0,10*ROW('Water Data'!G159)),NA())</f>
        <v>#N/A</v>
      </c>
      <c r="R165" s="57" t="e">
        <f ca="true">+IF(AND(ISNUMBER(OFFSET('Water Data'!$G$10,0,10*ROW('Water Data'!G159))),'Data Summary'!CG165="Yes"),OFFSET('Water Data'!$G$10,0,10*ROW('Water Data'!G159)),NA())</f>
        <v>#N/A</v>
      </c>
      <c r="S165" s="57" t="e">
        <f ca="true">+IF(AND(ISNUMBER(OFFSET('Water Data'!$H$5,0,10*ROW('Water Data'!H159))),'Data Summary'!CH165="Yes"),100-OFFSET('Water Data'!$H$5,0,10*ROW('Water Data'!H159)),NA())</f>
        <v>#N/A</v>
      </c>
      <c r="T165" s="57" t="e">
        <f ca="true">+IF(AND(ISNUMBER(OFFSET('Water Data'!$H$7,0,10*ROW('Water Data'!H159))),'Data Summary'!CI165="Yes"),OFFSET('Water Data'!$H$7,0,10*ROW('Water Data'!H159)),NA())</f>
        <v>#N/A</v>
      </c>
      <c r="U165" s="57" t="e">
        <f ca="true">+IF(AND(ISNUMBER(OFFSET('Water Data'!$H$10,0,10*ROW('Water Data'!H159))),'Data Summary'!CJ165="Yes"),OFFSET('Water Data'!$H$10,0,10*ROW('Water Data'!H159)),NA())</f>
        <v>#N/A</v>
      </c>
      <c r="V165" s="103" t="e">
        <f ca="true">+IF(AND(ISNUMBER(OFFSET('Sanitation Data'!$C$5,0,10*ROW('Sanitation Data'!C159))),'Data Summary'!CK165="Yes"),100-OFFSET('Sanitation Data'!$C$5,0,10*ROW('Sanitation Data'!C159)),NA())</f>
        <v>#N/A</v>
      </c>
      <c r="W165" s="103" t="e">
        <f ca="true">+IF(AND(ISNUMBER(OFFSET('Sanitation Data'!$C$7,0,10*ROW('Sanitation Data'!C159))),'Data Summary'!CL165="Yes"),OFFSET('Sanitation Data'!$C$7,0,10*ROW('Sanitation Data'!C159)),NA())</f>
        <v>#N/A</v>
      </c>
      <c r="X165" s="103" t="e">
        <f ca="true">+IF(AND(ISNUMBER(OFFSET('Sanitation Data'!$C$11,0,10*ROW('Sanitation Data'!C159))),'Data Summary'!CM165="Yes"),OFFSET('Sanitation Data'!$C$11,0,10*ROW('Sanitation Data'!C159)),NA())</f>
        <v>#N/A</v>
      </c>
      <c r="Y165" s="103" t="e">
        <f ca="true">+IF(AND(ISNUMBER(OFFSET('Sanitation Data'!$C$12,0,10*ROW('Sanitation Data'!C159))),'Data Summary'!CN165="Yes"),OFFSET('Sanitation Data'!$C$12,0,10*ROW('Sanitation Data'!C159)),NA())</f>
        <v>#N/A</v>
      </c>
      <c r="Z165" s="103" t="e">
        <f ca="true">+IF(AND(ISNUMBER(OFFSET('Sanitation Data'!$C$13,0,10*ROW('Sanitation Data'!C159))),'Data Summary'!CO165="Yes"),OFFSET('Sanitation Data'!$C$13,0,10*ROW('Sanitation Data'!C159)),NA())</f>
        <v>#N/A</v>
      </c>
      <c r="AA165" s="103" t="e">
        <f ca="true">+IF(AND(ISNUMBER(OFFSET('Sanitation Data'!$D$5,0,10*ROW('Sanitation Data'!D159))),'Data Summary'!CP165="Yes"),100-OFFSET('Sanitation Data'!$D$5,0,10*ROW('Sanitation Data'!D159)),NA())</f>
        <v>#N/A</v>
      </c>
      <c r="AB165" s="103" t="e">
        <f ca="true">+IF(AND(ISNUMBER(OFFSET('Sanitation Data'!$D$7,0,10*ROW('Sanitation Data'!D159))),'Data Summary'!CQ165="Yes"),OFFSET('Sanitation Data'!$D$7,0,10*ROW('Sanitation Data'!D159)),NA())</f>
        <v>#N/A</v>
      </c>
      <c r="AC165" s="103" t="e">
        <f ca="true">+IF(AND(ISNUMBER(OFFSET('Sanitation Data'!$D$11,0,10*ROW('Sanitation Data'!D159))),'Data Summary'!CR165="Yes"),OFFSET('Sanitation Data'!$D$11,0,10*ROW('Sanitation Data'!D159)),NA())</f>
        <v>#N/A</v>
      </c>
      <c r="AD165" s="103" t="e">
        <f ca="true">+IF(AND(ISNUMBER(OFFSET('Sanitation Data'!$D$12,0,10*ROW('Sanitation Data'!D159))),'Data Summary'!CS165="Yes"),OFFSET('Sanitation Data'!$D$12,0,10*ROW('Sanitation Data'!D159)),NA())</f>
        <v>#N/A</v>
      </c>
      <c r="AE165" s="103" t="e">
        <f ca="true">+IF(AND(ISNUMBER(OFFSET('Sanitation Data'!$D$13,0,10*ROW('Sanitation Data'!D159))),'Data Summary'!CT165="Yes"),OFFSET('Sanitation Data'!$D$13,0,10*ROW('Sanitation Data'!D159)),NA())</f>
        <v>#N/A</v>
      </c>
      <c r="AF165" s="103" t="e">
        <f ca="true">+IF(AND(ISNUMBER(OFFSET('Sanitation Data'!$E$5,0,10*ROW('Sanitation Data'!E159))),'Data Summary'!CU165="Yes"),100-OFFSET('Sanitation Data'!$E$5,0,10*ROW('Sanitation Data'!E159)),NA())</f>
        <v>#N/A</v>
      </c>
      <c r="AG165" s="103" t="e">
        <f ca="true">+IF(AND(ISNUMBER(OFFSET('Sanitation Data'!$E$7,0,10*ROW('Sanitation Data'!E159))),'Data Summary'!CV165="Yes"),OFFSET('Sanitation Data'!$E$7,0,10*ROW('Sanitation Data'!E159)),NA())</f>
        <v>#N/A</v>
      </c>
      <c r="AH165" s="103" t="e">
        <f ca="true">+IF(AND(ISNUMBER(OFFSET('Sanitation Data'!$E$11,0,10*ROW('Sanitation Data'!E159))),'Data Summary'!CW165="Yes"),OFFSET('Sanitation Data'!$E$11,0,10*ROW('Sanitation Data'!E159)),NA())</f>
        <v>#N/A</v>
      </c>
      <c r="AI165" s="103" t="e">
        <f ca="true">+IF(AND(ISNUMBER(OFFSET('Sanitation Data'!$E$12,0,10*ROW('Sanitation Data'!E159))),'Data Summary'!CX165="Yes"),OFFSET('Sanitation Data'!$E$12,0,10*ROW('Sanitation Data'!E159)),NA())</f>
        <v>#N/A</v>
      </c>
      <c r="AJ165" s="103" t="e">
        <f ca="true">+IF(AND(ISNUMBER(OFFSET('Sanitation Data'!$E$13,0,10*ROW('Sanitation Data'!E159))),'Data Summary'!CY165="Yes"),OFFSET('Sanitation Data'!$E$13,0,10*ROW('Sanitation Data'!E159)),NA())</f>
        <v>#N/A</v>
      </c>
      <c r="AK165" s="103" t="e">
        <f ca="true">+IF(AND(ISNUMBER(OFFSET('Sanitation Data'!$F$5,0,10*ROW('Sanitation Data'!F159))),'Data Summary'!CZ165="Yes"),100-OFFSET('Sanitation Data'!$F$5,0,10*ROW('Sanitation Data'!F159)),NA())</f>
        <v>#N/A</v>
      </c>
      <c r="AL165" s="103" t="e">
        <f ca="true">+IF(AND(ISNUMBER(OFFSET('Sanitation Data'!$F$7,0,10*ROW('Sanitation Data'!F159))),'Data Summary'!DA165="Yes"),OFFSET('Sanitation Data'!$F$7,0,10*ROW('Sanitation Data'!F159)),NA())</f>
        <v>#N/A</v>
      </c>
      <c r="AM165" s="103" t="e">
        <f ca="true">+IF(AND(ISNUMBER(OFFSET('Sanitation Data'!$F$11,0,10*ROW('Sanitation Data'!F159))),'Data Summary'!DB165="Yes"),OFFSET('Sanitation Data'!$F$11,0,10*ROW('Sanitation Data'!F159)),NA())</f>
        <v>#N/A</v>
      </c>
      <c r="AN165" s="103" t="e">
        <f ca="true">+IF(AND(ISNUMBER(OFFSET('Sanitation Data'!$F$12,0,10*ROW('Sanitation Data'!F159))),'Data Summary'!DC165="Yes"),OFFSET('Sanitation Data'!$F$12,0,10*ROW('Sanitation Data'!F159)),NA())</f>
        <v>#N/A</v>
      </c>
      <c r="AO165" s="103" t="e">
        <f ca="true">+IF(AND(ISNUMBER(OFFSET('Sanitation Data'!$F$13,0,10*ROW('Sanitation Data'!F159))),'Data Summary'!DD165="Yes"),OFFSET('Sanitation Data'!$F$13,0,10*ROW('Sanitation Data'!F159)),NA())</f>
        <v>#N/A</v>
      </c>
      <c r="AP165" s="103" t="e">
        <f ca="true">+IF(AND(ISNUMBER(OFFSET('Sanitation Data'!$G$5,0,10*ROW('Sanitation Data'!G159))),'Data Summary'!DE165="Yes"),100-OFFSET('Sanitation Data'!$G$5,0,10*ROW('Sanitation Data'!G159)),NA())</f>
        <v>#N/A</v>
      </c>
      <c r="AQ165" s="103" t="e">
        <f ca="true">+IF(AND(ISNUMBER(OFFSET('Sanitation Data'!$G$7,0,10*ROW('Sanitation Data'!G159))),'Data Summary'!DF165="Yes"),OFFSET('Sanitation Data'!$G$7,0,10*ROW('Sanitation Data'!G159)),NA())</f>
        <v>#N/A</v>
      </c>
      <c r="AR165" s="103" t="e">
        <f ca="true">+IF(AND(ISNUMBER(OFFSET('Sanitation Data'!$G$11,0,10*ROW('Sanitation Data'!G159))),'Data Summary'!DG165="Yes"),OFFSET('Sanitation Data'!$G$11,0,10*ROW('Sanitation Data'!G159)),NA())</f>
        <v>#N/A</v>
      </c>
      <c r="AS165" s="103" t="e">
        <f ca="true">+IF(AND(ISNUMBER(OFFSET('Sanitation Data'!$G$12,0,10*ROW('Sanitation Data'!G159))),'Data Summary'!DH165="Yes"),OFFSET('Sanitation Data'!$G$12,0,10*ROW('Sanitation Data'!G159)),NA())</f>
        <v>#N/A</v>
      </c>
      <c r="AT165" s="103" t="e">
        <f ca="true">+IF(AND(ISNUMBER(OFFSET('Sanitation Data'!$G$13,0,10*ROW('Sanitation Data'!G159))),'Data Summary'!DI165="Yes"),OFFSET('Sanitation Data'!$G$13,0,10*ROW('Sanitation Data'!G159)),NA())</f>
        <v>#N/A</v>
      </c>
      <c r="AU165" s="103" t="e">
        <f ca="true">+IF(AND(ISNUMBER(OFFSET('Sanitation Data'!$H$5,0,10*ROW('Sanitation Data'!H159))),'Data Summary'!DJ165="Yes"),100-OFFSET('Sanitation Data'!$H$5,0,10*ROW('Sanitation Data'!H159)),NA())</f>
        <v>#N/A</v>
      </c>
      <c r="AV165" s="103" t="e">
        <f ca="true">+IF(AND(ISNUMBER(OFFSET('Sanitation Data'!$H$7,0,10*ROW('Sanitation Data'!H159))),'Data Summary'!DK165="Yes"),OFFSET('Sanitation Data'!$H$7,0,10*ROW('Sanitation Data'!H159)),NA())</f>
        <v>#N/A</v>
      </c>
      <c r="AW165" s="103" t="e">
        <f ca="true">+IF(AND(ISNUMBER(OFFSET('Sanitation Data'!$H$11,0,10*ROW('Sanitation Data'!H159))),'Data Summary'!DL165="Yes"),OFFSET('Sanitation Data'!$H$11,0,10*ROW('Sanitation Data'!H159)),NA())</f>
        <v>#N/A</v>
      </c>
      <c r="AX165" s="103" t="e">
        <f ca="true">+IF(AND(ISNUMBER(OFFSET('Sanitation Data'!$H$12,0,10*ROW('Sanitation Data'!H159))),'Data Summary'!DM165="Yes"),OFFSET('Sanitation Data'!$H$12,0,10*ROW('Sanitation Data'!H159)),NA())</f>
        <v>#N/A</v>
      </c>
      <c r="AY165" s="103" t="e">
        <f ca="true">+IF(AND(ISNUMBER(OFFSET('Sanitation Data'!$H$13,0,10*ROW('Sanitation Data'!H159))),'Data Summary'!DN165="Yes"),OFFSET('Sanitation Data'!$H$13,0,10*ROW('Sanitation Data'!H159)),NA())</f>
        <v>#N/A</v>
      </c>
      <c r="AZ165" s="108" t="e">
        <f ca="true">+IF(AND(ISNUMBER(OFFSET('Hygiene Data'!$C$6,0,10*ROW('Hygiene Data'!C159))),'Data Summary'!DO165="Yes"),OFFSET('Hygiene Data'!$C$6,0,10*ROW('Hygiene Data'!C159)),NA())</f>
        <v>#N/A</v>
      </c>
      <c r="BA165" s="108" t="e">
        <f ca="true">+IF(AND(ISNUMBER(OFFSET('Hygiene Data'!$C$8,0,10*ROW('Hygiene Data'!C159))),'Data Summary'!DP165="Yes"),OFFSET('Hygiene Data'!$C$8,0,10*ROW('Hygiene Data'!C159)),NA())</f>
        <v>#N/A</v>
      </c>
      <c r="BB165" s="108" t="e">
        <f ca="true">+IF(AND(ISNUMBER(OFFSET('Hygiene Data'!$C$10,0,10*ROW('Hygiene Data'!C159))),'Data Summary'!DQ165="Yes"),OFFSET('Hygiene Data'!$C$10,0,10*ROW('Hygiene Data'!C159)),NA())</f>
        <v>#N/A</v>
      </c>
      <c r="BC165" s="108" t="e">
        <f ca="true">+IF(AND(ISNUMBER(OFFSET('Hygiene Data'!$D$6,0,10*ROW('Hygiene Data'!D159))),'Data Summary'!DR165="Yes"),OFFSET('Hygiene Data'!$D$6,0,10*ROW('Hygiene Data'!D159)),NA())</f>
        <v>#N/A</v>
      </c>
      <c r="BD165" s="108" t="e">
        <f ca="true">+IF(AND(ISNUMBER(OFFSET('Hygiene Data'!$D$8,0,10*ROW('Hygiene Data'!D159))),'Data Summary'!DS165="Yes"),OFFSET('Hygiene Data'!$D$8,0,10*ROW('Hygiene Data'!D159)),NA())</f>
        <v>#N/A</v>
      </c>
      <c r="BE165" s="108" t="e">
        <f ca="true">+IF(AND(ISNUMBER(OFFSET('Hygiene Data'!$D$10,0,10*ROW('Hygiene Data'!D159))),'Data Summary'!DT165="Yes"),OFFSET('Hygiene Data'!$D$10,0,10*ROW('Hygiene Data'!D159)),NA())</f>
        <v>#N/A</v>
      </c>
      <c r="BF165" s="108" t="e">
        <f ca="true">+IF(AND(ISNUMBER(OFFSET('Hygiene Data'!$E$6,0,10*ROW('Hygiene Data'!E159))),'Data Summary'!DU165="Yes"),OFFSET('Hygiene Data'!$E$6,0,10*ROW('Hygiene Data'!E159)),NA())</f>
        <v>#N/A</v>
      </c>
      <c r="BG165" s="108" t="e">
        <f ca="true">+IF(AND(ISNUMBER(OFFSET('Hygiene Data'!$E$8,0,10*ROW('Hygiene Data'!E159))),'Data Summary'!DV165="Yes"),OFFSET('Hygiene Data'!$E$8,0,10*ROW('Hygiene Data'!E159)),NA())</f>
        <v>#N/A</v>
      </c>
      <c r="BH165" s="108" t="e">
        <f ca="true">+IF(AND(ISNUMBER(OFFSET('Hygiene Data'!$E$10,0,10*ROW('Hygiene Data'!E159))),'Data Summary'!DW165="Yes"),OFFSET('Hygiene Data'!$E$10,0,10*ROW('Hygiene Data'!E159)),NA())</f>
        <v>#N/A</v>
      </c>
      <c r="BI165" s="108" t="e">
        <f ca="true">+IF(AND(ISNUMBER(OFFSET('Hygiene Data'!$F$6,0,10*ROW('Hygiene Data'!F159))),'Data Summary'!DX165="Yes"),OFFSET('Hygiene Data'!$F$6,0,10*ROW('Hygiene Data'!F159)),NA())</f>
        <v>#N/A</v>
      </c>
      <c r="BJ165" s="108" t="e">
        <f ca="true">+IF(AND(ISNUMBER(OFFSET('Hygiene Data'!$F$8,0,10*ROW('Hygiene Data'!F159))),'Data Summary'!DY165="Yes"),OFFSET('Hygiene Data'!$F$8,0,10*ROW('Hygiene Data'!F159)),NA())</f>
        <v>#N/A</v>
      </c>
      <c r="BK165" s="108" t="e">
        <f ca="true">+IF(AND(ISNUMBER(OFFSET('Hygiene Data'!$F$10,0,10*ROW('Hygiene Data'!F159))),'Data Summary'!DZ165="Yes"),OFFSET('Hygiene Data'!$F$10,0,10*ROW('Hygiene Data'!F159)),NA())</f>
        <v>#N/A</v>
      </c>
      <c r="BL165" s="108" t="e">
        <f ca="true">+IF(AND(ISNUMBER(OFFSET('Hygiene Data'!$G$6,0,10*ROW('Hygiene Data'!G159))),'Data Summary'!EA165="Yes"),OFFSET('Hygiene Data'!$G$6,0,10*ROW('Hygiene Data'!G159)),NA())</f>
        <v>#N/A</v>
      </c>
      <c r="BM165" s="108" t="e">
        <f ca="true">+IF(AND(ISNUMBER(OFFSET('Hygiene Data'!$G$8,0,10*ROW('Hygiene Data'!G159))),'Data Summary'!EB165="Yes"),OFFSET('Hygiene Data'!$G$8,0,10*ROW('Hygiene Data'!G159)),NA())</f>
        <v>#N/A</v>
      </c>
      <c r="BN165" s="108" t="e">
        <f ca="true">+IF(AND(ISNUMBER(OFFSET('Hygiene Data'!$G$10,0,10*ROW('Hygiene Data'!G159))),'Data Summary'!EC165="Yes"),OFFSET('Hygiene Data'!$G$10,0,10*ROW('Hygiene Data'!G159)),NA())</f>
        <v>#N/A</v>
      </c>
      <c r="BO165" s="108" t="e">
        <f ca="true">+IF(AND(ISNUMBER(OFFSET('Hygiene Data'!$H$6,0,10*ROW('Hygiene Data'!H159))),'Data Summary'!ED165="Yes"),OFFSET('Hygiene Data'!$H$6,0,10*ROW('Hygiene Data'!H159)),NA())</f>
        <v>#N/A</v>
      </c>
      <c r="BP165" s="108" t="e">
        <f ca="true">+IF(AND(ISNUMBER(OFFSET('Hygiene Data'!$H$8,0,10*ROW('Hygiene Data'!H159))),'Data Summary'!EE165="Yes"),OFFSET('Hygiene Data'!$H$8,0,10*ROW('Hygiene Data'!H159)),NA())</f>
        <v>#N/A</v>
      </c>
      <c r="BQ165" s="108" t="e">
        <f ca="true">+IF(AND(ISNUMBER(OFFSET('Hygiene Data'!$H$10,0,10*ROW('Hygiene Data'!H159))),'Data Summary'!EF165="Yes"),OFFSET('Hygiene Data'!$H$10,0,10*ROW('Hygiene Data'!H159)),NA())</f>
        <v>#N/A</v>
      </c>
    </row>
    <row r="166" x14ac:dyDescent="0.2">
      <c r="A166" s="56" t="e">
        <f ca="true">+IF(OFFSET('Water Data'!$B$1,0,10*ROW('Water Data'!B160))="",NA(),OFFSET('Water Data'!$B$1,0,10*ROW('Water Data'!B160)))</f>
        <v>#N/A</v>
      </c>
      <c r="B166" s="56" t="e">
        <f ca="true">+IF(OFFSET('Water Data'!$A$3,0,10*ROW('Water Data'!A163))="",NA(),OFFSET('Water Data'!$A$3,0,10*ROW('Water Data'!A163)))</f>
        <v>#N/A</v>
      </c>
      <c r="C166" s="56" t="e">
        <f ca="true">+IF(OFFSET('Water Data'!$C$3,0,10*ROW('Water Data'!C163))="",NA(),OFFSET('Water Data'!$C$3,0,10*ROW('Water Data'!C163)))</f>
        <v>#N/A</v>
      </c>
      <c r="D166" s="57" t="e">
        <f ca="true">+IF(AND(ISNUMBER(OFFSET('Water Data'!$C$5,0,10*ROW('Water Data'!C160))),'Data Summary'!BS166="Yes"),100-OFFSET('Water Data'!$C$5,0,10*ROW('Water Data'!C160)),NA())</f>
        <v>#N/A</v>
      </c>
      <c r="E166" s="57" t="e">
        <f ca="true">+IF(AND(ISNUMBER(OFFSET('Water Data'!$C$7,0,10*ROW('Water Data'!C160))),'Data Summary'!BT166="Yes"),OFFSET('Water Data'!$C$7,0,10*ROW('Water Data'!C160)),NA())</f>
        <v>#N/A</v>
      </c>
      <c r="F166" s="57" t="e">
        <f ca="true">+IF(AND(ISNUMBER(OFFSET('Water Data'!$C$10,0,10*ROW('Water Data'!C160))),'Data Summary'!BU166="Yes"),OFFSET('Water Data'!$C$10,0,10*ROW('Water Data'!C160)),NA())</f>
        <v>#N/A</v>
      </c>
      <c r="G166" s="57" t="e">
        <f ca="true">+IF(AND(ISNUMBER(OFFSET('Water Data'!$D$5,0,10*ROW('Water Data'!D160))),'Data Summary'!BV166="Yes"),100-OFFSET('Water Data'!$D$5,0,10*ROW('Water Data'!D160)),NA())</f>
        <v>#N/A</v>
      </c>
      <c r="H166" s="57" t="e">
        <f ca="true">+IF(AND(ISNUMBER(OFFSET('Water Data'!$D$7,0,10*ROW('Water Data'!D160))),'Data Summary'!BW166="Yes"),OFFSET('Water Data'!$D$7,0,10*ROW('Water Data'!D160)),NA())</f>
        <v>#N/A</v>
      </c>
      <c r="I166" s="57" t="e">
        <f ca="true">+IF(AND(ISNUMBER(OFFSET('Water Data'!$D$10,0,10*ROW('Water Data'!D160))),'Data Summary'!BX166="Yes"),OFFSET('Water Data'!$D$10,0,10*ROW('Water Data'!D160)),NA())</f>
        <v>#N/A</v>
      </c>
      <c r="J166" s="57" t="e">
        <f ca="true">+IF(AND(ISNUMBER(OFFSET('Water Data'!$E$5,0,10*ROW('Water Data'!E160))),'Data Summary'!BY166="Yes"),100-OFFSET('Water Data'!$E$5,0,10*ROW('Water Data'!E160)),NA())</f>
        <v>#N/A</v>
      </c>
      <c r="K166" s="57" t="e">
        <f ca="true">+IF(AND(ISNUMBER(OFFSET('Water Data'!$E$7,0,10*ROW('Water Data'!E160))),'Data Summary'!BZ166="Yes"),OFFSET('Water Data'!$E$7,0,10*ROW('Water Data'!E160)),NA())</f>
        <v>#N/A</v>
      </c>
      <c r="L166" s="57" t="e">
        <f ca="true">+IF(AND(ISNUMBER(OFFSET('Water Data'!$E$10,0,10*ROW('Water Data'!E160))),'Data Summary'!CA166="Yes"),OFFSET('Water Data'!$E$10,0,10*ROW('Water Data'!E160)),NA())</f>
        <v>#N/A</v>
      </c>
      <c r="M166" s="57" t="e">
        <f ca="true">+IF(AND(ISNUMBER(OFFSET('Water Data'!$F$5,0,10*ROW('Water Data'!F160))),'Data Summary'!CB166="Yes"),100-OFFSET('Water Data'!$F$5,0,10*ROW('Water Data'!F160)),NA())</f>
        <v>#N/A</v>
      </c>
      <c r="N166" s="57" t="e">
        <f ca="true">+IF(AND(ISNUMBER(OFFSET('Water Data'!$F$7,0,10*ROW('Water Data'!F160))),'Data Summary'!CC166="Yes"),OFFSET('Water Data'!$F$7,0,10*ROW('Water Data'!F160)),NA())</f>
        <v>#N/A</v>
      </c>
      <c r="O166" s="57" t="e">
        <f ca="true">+IF(AND(ISNUMBER(OFFSET('Water Data'!$F$10,0,10*ROW('Water Data'!F160))),'Data Summary'!CD166="Yes"),OFFSET('Water Data'!$F$10,0,10*ROW('Water Data'!F160)),NA())</f>
        <v>#N/A</v>
      </c>
      <c r="P166" s="57" t="e">
        <f ca="true">+IF(AND(ISNUMBER(OFFSET('Water Data'!$G$5,0,10*ROW('Water Data'!G160))),'Data Summary'!CE166="Yes"),100-OFFSET('Water Data'!$G$5,0,10*ROW('Water Data'!G160)),NA())</f>
        <v>#N/A</v>
      </c>
      <c r="Q166" s="57" t="e">
        <f ca="true">+IF(AND(ISNUMBER(OFFSET('Water Data'!$G$7,0,10*ROW('Water Data'!G160))),'Data Summary'!CF166="Yes"),OFFSET('Water Data'!$G$7,0,10*ROW('Water Data'!G160)),NA())</f>
        <v>#N/A</v>
      </c>
      <c r="R166" s="57" t="e">
        <f ca="true">+IF(AND(ISNUMBER(OFFSET('Water Data'!$G$10,0,10*ROW('Water Data'!G160))),'Data Summary'!CG166="Yes"),OFFSET('Water Data'!$G$10,0,10*ROW('Water Data'!G160)),NA())</f>
        <v>#N/A</v>
      </c>
      <c r="S166" s="57" t="e">
        <f ca="true">+IF(AND(ISNUMBER(OFFSET('Water Data'!$H$5,0,10*ROW('Water Data'!H160))),'Data Summary'!CH166="Yes"),100-OFFSET('Water Data'!$H$5,0,10*ROW('Water Data'!H160)),NA())</f>
        <v>#N/A</v>
      </c>
      <c r="T166" s="57" t="e">
        <f ca="true">+IF(AND(ISNUMBER(OFFSET('Water Data'!$H$7,0,10*ROW('Water Data'!H160))),'Data Summary'!CI166="Yes"),OFFSET('Water Data'!$H$7,0,10*ROW('Water Data'!H160)),NA())</f>
        <v>#N/A</v>
      </c>
      <c r="U166" s="57" t="e">
        <f ca="true">+IF(AND(ISNUMBER(OFFSET('Water Data'!$H$10,0,10*ROW('Water Data'!H160))),'Data Summary'!CJ166="Yes"),OFFSET('Water Data'!$H$10,0,10*ROW('Water Data'!H160)),NA())</f>
        <v>#N/A</v>
      </c>
      <c r="V166" s="103" t="e">
        <f ca="true">+IF(AND(ISNUMBER(OFFSET('Sanitation Data'!$C$5,0,10*ROW('Sanitation Data'!C160))),'Data Summary'!CK166="Yes"),100-OFFSET('Sanitation Data'!$C$5,0,10*ROW('Sanitation Data'!C160)),NA())</f>
        <v>#N/A</v>
      </c>
      <c r="W166" s="103" t="e">
        <f ca="true">+IF(AND(ISNUMBER(OFFSET('Sanitation Data'!$C$7,0,10*ROW('Sanitation Data'!C160))),'Data Summary'!CL166="Yes"),OFFSET('Sanitation Data'!$C$7,0,10*ROW('Sanitation Data'!C160)),NA())</f>
        <v>#N/A</v>
      </c>
      <c r="X166" s="103" t="e">
        <f ca="true">+IF(AND(ISNUMBER(OFFSET('Sanitation Data'!$C$11,0,10*ROW('Sanitation Data'!C160))),'Data Summary'!CM166="Yes"),OFFSET('Sanitation Data'!$C$11,0,10*ROW('Sanitation Data'!C160)),NA())</f>
        <v>#N/A</v>
      </c>
      <c r="Y166" s="103" t="e">
        <f ca="true">+IF(AND(ISNUMBER(OFFSET('Sanitation Data'!$C$12,0,10*ROW('Sanitation Data'!C160))),'Data Summary'!CN166="Yes"),OFFSET('Sanitation Data'!$C$12,0,10*ROW('Sanitation Data'!C160)),NA())</f>
        <v>#N/A</v>
      </c>
      <c r="Z166" s="103" t="e">
        <f ca="true">+IF(AND(ISNUMBER(OFFSET('Sanitation Data'!$C$13,0,10*ROW('Sanitation Data'!C160))),'Data Summary'!CO166="Yes"),OFFSET('Sanitation Data'!$C$13,0,10*ROW('Sanitation Data'!C160)),NA())</f>
        <v>#N/A</v>
      </c>
      <c r="AA166" s="103" t="e">
        <f ca="true">+IF(AND(ISNUMBER(OFFSET('Sanitation Data'!$D$5,0,10*ROW('Sanitation Data'!D160))),'Data Summary'!CP166="Yes"),100-OFFSET('Sanitation Data'!$D$5,0,10*ROW('Sanitation Data'!D160)),NA())</f>
        <v>#N/A</v>
      </c>
      <c r="AB166" s="103" t="e">
        <f ca="true">+IF(AND(ISNUMBER(OFFSET('Sanitation Data'!$D$7,0,10*ROW('Sanitation Data'!D160))),'Data Summary'!CQ166="Yes"),OFFSET('Sanitation Data'!$D$7,0,10*ROW('Sanitation Data'!D160)),NA())</f>
        <v>#N/A</v>
      </c>
      <c r="AC166" s="103" t="e">
        <f ca="true">+IF(AND(ISNUMBER(OFFSET('Sanitation Data'!$D$11,0,10*ROW('Sanitation Data'!D160))),'Data Summary'!CR166="Yes"),OFFSET('Sanitation Data'!$D$11,0,10*ROW('Sanitation Data'!D160)),NA())</f>
        <v>#N/A</v>
      </c>
      <c r="AD166" s="103" t="e">
        <f ca="true">+IF(AND(ISNUMBER(OFFSET('Sanitation Data'!$D$12,0,10*ROW('Sanitation Data'!D160))),'Data Summary'!CS166="Yes"),OFFSET('Sanitation Data'!$D$12,0,10*ROW('Sanitation Data'!D160)),NA())</f>
        <v>#N/A</v>
      </c>
      <c r="AE166" s="103" t="e">
        <f ca="true">+IF(AND(ISNUMBER(OFFSET('Sanitation Data'!$D$13,0,10*ROW('Sanitation Data'!D160))),'Data Summary'!CT166="Yes"),OFFSET('Sanitation Data'!$D$13,0,10*ROW('Sanitation Data'!D160)),NA())</f>
        <v>#N/A</v>
      </c>
      <c r="AF166" s="103" t="e">
        <f ca="true">+IF(AND(ISNUMBER(OFFSET('Sanitation Data'!$E$5,0,10*ROW('Sanitation Data'!E160))),'Data Summary'!CU166="Yes"),100-OFFSET('Sanitation Data'!$E$5,0,10*ROW('Sanitation Data'!E160)),NA())</f>
        <v>#N/A</v>
      </c>
      <c r="AG166" s="103" t="e">
        <f ca="true">+IF(AND(ISNUMBER(OFFSET('Sanitation Data'!$E$7,0,10*ROW('Sanitation Data'!E160))),'Data Summary'!CV166="Yes"),OFFSET('Sanitation Data'!$E$7,0,10*ROW('Sanitation Data'!E160)),NA())</f>
        <v>#N/A</v>
      </c>
      <c r="AH166" s="103" t="e">
        <f ca="true">+IF(AND(ISNUMBER(OFFSET('Sanitation Data'!$E$11,0,10*ROW('Sanitation Data'!E160))),'Data Summary'!CW166="Yes"),OFFSET('Sanitation Data'!$E$11,0,10*ROW('Sanitation Data'!E160)),NA())</f>
        <v>#N/A</v>
      </c>
      <c r="AI166" s="103" t="e">
        <f ca="true">+IF(AND(ISNUMBER(OFFSET('Sanitation Data'!$E$12,0,10*ROW('Sanitation Data'!E160))),'Data Summary'!CX166="Yes"),OFFSET('Sanitation Data'!$E$12,0,10*ROW('Sanitation Data'!E160)),NA())</f>
        <v>#N/A</v>
      </c>
      <c r="AJ166" s="103" t="e">
        <f ca="true">+IF(AND(ISNUMBER(OFFSET('Sanitation Data'!$E$13,0,10*ROW('Sanitation Data'!E160))),'Data Summary'!CY166="Yes"),OFFSET('Sanitation Data'!$E$13,0,10*ROW('Sanitation Data'!E160)),NA())</f>
        <v>#N/A</v>
      </c>
      <c r="AK166" s="103" t="e">
        <f ca="true">+IF(AND(ISNUMBER(OFFSET('Sanitation Data'!$F$5,0,10*ROW('Sanitation Data'!F160))),'Data Summary'!CZ166="Yes"),100-OFFSET('Sanitation Data'!$F$5,0,10*ROW('Sanitation Data'!F160)),NA())</f>
        <v>#N/A</v>
      </c>
      <c r="AL166" s="103" t="e">
        <f ca="true">+IF(AND(ISNUMBER(OFFSET('Sanitation Data'!$F$7,0,10*ROW('Sanitation Data'!F160))),'Data Summary'!DA166="Yes"),OFFSET('Sanitation Data'!$F$7,0,10*ROW('Sanitation Data'!F160)),NA())</f>
        <v>#N/A</v>
      </c>
      <c r="AM166" s="103" t="e">
        <f ca="true">+IF(AND(ISNUMBER(OFFSET('Sanitation Data'!$F$11,0,10*ROW('Sanitation Data'!F160))),'Data Summary'!DB166="Yes"),OFFSET('Sanitation Data'!$F$11,0,10*ROW('Sanitation Data'!F160)),NA())</f>
        <v>#N/A</v>
      </c>
      <c r="AN166" s="103" t="e">
        <f ca="true">+IF(AND(ISNUMBER(OFFSET('Sanitation Data'!$F$12,0,10*ROW('Sanitation Data'!F160))),'Data Summary'!DC166="Yes"),OFFSET('Sanitation Data'!$F$12,0,10*ROW('Sanitation Data'!F160)),NA())</f>
        <v>#N/A</v>
      </c>
      <c r="AO166" s="103" t="e">
        <f ca="true">+IF(AND(ISNUMBER(OFFSET('Sanitation Data'!$F$13,0,10*ROW('Sanitation Data'!F160))),'Data Summary'!DD166="Yes"),OFFSET('Sanitation Data'!$F$13,0,10*ROW('Sanitation Data'!F160)),NA())</f>
        <v>#N/A</v>
      </c>
      <c r="AP166" s="103" t="e">
        <f ca="true">+IF(AND(ISNUMBER(OFFSET('Sanitation Data'!$G$5,0,10*ROW('Sanitation Data'!G160))),'Data Summary'!DE166="Yes"),100-OFFSET('Sanitation Data'!$G$5,0,10*ROW('Sanitation Data'!G160)),NA())</f>
        <v>#N/A</v>
      </c>
      <c r="AQ166" s="103" t="e">
        <f ca="true">+IF(AND(ISNUMBER(OFFSET('Sanitation Data'!$G$7,0,10*ROW('Sanitation Data'!G160))),'Data Summary'!DF166="Yes"),OFFSET('Sanitation Data'!$G$7,0,10*ROW('Sanitation Data'!G160)),NA())</f>
        <v>#N/A</v>
      </c>
      <c r="AR166" s="103" t="e">
        <f ca="true">+IF(AND(ISNUMBER(OFFSET('Sanitation Data'!$G$11,0,10*ROW('Sanitation Data'!G160))),'Data Summary'!DG166="Yes"),OFFSET('Sanitation Data'!$G$11,0,10*ROW('Sanitation Data'!G160)),NA())</f>
        <v>#N/A</v>
      </c>
      <c r="AS166" s="103" t="e">
        <f ca="true">+IF(AND(ISNUMBER(OFFSET('Sanitation Data'!$G$12,0,10*ROW('Sanitation Data'!G160))),'Data Summary'!DH166="Yes"),OFFSET('Sanitation Data'!$G$12,0,10*ROW('Sanitation Data'!G160)),NA())</f>
        <v>#N/A</v>
      </c>
      <c r="AT166" s="103" t="e">
        <f ca="true">+IF(AND(ISNUMBER(OFFSET('Sanitation Data'!$G$13,0,10*ROW('Sanitation Data'!G160))),'Data Summary'!DI166="Yes"),OFFSET('Sanitation Data'!$G$13,0,10*ROW('Sanitation Data'!G160)),NA())</f>
        <v>#N/A</v>
      </c>
      <c r="AU166" s="103" t="e">
        <f ca="true">+IF(AND(ISNUMBER(OFFSET('Sanitation Data'!$H$5,0,10*ROW('Sanitation Data'!H160))),'Data Summary'!DJ166="Yes"),100-OFFSET('Sanitation Data'!$H$5,0,10*ROW('Sanitation Data'!H160)),NA())</f>
        <v>#N/A</v>
      </c>
      <c r="AV166" s="103" t="e">
        <f ca="true">+IF(AND(ISNUMBER(OFFSET('Sanitation Data'!$H$7,0,10*ROW('Sanitation Data'!H160))),'Data Summary'!DK166="Yes"),OFFSET('Sanitation Data'!$H$7,0,10*ROW('Sanitation Data'!H160)),NA())</f>
        <v>#N/A</v>
      </c>
      <c r="AW166" s="103" t="e">
        <f ca="true">+IF(AND(ISNUMBER(OFFSET('Sanitation Data'!$H$11,0,10*ROW('Sanitation Data'!H160))),'Data Summary'!DL166="Yes"),OFFSET('Sanitation Data'!$H$11,0,10*ROW('Sanitation Data'!H160)),NA())</f>
        <v>#N/A</v>
      </c>
      <c r="AX166" s="103" t="e">
        <f ca="true">+IF(AND(ISNUMBER(OFFSET('Sanitation Data'!$H$12,0,10*ROW('Sanitation Data'!H160))),'Data Summary'!DM166="Yes"),OFFSET('Sanitation Data'!$H$12,0,10*ROW('Sanitation Data'!H160)),NA())</f>
        <v>#N/A</v>
      </c>
      <c r="AY166" s="103" t="e">
        <f ca="true">+IF(AND(ISNUMBER(OFFSET('Sanitation Data'!$H$13,0,10*ROW('Sanitation Data'!H160))),'Data Summary'!DN166="Yes"),OFFSET('Sanitation Data'!$H$13,0,10*ROW('Sanitation Data'!H160)),NA())</f>
        <v>#N/A</v>
      </c>
      <c r="AZ166" s="108" t="e">
        <f ca="true">+IF(AND(ISNUMBER(OFFSET('Hygiene Data'!$C$6,0,10*ROW('Hygiene Data'!C160))),'Data Summary'!DO166="Yes"),OFFSET('Hygiene Data'!$C$6,0,10*ROW('Hygiene Data'!C160)),NA())</f>
        <v>#N/A</v>
      </c>
      <c r="BA166" s="108" t="e">
        <f ca="true">+IF(AND(ISNUMBER(OFFSET('Hygiene Data'!$C$8,0,10*ROW('Hygiene Data'!C160))),'Data Summary'!DP166="Yes"),OFFSET('Hygiene Data'!$C$8,0,10*ROW('Hygiene Data'!C160)),NA())</f>
        <v>#N/A</v>
      </c>
      <c r="BB166" s="108" t="e">
        <f ca="true">+IF(AND(ISNUMBER(OFFSET('Hygiene Data'!$C$10,0,10*ROW('Hygiene Data'!C160))),'Data Summary'!DQ166="Yes"),OFFSET('Hygiene Data'!$C$10,0,10*ROW('Hygiene Data'!C160)),NA())</f>
        <v>#N/A</v>
      </c>
      <c r="BC166" s="108" t="e">
        <f ca="true">+IF(AND(ISNUMBER(OFFSET('Hygiene Data'!$D$6,0,10*ROW('Hygiene Data'!D160))),'Data Summary'!DR166="Yes"),OFFSET('Hygiene Data'!$D$6,0,10*ROW('Hygiene Data'!D160)),NA())</f>
        <v>#N/A</v>
      </c>
      <c r="BD166" s="108" t="e">
        <f ca="true">+IF(AND(ISNUMBER(OFFSET('Hygiene Data'!$D$8,0,10*ROW('Hygiene Data'!D160))),'Data Summary'!DS166="Yes"),OFFSET('Hygiene Data'!$D$8,0,10*ROW('Hygiene Data'!D160)),NA())</f>
        <v>#N/A</v>
      </c>
      <c r="BE166" s="108" t="e">
        <f ca="true">+IF(AND(ISNUMBER(OFFSET('Hygiene Data'!$D$10,0,10*ROW('Hygiene Data'!D160))),'Data Summary'!DT166="Yes"),OFFSET('Hygiene Data'!$D$10,0,10*ROW('Hygiene Data'!D160)),NA())</f>
        <v>#N/A</v>
      </c>
      <c r="BF166" s="108" t="e">
        <f ca="true">+IF(AND(ISNUMBER(OFFSET('Hygiene Data'!$E$6,0,10*ROW('Hygiene Data'!E160))),'Data Summary'!DU166="Yes"),OFFSET('Hygiene Data'!$E$6,0,10*ROW('Hygiene Data'!E160)),NA())</f>
        <v>#N/A</v>
      </c>
      <c r="BG166" s="108" t="e">
        <f ca="true">+IF(AND(ISNUMBER(OFFSET('Hygiene Data'!$E$8,0,10*ROW('Hygiene Data'!E160))),'Data Summary'!DV166="Yes"),OFFSET('Hygiene Data'!$E$8,0,10*ROW('Hygiene Data'!E160)),NA())</f>
        <v>#N/A</v>
      </c>
      <c r="BH166" s="108" t="e">
        <f ca="true">+IF(AND(ISNUMBER(OFFSET('Hygiene Data'!$E$10,0,10*ROW('Hygiene Data'!E160))),'Data Summary'!DW166="Yes"),OFFSET('Hygiene Data'!$E$10,0,10*ROW('Hygiene Data'!E160)),NA())</f>
        <v>#N/A</v>
      </c>
      <c r="BI166" s="108" t="e">
        <f ca="true">+IF(AND(ISNUMBER(OFFSET('Hygiene Data'!$F$6,0,10*ROW('Hygiene Data'!F160))),'Data Summary'!DX166="Yes"),OFFSET('Hygiene Data'!$F$6,0,10*ROW('Hygiene Data'!F160)),NA())</f>
        <v>#N/A</v>
      </c>
      <c r="BJ166" s="108" t="e">
        <f ca="true">+IF(AND(ISNUMBER(OFFSET('Hygiene Data'!$F$8,0,10*ROW('Hygiene Data'!F160))),'Data Summary'!DY166="Yes"),OFFSET('Hygiene Data'!$F$8,0,10*ROW('Hygiene Data'!F160)),NA())</f>
        <v>#N/A</v>
      </c>
      <c r="BK166" s="108" t="e">
        <f ca="true">+IF(AND(ISNUMBER(OFFSET('Hygiene Data'!$F$10,0,10*ROW('Hygiene Data'!F160))),'Data Summary'!DZ166="Yes"),OFFSET('Hygiene Data'!$F$10,0,10*ROW('Hygiene Data'!F160)),NA())</f>
        <v>#N/A</v>
      </c>
      <c r="BL166" s="108" t="e">
        <f ca="true">+IF(AND(ISNUMBER(OFFSET('Hygiene Data'!$G$6,0,10*ROW('Hygiene Data'!G160))),'Data Summary'!EA166="Yes"),OFFSET('Hygiene Data'!$G$6,0,10*ROW('Hygiene Data'!G160)),NA())</f>
        <v>#N/A</v>
      </c>
      <c r="BM166" s="108" t="e">
        <f ca="true">+IF(AND(ISNUMBER(OFFSET('Hygiene Data'!$G$8,0,10*ROW('Hygiene Data'!G160))),'Data Summary'!EB166="Yes"),OFFSET('Hygiene Data'!$G$8,0,10*ROW('Hygiene Data'!G160)),NA())</f>
        <v>#N/A</v>
      </c>
      <c r="BN166" s="108" t="e">
        <f ca="true">+IF(AND(ISNUMBER(OFFSET('Hygiene Data'!$G$10,0,10*ROW('Hygiene Data'!G160))),'Data Summary'!EC166="Yes"),OFFSET('Hygiene Data'!$G$10,0,10*ROW('Hygiene Data'!G160)),NA())</f>
        <v>#N/A</v>
      </c>
      <c r="BO166" s="108" t="e">
        <f ca="true">+IF(AND(ISNUMBER(OFFSET('Hygiene Data'!$H$6,0,10*ROW('Hygiene Data'!H160))),'Data Summary'!ED166="Yes"),OFFSET('Hygiene Data'!$H$6,0,10*ROW('Hygiene Data'!H160)),NA())</f>
        <v>#N/A</v>
      </c>
      <c r="BP166" s="108" t="e">
        <f ca="true">+IF(AND(ISNUMBER(OFFSET('Hygiene Data'!$H$8,0,10*ROW('Hygiene Data'!H160))),'Data Summary'!EE166="Yes"),OFFSET('Hygiene Data'!$H$8,0,10*ROW('Hygiene Data'!H160)),NA())</f>
        <v>#N/A</v>
      </c>
      <c r="BQ166" s="108" t="e">
        <f ca="true">+IF(AND(ISNUMBER(OFFSET('Hygiene Data'!$H$10,0,10*ROW('Hygiene Data'!H160))),'Data Summary'!EF166="Yes"),OFFSET('Hygiene Data'!$H$10,0,10*ROW('Hygiene Data'!H160)),NA())</f>
        <v>#N/A</v>
      </c>
    </row>
    <row r="167" x14ac:dyDescent="0.2">
      <c r="A167" s="56" t="e">
        <f ca="true">+IF(OFFSET('Water Data'!$B$1,0,10*ROW('Water Data'!B161))="",NA(),OFFSET('Water Data'!$B$1,0,10*ROW('Water Data'!B161)))</f>
        <v>#N/A</v>
      </c>
      <c r="B167" s="56" t="e">
        <f ca="true">+IF(OFFSET('Water Data'!$A$3,0,10*ROW('Water Data'!A164))="",NA(),OFFSET('Water Data'!$A$3,0,10*ROW('Water Data'!A164)))</f>
        <v>#N/A</v>
      </c>
      <c r="C167" s="56" t="e">
        <f ca="true">+IF(OFFSET('Water Data'!$C$3,0,10*ROW('Water Data'!C164))="",NA(),OFFSET('Water Data'!$C$3,0,10*ROW('Water Data'!C164)))</f>
        <v>#N/A</v>
      </c>
      <c r="D167" s="57" t="e">
        <f ca="true">+IF(AND(ISNUMBER(OFFSET('Water Data'!$C$5,0,10*ROW('Water Data'!C161))),'Data Summary'!BS167="Yes"),100-OFFSET('Water Data'!$C$5,0,10*ROW('Water Data'!C161)),NA())</f>
        <v>#N/A</v>
      </c>
      <c r="E167" s="57" t="e">
        <f ca="true">+IF(AND(ISNUMBER(OFFSET('Water Data'!$C$7,0,10*ROW('Water Data'!C161))),'Data Summary'!BT167="Yes"),OFFSET('Water Data'!$C$7,0,10*ROW('Water Data'!C161)),NA())</f>
        <v>#N/A</v>
      </c>
      <c r="F167" s="57" t="e">
        <f ca="true">+IF(AND(ISNUMBER(OFFSET('Water Data'!$C$10,0,10*ROW('Water Data'!C161))),'Data Summary'!BU167="Yes"),OFFSET('Water Data'!$C$10,0,10*ROW('Water Data'!C161)),NA())</f>
        <v>#N/A</v>
      </c>
      <c r="G167" s="57" t="e">
        <f ca="true">+IF(AND(ISNUMBER(OFFSET('Water Data'!$D$5,0,10*ROW('Water Data'!D161))),'Data Summary'!BV167="Yes"),100-OFFSET('Water Data'!$D$5,0,10*ROW('Water Data'!D161)),NA())</f>
        <v>#N/A</v>
      </c>
      <c r="H167" s="57" t="e">
        <f ca="true">+IF(AND(ISNUMBER(OFFSET('Water Data'!$D$7,0,10*ROW('Water Data'!D161))),'Data Summary'!BW167="Yes"),OFFSET('Water Data'!$D$7,0,10*ROW('Water Data'!D161)),NA())</f>
        <v>#N/A</v>
      </c>
      <c r="I167" s="57" t="e">
        <f ca="true">+IF(AND(ISNUMBER(OFFSET('Water Data'!$D$10,0,10*ROW('Water Data'!D161))),'Data Summary'!BX167="Yes"),OFFSET('Water Data'!$D$10,0,10*ROW('Water Data'!D161)),NA())</f>
        <v>#N/A</v>
      </c>
      <c r="J167" s="57" t="e">
        <f ca="true">+IF(AND(ISNUMBER(OFFSET('Water Data'!$E$5,0,10*ROW('Water Data'!E161))),'Data Summary'!BY167="Yes"),100-OFFSET('Water Data'!$E$5,0,10*ROW('Water Data'!E161)),NA())</f>
        <v>#N/A</v>
      </c>
      <c r="K167" s="57" t="e">
        <f ca="true">+IF(AND(ISNUMBER(OFFSET('Water Data'!$E$7,0,10*ROW('Water Data'!E161))),'Data Summary'!BZ167="Yes"),OFFSET('Water Data'!$E$7,0,10*ROW('Water Data'!E161)),NA())</f>
        <v>#N/A</v>
      </c>
      <c r="L167" s="57" t="e">
        <f ca="true">+IF(AND(ISNUMBER(OFFSET('Water Data'!$E$10,0,10*ROW('Water Data'!E161))),'Data Summary'!CA167="Yes"),OFFSET('Water Data'!$E$10,0,10*ROW('Water Data'!E161)),NA())</f>
        <v>#N/A</v>
      </c>
      <c r="M167" s="57" t="e">
        <f ca="true">+IF(AND(ISNUMBER(OFFSET('Water Data'!$F$5,0,10*ROW('Water Data'!F161))),'Data Summary'!CB167="Yes"),100-OFFSET('Water Data'!$F$5,0,10*ROW('Water Data'!F161)),NA())</f>
        <v>#N/A</v>
      </c>
      <c r="N167" s="57" t="e">
        <f ca="true">+IF(AND(ISNUMBER(OFFSET('Water Data'!$F$7,0,10*ROW('Water Data'!F161))),'Data Summary'!CC167="Yes"),OFFSET('Water Data'!$F$7,0,10*ROW('Water Data'!F161)),NA())</f>
        <v>#N/A</v>
      </c>
      <c r="O167" s="57" t="e">
        <f ca="true">+IF(AND(ISNUMBER(OFFSET('Water Data'!$F$10,0,10*ROW('Water Data'!F161))),'Data Summary'!CD167="Yes"),OFFSET('Water Data'!$F$10,0,10*ROW('Water Data'!F161)),NA())</f>
        <v>#N/A</v>
      </c>
      <c r="P167" s="57" t="e">
        <f ca="true">+IF(AND(ISNUMBER(OFFSET('Water Data'!$G$5,0,10*ROW('Water Data'!G161))),'Data Summary'!CE167="Yes"),100-OFFSET('Water Data'!$G$5,0,10*ROW('Water Data'!G161)),NA())</f>
        <v>#N/A</v>
      </c>
      <c r="Q167" s="57" t="e">
        <f ca="true">+IF(AND(ISNUMBER(OFFSET('Water Data'!$G$7,0,10*ROW('Water Data'!G161))),'Data Summary'!CF167="Yes"),OFFSET('Water Data'!$G$7,0,10*ROW('Water Data'!G161)),NA())</f>
        <v>#N/A</v>
      </c>
      <c r="R167" s="57" t="e">
        <f ca="true">+IF(AND(ISNUMBER(OFFSET('Water Data'!$G$10,0,10*ROW('Water Data'!G161))),'Data Summary'!CG167="Yes"),OFFSET('Water Data'!$G$10,0,10*ROW('Water Data'!G161)),NA())</f>
        <v>#N/A</v>
      </c>
      <c r="S167" s="57" t="e">
        <f ca="true">+IF(AND(ISNUMBER(OFFSET('Water Data'!$H$5,0,10*ROW('Water Data'!H161))),'Data Summary'!CH167="Yes"),100-OFFSET('Water Data'!$H$5,0,10*ROW('Water Data'!H161)),NA())</f>
        <v>#N/A</v>
      </c>
      <c r="T167" s="57" t="e">
        <f ca="true">+IF(AND(ISNUMBER(OFFSET('Water Data'!$H$7,0,10*ROW('Water Data'!H161))),'Data Summary'!CI167="Yes"),OFFSET('Water Data'!$H$7,0,10*ROW('Water Data'!H161)),NA())</f>
        <v>#N/A</v>
      </c>
      <c r="U167" s="57" t="e">
        <f ca="true">+IF(AND(ISNUMBER(OFFSET('Water Data'!$H$10,0,10*ROW('Water Data'!H161))),'Data Summary'!CJ167="Yes"),OFFSET('Water Data'!$H$10,0,10*ROW('Water Data'!H161)),NA())</f>
        <v>#N/A</v>
      </c>
      <c r="V167" s="103" t="e">
        <f ca="true">+IF(AND(ISNUMBER(OFFSET('Sanitation Data'!$C$5,0,10*ROW('Sanitation Data'!C161))),'Data Summary'!CK167="Yes"),100-OFFSET('Sanitation Data'!$C$5,0,10*ROW('Sanitation Data'!C161)),NA())</f>
        <v>#N/A</v>
      </c>
      <c r="W167" s="103" t="e">
        <f ca="true">+IF(AND(ISNUMBER(OFFSET('Sanitation Data'!$C$7,0,10*ROW('Sanitation Data'!C161))),'Data Summary'!CL167="Yes"),OFFSET('Sanitation Data'!$C$7,0,10*ROW('Sanitation Data'!C161)),NA())</f>
        <v>#N/A</v>
      </c>
      <c r="X167" s="103" t="e">
        <f ca="true">+IF(AND(ISNUMBER(OFFSET('Sanitation Data'!$C$11,0,10*ROW('Sanitation Data'!C161))),'Data Summary'!CM167="Yes"),OFFSET('Sanitation Data'!$C$11,0,10*ROW('Sanitation Data'!C161)),NA())</f>
        <v>#N/A</v>
      </c>
      <c r="Y167" s="103" t="e">
        <f ca="true">+IF(AND(ISNUMBER(OFFSET('Sanitation Data'!$C$12,0,10*ROW('Sanitation Data'!C161))),'Data Summary'!CN167="Yes"),OFFSET('Sanitation Data'!$C$12,0,10*ROW('Sanitation Data'!C161)),NA())</f>
        <v>#N/A</v>
      </c>
      <c r="Z167" s="103" t="e">
        <f ca="true">+IF(AND(ISNUMBER(OFFSET('Sanitation Data'!$C$13,0,10*ROW('Sanitation Data'!C161))),'Data Summary'!CO167="Yes"),OFFSET('Sanitation Data'!$C$13,0,10*ROW('Sanitation Data'!C161)),NA())</f>
        <v>#N/A</v>
      </c>
      <c r="AA167" s="103" t="e">
        <f ca="true">+IF(AND(ISNUMBER(OFFSET('Sanitation Data'!$D$5,0,10*ROW('Sanitation Data'!D161))),'Data Summary'!CP167="Yes"),100-OFFSET('Sanitation Data'!$D$5,0,10*ROW('Sanitation Data'!D161)),NA())</f>
        <v>#N/A</v>
      </c>
      <c r="AB167" s="103" t="e">
        <f ca="true">+IF(AND(ISNUMBER(OFFSET('Sanitation Data'!$D$7,0,10*ROW('Sanitation Data'!D161))),'Data Summary'!CQ167="Yes"),OFFSET('Sanitation Data'!$D$7,0,10*ROW('Sanitation Data'!D161)),NA())</f>
        <v>#N/A</v>
      </c>
      <c r="AC167" s="103" t="e">
        <f ca="true">+IF(AND(ISNUMBER(OFFSET('Sanitation Data'!$D$11,0,10*ROW('Sanitation Data'!D161))),'Data Summary'!CR167="Yes"),OFFSET('Sanitation Data'!$D$11,0,10*ROW('Sanitation Data'!D161)),NA())</f>
        <v>#N/A</v>
      </c>
      <c r="AD167" s="103" t="e">
        <f ca="true">+IF(AND(ISNUMBER(OFFSET('Sanitation Data'!$D$12,0,10*ROW('Sanitation Data'!D161))),'Data Summary'!CS167="Yes"),OFFSET('Sanitation Data'!$D$12,0,10*ROW('Sanitation Data'!D161)),NA())</f>
        <v>#N/A</v>
      </c>
      <c r="AE167" s="103" t="e">
        <f ca="true">+IF(AND(ISNUMBER(OFFSET('Sanitation Data'!$D$13,0,10*ROW('Sanitation Data'!D161))),'Data Summary'!CT167="Yes"),OFFSET('Sanitation Data'!$D$13,0,10*ROW('Sanitation Data'!D161)),NA())</f>
        <v>#N/A</v>
      </c>
      <c r="AF167" s="103" t="e">
        <f ca="true">+IF(AND(ISNUMBER(OFFSET('Sanitation Data'!$E$5,0,10*ROW('Sanitation Data'!E161))),'Data Summary'!CU167="Yes"),100-OFFSET('Sanitation Data'!$E$5,0,10*ROW('Sanitation Data'!E161)),NA())</f>
        <v>#N/A</v>
      </c>
      <c r="AG167" s="103" t="e">
        <f ca="true">+IF(AND(ISNUMBER(OFFSET('Sanitation Data'!$E$7,0,10*ROW('Sanitation Data'!E161))),'Data Summary'!CV167="Yes"),OFFSET('Sanitation Data'!$E$7,0,10*ROW('Sanitation Data'!E161)),NA())</f>
        <v>#N/A</v>
      </c>
      <c r="AH167" s="103" t="e">
        <f ca="true">+IF(AND(ISNUMBER(OFFSET('Sanitation Data'!$E$11,0,10*ROW('Sanitation Data'!E161))),'Data Summary'!CW167="Yes"),OFFSET('Sanitation Data'!$E$11,0,10*ROW('Sanitation Data'!E161)),NA())</f>
        <v>#N/A</v>
      </c>
      <c r="AI167" s="103" t="e">
        <f ca="true">+IF(AND(ISNUMBER(OFFSET('Sanitation Data'!$E$12,0,10*ROW('Sanitation Data'!E161))),'Data Summary'!CX167="Yes"),OFFSET('Sanitation Data'!$E$12,0,10*ROW('Sanitation Data'!E161)),NA())</f>
        <v>#N/A</v>
      </c>
      <c r="AJ167" s="103" t="e">
        <f ca="true">+IF(AND(ISNUMBER(OFFSET('Sanitation Data'!$E$13,0,10*ROW('Sanitation Data'!E161))),'Data Summary'!CY167="Yes"),OFFSET('Sanitation Data'!$E$13,0,10*ROW('Sanitation Data'!E161)),NA())</f>
        <v>#N/A</v>
      </c>
      <c r="AK167" s="103" t="e">
        <f ca="true">+IF(AND(ISNUMBER(OFFSET('Sanitation Data'!$F$5,0,10*ROW('Sanitation Data'!F161))),'Data Summary'!CZ167="Yes"),100-OFFSET('Sanitation Data'!$F$5,0,10*ROW('Sanitation Data'!F161)),NA())</f>
        <v>#N/A</v>
      </c>
      <c r="AL167" s="103" t="e">
        <f ca="true">+IF(AND(ISNUMBER(OFFSET('Sanitation Data'!$F$7,0,10*ROW('Sanitation Data'!F161))),'Data Summary'!DA167="Yes"),OFFSET('Sanitation Data'!$F$7,0,10*ROW('Sanitation Data'!F161)),NA())</f>
        <v>#N/A</v>
      </c>
      <c r="AM167" s="103" t="e">
        <f ca="true">+IF(AND(ISNUMBER(OFFSET('Sanitation Data'!$F$11,0,10*ROW('Sanitation Data'!F161))),'Data Summary'!DB167="Yes"),OFFSET('Sanitation Data'!$F$11,0,10*ROW('Sanitation Data'!F161)),NA())</f>
        <v>#N/A</v>
      </c>
      <c r="AN167" s="103" t="e">
        <f ca="true">+IF(AND(ISNUMBER(OFFSET('Sanitation Data'!$F$12,0,10*ROW('Sanitation Data'!F161))),'Data Summary'!DC167="Yes"),OFFSET('Sanitation Data'!$F$12,0,10*ROW('Sanitation Data'!F161)),NA())</f>
        <v>#N/A</v>
      </c>
      <c r="AO167" s="103" t="e">
        <f ca="true">+IF(AND(ISNUMBER(OFFSET('Sanitation Data'!$F$13,0,10*ROW('Sanitation Data'!F161))),'Data Summary'!DD167="Yes"),OFFSET('Sanitation Data'!$F$13,0,10*ROW('Sanitation Data'!F161)),NA())</f>
        <v>#N/A</v>
      </c>
      <c r="AP167" s="103" t="e">
        <f ca="true">+IF(AND(ISNUMBER(OFFSET('Sanitation Data'!$G$5,0,10*ROW('Sanitation Data'!G161))),'Data Summary'!DE167="Yes"),100-OFFSET('Sanitation Data'!$G$5,0,10*ROW('Sanitation Data'!G161)),NA())</f>
        <v>#N/A</v>
      </c>
      <c r="AQ167" s="103" t="e">
        <f ca="true">+IF(AND(ISNUMBER(OFFSET('Sanitation Data'!$G$7,0,10*ROW('Sanitation Data'!G161))),'Data Summary'!DF167="Yes"),OFFSET('Sanitation Data'!$G$7,0,10*ROW('Sanitation Data'!G161)),NA())</f>
        <v>#N/A</v>
      </c>
      <c r="AR167" s="103" t="e">
        <f ca="true">+IF(AND(ISNUMBER(OFFSET('Sanitation Data'!$G$11,0,10*ROW('Sanitation Data'!G161))),'Data Summary'!DG167="Yes"),OFFSET('Sanitation Data'!$G$11,0,10*ROW('Sanitation Data'!G161)),NA())</f>
        <v>#N/A</v>
      </c>
      <c r="AS167" s="103" t="e">
        <f ca="true">+IF(AND(ISNUMBER(OFFSET('Sanitation Data'!$G$12,0,10*ROW('Sanitation Data'!G161))),'Data Summary'!DH167="Yes"),OFFSET('Sanitation Data'!$G$12,0,10*ROW('Sanitation Data'!G161)),NA())</f>
        <v>#N/A</v>
      </c>
      <c r="AT167" s="103" t="e">
        <f ca="true">+IF(AND(ISNUMBER(OFFSET('Sanitation Data'!$G$13,0,10*ROW('Sanitation Data'!G161))),'Data Summary'!DI167="Yes"),OFFSET('Sanitation Data'!$G$13,0,10*ROW('Sanitation Data'!G161)),NA())</f>
        <v>#N/A</v>
      </c>
      <c r="AU167" s="103" t="e">
        <f ca="true">+IF(AND(ISNUMBER(OFFSET('Sanitation Data'!$H$5,0,10*ROW('Sanitation Data'!H161))),'Data Summary'!DJ167="Yes"),100-OFFSET('Sanitation Data'!$H$5,0,10*ROW('Sanitation Data'!H161)),NA())</f>
        <v>#N/A</v>
      </c>
      <c r="AV167" s="103" t="e">
        <f ca="true">+IF(AND(ISNUMBER(OFFSET('Sanitation Data'!$H$7,0,10*ROW('Sanitation Data'!H161))),'Data Summary'!DK167="Yes"),OFFSET('Sanitation Data'!$H$7,0,10*ROW('Sanitation Data'!H161)),NA())</f>
        <v>#N/A</v>
      </c>
      <c r="AW167" s="103" t="e">
        <f ca="true">+IF(AND(ISNUMBER(OFFSET('Sanitation Data'!$H$11,0,10*ROW('Sanitation Data'!H161))),'Data Summary'!DL167="Yes"),OFFSET('Sanitation Data'!$H$11,0,10*ROW('Sanitation Data'!H161)),NA())</f>
        <v>#N/A</v>
      </c>
      <c r="AX167" s="103" t="e">
        <f ca="true">+IF(AND(ISNUMBER(OFFSET('Sanitation Data'!$H$12,0,10*ROW('Sanitation Data'!H161))),'Data Summary'!DM167="Yes"),OFFSET('Sanitation Data'!$H$12,0,10*ROW('Sanitation Data'!H161)),NA())</f>
        <v>#N/A</v>
      </c>
      <c r="AY167" s="103" t="e">
        <f ca="true">+IF(AND(ISNUMBER(OFFSET('Sanitation Data'!$H$13,0,10*ROW('Sanitation Data'!H161))),'Data Summary'!DN167="Yes"),OFFSET('Sanitation Data'!$H$13,0,10*ROW('Sanitation Data'!H161)),NA())</f>
        <v>#N/A</v>
      </c>
      <c r="AZ167" s="108" t="e">
        <f ca="true">+IF(AND(ISNUMBER(OFFSET('Hygiene Data'!$C$6,0,10*ROW('Hygiene Data'!C161))),'Data Summary'!DO167="Yes"),OFFSET('Hygiene Data'!$C$6,0,10*ROW('Hygiene Data'!C161)),NA())</f>
        <v>#N/A</v>
      </c>
      <c r="BA167" s="108" t="e">
        <f ca="true">+IF(AND(ISNUMBER(OFFSET('Hygiene Data'!$C$8,0,10*ROW('Hygiene Data'!C161))),'Data Summary'!DP167="Yes"),OFFSET('Hygiene Data'!$C$8,0,10*ROW('Hygiene Data'!C161)),NA())</f>
        <v>#N/A</v>
      </c>
      <c r="BB167" s="108" t="e">
        <f ca="true">+IF(AND(ISNUMBER(OFFSET('Hygiene Data'!$C$10,0,10*ROW('Hygiene Data'!C161))),'Data Summary'!DQ167="Yes"),OFFSET('Hygiene Data'!$C$10,0,10*ROW('Hygiene Data'!C161)),NA())</f>
        <v>#N/A</v>
      </c>
      <c r="BC167" s="108" t="e">
        <f ca="true">+IF(AND(ISNUMBER(OFFSET('Hygiene Data'!$D$6,0,10*ROW('Hygiene Data'!D161))),'Data Summary'!DR167="Yes"),OFFSET('Hygiene Data'!$D$6,0,10*ROW('Hygiene Data'!D161)),NA())</f>
        <v>#N/A</v>
      </c>
      <c r="BD167" s="108" t="e">
        <f ca="true">+IF(AND(ISNUMBER(OFFSET('Hygiene Data'!$D$8,0,10*ROW('Hygiene Data'!D161))),'Data Summary'!DS167="Yes"),OFFSET('Hygiene Data'!$D$8,0,10*ROW('Hygiene Data'!D161)),NA())</f>
        <v>#N/A</v>
      </c>
      <c r="BE167" s="108" t="e">
        <f ca="true">+IF(AND(ISNUMBER(OFFSET('Hygiene Data'!$D$10,0,10*ROW('Hygiene Data'!D161))),'Data Summary'!DT167="Yes"),OFFSET('Hygiene Data'!$D$10,0,10*ROW('Hygiene Data'!D161)),NA())</f>
        <v>#N/A</v>
      </c>
      <c r="BF167" s="108" t="e">
        <f ca="true">+IF(AND(ISNUMBER(OFFSET('Hygiene Data'!$E$6,0,10*ROW('Hygiene Data'!E161))),'Data Summary'!DU167="Yes"),OFFSET('Hygiene Data'!$E$6,0,10*ROW('Hygiene Data'!E161)),NA())</f>
        <v>#N/A</v>
      </c>
      <c r="BG167" s="108" t="e">
        <f ca="true">+IF(AND(ISNUMBER(OFFSET('Hygiene Data'!$E$8,0,10*ROW('Hygiene Data'!E161))),'Data Summary'!DV167="Yes"),OFFSET('Hygiene Data'!$E$8,0,10*ROW('Hygiene Data'!E161)),NA())</f>
        <v>#N/A</v>
      </c>
      <c r="BH167" s="108" t="e">
        <f ca="true">+IF(AND(ISNUMBER(OFFSET('Hygiene Data'!$E$10,0,10*ROW('Hygiene Data'!E161))),'Data Summary'!DW167="Yes"),OFFSET('Hygiene Data'!$E$10,0,10*ROW('Hygiene Data'!E161)),NA())</f>
        <v>#N/A</v>
      </c>
      <c r="BI167" s="108" t="e">
        <f ca="true">+IF(AND(ISNUMBER(OFFSET('Hygiene Data'!$F$6,0,10*ROW('Hygiene Data'!F161))),'Data Summary'!DX167="Yes"),OFFSET('Hygiene Data'!$F$6,0,10*ROW('Hygiene Data'!F161)),NA())</f>
        <v>#N/A</v>
      </c>
      <c r="BJ167" s="108" t="e">
        <f ca="true">+IF(AND(ISNUMBER(OFFSET('Hygiene Data'!$F$8,0,10*ROW('Hygiene Data'!F161))),'Data Summary'!DY167="Yes"),OFFSET('Hygiene Data'!$F$8,0,10*ROW('Hygiene Data'!F161)),NA())</f>
        <v>#N/A</v>
      </c>
      <c r="BK167" s="108" t="e">
        <f ca="true">+IF(AND(ISNUMBER(OFFSET('Hygiene Data'!$F$10,0,10*ROW('Hygiene Data'!F161))),'Data Summary'!DZ167="Yes"),OFFSET('Hygiene Data'!$F$10,0,10*ROW('Hygiene Data'!F161)),NA())</f>
        <v>#N/A</v>
      </c>
      <c r="BL167" s="108" t="e">
        <f ca="true">+IF(AND(ISNUMBER(OFFSET('Hygiene Data'!$G$6,0,10*ROW('Hygiene Data'!G161))),'Data Summary'!EA167="Yes"),OFFSET('Hygiene Data'!$G$6,0,10*ROW('Hygiene Data'!G161)),NA())</f>
        <v>#N/A</v>
      </c>
      <c r="BM167" s="108" t="e">
        <f ca="true">+IF(AND(ISNUMBER(OFFSET('Hygiene Data'!$G$8,0,10*ROW('Hygiene Data'!G161))),'Data Summary'!EB167="Yes"),OFFSET('Hygiene Data'!$G$8,0,10*ROW('Hygiene Data'!G161)),NA())</f>
        <v>#N/A</v>
      </c>
      <c r="BN167" s="108" t="e">
        <f ca="true">+IF(AND(ISNUMBER(OFFSET('Hygiene Data'!$G$10,0,10*ROW('Hygiene Data'!G161))),'Data Summary'!EC167="Yes"),OFFSET('Hygiene Data'!$G$10,0,10*ROW('Hygiene Data'!G161)),NA())</f>
        <v>#N/A</v>
      </c>
      <c r="BO167" s="108" t="e">
        <f ca="true">+IF(AND(ISNUMBER(OFFSET('Hygiene Data'!$H$6,0,10*ROW('Hygiene Data'!H161))),'Data Summary'!ED167="Yes"),OFFSET('Hygiene Data'!$H$6,0,10*ROW('Hygiene Data'!H161)),NA())</f>
        <v>#N/A</v>
      </c>
      <c r="BP167" s="108" t="e">
        <f ca="true">+IF(AND(ISNUMBER(OFFSET('Hygiene Data'!$H$8,0,10*ROW('Hygiene Data'!H161))),'Data Summary'!EE167="Yes"),OFFSET('Hygiene Data'!$H$8,0,10*ROW('Hygiene Data'!H161)),NA())</f>
        <v>#N/A</v>
      </c>
      <c r="BQ167" s="108" t="e">
        <f ca="true">+IF(AND(ISNUMBER(OFFSET('Hygiene Data'!$H$10,0,10*ROW('Hygiene Data'!H161))),'Data Summary'!EF167="Yes"),OFFSET('Hygiene Data'!$H$10,0,10*ROW('Hygiene Data'!H161)),NA())</f>
        <v>#N/A</v>
      </c>
    </row>
    <row r="168" x14ac:dyDescent="0.2">
      <c r="A168" s="56" t="e">
        <f ca="true">+IF(OFFSET('Water Data'!$B$1,0,10*ROW('Water Data'!B162))="",NA(),OFFSET('Water Data'!$B$1,0,10*ROW('Water Data'!B162)))</f>
        <v>#N/A</v>
      </c>
      <c r="B168" s="56" t="e">
        <f ca="true">+IF(OFFSET('Water Data'!$A$3,0,10*ROW('Water Data'!A165))="",NA(),OFFSET('Water Data'!$A$3,0,10*ROW('Water Data'!A165)))</f>
        <v>#N/A</v>
      </c>
      <c r="C168" s="56" t="e">
        <f ca="true">+IF(OFFSET('Water Data'!$C$3,0,10*ROW('Water Data'!C165))="",NA(),OFFSET('Water Data'!$C$3,0,10*ROW('Water Data'!C165)))</f>
        <v>#N/A</v>
      </c>
      <c r="D168" s="57" t="e">
        <f ca="true">+IF(AND(ISNUMBER(OFFSET('Water Data'!$C$5,0,10*ROW('Water Data'!C162))),'Data Summary'!BS168="Yes"),100-OFFSET('Water Data'!$C$5,0,10*ROW('Water Data'!C162)),NA())</f>
        <v>#N/A</v>
      </c>
      <c r="E168" s="57" t="e">
        <f ca="true">+IF(AND(ISNUMBER(OFFSET('Water Data'!$C$7,0,10*ROW('Water Data'!C162))),'Data Summary'!BT168="Yes"),OFFSET('Water Data'!$C$7,0,10*ROW('Water Data'!C162)),NA())</f>
        <v>#N/A</v>
      </c>
      <c r="F168" s="57" t="e">
        <f ca="true">+IF(AND(ISNUMBER(OFFSET('Water Data'!$C$10,0,10*ROW('Water Data'!C162))),'Data Summary'!BU168="Yes"),OFFSET('Water Data'!$C$10,0,10*ROW('Water Data'!C162)),NA())</f>
        <v>#N/A</v>
      </c>
      <c r="G168" s="57" t="e">
        <f ca="true">+IF(AND(ISNUMBER(OFFSET('Water Data'!$D$5,0,10*ROW('Water Data'!D162))),'Data Summary'!BV168="Yes"),100-OFFSET('Water Data'!$D$5,0,10*ROW('Water Data'!D162)),NA())</f>
        <v>#N/A</v>
      </c>
      <c r="H168" s="57" t="e">
        <f ca="true">+IF(AND(ISNUMBER(OFFSET('Water Data'!$D$7,0,10*ROW('Water Data'!D162))),'Data Summary'!BW168="Yes"),OFFSET('Water Data'!$D$7,0,10*ROW('Water Data'!D162)),NA())</f>
        <v>#N/A</v>
      </c>
      <c r="I168" s="57" t="e">
        <f ca="true">+IF(AND(ISNUMBER(OFFSET('Water Data'!$D$10,0,10*ROW('Water Data'!D162))),'Data Summary'!BX168="Yes"),OFFSET('Water Data'!$D$10,0,10*ROW('Water Data'!D162)),NA())</f>
        <v>#N/A</v>
      </c>
      <c r="J168" s="57" t="e">
        <f ca="true">+IF(AND(ISNUMBER(OFFSET('Water Data'!$E$5,0,10*ROW('Water Data'!E162))),'Data Summary'!BY168="Yes"),100-OFFSET('Water Data'!$E$5,0,10*ROW('Water Data'!E162)),NA())</f>
        <v>#N/A</v>
      </c>
      <c r="K168" s="57" t="e">
        <f ca="true">+IF(AND(ISNUMBER(OFFSET('Water Data'!$E$7,0,10*ROW('Water Data'!E162))),'Data Summary'!BZ168="Yes"),OFFSET('Water Data'!$E$7,0,10*ROW('Water Data'!E162)),NA())</f>
        <v>#N/A</v>
      </c>
      <c r="L168" s="57" t="e">
        <f ca="true">+IF(AND(ISNUMBER(OFFSET('Water Data'!$E$10,0,10*ROW('Water Data'!E162))),'Data Summary'!CA168="Yes"),OFFSET('Water Data'!$E$10,0,10*ROW('Water Data'!E162)),NA())</f>
        <v>#N/A</v>
      </c>
      <c r="M168" s="57" t="e">
        <f ca="true">+IF(AND(ISNUMBER(OFFSET('Water Data'!$F$5,0,10*ROW('Water Data'!F162))),'Data Summary'!CB168="Yes"),100-OFFSET('Water Data'!$F$5,0,10*ROW('Water Data'!F162)),NA())</f>
        <v>#N/A</v>
      </c>
      <c r="N168" s="57" t="e">
        <f ca="true">+IF(AND(ISNUMBER(OFFSET('Water Data'!$F$7,0,10*ROW('Water Data'!F162))),'Data Summary'!CC168="Yes"),OFFSET('Water Data'!$F$7,0,10*ROW('Water Data'!F162)),NA())</f>
        <v>#N/A</v>
      </c>
      <c r="O168" s="57" t="e">
        <f ca="true">+IF(AND(ISNUMBER(OFFSET('Water Data'!$F$10,0,10*ROW('Water Data'!F162))),'Data Summary'!CD168="Yes"),OFFSET('Water Data'!$F$10,0,10*ROW('Water Data'!F162)),NA())</f>
        <v>#N/A</v>
      </c>
      <c r="P168" s="57" t="e">
        <f ca="true">+IF(AND(ISNUMBER(OFFSET('Water Data'!$G$5,0,10*ROW('Water Data'!G162))),'Data Summary'!CE168="Yes"),100-OFFSET('Water Data'!$G$5,0,10*ROW('Water Data'!G162)),NA())</f>
        <v>#N/A</v>
      </c>
      <c r="Q168" s="57" t="e">
        <f ca="true">+IF(AND(ISNUMBER(OFFSET('Water Data'!$G$7,0,10*ROW('Water Data'!G162))),'Data Summary'!CF168="Yes"),OFFSET('Water Data'!$G$7,0,10*ROW('Water Data'!G162)),NA())</f>
        <v>#N/A</v>
      </c>
      <c r="R168" s="57" t="e">
        <f ca="true">+IF(AND(ISNUMBER(OFFSET('Water Data'!$G$10,0,10*ROW('Water Data'!G162))),'Data Summary'!CG168="Yes"),OFFSET('Water Data'!$G$10,0,10*ROW('Water Data'!G162)),NA())</f>
        <v>#N/A</v>
      </c>
      <c r="S168" s="57" t="e">
        <f ca="true">+IF(AND(ISNUMBER(OFFSET('Water Data'!$H$5,0,10*ROW('Water Data'!H162))),'Data Summary'!CH168="Yes"),100-OFFSET('Water Data'!$H$5,0,10*ROW('Water Data'!H162)),NA())</f>
        <v>#N/A</v>
      </c>
      <c r="T168" s="57" t="e">
        <f ca="true">+IF(AND(ISNUMBER(OFFSET('Water Data'!$H$7,0,10*ROW('Water Data'!H162))),'Data Summary'!CI168="Yes"),OFFSET('Water Data'!$H$7,0,10*ROW('Water Data'!H162)),NA())</f>
        <v>#N/A</v>
      </c>
      <c r="U168" s="57" t="e">
        <f ca="true">+IF(AND(ISNUMBER(OFFSET('Water Data'!$H$10,0,10*ROW('Water Data'!H162))),'Data Summary'!CJ168="Yes"),OFFSET('Water Data'!$H$10,0,10*ROW('Water Data'!H162)),NA())</f>
        <v>#N/A</v>
      </c>
      <c r="V168" s="103" t="e">
        <f ca="true">+IF(AND(ISNUMBER(OFFSET('Sanitation Data'!$C$5,0,10*ROW('Sanitation Data'!C162))),'Data Summary'!CK168="Yes"),100-OFFSET('Sanitation Data'!$C$5,0,10*ROW('Sanitation Data'!C162)),NA())</f>
        <v>#N/A</v>
      </c>
      <c r="W168" s="103" t="e">
        <f ca="true">+IF(AND(ISNUMBER(OFFSET('Sanitation Data'!$C$7,0,10*ROW('Sanitation Data'!C162))),'Data Summary'!CL168="Yes"),OFFSET('Sanitation Data'!$C$7,0,10*ROW('Sanitation Data'!C162)),NA())</f>
        <v>#N/A</v>
      </c>
      <c r="X168" s="103" t="e">
        <f ca="true">+IF(AND(ISNUMBER(OFFSET('Sanitation Data'!$C$11,0,10*ROW('Sanitation Data'!C162))),'Data Summary'!CM168="Yes"),OFFSET('Sanitation Data'!$C$11,0,10*ROW('Sanitation Data'!C162)),NA())</f>
        <v>#N/A</v>
      </c>
      <c r="Y168" s="103" t="e">
        <f ca="true">+IF(AND(ISNUMBER(OFFSET('Sanitation Data'!$C$12,0,10*ROW('Sanitation Data'!C162))),'Data Summary'!CN168="Yes"),OFFSET('Sanitation Data'!$C$12,0,10*ROW('Sanitation Data'!C162)),NA())</f>
        <v>#N/A</v>
      </c>
      <c r="Z168" s="103" t="e">
        <f ca="true">+IF(AND(ISNUMBER(OFFSET('Sanitation Data'!$C$13,0,10*ROW('Sanitation Data'!C162))),'Data Summary'!CO168="Yes"),OFFSET('Sanitation Data'!$C$13,0,10*ROW('Sanitation Data'!C162)),NA())</f>
        <v>#N/A</v>
      </c>
      <c r="AA168" s="103" t="e">
        <f ca="true">+IF(AND(ISNUMBER(OFFSET('Sanitation Data'!$D$5,0,10*ROW('Sanitation Data'!D162))),'Data Summary'!CP168="Yes"),100-OFFSET('Sanitation Data'!$D$5,0,10*ROW('Sanitation Data'!D162)),NA())</f>
        <v>#N/A</v>
      </c>
      <c r="AB168" s="103" t="e">
        <f ca="true">+IF(AND(ISNUMBER(OFFSET('Sanitation Data'!$D$7,0,10*ROW('Sanitation Data'!D162))),'Data Summary'!CQ168="Yes"),OFFSET('Sanitation Data'!$D$7,0,10*ROW('Sanitation Data'!D162)),NA())</f>
        <v>#N/A</v>
      </c>
      <c r="AC168" s="103" t="e">
        <f ca="true">+IF(AND(ISNUMBER(OFFSET('Sanitation Data'!$D$11,0,10*ROW('Sanitation Data'!D162))),'Data Summary'!CR168="Yes"),OFFSET('Sanitation Data'!$D$11,0,10*ROW('Sanitation Data'!D162)),NA())</f>
        <v>#N/A</v>
      </c>
      <c r="AD168" s="103" t="e">
        <f ca="true">+IF(AND(ISNUMBER(OFFSET('Sanitation Data'!$D$12,0,10*ROW('Sanitation Data'!D162))),'Data Summary'!CS168="Yes"),OFFSET('Sanitation Data'!$D$12,0,10*ROW('Sanitation Data'!D162)),NA())</f>
        <v>#N/A</v>
      </c>
      <c r="AE168" s="103" t="e">
        <f ca="true">+IF(AND(ISNUMBER(OFFSET('Sanitation Data'!$D$13,0,10*ROW('Sanitation Data'!D162))),'Data Summary'!CT168="Yes"),OFFSET('Sanitation Data'!$D$13,0,10*ROW('Sanitation Data'!D162)),NA())</f>
        <v>#N/A</v>
      </c>
      <c r="AF168" s="103" t="e">
        <f ca="true">+IF(AND(ISNUMBER(OFFSET('Sanitation Data'!$E$5,0,10*ROW('Sanitation Data'!E162))),'Data Summary'!CU168="Yes"),100-OFFSET('Sanitation Data'!$E$5,0,10*ROW('Sanitation Data'!E162)),NA())</f>
        <v>#N/A</v>
      </c>
      <c r="AG168" s="103" t="e">
        <f ca="true">+IF(AND(ISNUMBER(OFFSET('Sanitation Data'!$E$7,0,10*ROW('Sanitation Data'!E162))),'Data Summary'!CV168="Yes"),OFFSET('Sanitation Data'!$E$7,0,10*ROW('Sanitation Data'!E162)),NA())</f>
        <v>#N/A</v>
      </c>
      <c r="AH168" s="103" t="e">
        <f ca="true">+IF(AND(ISNUMBER(OFFSET('Sanitation Data'!$E$11,0,10*ROW('Sanitation Data'!E162))),'Data Summary'!CW168="Yes"),OFFSET('Sanitation Data'!$E$11,0,10*ROW('Sanitation Data'!E162)),NA())</f>
        <v>#N/A</v>
      </c>
      <c r="AI168" s="103" t="e">
        <f ca="true">+IF(AND(ISNUMBER(OFFSET('Sanitation Data'!$E$12,0,10*ROW('Sanitation Data'!E162))),'Data Summary'!CX168="Yes"),OFFSET('Sanitation Data'!$E$12,0,10*ROW('Sanitation Data'!E162)),NA())</f>
        <v>#N/A</v>
      </c>
      <c r="AJ168" s="103" t="e">
        <f ca="true">+IF(AND(ISNUMBER(OFFSET('Sanitation Data'!$E$13,0,10*ROW('Sanitation Data'!E162))),'Data Summary'!CY168="Yes"),OFFSET('Sanitation Data'!$E$13,0,10*ROW('Sanitation Data'!E162)),NA())</f>
        <v>#N/A</v>
      </c>
      <c r="AK168" s="103" t="e">
        <f ca="true">+IF(AND(ISNUMBER(OFFSET('Sanitation Data'!$F$5,0,10*ROW('Sanitation Data'!F162))),'Data Summary'!CZ168="Yes"),100-OFFSET('Sanitation Data'!$F$5,0,10*ROW('Sanitation Data'!F162)),NA())</f>
        <v>#N/A</v>
      </c>
      <c r="AL168" s="103" t="e">
        <f ca="true">+IF(AND(ISNUMBER(OFFSET('Sanitation Data'!$F$7,0,10*ROW('Sanitation Data'!F162))),'Data Summary'!DA168="Yes"),OFFSET('Sanitation Data'!$F$7,0,10*ROW('Sanitation Data'!F162)),NA())</f>
        <v>#N/A</v>
      </c>
      <c r="AM168" s="103" t="e">
        <f ca="true">+IF(AND(ISNUMBER(OFFSET('Sanitation Data'!$F$11,0,10*ROW('Sanitation Data'!F162))),'Data Summary'!DB168="Yes"),OFFSET('Sanitation Data'!$F$11,0,10*ROW('Sanitation Data'!F162)),NA())</f>
        <v>#N/A</v>
      </c>
      <c r="AN168" s="103" t="e">
        <f ca="true">+IF(AND(ISNUMBER(OFFSET('Sanitation Data'!$F$12,0,10*ROW('Sanitation Data'!F162))),'Data Summary'!DC168="Yes"),OFFSET('Sanitation Data'!$F$12,0,10*ROW('Sanitation Data'!F162)),NA())</f>
        <v>#N/A</v>
      </c>
      <c r="AO168" s="103" t="e">
        <f ca="true">+IF(AND(ISNUMBER(OFFSET('Sanitation Data'!$F$13,0,10*ROW('Sanitation Data'!F162))),'Data Summary'!DD168="Yes"),OFFSET('Sanitation Data'!$F$13,0,10*ROW('Sanitation Data'!F162)),NA())</f>
        <v>#N/A</v>
      </c>
      <c r="AP168" s="103" t="e">
        <f ca="true">+IF(AND(ISNUMBER(OFFSET('Sanitation Data'!$G$5,0,10*ROW('Sanitation Data'!G162))),'Data Summary'!DE168="Yes"),100-OFFSET('Sanitation Data'!$G$5,0,10*ROW('Sanitation Data'!G162)),NA())</f>
        <v>#N/A</v>
      </c>
      <c r="AQ168" s="103" t="e">
        <f ca="true">+IF(AND(ISNUMBER(OFFSET('Sanitation Data'!$G$7,0,10*ROW('Sanitation Data'!G162))),'Data Summary'!DF168="Yes"),OFFSET('Sanitation Data'!$G$7,0,10*ROW('Sanitation Data'!G162)),NA())</f>
        <v>#N/A</v>
      </c>
      <c r="AR168" s="103" t="e">
        <f ca="true">+IF(AND(ISNUMBER(OFFSET('Sanitation Data'!$G$11,0,10*ROW('Sanitation Data'!G162))),'Data Summary'!DG168="Yes"),OFFSET('Sanitation Data'!$G$11,0,10*ROW('Sanitation Data'!G162)),NA())</f>
        <v>#N/A</v>
      </c>
      <c r="AS168" s="103" t="e">
        <f ca="true">+IF(AND(ISNUMBER(OFFSET('Sanitation Data'!$G$12,0,10*ROW('Sanitation Data'!G162))),'Data Summary'!DH168="Yes"),OFFSET('Sanitation Data'!$G$12,0,10*ROW('Sanitation Data'!G162)),NA())</f>
        <v>#N/A</v>
      </c>
      <c r="AT168" s="103" t="e">
        <f ca="true">+IF(AND(ISNUMBER(OFFSET('Sanitation Data'!$G$13,0,10*ROW('Sanitation Data'!G162))),'Data Summary'!DI168="Yes"),OFFSET('Sanitation Data'!$G$13,0,10*ROW('Sanitation Data'!G162)),NA())</f>
        <v>#N/A</v>
      </c>
      <c r="AU168" s="103" t="e">
        <f ca="true">+IF(AND(ISNUMBER(OFFSET('Sanitation Data'!$H$5,0,10*ROW('Sanitation Data'!H162))),'Data Summary'!DJ168="Yes"),100-OFFSET('Sanitation Data'!$H$5,0,10*ROW('Sanitation Data'!H162)),NA())</f>
        <v>#N/A</v>
      </c>
      <c r="AV168" s="103" t="e">
        <f ca="true">+IF(AND(ISNUMBER(OFFSET('Sanitation Data'!$H$7,0,10*ROW('Sanitation Data'!H162))),'Data Summary'!DK168="Yes"),OFFSET('Sanitation Data'!$H$7,0,10*ROW('Sanitation Data'!H162)),NA())</f>
        <v>#N/A</v>
      </c>
      <c r="AW168" s="103" t="e">
        <f ca="true">+IF(AND(ISNUMBER(OFFSET('Sanitation Data'!$H$11,0,10*ROW('Sanitation Data'!H162))),'Data Summary'!DL168="Yes"),OFFSET('Sanitation Data'!$H$11,0,10*ROW('Sanitation Data'!H162)),NA())</f>
        <v>#N/A</v>
      </c>
      <c r="AX168" s="103" t="e">
        <f ca="true">+IF(AND(ISNUMBER(OFFSET('Sanitation Data'!$H$12,0,10*ROW('Sanitation Data'!H162))),'Data Summary'!DM168="Yes"),OFFSET('Sanitation Data'!$H$12,0,10*ROW('Sanitation Data'!H162)),NA())</f>
        <v>#N/A</v>
      </c>
      <c r="AY168" s="103" t="e">
        <f ca="true">+IF(AND(ISNUMBER(OFFSET('Sanitation Data'!$H$13,0,10*ROW('Sanitation Data'!H162))),'Data Summary'!DN168="Yes"),OFFSET('Sanitation Data'!$H$13,0,10*ROW('Sanitation Data'!H162)),NA())</f>
        <v>#N/A</v>
      </c>
      <c r="AZ168" s="108" t="e">
        <f ca="true">+IF(AND(ISNUMBER(OFFSET('Hygiene Data'!$C$6,0,10*ROW('Hygiene Data'!C162))),'Data Summary'!DO168="Yes"),OFFSET('Hygiene Data'!$C$6,0,10*ROW('Hygiene Data'!C162)),NA())</f>
        <v>#N/A</v>
      </c>
      <c r="BA168" s="108" t="e">
        <f ca="true">+IF(AND(ISNUMBER(OFFSET('Hygiene Data'!$C$8,0,10*ROW('Hygiene Data'!C162))),'Data Summary'!DP168="Yes"),OFFSET('Hygiene Data'!$C$8,0,10*ROW('Hygiene Data'!C162)),NA())</f>
        <v>#N/A</v>
      </c>
      <c r="BB168" s="108" t="e">
        <f ca="true">+IF(AND(ISNUMBER(OFFSET('Hygiene Data'!$C$10,0,10*ROW('Hygiene Data'!C162))),'Data Summary'!DQ168="Yes"),OFFSET('Hygiene Data'!$C$10,0,10*ROW('Hygiene Data'!C162)),NA())</f>
        <v>#N/A</v>
      </c>
      <c r="BC168" s="108" t="e">
        <f ca="true">+IF(AND(ISNUMBER(OFFSET('Hygiene Data'!$D$6,0,10*ROW('Hygiene Data'!D162))),'Data Summary'!DR168="Yes"),OFFSET('Hygiene Data'!$D$6,0,10*ROW('Hygiene Data'!D162)),NA())</f>
        <v>#N/A</v>
      </c>
      <c r="BD168" s="108" t="e">
        <f ca="true">+IF(AND(ISNUMBER(OFFSET('Hygiene Data'!$D$8,0,10*ROW('Hygiene Data'!D162))),'Data Summary'!DS168="Yes"),OFFSET('Hygiene Data'!$D$8,0,10*ROW('Hygiene Data'!D162)),NA())</f>
        <v>#N/A</v>
      </c>
      <c r="BE168" s="108" t="e">
        <f ca="true">+IF(AND(ISNUMBER(OFFSET('Hygiene Data'!$D$10,0,10*ROW('Hygiene Data'!D162))),'Data Summary'!DT168="Yes"),OFFSET('Hygiene Data'!$D$10,0,10*ROW('Hygiene Data'!D162)),NA())</f>
        <v>#N/A</v>
      </c>
      <c r="BF168" s="108" t="e">
        <f ca="true">+IF(AND(ISNUMBER(OFFSET('Hygiene Data'!$E$6,0,10*ROW('Hygiene Data'!E162))),'Data Summary'!DU168="Yes"),OFFSET('Hygiene Data'!$E$6,0,10*ROW('Hygiene Data'!E162)),NA())</f>
        <v>#N/A</v>
      </c>
      <c r="BG168" s="108" t="e">
        <f ca="true">+IF(AND(ISNUMBER(OFFSET('Hygiene Data'!$E$8,0,10*ROW('Hygiene Data'!E162))),'Data Summary'!DV168="Yes"),OFFSET('Hygiene Data'!$E$8,0,10*ROW('Hygiene Data'!E162)),NA())</f>
        <v>#N/A</v>
      </c>
      <c r="BH168" s="108" t="e">
        <f ca="true">+IF(AND(ISNUMBER(OFFSET('Hygiene Data'!$E$10,0,10*ROW('Hygiene Data'!E162))),'Data Summary'!DW168="Yes"),OFFSET('Hygiene Data'!$E$10,0,10*ROW('Hygiene Data'!E162)),NA())</f>
        <v>#N/A</v>
      </c>
      <c r="BI168" s="108" t="e">
        <f ca="true">+IF(AND(ISNUMBER(OFFSET('Hygiene Data'!$F$6,0,10*ROW('Hygiene Data'!F162))),'Data Summary'!DX168="Yes"),OFFSET('Hygiene Data'!$F$6,0,10*ROW('Hygiene Data'!F162)),NA())</f>
        <v>#N/A</v>
      </c>
      <c r="BJ168" s="108" t="e">
        <f ca="true">+IF(AND(ISNUMBER(OFFSET('Hygiene Data'!$F$8,0,10*ROW('Hygiene Data'!F162))),'Data Summary'!DY168="Yes"),OFFSET('Hygiene Data'!$F$8,0,10*ROW('Hygiene Data'!F162)),NA())</f>
        <v>#N/A</v>
      </c>
      <c r="BK168" s="108" t="e">
        <f ca="true">+IF(AND(ISNUMBER(OFFSET('Hygiene Data'!$F$10,0,10*ROW('Hygiene Data'!F162))),'Data Summary'!DZ168="Yes"),OFFSET('Hygiene Data'!$F$10,0,10*ROW('Hygiene Data'!F162)),NA())</f>
        <v>#N/A</v>
      </c>
      <c r="BL168" s="108" t="e">
        <f ca="true">+IF(AND(ISNUMBER(OFFSET('Hygiene Data'!$G$6,0,10*ROW('Hygiene Data'!G162))),'Data Summary'!EA168="Yes"),OFFSET('Hygiene Data'!$G$6,0,10*ROW('Hygiene Data'!G162)),NA())</f>
        <v>#N/A</v>
      </c>
      <c r="BM168" s="108" t="e">
        <f ca="true">+IF(AND(ISNUMBER(OFFSET('Hygiene Data'!$G$8,0,10*ROW('Hygiene Data'!G162))),'Data Summary'!EB168="Yes"),OFFSET('Hygiene Data'!$G$8,0,10*ROW('Hygiene Data'!G162)),NA())</f>
        <v>#N/A</v>
      </c>
      <c r="BN168" s="108" t="e">
        <f ca="true">+IF(AND(ISNUMBER(OFFSET('Hygiene Data'!$G$10,0,10*ROW('Hygiene Data'!G162))),'Data Summary'!EC168="Yes"),OFFSET('Hygiene Data'!$G$10,0,10*ROW('Hygiene Data'!G162)),NA())</f>
        <v>#N/A</v>
      </c>
      <c r="BO168" s="108" t="e">
        <f ca="true">+IF(AND(ISNUMBER(OFFSET('Hygiene Data'!$H$6,0,10*ROW('Hygiene Data'!H162))),'Data Summary'!ED168="Yes"),OFFSET('Hygiene Data'!$H$6,0,10*ROW('Hygiene Data'!H162)),NA())</f>
        <v>#N/A</v>
      </c>
      <c r="BP168" s="108" t="e">
        <f ca="true">+IF(AND(ISNUMBER(OFFSET('Hygiene Data'!$H$8,0,10*ROW('Hygiene Data'!H162))),'Data Summary'!EE168="Yes"),OFFSET('Hygiene Data'!$H$8,0,10*ROW('Hygiene Data'!H162)),NA())</f>
        <v>#N/A</v>
      </c>
      <c r="BQ168" s="108" t="e">
        <f ca="true">+IF(AND(ISNUMBER(OFFSET('Hygiene Data'!$H$10,0,10*ROW('Hygiene Data'!H162))),'Data Summary'!EF168="Yes"),OFFSET('Hygiene Data'!$H$10,0,10*ROW('Hygiene Data'!H162)),NA())</f>
        <v>#N/A</v>
      </c>
    </row>
    <row r="169" x14ac:dyDescent="0.2">
      <c r="A169" s="56" t="e">
        <f ca="true">+IF(OFFSET('Water Data'!$B$1,0,10*ROW('Water Data'!B163))="",NA(),OFFSET('Water Data'!$B$1,0,10*ROW('Water Data'!B163)))</f>
        <v>#N/A</v>
      </c>
      <c r="B169" s="56" t="e">
        <f ca="true">+IF(OFFSET('Water Data'!$A$3,0,10*ROW('Water Data'!A166))="",NA(),OFFSET('Water Data'!$A$3,0,10*ROW('Water Data'!A166)))</f>
        <v>#N/A</v>
      </c>
      <c r="C169" s="56" t="e">
        <f ca="true">+IF(OFFSET('Water Data'!$C$3,0,10*ROW('Water Data'!C166))="",NA(),OFFSET('Water Data'!$C$3,0,10*ROW('Water Data'!C166)))</f>
        <v>#N/A</v>
      </c>
      <c r="D169" s="57" t="e">
        <f ca="true">+IF(AND(ISNUMBER(OFFSET('Water Data'!$C$5,0,10*ROW('Water Data'!C163))),'Data Summary'!BS169="Yes"),100-OFFSET('Water Data'!$C$5,0,10*ROW('Water Data'!C163)),NA())</f>
        <v>#N/A</v>
      </c>
      <c r="E169" s="57" t="e">
        <f ca="true">+IF(AND(ISNUMBER(OFFSET('Water Data'!$C$7,0,10*ROW('Water Data'!C163))),'Data Summary'!BT169="Yes"),OFFSET('Water Data'!$C$7,0,10*ROW('Water Data'!C163)),NA())</f>
        <v>#N/A</v>
      </c>
      <c r="F169" s="57" t="e">
        <f ca="true">+IF(AND(ISNUMBER(OFFSET('Water Data'!$C$10,0,10*ROW('Water Data'!C163))),'Data Summary'!BU169="Yes"),OFFSET('Water Data'!$C$10,0,10*ROW('Water Data'!C163)),NA())</f>
        <v>#N/A</v>
      </c>
      <c r="G169" s="57" t="e">
        <f ca="true">+IF(AND(ISNUMBER(OFFSET('Water Data'!$D$5,0,10*ROW('Water Data'!D163))),'Data Summary'!BV169="Yes"),100-OFFSET('Water Data'!$D$5,0,10*ROW('Water Data'!D163)),NA())</f>
        <v>#N/A</v>
      </c>
      <c r="H169" s="57" t="e">
        <f ca="true">+IF(AND(ISNUMBER(OFFSET('Water Data'!$D$7,0,10*ROW('Water Data'!D163))),'Data Summary'!BW169="Yes"),OFFSET('Water Data'!$D$7,0,10*ROW('Water Data'!D163)),NA())</f>
        <v>#N/A</v>
      </c>
      <c r="I169" s="57" t="e">
        <f ca="true">+IF(AND(ISNUMBER(OFFSET('Water Data'!$D$10,0,10*ROW('Water Data'!D163))),'Data Summary'!BX169="Yes"),OFFSET('Water Data'!$D$10,0,10*ROW('Water Data'!D163)),NA())</f>
        <v>#N/A</v>
      </c>
      <c r="J169" s="57" t="e">
        <f ca="true">+IF(AND(ISNUMBER(OFFSET('Water Data'!$E$5,0,10*ROW('Water Data'!E163))),'Data Summary'!BY169="Yes"),100-OFFSET('Water Data'!$E$5,0,10*ROW('Water Data'!E163)),NA())</f>
        <v>#N/A</v>
      </c>
      <c r="K169" s="57" t="e">
        <f ca="true">+IF(AND(ISNUMBER(OFFSET('Water Data'!$E$7,0,10*ROW('Water Data'!E163))),'Data Summary'!BZ169="Yes"),OFFSET('Water Data'!$E$7,0,10*ROW('Water Data'!E163)),NA())</f>
        <v>#N/A</v>
      </c>
      <c r="L169" s="57" t="e">
        <f ca="true">+IF(AND(ISNUMBER(OFFSET('Water Data'!$E$10,0,10*ROW('Water Data'!E163))),'Data Summary'!CA169="Yes"),OFFSET('Water Data'!$E$10,0,10*ROW('Water Data'!E163)),NA())</f>
        <v>#N/A</v>
      </c>
      <c r="M169" s="57" t="e">
        <f ca="true">+IF(AND(ISNUMBER(OFFSET('Water Data'!$F$5,0,10*ROW('Water Data'!F163))),'Data Summary'!CB169="Yes"),100-OFFSET('Water Data'!$F$5,0,10*ROW('Water Data'!F163)),NA())</f>
        <v>#N/A</v>
      </c>
      <c r="N169" s="57" t="e">
        <f ca="true">+IF(AND(ISNUMBER(OFFSET('Water Data'!$F$7,0,10*ROW('Water Data'!F163))),'Data Summary'!CC169="Yes"),OFFSET('Water Data'!$F$7,0,10*ROW('Water Data'!F163)),NA())</f>
        <v>#N/A</v>
      </c>
      <c r="O169" s="57" t="e">
        <f ca="true">+IF(AND(ISNUMBER(OFFSET('Water Data'!$F$10,0,10*ROW('Water Data'!F163))),'Data Summary'!CD169="Yes"),OFFSET('Water Data'!$F$10,0,10*ROW('Water Data'!F163)),NA())</f>
        <v>#N/A</v>
      </c>
      <c r="P169" s="57" t="e">
        <f ca="true">+IF(AND(ISNUMBER(OFFSET('Water Data'!$G$5,0,10*ROW('Water Data'!G163))),'Data Summary'!CE169="Yes"),100-OFFSET('Water Data'!$G$5,0,10*ROW('Water Data'!G163)),NA())</f>
        <v>#N/A</v>
      </c>
      <c r="Q169" s="57" t="e">
        <f ca="true">+IF(AND(ISNUMBER(OFFSET('Water Data'!$G$7,0,10*ROW('Water Data'!G163))),'Data Summary'!CF169="Yes"),OFFSET('Water Data'!$G$7,0,10*ROW('Water Data'!G163)),NA())</f>
        <v>#N/A</v>
      </c>
      <c r="R169" s="57" t="e">
        <f ca="true">+IF(AND(ISNUMBER(OFFSET('Water Data'!$G$10,0,10*ROW('Water Data'!G163))),'Data Summary'!CG169="Yes"),OFFSET('Water Data'!$G$10,0,10*ROW('Water Data'!G163)),NA())</f>
        <v>#N/A</v>
      </c>
      <c r="S169" s="57" t="e">
        <f ca="true">+IF(AND(ISNUMBER(OFFSET('Water Data'!$H$5,0,10*ROW('Water Data'!H163))),'Data Summary'!CH169="Yes"),100-OFFSET('Water Data'!$H$5,0,10*ROW('Water Data'!H163)),NA())</f>
        <v>#N/A</v>
      </c>
      <c r="T169" s="57" t="e">
        <f ca="true">+IF(AND(ISNUMBER(OFFSET('Water Data'!$H$7,0,10*ROW('Water Data'!H163))),'Data Summary'!CI169="Yes"),OFFSET('Water Data'!$H$7,0,10*ROW('Water Data'!H163)),NA())</f>
        <v>#N/A</v>
      </c>
      <c r="U169" s="57" t="e">
        <f ca="true">+IF(AND(ISNUMBER(OFFSET('Water Data'!$H$10,0,10*ROW('Water Data'!H163))),'Data Summary'!CJ169="Yes"),OFFSET('Water Data'!$H$10,0,10*ROW('Water Data'!H163)),NA())</f>
        <v>#N/A</v>
      </c>
      <c r="V169" s="103" t="e">
        <f ca="true">+IF(AND(ISNUMBER(OFFSET('Sanitation Data'!$C$5,0,10*ROW('Sanitation Data'!C163))),'Data Summary'!CK169="Yes"),100-OFFSET('Sanitation Data'!$C$5,0,10*ROW('Sanitation Data'!C163)),NA())</f>
        <v>#N/A</v>
      </c>
      <c r="W169" s="103" t="e">
        <f ca="true">+IF(AND(ISNUMBER(OFFSET('Sanitation Data'!$C$7,0,10*ROW('Sanitation Data'!C163))),'Data Summary'!CL169="Yes"),OFFSET('Sanitation Data'!$C$7,0,10*ROW('Sanitation Data'!C163)),NA())</f>
        <v>#N/A</v>
      </c>
      <c r="X169" s="103" t="e">
        <f ca="true">+IF(AND(ISNUMBER(OFFSET('Sanitation Data'!$C$11,0,10*ROW('Sanitation Data'!C163))),'Data Summary'!CM169="Yes"),OFFSET('Sanitation Data'!$C$11,0,10*ROW('Sanitation Data'!C163)),NA())</f>
        <v>#N/A</v>
      </c>
      <c r="Y169" s="103" t="e">
        <f ca="true">+IF(AND(ISNUMBER(OFFSET('Sanitation Data'!$C$12,0,10*ROW('Sanitation Data'!C163))),'Data Summary'!CN169="Yes"),OFFSET('Sanitation Data'!$C$12,0,10*ROW('Sanitation Data'!C163)),NA())</f>
        <v>#N/A</v>
      </c>
      <c r="Z169" s="103" t="e">
        <f ca="true">+IF(AND(ISNUMBER(OFFSET('Sanitation Data'!$C$13,0,10*ROW('Sanitation Data'!C163))),'Data Summary'!CO169="Yes"),OFFSET('Sanitation Data'!$C$13,0,10*ROW('Sanitation Data'!C163)),NA())</f>
        <v>#N/A</v>
      </c>
      <c r="AA169" s="103" t="e">
        <f ca="true">+IF(AND(ISNUMBER(OFFSET('Sanitation Data'!$D$5,0,10*ROW('Sanitation Data'!D163))),'Data Summary'!CP169="Yes"),100-OFFSET('Sanitation Data'!$D$5,0,10*ROW('Sanitation Data'!D163)),NA())</f>
        <v>#N/A</v>
      </c>
      <c r="AB169" s="103" t="e">
        <f ca="true">+IF(AND(ISNUMBER(OFFSET('Sanitation Data'!$D$7,0,10*ROW('Sanitation Data'!D163))),'Data Summary'!CQ169="Yes"),OFFSET('Sanitation Data'!$D$7,0,10*ROW('Sanitation Data'!D163)),NA())</f>
        <v>#N/A</v>
      </c>
      <c r="AC169" s="103" t="e">
        <f ca="true">+IF(AND(ISNUMBER(OFFSET('Sanitation Data'!$D$11,0,10*ROW('Sanitation Data'!D163))),'Data Summary'!CR169="Yes"),OFFSET('Sanitation Data'!$D$11,0,10*ROW('Sanitation Data'!D163)),NA())</f>
        <v>#N/A</v>
      </c>
      <c r="AD169" s="103" t="e">
        <f ca="true">+IF(AND(ISNUMBER(OFFSET('Sanitation Data'!$D$12,0,10*ROW('Sanitation Data'!D163))),'Data Summary'!CS169="Yes"),OFFSET('Sanitation Data'!$D$12,0,10*ROW('Sanitation Data'!D163)),NA())</f>
        <v>#N/A</v>
      </c>
      <c r="AE169" s="103" t="e">
        <f ca="true">+IF(AND(ISNUMBER(OFFSET('Sanitation Data'!$D$13,0,10*ROW('Sanitation Data'!D163))),'Data Summary'!CT169="Yes"),OFFSET('Sanitation Data'!$D$13,0,10*ROW('Sanitation Data'!D163)),NA())</f>
        <v>#N/A</v>
      </c>
      <c r="AF169" s="103" t="e">
        <f ca="true">+IF(AND(ISNUMBER(OFFSET('Sanitation Data'!$E$5,0,10*ROW('Sanitation Data'!E163))),'Data Summary'!CU169="Yes"),100-OFFSET('Sanitation Data'!$E$5,0,10*ROW('Sanitation Data'!E163)),NA())</f>
        <v>#N/A</v>
      </c>
      <c r="AG169" s="103" t="e">
        <f ca="true">+IF(AND(ISNUMBER(OFFSET('Sanitation Data'!$E$7,0,10*ROW('Sanitation Data'!E163))),'Data Summary'!CV169="Yes"),OFFSET('Sanitation Data'!$E$7,0,10*ROW('Sanitation Data'!E163)),NA())</f>
        <v>#N/A</v>
      </c>
      <c r="AH169" s="103" t="e">
        <f ca="true">+IF(AND(ISNUMBER(OFFSET('Sanitation Data'!$E$11,0,10*ROW('Sanitation Data'!E163))),'Data Summary'!CW169="Yes"),OFFSET('Sanitation Data'!$E$11,0,10*ROW('Sanitation Data'!E163)),NA())</f>
        <v>#N/A</v>
      </c>
      <c r="AI169" s="103" t="e">
        <f ca="true">+IF(AND(ISNUMBER(OFFSET('Sanitation Data'!$E$12,0,10*ROW('Sanitation Data'!E163))),'Data Summary'!CX169="Yes"),OFFSET('Sanitation Data'!$E$12,0,10*ROW('Sanitation Data'!E163)),NA())</f>
        <v>#N/A</v>
      </c>
      <c r="AJ169" s="103" t="e">
        <f ca="true">+IF(AND(ISNUMBER(OFFSET('Sanitation Data'!$E$13,0,10*ROW('Sanitation Data'!E163))),'Data Summary'!CY169="Yes"),OFFSET('Sanitation Data'!$E$13,0,10*ROW('Sanitation Data'!E163)),NA())</f>
        <v>#N/A</v>
      </c>
      <c r="AK169" s="103" t="e">
        <f ca="true">+IF(AND(ISNUMBER(OFFSET('Sanitation Data'!$F$5,0,10*ROW('Sanitation Data'!F163))),'Data Summary'!CZ169="Yes"),100-OFFSET('Sanitation Data'!$F$5,0,10*ROW('Sanitation Data'!F163)),NA())</f>
        <v>#N/A</v>
      </c>
      <c r="AL169" s="103" t="e">
        <f ca="true">+IF(AND(ISNUMBER(OFFSET('Sanitation Data'!$F$7,0,10*ROW('Sanitation Data'!F163))),'Data Summary'!DA169="Yes"),OFFSET('Sanitation Data'!$F$7,0,10*ROW('Sanitation Data'!F163)),NA())</f>
        <v>#N/A</v>
      </c>
      <c r="AM169" s="103" t="e">
        <f ca="true">+IF(AND(ISNUMBER(OFFSET('Sanitation Data'!$F$11,0,10*ROW('Sanitation Data'!F163))),'Data Summary'!DB169="Yes"),OFFSET('Sanitation Data'!$F$11,0,10*ROW('Sanitation Data'!F163)),NA())</f>
        <v>#N/A</v>
      </c>
      <c r="AN169" s="103" t="e">
        <f ca="true">+IF(AND(ISNUMBER(OFFSET('Sanitation Data'!$F$12,0,10*ROW('Sanitation Data'!F163))),'Data Summary'!DC169="Yes"),OFFSET('Sanitation Data'!$F$12,0,10*ROW('Sanitation Data'!F163)),NA())</f>
        <v>#N/A</v>
      </c>
      <c r="AO169" s="103" t="e">
        <f ca="true">+IF(AND(ISNUMBER(OFFSET('Sanitation Data'!$F$13,0,10*ROW('Sanitation Data'!F163))),'Data Summary'!DD169="Yes"),OFFSET('Sanitation Data'!$F$13,0,10*ROW('Sanitation Data'!F163)),NA())</f>
        <v>#N/A</v>
      </c>
      <c r="AP169" s="103" t="e">
        <f ca="true">+IF(AND(ISNUMBER(OFFSET('Sanitation Data'!$G$5,0,10*ROW('Sanitation Data'!G163))),'Data Summary'!DE169="Yes"),100-OFFSET('Sanitation Data'!$G$5,0,10*ROW('Sanitation Data'!G163)),NA())</f>
        <v>#N/A</v>
      </c>
      <c r="AQ169" s="103" t="e">
        <f ca="true">+IF(AND(ISNUMBER(OFFSET('Sanitation Data'!$G$7,0,10*ROW('Sanitation Data'!G163))),'Data Summary'!DF169="Yes"),OFFSET('Sanitation Data'!$G$7,0,10*ROW('Sanitation Data'!G163)),NA())</f>
        <v>#N/A</v>
      </c>
      <c r="AR169" s="103" t="e">
        <f ca="true">+IF(AND(ISNUMBER(OFFSET('Sanitation Data'!$G$11,0,10*ROW('Sanitation Data'!G163))),'Data Summary'!DG169="Yes"),OFFSET('Sanitation Data'!$G$11,0,10*ROW('Sanitation Data'!G163)),NA())</f>
        <v>#N/A</v>
      </c>
      <c r="AS169" s="103" t="e">
        <f ca="true">+IF(AND(ISNUMBER(OFFSET('Sanitation Data'!$G$12,0,10*ROW('Sanitation Data'!G163))),'Data Summary'!DH169="Yes"),OFFSET('Sanitation Data'!$G$12,0,10*ROW('Sanitation Data'!G163)),NA())</f>
        <v>#N/A</v>
      </c>
      <c r="AT169" s="103" t="e">
        <f ca="true">+IF(AND(ISNUMBER(OFFSET('Sanitation Data'!$G$13,0,10*ROW('Sanitation Data'!G163))),'Data Summary'!DI169="Yes"),OFFSET('Sanitation Data'!$G$13,0,10*ROW('Sanitation Data'!G163)),NA())</f>
        <v>#N/A</v>
      </c>
      <c r="AU169" s="103" t="e">
        <f ca="true">+IF(AND(ISNUMBER(OFFSET('Sanitation Data'!$H$5,0,10*ROW('Sanitation Data'!H163))),'Data Summary'!DJ169="Yes"),100-OFFSET('Sanitation Data'!$H$5,0,10*ROW('Sanitation Data'!H163)),NA())</f>
        <v>#N/A</v>
      </c>
      <c r="AV169" s="103" t="e">
        <f ca="true">+IF(AND(ISNUMBER(OFFSET('Sanitation Data'!$H$7,0,10*ROW('Sanitation Data'!H163))),'Data Summary'!DK169="Yes"),OFFSET('Sanitation Data'!$H$7,0,10*ROW('Sanitation Data'!H163)),NA())</f>
        <v>#N/A</v>
      </c>
      <c r="AW169" s="103" t="e">
        <f ca="true">+IF(AND(ISNUMBER(OFFSET('Sanitation Data'!$H$11,0,10*ROW('Sanitation Data'!H163))),'Data Summary'!DL169="Yes"),OFFSET('Sanitation Data'!$H$11,0,10*ROW('Sanitation Data'!H163)),NA())</f>
        <v>#N/A</v>
      </c>
      <c r="AX169" s="103" t="e">
        <f ca="true">+IF(AND(ISNUMBER(OFFSET('Sanitation Data'!$H$12,0,10*ROW('Sanitation Data'!H163))),'Data Summary'!DM169="Yes"),OFFSET('Sanitation Data'!$H$12,0,10*ROW('Sanitation Data'!H163)),NA())</f>
        <v>#N/A</v>
      </c>
      <c r="AY169" s="103" t="e">
        <f ca="true">+IF(AND(ISNUMBER(OFFSET('Sanitation Data'!$H$13,0,10*ROW('Sanitation Data'!H163))),'Data Summary'!DN169="Yes"),OFFSET('Sanitation Data'!$H$13,0,10*ROW('Sanitation Data'!H163)),NA())</f>
        <v>#N/A</v>
      </c>
      <c r="AZ169" s="108" t="e">
        <f ca="true">+IF(AND(ISNUMBER(OFFSET('Hygiene Data'!$C$6,0,10*ROW('Hygiene Data'!C163))),'Data Summary'!DO169="Yes"),OFFSET('Hygiene Data'!$C$6,0,10*ROW('Hygiene Data'!C163)),NA())</f>
        <v>#N/A</v>
      </c>
      <c r="BA169" s="108" t="e">
        <f ca="true">+IF(AND(ISNUMBER(OFFSET('Hygiene Data'!$C$8,0,10*ROW('Hygiene Data'!C163))),'Data Summary'!DP169="Yes"),OFFSET('Hygiene Data'!$C$8,0,10*ROW('Hygiene Data'!C163)),NA())</f>
        <v>#N/A</v>
      </c>
      <c r="BB169" s="108" t="e">
        <f ca="true">+IF(AND(ISNUMBER(OFFSET('Hygiene Data'!$C$10,0,10*ROW('Hygiene Data'!C163))),'Data Summary'!DQ169="Yes"),OFFSET('Hygiene Data'!$C$10,0,10*ROW('Hygiene Data'!C163)),NA())</f>
        <v>#N/A</v>
      </c>
      <c r="BC169" s="108" t="e">
        <f ca="true">+IF(AND(ISNUMBER(OFFSET('Hygiene Data'!$D$6,0,10*ROW('Hygiene Data'!D163))),'Data Summary'!DR169="Yes"),OFFSET('Hygiene Data'!$D$6,0,10*ROW('Hygiene Data'!D163)),NA())</f>
        <v>#N/A</v>
      </c>
      <c r="BD169" s="108" t="e">
        <f ca="true">+IF(AND(ISNUMBER(OFFSET('Hygiene Data'!$D$8,0,10*ROW('Hygiene Data'!D163))),'Data Summary'!DS169="Yes"),OFFSET('Hygiene Data'!$D$8,0,10*ROW('Hygiene Data'!D163)),NA())</f>
        <v>#N/A</v>
      </c>
      <c r="BE169" s="108" t="e">
        <f ca="true">+IF(AND(ISNUMBER(OFFSET('Hygiene Data'!$D$10,0,10*ROW('Hygiene Data'!D163))),'Data Summary'!DT169="Yes"),OFFSET('Hygiene Data'!$D$10,0,10*ROW('Hygiene Data'!D163)),NA())</f>
        <v>#N/A</v>
      </c>
      <c r="BF169" s="108" t="e">
        <f ca="true">+IF(AND(ISNUMBER(OFFSET('Hygiene Data'!$E$6,0,10*ROW('Hygiene Data'!E163))),'Data Summary'!DU169="Yes"),OFFSET('Hygiene Data'!$E$6,0,10*ROW('Hygiene Data'!E163)),NA())</f>
        <v>#N/A</v>
      </c>
      <c r="BG169" s="108" t="e">
        <f ca="true">+IF(AND(ISNUMBER(OFFSET('Hygiene Data'!$E$8,0,10*ROW('Hygiene Data'!E163))),'Data Summary'!DV169="Yes"),OFFSET('Hygiene Data'!$E$8,0,10*ROW('Hygiene Data'!E163)),NA())</f>
        <v>#N/A</v>
      </c>
      <c r="BH169" s="108" t="e">
        <f ca="true">+IF(AND(ISNUMBER(OFFSET('Hygiene Data'!$E$10,0,10*ROW('Hygiene Data'!E163))),'Data Summary'!DW169="Yes"),OFFSET('Hygiene Data'!$E$10,0,10*ROW('Hygiene Data'!E163)),NA())</f>
        <v>#N/A</v>
      </c>
      <c r="BI169" s="108" t="e">
        <f ca="true">+IF(AND(ISNUMBER(OFFSET('Hygiene Data'!$F$6,0,10*ROW('Hygiene Data'!F163))),'Data Summary'!DX169="Yes"),OFFSET('Hygiene Data'!$F$6,0,10*ROW('Hygiene Data'!F163)),NA())</f>
        <v>#N/A</v>
      </c>
      <c r="BJ169" s="108" t="e">
        <f ca="true">+IF(AND(ISNUMBER(OFFSET('Hygiene Data'!$F$8,0,10*ROW('Hygiene Data'!F163))),'Data Summary'!DY169="Yes"),OFFSET('Hygiene Data'!$F$8,0,10*ROW('Hygiene Data'!F163)),NA())</f>
        <v>#N/A</v>
      </c>
      <c r="BK169" s="108" t="e">
        <f ca="true">+IF(AND(ISNUMBER(OFFSET('Hygiene Data'!$F$10,0,10*ROW('Hygiene Data'!F163))),'Data Summary'!DZ169="Yes"),OFFSET('Hygiene Data'!$F$10,0,10*ROW('Hygiene Data'!F163)),NA())</f>
        <v>#N/A</v>
      </c>
      <c r="BL169" s="108" t="e">
        <f ca="true">+IF(AND(ISNUMBER(OFFSET('Hygiene Data'!$G$6,0,10*ROW('Hygiene Data'!G163))),'Data Summary'!EA169="Yes"),OFFSET('Hygiene Data'!$G$6,0,10*ROW('Hygiene Data'!G163)),NA())</f>
        <v>#N/A</v>
      </c>
      <c r="BM169" s="108" t="e">
        <f ca="true">+IF(AND(ISNUMBER(OFFSET('Hygiene Data'!$G$8,0,10*ROW('Hygiene Data'!G163))),'Data Summary'!EB169="Yes"),OFFSET('Hygiene Data'!$G$8,0,10*ROW('Hygiene Data'!G163)),NA())</f>
        <v>#N/A</v>
      </c>
      <c r="BN169" s="108" t="e">
        <f ca="true">+IF(AND(ISNUMBER(OFFSET('Hygiene Data'!$G$10,0,10*ROW('Hygiene Data'!G163))),'Data Summary'!EC169="Yes"),OFFSET('Hygiene Data'!$G$10,0,10*ROW('Hygiene Data'!G163)),NA())</f>
        <v>#N/A</v>
      </c>
      <c r="BO169" s="108" t="e">
        <f ca="true">+IF(AND(ISNUMBER(OFFSET('Hygiene Data'!$H$6,0,10*ROW('Hygiene Data'!H163))),'Data Summary'!ED169="Yes"),OFFSET('Hygiene Data'!$H$6,0,10*ROW('Hygiene Data'!H163)),NA())</f>
        <v>#N/A</v>
      </c>
      <c r="BP169" s="108" t="e">
        <f ca="true">+IF(AND(ISNUMBER(OFFSET('Hygiene Data'!$H$8,0,10*ROW('Hygiene Data'!H163))),'Data Summary'!EE169="Yes"),OFFSET('Hygiene Data'!$H$8,0,10*ROW('Hygiene Data'!H163)),NA())</f>
        <v>#N/A</v>
      </c>
      <c r="BQ169" s="108" t="e">
        <f ca="true">+IF(AND(ISNUMBER(OFFSET('Hygiene Data'!$H$10,0,10*ROW('Hygiene Data'!H163))),'Data Summary'!EF169="Yes"),OFFSET('Hygiene Data'!$H$10,0,10*ROW('Hygiene Data'!H163)),NA())</f>
        <v>#N/A</v>
      </c>
    </row>
    <row r="170" x14ac:dyDescent="0.2">
      <c r="A170" s="56" t="e">
        <f ca="true">+IF(OFFSET('Water Data'!$B$1,0,10*ROW('Water Data'!B164))="",NA(),OFFSET('Water Data'!$B$1,0,10*ROW('Water Data'!B164)))</f>
        <v>#N/A</v>
      </c>
      <c r="B170" s="56" t="e">
        <f ca="true">+IF(OFFSET('Water Data'!$A$3,0,10*ROW('Water Data'!A167))="",NA(),OFFSET('Water Data'!$A$3,0,10*ROW('Water Data'!A167)))</f>
        <v>#N/A</v>
      </c>
      <c r="C170" s="56" t="e">
        <f ca="true">+IF(OFFSET('Water Data'!$C$3,0,10*ROW('Water Data'!C167))="",NA(),OFFSET('Water Data'!$C$3,0,10*ROW('Water Data'!C167)))</f>
        <v>#N/A</v>
      </c>
      <c r="D170" s="57" t="e">
        <f ca="true">+IF(AND(ISNUMBER(OFFSET('Water Data'!$C$5,0,10*ROW('Water Data'!C164))),'Data Summary'!BS170="Yes"),100-OFFSET('Water Data'!$C$5,0,10*ROW('Water Data'!C164)),NA())</f>
        <v>#N/A</v>
      </c>
      <c r="E170" s="57" t="e">
        <f ca="true">+IF(AND(ISNUMBER(OFFSET('Water Data'!$C$7,0,10*ROW('Water Data'!C164))),'Data Summary'!BT170="Yes"),OFFSET('Water Data'!$C$7,0,10*ROW('Water Data'!C164)),NA())</f>
        <v>#N/A</v>
      </c>
      <c r="F170" s="57" t="e">
        <f ca="true">+IF(AND(ISNUMBER(OFFSET('Water Data'!$C$10,0,10*ROW('Water Data'!C164))),'Data Summary'!BU170="Yes"),OFFSET('Water Data'!$C$10,0,10*ROW('Water Data'!C164)),NA())</f>
        <v>#N/A</v>
      </c>
      <c r="G170" s="57" t="e">
        <f ca="true">+IF(AND(ISNUMBER(OFFSET('Water Data'!$D$5,0,10*ROW('Water Data'!D164))),'Data Summary'!BV170="Yes"),100-OFFSET('Water Data'!$D$5,0,10*ROW('Water Data'!D164)),NA())</f>
        <v>#N/A</v>
      </c>
      <c r="H170" s="57" t="e">
        <f ca="true">+IF(AND(ISNUMBER(OFFSET('Water Data'!$D$7,0,10*ROW('Water Data'!D164))),'Data Summary'!BW170="Yes"),OFFSET('Water Data'!$D$7,0,10*ROW('Water Data'!D164)),NA())</f>
        <v>#N/A</v>
      </c>
      <c r="I170" s="57" t="e">
        <f ca="true">+IF(AND(ISNUMBER(OFFSET('Water Data'!$D$10,0,10*ROW('Water Data'!D164))),'Data Summary'!BX170="Yes"),OFFSET('Water Data'!$D$10,0,10*ROW('Water Data'!D164)),NA())</f>
        <v>#N/A</v>
      </c>
      <c r="J170" s="57" t="e">
        <f ca="true">+IF(AND(ISNUMBER(OFFSET('Water Data'!$E$5,0,10*ROW('Water Data'!E164))),'Data Summary'!BY170="Yes"),100-OFFSET('Water Data'!$E$5,0,10*ROW('Water Data'!E164)),NA())</f>
        <v>#N/A</v>
      </c>
      <c r="K170" s="57" t="e">
        <f ca="true">+IF(AND(ISNUMBER(OFFSET('Water Data'!$E$7,0,10*ROW('Water Data'!E164))),'Data Summary'!BZ170="Yes"),OFFSET('Water Data'!$E$7,0,10*ROW('Water Data'!E164)),NA())</f>
        <v>#N/A</v>
      </c>
      <c r="L170" s="57" t="e">
        <f ca="true">+IF(AND(ISNUMBER(OFFSET('Water Data'!$E$10,0,10*ROW('Water Data'!E164))),'Data Summary'!CA170="Yes"),OFFSET('Water Data'!$E$10,0,10*ROW('Water Data'!E164)),NA())</f>
        <v>#N/A</v>
      </c>
      <c r="M170" s="57" t="e">
        <f ca="true">+IF(AND(ISNUMBER(OFFSET('Water Data'!$F$5,0,10*ROW('Water Data'!F164))),'Data Summary'!CB170="Yes"),100-OFFSET('Water Data'!$F$5,0,10*ROW('Water Data'!F164)),NA())</f>
        <v>#N/A</v>
      </c>
      <c r="N170" s="57" t="e">
        <f ca="true">+IF(AND(ISNUMBER(OFFSET('Water Data'!$F$7,0,10*ROW('Water Data'!F164))),'Data Summary'!CC170="Yes"),OFFSET('Water Data'!$F$7,0,10*ROW('Water Data'!F164)),NA())</f>
        <v>#N/A</v>
      </c>
      <c r="O170" s="57" t="e">
        <f ca="true">+IF(AND(ISNUMBER(OFFSET('Water Data'!$F$10,0,10*ROW('Water Data'!F164))),'Data Summary'!CD170="Yes"),OFFSET('Water Data'!$F$10,0,10*ROW('Water Data'!F164)),NA())</f>
        <v>#N/A</v>
      </c>
      <c r="P170" s="57" t="e">
        <f ca="true">+IF(AND(ISNUMBER(OFFSET('Water Data'!$G$5,0,10*ROW('Water Data'!G164))),'Data Summary'!CE170="Yes"),100-OFFSET('Water Data'!$G$5,0,10*ROW('Water Data'!G164)),NA())</f>
        <v>#N/A</v>
      </c>
      <c r="Q170" s="57" t="e">
        <f ca="true">+IF(AND(ISNUMBER(OFFSET('Water Data'!$G$7,0,10*ROW('Water Data'!G164))),'Data Summary'!CF170="Yes"),OFFSET('Water Data'!$G$7,0,10*ROW('Water Data'!G164)),NA())</f>
        <v>#N/A</v>
      </c>
      <c r="R170" s="57" t="e">
        <f ca="true">+IF(AND(ISNUMBER(OFFSET('Water Data'!$G$10,0,10*ROW('Water Data'!G164))),'Data Summary'!CG170="Yes"),OFFSET('Water Data'!$G$10,0,10*ROW('Water Data'!G164)),NA())</f>
        <v>#N/A</v>
      </c>
      <c r="S170" s="57" t="e">
        <f ca="true">+IF(AND(ISNUMBER(OFFSET('Water Data'!$H$5,0,10*ROW('Water Data'!H164))),'Data Summary'!CH170="Yes"),100-OFFSET('Water Data'!$H$5,0,10*ROW('Water Data'!H164)),NA())</f>
        <v>#N/A</v>
      </c>
      <c r="T170" s="57" t="e">
        <f ca="true">+IF(AND(ISNUMBER(OFFSET('Water Data'!$H$7,0,10*ROW('Water Data'!H164))),'Data Summary'!CI170="Yes"),OFFSET('Water Data'!$H$7,0,10*ROW('Water Data'!H164)),NA())</f>
        <v>#N/A</v>
      </c>
      <c r="U170" s="57" t="e">
        <f ca="true">+IF(AND(ISNUMBER(OFFSET('Water Data'!$H$10,0,10*ROW('Water Data'!H164))),'Data Summary'!CJ170="Yes"),OFFSET('Water Data'!$H$10,0,10*ROW('Water Data'!H164)),NA())</f>
        <v>#N/A</v>
      </c>
      <c r="V170" s="103" t="e">
        <f ca="true">+IF(AND(ISNUMBER(OFFSET('Sanitation Data'!$C$5,0,10*ROW('Sanitation Data'!C164))),'Data Summary'!CK170="Yes"),100-OFFSET('Sanitation Data'!$C$5,0,10*ROW('Sanitation Data'!C164)),NA())</f>
        <v>#N/A</v>
      </c>
      <c r="W170" s="103" t="e">
        <f ca="true">+IF(AND(ISNUMBER(OFFSET('Sanitation Data'!$C$7,0,10*ROW('Sanitation Data'!C164))),'Data Summary'!CL170="Yes"),OFFSET('Sanitation Data'!$C$7,0,10*ROW('Sanitation Data'!C164)),NA())</f>
        <v>#N/A</v>
      </c>
      <c r="X170" s="103" t="e">
        <f ca="true">+IF(AND(ISNUMBER(OFFSET('Sanitation Data'!$C$11,0,10*ROW('Sanitation Data'!C164))),'Data Summary'!CM170="Yes"),OFFSET('Sanitation Data'!$C$11,0,10*ROW('Sanitation Data'!C164)),NA())</f>
        <v>#N/A</v>
      </c>
      <c r="Y170" s="103" t="e">
        <f ca="true">+IF(AND(ISNUMBER(OFFSET('Sanitation Data'!$C$12,0,10*ROW('Sanitation Data'!C164))),'Data Summary'!CN170="Yes"),OFFSET('Sanitation Data'!$C$12,0,10*ROW('Sanitation Data'!C164)),NA())</f>
        <v>#N/A</v>
      </c>
      <c r="Z170" s="103" t="e">
        <f ca="true">+IF(AND(ISNUMBER(OFFSET('Sanitation Data'!$C$13,0,10*ROW('Sanitation Data'!C164))),'Data Summary'!CO170="Yes"),OFFSET('Sanitation Data'!$C$13,0,10*ROW('Sanitation Data'!C164)),NA())</f>
        <v>#N/A</v>
      </c>
      <c r="AA170" s="103" t="e">
        <f ca="true">+IF(AND(ISNUMBER(OFFSET('Sanitation Data'!$D$5,0,10*ROW('Sanitation Data'!D164))),'Data Summary'!CP170="Yes"),100-OFFSET('Sanitation Data'!$D$5,0,10*ROW('Sanitation Data'!D164)),NA())</f>
        <v>#N/A</v>
      </c>
      <c r="AB170" s="103" t="e">
        <f ca="true">+IF(AND(ISNUMBER(OFFSET('Sanitation Data'!$D$7,0,10*ROW('Sanitation Data'!D164))),'Data Summary'!CQ170="Yes"),OFFSET('Sanitation Data'!$D$7,0,10*ROW('Sanitation Data'!D164)),NA())</f>
        <v>#N/A</v>
      </c>
      <c r="AC170" s="103" t="e">
        <f ca="true">+IF(AND(ISNUMBER(OFFSET('Sanitation Data'!$D$11,0,10*ROW('Sanitation Data'!D164))),'Data Summary'!CR170="Yes"),OFFSET('Sanitation Data'!$D$11,0,10*ROW('Sanitation Data'!D164)),NA())</f>
        <v>#N/A</v>
      </c>
      <c r="AD170" s="103" t="e">
        <f ca="true">+IF(AND(ISNUMBER(OFFSET('Sanitation Data'!$D$12,0,10*ROW('Sanitation Data'!D164))),'Data Summary'!CS170="Yes"),OFFSET('Sanitation Data'!$D$12,0,10*ROW('Sanitation Data'!D164)),NA())</f>
        <v>#N/A</v>
      </c>
      <c r="AE170" s="103" t="e">
        <f ca="true">+IF(AND(ISNUMBER(OFFSET('Sanitation Data'!$D$13,0,10*ROW('Sanitation Data'!D164))),'Data Summary'!CT170="Yes"),OFFSET('Sanitation Data'!$D$13,0,10*ROW('Sanitation Data'!D164)),NA())</f>
        <v>#N/A</v>
      </c>
      <c r="AF170" s="103" t="e">
        <f ca="true">+IF(AND(ISNUMBER(OFFSET('Sanitation Data'!$E$5,0,10*ROW('Sanitation Data'!E164))),'Data Summary'!CU170="Yes"),100-OFFSET('Sanitation Data'!$E$5,0,10*ROW('Sanitation Data'!E164)),NA())</f>
        <v>#N/A</v>
      </c>
      <c r="AG170" s="103" t="e">
        <f ca="true">+IF(AND(ISNUMBER(OFFSET('Sanitation Data'!$E$7,0,10*ROW('Sanitation Data'!E164))),'Data Summary'!CV170="Yes"),OFFSET('Sanitation Data'!$E$7,0,10*ROW('Sanitation Data'!E164)),NA())</f>
        <v>#N/A</v>
      </c>
      <c r="AH170" s="103" t="e">
        <f ca="true">+IF(AND(ISNUMBER(OFFSET('Sanitation Data'!$E$11,0,10*ROW('Sanitation Data'!E164))),'Data Summary'!CW170="Yes"),OFFSET('Sanitation Data'!$E$11,0,10*ROW('Sanitation Data'!E164)),NA())</f>
        <v>#N/A</v>
      </c>
      <c r="AI170" s="103" t="e">
        <f ca="true">+IF(AND(ISNUMBER(OFFSET('Sanitation Data'!$E$12,0,10*ROW('Sanitation Data'!E164))),'Data Summary'!CX170="Yes"),OFFSET('Sanitation Data'!$E$12,0,10*ROW('Sanitation Data'!E164)),NA())</f>
        <v>#N/A</v>
      </c>
      <c r="AJ170" s="103" t="e">
        <f ca="true">+IF(AND(ISNUMBER(OFFSET('Sanitation Data'!$E$13,0,10*ROW('Sanitation Data'!E164))),'Data Summary'!CY170="Yes"),OFFSET('Sanitation Data'!$E$13,0,10*ROW('Sanitation Data'!E164)),NA())</f>
        <v>#N/A</v>
      </c>
      <c r="AK170" s="103" t="e">
        <f ca="true">+IF(AND(ISNUMBER(OFFSET('Sanitation Data'!$F$5,0,10*ROW('Sanitation Data'!F164))),'Data Summary'!CZ170="Yes"),100-OFFSET('Sanitation Data'!$F$5,0,10*ROW('Sanitation Data'!F164)),NA())</f>
        <v>#N/A</v>
      </c>
      <c r="AL170" s="103" t="e">
        <f ca="true">+IF(AND(ISNUMBER(OFFSET('Sanitation Data'!$F$7,0,10*ROW('Sanitation Data'!F164))),'Data Summary'!DA170="Yes"),OFFSET('Sanitation Data'!$F$7,0,10*ROW('Sanitation Data'!F164)),NA())</f>
        <v>#N/A</v>
      </c>
      <c r="AM170" s="103" t="e">
        <f ca="true">+IF(AND(ISNUMBER(OFFSET('Sanitation Data'!$F$11,0,10*ROW('Sanitation Data'!F164))),'Data Summary'!DB170="Yes"),OFFSET('Sanitation Data'!$F$11,0,10*ROW('Sanitation Data'!F164)),NA())</f>
        <v>#N/A</v>
      </c>
      <c r="AN170" s="103" t="e">
        <f ca="true">+IF(AND(ISNUMBER(OFFSET('Sanitation Data'!$F$12,0,10*ROW('Sanitation Data'!F164))),'Data Summary'!DC170="Yes"),OFFSET('Sanitation Data'!$F$12,0,10*ROW('Sanitation Data'!F164)),NA())</f>
        <v>#N/A</v>
      </c>
      <c r="AO170" s="103" t="e">
        <f ca="true">+IF(AND(ISNUMBER(OFFSET('Sanitation Data'!$F$13,0,10*ROW('Sanitation Data'!F164))),'Data Summary'!DD170="Yes"),OFFSET('Sanitation Data'!$F$13,0,10*ROW('Sanitation Data'!F164)),NA())</f>
        <v>#N/A</v>
      </c>
      <c r="AP170" s="103" t="e">
        <f ca="true">+IF(AND(ISNUMBER(OFFSET('Sanitation Data'!$G$5,0,10*ROW('Sanitation Data'!G164))),'Data Summary'!DE170="Yes"),100-OFFSET('Sanitation Data'!$G$5,0,10*ROW('Sanitation Data'!G164)),NA())</f>
        <v>#N/A</v>
      </c>
      <c r="AQ170" s="103" t="e">
        <f ca="true">+IF(AND(ISNUMBER(OFFSET('Sanitation Data'!$G$7,0,10*ROW('Sanitation Data'!G164))),'Data Summary'!DF170="Yes"),OFFSET('Sanitation Data'!$G$7,0,10*ROW('Sanitation Data'!G164)),NA())</f>
        <v>#N/A</v>
      </c>
      <c r="AR170" s="103" t="e">
        <f ca="true">+IF(AND(ISNUMBER(OFFSET('Sanitation Data'!$G$11,0,10*ROW('Sanitation Data'!G164))),'Data Summary'!DG170="Yes"),OFFSET('Sanitation Data'!$G$11,0,10*ROW('Sanitation Data'!G164)),NA())</f>
        <v>#N/A</v>
      </c>
      <c r="AS170" s="103" t="e">
        <f ca="true">+IF(AND(ISNUMBER(OFFSET('Sanitation Data'!$G$12,0,10*ROW('Sanitation Data'!G164))),'Data Summary'!DH170="Yes"),OFFSET('Sanitation Data'!$G$12,0,10*ROW('Sanitation Data'!G164)),NA())</f>
        <v>#N/A</v>
      </c>
      <c r="AT170" s="103" t="e">
        <f ca="true">+IF(AND(ISNUMBER(OFFSET('Sanitation Data'!$G$13,0,10*ROW('Sanitation Data'!G164))),'Data Summary'!DI170="Yes"),OFFSET('Sanitation Data'!$G$13,0,10*ROW('Sanitation Data'!G164)),NA())</f>
        <v>#N/A</v>
      </c>
      <c r="AU170" s="103" t="e">
        <f ca="true">+IF(AND(ISNUMBER(OFFSET('Sanitation Data'!$H$5,0,10*ROW('Sanitation Data'!H164))),'Data Summary'!DJ170="Yes"),100-OFFSET('Sanitation Data'!$H$5,0,10*ROW('Sanitation Data'!H164)),NA())</f>
        <v>#N/A</v>
      </c>
      <c r="AV170" s="103" t="e">
        <f ca="true">+IF(AND(ISNUMBER(OFFSET('Sanitation Data'!$H$7,0,10*ROW('Sanitation Data'!H164))),'Data Summary'!DK170="Yes"),OFFSET('Sanitation Data'!$H$7,0,10*ROW('Sanitation Data'!H164)),NA())</f>
        <v>#N/A</v>
      </c>
      <c r="AW170" s="103" t="e">
        <f ca="true">+IF(AND(ISNUMBER(OFFSET('Sanitation Data'!$H$11,0,10*ROW('Sanitation Data'!H164))),'Data Summary'!DL170="Yes"),OFFSET('Sanitation Data'!$H$11,0,10*ROW('Sanitation Data'!H164)),NA())</f>
        <v>#N/A</v>
      </c>
      <c r="AX170" s="103" t="e">
        <f ca="true">+IF(AND(ISNUMBER(OFFSET('Sanitation Data'!$H$12,0,10*ROW('Sanitation Data'!H164))),'Data Summary'!DM170="Yes"),OFFSET('Sanitation Data'!$H$12,0,10*ROW('Sanitation Data'!H164)),NA())</f>
        <v>#N/A</v>
      </c>
      <c r="AY170" s="103" t="e">
        <f ca="true">+IF(AND(ISNUMBER(OFFSET('Sanitation Data'!$H$13,0,10*ROW('Sanitation Data'!H164))),'Data Summary'!DN170="Yes"),OFFSET('Sanitation Data'!$H$13,0,10*ROW('Sanitation Data'!H164)),NA())</f>
        <v>#N/A</v>
      </c>
      <c r="AZ170" s="108" t="e">
        <f ca="true">+IF(AND(ISNUMBER(OFFSET('Hygiene Data'!$C$6,0,10*ROW('Hygiene Data'!C164))),'Data Summary'!DO170="Yes"),OFFSET('Hygiene Data'!$C$6,0,10*ROW('Hygiene Data'!C164)),NA())</f>
        <v>#N/A</v>
      </c>
      <c r="BA170" s="108" t="e">
        <f ca="true">+IF(AND(ISNUMBER(OFFSET('Hygiene Data'!$C$8,0,10*ROW('Hygiene Data'!C164))),'Data Summary'!DP170="Yes"),OFFSET('Hygiene Data'!$C$8,0,10*ROW('Hygiene Data'!C164)),NA())</f>
        <v>#N/A</v>
      </c>
      <c r="BB170" s="108" t="e">
        <f ca="true">+IF(AND(ISNUMBER(OFFSET('Hygiene Data'!$C$10,0,10*ROW('Hygiene Data'!C164))),'Data Summary'!DQ170="Yes"),OFFSET('Hygiene Data'!$C$10,0,10*ROW('Hygiene Data'!C164)),NA())</f>
        <v>#N/A</v>
      </c>
      <c r="BC170" s="108" t="e">
        <f ca="true">+IF(AND(ISNUMBER(OFFSET('Hygiene Data'!$D$6,0,10*ROW('Hygiene Data'!D164))),'Data Summary'!DR170="Yes"),OFFSET('Hygiene Data'!$D$6,0,10*ROW('Hygiene Data'!D164)),NA())</f>
        <v>#N/A</v>
      </c>
      <c r="BD170" s="108" t="e">
        <f ca="true">+IF(AND(ISNUMBER(OFFSET('Hygiene Data'!$D$8,0,10*ROW('Hygiene Data'!D164))),'Data Summary'!DS170="Yes"),OFFSET('Hygiene Data'!$D$8,0,10*ROW('Hygiene Data'!D164)),NA())</f>
        <v>#N/A</v>
      </c>
      <c r="BE170" s="108" t="e">
        <f ca="true">+IF(AND(ISNUMBER(OFFSET('Hygiene Data'!$D$10,0,10*ROW('Hygiene Data'!D164))),'Data Summary'!DT170="Yes"),OFFSET('Hygiene Data'!$D$10,0,10*ROW('Hygiene Data'!D164)),NA())</f>
        <v>#N/A</v>
      </c>
      <c r="BF170" s="108" t="e">
        <f ca="true">+IF(AND(ISNUMBER(OFFSET('Hygiene Data'!$E$6,0,10*ROW('Hygiene Data'!E164))),'Data Summary'!DU170="Yes"),OFFSET('Hygiene Data'!$E$6,0,10*ROW('Hygiene Data'!E164)),NA())</f>
        <v>#N/A</v>
      </c>
      <c r="BG170" s="108" t="e">
        <f ca="true">+IF(AND(ISNUMBER(OFFSET('Hygiene Data'!$E$8,0,10*ROW('Hygiene Data'!E164))),'Data Summary'!DV170="Yes"),OFFSET('Hygiene Data'!$E$8,0,10*ROW('Hygiene Data'!E164)),NA())</f>
        <v>#N/A</v>
      </c>
      <c r="BH170" s="108" t="e">
        <f ca="true">+IF(AND(ISNUMBER(OFFSET('Hygiene Data'!$E$10,0,10*ROW('Hygiene Data'!E164))),'Data Summary'!DW170="Yes"),OFFSET('Hygiene Data'!$E$10,0,10*ROW('Hygiene Data'!E164)),NA())</f>
        <v>#N/A</v>
      </c>
      <c r="BI170" s="108" t="e">
        <f ca="true">+IF(AND(ISNUMBER(OFFSET('Hygiene Data'!$F$6,0,10*ROW('Hygiene Data'!F164))),'Data Summary'!DX170="Yes"),OFFSET('Hygiene Data'!$F$6,0,10*ROW('Hygiene Data'!F164)),NA())</f>
        <v>#N/A</v>
      </c>
      <c r="BJ170" s="108" t="e">
        <f ca="true">+IF(AND(ISNUMBER(OFFSET('Hygiene Data'!$F$8,0,10*ROW('Hygiene Data'!F164))),'Data Summary'!DY170="Yes"),OFFSET('Hygiene Data'!$F$8,0,10*ROW('Hygiene Data'!F164)),NA())</f>
        <v>#N/A</v>
      </c>
      <c r="BK170" s="108" t="e">
        <f ca="true">+IF(AND(ISNUMBER(OFFSET('Hygiene Data'!$F$10,0,10*ROW('Hygiene Data'!F164))),'Data Summary'!DZ170="Yes"),OFFSET('Hygiene Data'!$F$10,0,10*ROW('Hygiene Data'!F164)),NA())</f>
        <v>#N/A</v>
      </c>
      <c r="BL170" s="108" t="e">
        <f ca="true">+IF(AND(ISNUMBER(OFFSET('Hygiene Data'!$G$6,0,10*ROW('Hygiene Data'!G164))),'Data Summary'!EA170="Yes"),OFFSET('Hygiene Data'!$G$6,0,10*ROW('Hygiene Data'!G164)),NA())</f>
        <v>#N/A</v>
      </c>
      <c r="BM170" s="108" t="e">
        <f ca="true">+IF(AND(ISNUMBER(OFFSET('Hygiene Data'!$G$8,0,10*ROW('Hygiene Data'!G164))),'Data Summary'!EB170="Yes"),OFFSET('Hygiene Data'!$G$8,0,10*ROW('Hygiene Data'!G164)),NA())</f>
        <v>#N/A</v>
      </c>
      <c r="BN170" s="108" t="e">
        <f ca="true">+IF(AND(ISNUMBER(OFFSET('Hygiene Data'!$G$10,0,10*ROW('Hygiene Data'!G164))),'Data Summary'!EC170="Yes"),OFFSET('Hygiene Data'!$G$10,0,10*ROW('Hygiene Data'!G164)),NA())</f>
        <v>#N/A</v>
      </c>
      <c r="BO170" s="108" t="e">
        <f ca="true">+IF(AND(ISNUMBER(OFFSET('Hygiene Data'!$H$6,0,10*ROW('Hygiene Data'!H164))),'Data Summary'!ED170="Yes"),OFFSET('Hygiene Data'!$H$6,0,10*ROW('Hygiene Data'!H164)),NA())</f>
        <v>#N/A</v>
      </c>
      <c r="BP170" s="108" t="e">
        <f ca="true">+IF(AND(ISNUMBER(OFFSET('Hygiene Data'!$H$8,0,10*ROW('Hygiene Data'!H164))),'Data Summary'!EE170="Yes"),OFFSET('Hygiene Data'!$H$8,0,10*ROW('Hygiene Data'!H164)),NA())</f>
        <v>#N/A</v>
      </c>
      <c r="BQ170" s="108" t="e">
        <f ca="true">+IF(AND(ISNUMBER(OFFSET('Hygiene Data'!$H$10,0,10*ROW('Hygiene Data'!H164))),'Data Summary'!EF170="Yes"),OFFSET('Hygiene Data'!$H$10,0,10*ROW('Hygiene Data'!H164)),NA())</f>
        <v>#N/A</v>
      </c>
    </row>
    <row r="171" x14ac:dyDescent="0.2">
      <c r="A171" s="56" t="e">
        <f ca="true">+IF(OFFSET('Water Data'!$B$1,0,10*ROW('Water Data'!B165))="",NA(),OFFSET('Water Data'!$B$1,0,10*ROW('Water Data'!B165)))</f>
        <v>#N/A</v>
      </c>
      <c r="B171" s="56" t="e">
        <f ca="true">+IF(OFFSET('Water Data'!$A$3,0,10*ROW('Water Data'!A168))="",NA(),OFFSET('Water Data'!$A$3,0,10*ROW('Water Data'!A168)))</f>
        <v>#N/A</v>
      </c>
      <c r="C171" s="56" t="e">
        <f ca="true">+IF(OFFSET('Water Data'!$C$3,0,10*ROW('Water Data'!C168))="",NA(),OFFSET('Water Data'!$C$3,0,10*ROW('Water Data'!C168)))</f>
        <v>#N/A</v>
      </c>
      <c r="D171" s="57" t="e">
        <f ca="true">+IF(AND(ISNUMBER(OFFSET('Water Data'!$C$5,0,10*ROW('Water Data'!C165))),'Data Summary'!BS171="Yes"),100-OFFSET('Water Data'!$C$5,0,10*ROW('Water Data'!C165)),NA())</f>
        <v>#N/A</v>
      </c>
      <c r="E171" s="57" t="e">
        <f ca="true">+IF(AND(ISNUMBER(OFFSET('Water Data'!$C$7,0,10*ROW('Water Data'!C165))),'Data Summary'!BT171="Yes"),OFFSET('Water Data'!$C$7,0,10*ROW('Water Data'!C165)),NA())</f>
        <v>#N/A</v>
      </c>
      <c r="F171" s="57" t="e">
        <f ca="true">+IF(AND(ISNUMBER(OFFSET('Water Data'!$C$10,0,10*ROW('Water Data'!C165))),'Data Summary'!BU171="Yes"),OFFSET('Water Data'!$C$10,0,10*ROW('Water Data'!C165)),NA())</f>
        <v>#N/A</v>
      </c>
      <c r="G171" s="57" t="e">
        <f ca="true">+IF(AND(ISNUMBER(OFFSET('Water Data'!$D$5,0,10*ROW('Water Data'!D165))),'Data Summary'!BV171="Yes"),100-OFFSET('Water Data'!$D$5,0,10*ROW('Water Data'!D165)),NA())</f>
        <v>#N/A</v>
      </c>
      <c r="H171" s="57" t="e">
        <f ca="true">+IF(AND(ISNUMBER(OFFSET('Water Data'!$D$7,0,10*ROW('Water Data'!D165))),'Data Summary'!BW171="Yes"),OFFSET('Water Data'!$D$7,0,10*ROW('Water Data'!D165)),NA())</f>
        <v>#N/A</v>
      </c>
      <c r="I171" s="57" t="e">
        <f ca="true">+IF(AND(ISNUMBER(OFFSET('Water Data'!$D$10,0,10*ROW('Water Data'!D165))),'Data Summary'!BX171="Yes"),OFFSET('Water Data'!$D$10,0,10*ROW('Water Data'!D165)),NA())</f>
        <v>#N/A</v>
      </c>
      <c r="J171" s="57" t="e">
        <f ca="true">+IF(AND(ISNUMBER(OFFSET('Water Data'!$E$5,0,10*ROW('Water Data'!E165))),'Data Summary'!BY171="Yes"),100-OFFSET('Water Data'!$E$5,0,10*ROW('Water Data'!E165)),NA())</f>
        <v>#N/A</v>
      </c>
      <c r="K171" s="57" t="e">
        <f ca="true">+IF(AND(ISNUMBER(OFFSET('Water Data'!$E$7,0,10*ROW('Water Data'!E165))),'Data Summary'!BZ171="Yes"),OFFSET('Water Data'!$E$7,0,10*ROW('Water Data'!E165)),NA())</f>
        <v>#N/A</v>
      </c>
      <c r="L171" s="57" t="e">
        <f ca="true">+IF(AND(ISNUMBER(OFFSET('Water Data'!$E$10,0,10*ROW('Water Data'!E165))),'Data Summary'!CA171="Yes"),OFFSET('Water Data'!$E$10,0,10*ROW('Water Data'!E165)),NA())</f>
        <v>#N/A</v>
      </c>
      <c r="M171" s="57" t="e">
        <f ca="true">+IF(AND(ISNUMBER(OFFSET('Water Data'!$F$5,0,10*ROW('Water Data'!F165))),'Data Summary'!CB171="Yes"),100-OFFSET('Water Data'!$F$5,0,10*ROW('Water Data'!F165)),NA())</f>
        <v>#N/A</v>
      </c>
      <c r="N171" s="57" t="e">
        <f ca="true">+IF(AND(ISNUMBER(OFFSET('Water Data'!$F$7,0,10*ROW('Water Data'!F165))),'Data Summary'!CC171="Yes"),OFFSET('Water Data'!$F$7,0,10*ROW('Water Data'!F165)),NA())</f>
        <v>#N/A</v>
      </c>
      <c r="O171" s="57" t="e">
        <f ca="true">+IF(AND(ISNUMBER(OFFSET('Water Data'!$F$10,0,10*ROW('Water Data'!F165))),'Data Summary'!CD171="Yes"),OFFSET('Water Data'!$F$10,0,10*ROW('Water Data'!F165)),NA())</f>
        <v>#N/A</v>
      </c>
      <c r="P171" s="57" t="e">
        <f ca="true">+IF(AND(ISNUMBER(OFFSET('Water Data'!$G$5,0,10*ROW('Water Data'!G165))),'Data Summary'!CE171="Yes"),100-OFFSET('Water Data'!$G$5,0,10*ROW('Water Data'!G165)),NA())</f>
        <v>#N/A</v>
      </c>
      <c r="Q171" s="57" t="e">
        <f ca="true">+IF(AND(ISNUMBER(OFFSET('Water Data'!$G$7,0,10*ROW('Water Data'!G165))),'Data Summary'!CF171="Yes"),OFFSET('Water Data'!$G$7,0,10*ROW('Water Data'!G165)),NA())</f>
        <v>#N/A</v>
      </c>
      <c r="R171" s="57" t="e">
        <f ca="true">+IF(AND(ISNUMBER(OFFSET('Water Data'!$G$10,0,10*ROW('Water Data'!G165))),'Data Summary'!CG171="Yes"),OFFSET('Water Data'!$G$10,0,10*ROW('Water Data'!G165)),NA())</f>
        <v>#N/A</v>
      </c>
      <c r="S171" s="57" t="e">
        <f ca="true">+IF(AND(ISNUMBER(OFFSET('Water Data'!$H$5,0,10*ROW('Water Data'!H165))),'Data Summary'!CH171="Yes"),100-OFFSET('Water Data'!$H$5,0,10*ROW('Water Data'!H165)),NA())</f>
        <v>#N/A</v>
      </c>
      <c r="T171" s="57" t="e">
        <f ca="true">+IF(AND(ISNUMBER(OFFSET('Water Data'!$H$7,0,10*ROW('Water Data'!H165))),'Data Summary'!CI171="Yes"),OFFSET('Water Data'!$H$7,0,10*ROW('Water Data'!H165)),NA())</f>
        <v>#N/A</v>
      </c>
      <c r="U171" s="57" t="e">
        <f ca="true">+IF(AND(ISNUMBER(OFFSET('Water Data'!$H$10,0,10*ROW('Water Data'!H165))),'Data Summary'!CJ171="Yes"),OFFSET('Water Data'!$H$10,0,10*ROW('Water Data'!H165)),NA())</f>
        <v>#N/A</v>
      </c>
      <c r="V171" s="103" t="e">
        <f ca="true">+IF(AND(ISNUMBER(OFFSET('Sanitation Data'!$C$5,0,10*ROW('Sanitation Data'!C165))),'Data Summary'!CK171="Yes"),100-OFFSET('Sanitation Data'!$C$5,0,10*ROW('Sanitation Data'!C165)),NA())</f>
        <v>#N/A</v>
      </c>
      <c r="W171" s="103" t="e">
        <f ca="true">+IF(AND(ISNUMBER(OFFSET('Sanitation Data'!$C$7,0,10*ROW('Sanitation Data'!C165))),'Data Summary'!CL171="Yes"),OFFSET('Sanitation Data'!$C$7,0,10*ROW('Sanitation Data'!C165)),NA())</f>
        <v>#N/A</v>
      </c>
      <c r="X171" s="103" t="e">
        <f ca="true">+IF(AND(ISNUMBER(OFFSET('Sanitation Data'!$C$11,0,10*ROW('Sanitation Data'!C165))),'Data Summary'!CM171="Yes"),OFFSET('Sanitation Data'!$C$11,0,10*ROW('Sanitation Data'!C165)),NA())</f>
        <v>#N/A</v>
      </c>
      <c r="Y171" s="103" t="e">
        <f ca="true">+IF(AND(ISNUMBER(OFFSET('Sanitation Data'!$C$12,0,10*ROW('Sanitation Data'!C165))),'Data Summary'!CN171="Yes"),OFFSET('Sanitation Data'!$C$12,0,10*ROW('Sanitation Data'!C165)),NA())</f>
        <v>#N/A</v>
      </c>
      <c r="Z171" s="103" t="e">
        <f ca="true">+IF(AND(ISNUMBER(OFFSET('Sanitation Data'!$C$13,0,10*ROW('Sanitation Data'!C165))),'Data Summary'!CO171="Yes"),OFFSET('Sanitation Data'!$C$13,0,10*ROW('Sanitation Data'!C165)),NA())</f>
        <v>#N/A</v>
      </c>
      <c r="AA171" s="103" t="e">
        <f ca="true">+IF(AND(ISNUMBER(OFFSET('Sanitation Data'!$D$5,0,10*ROW('Sanitation Data'!D165))),'Data Summary'!CP171="Yes"),100-OFFSET('Sanitation Data'!$D$5,0,10*ROW('Sanitation Data'!D165)),NA())</f>
        <v>#N/A</v>
      </c>
      <c r="AB171" s="103" t="e">
        <f ca="true">+IF(AND(ISNUMBER(OFFSET('Sanitation Data'!$D$7,0,10*ROW('Sanitation Data'!D165))),'Data Summary'!CQ171="Yes"),OFFSET('Sanitation Data'!$D$7,0,10*ROW('Sanitation Data'!D165)),NA())</f>
        <v>#N/A</v>
      </c>
      <c r="AC171" s="103" t="e">
        <f ca="true">+IF(AND(ISNUMBER(OFFSET('Sanitation Data'!$D$11,0,10*ROW('Sanitation Data'!D165))),'Data Summary'!CR171="Yes"),OFFSET('Sanitation Data'!$D$11,0,10*ROW('Sanitation Data'!D165)),NA())</f>
        <v>#N/A</v>
      </c>
      <c r="AD171" s="103" t="e">
        <f ca="true">+IF(AND(ISNUMBER(OFFSET('Sanitation Data'!$D$12,0,10*ROW('Sanitation Data'!D165))),'Data Summary'!CS171="Yes"),OFFSET('Sanitation Data'!$D$12,0,10*ROW('Sanitation Data'!D165)),NA())</f>
        <v>#N/A</v>
      </c>
      <c r="AE171" s="103" t="e">
        <f ca="true">+IF(AND(ISNUMBER(OFFSET('Sanitation Data'!$D$13,0,10*ROW('Sanitation Data'!D165))),'Data Summary'!CT171="Yes"),OFFSET('Sanitation Data'!$D$13,0,10*ROW('Sanitation Data'!D165)),NA())</f>
        <v>#N/A</v>
      </c>
      <c r="AF171" s="103" t="e">
        <f ca="true">+IF(AND(ISNUMBER(OFFSET('Sanitation Data'!$E$5,0,10*ROW('Sanitation Data'!E165))),'Data Summary'!CU171="Yes"),100-OFFSET('Sanitation Data'!$E$5,0,10*ROW('Sanitation Data'!E165)),NA())</f>
        <v>#N/A</v>
      </c>
      <c r="AG171" s="103" t="e">
        <f ca="true">+IF(AND(ISNUMBER(OFFSET('Sanitation Data'!$E$7,0,10*ROW('Sanitation Data'!E165))),'Data Summary'!CV171="Yes"),OFFSET('Sanitation Data'!$E$7,0,10*ROW('Sanitation Data'!E165)),NA())</f>
        <v>#N/A</v>
      </c>
      <c r="AH171" s="103" t="e">
        <f ca="true">+IF(AND(ISNUMBER(OFFSET('Sanitation Data'!$E$11,0,10*ROW('Sanitation Data'!E165))),'Data Summary'!CW171="Yes"),OFFSET('Sanitation Data'!$E$11,0,10*ROW('Sanitation Data'!E165)),NA())</f>
        <v>#N/A</v>
      </c>
      <c r="AI171" s="103" t="e">
        <f ca="true">+IF(AND(ISNUMBER(OFFSET('Sanitation Data'!$E$12,0,10*ROW('Sanitation Data'!E165))),'Data Summary'!CX171="Yes"),OFFSET('Sanitation Data'!$E$12,0,10*ROW('Sanitation Data'!E165)),NA())</f>
        <v>#N/A</v>
      </c>
      <c r="AJ171" s="103" t="e">
        <f ca="true">+IF(AND(ISNUMBER(OFFSET('Sanitation Data'!$E$13,0,10*ROW('Sanitation Data'!E165))),'Data Summary'!CY171="Yes"),OFFSET('Sanitation Data'!$E$13,0,10*ROW('Sanitation Data'!E165)),NA())</f>
        <v>#N/A</v>
      </c>
      <c r="AK171" s="103" t="e">
        <f ca="true">+IF(AND(ISNUMBER(OFFSET('Sanitation Data'!$F$5,0,10*ROW('Sanitation Data'!F165))),'Data Summary'!CZ171="Yes"),100-OFFSET('Sanitation Data'!$F$5,0,10*ROW('Sanitation Data'!F165)),NA())</f>
        <v>#N/A</v>
      </c>
      <c r="AL171" s="103" t="e">
        <f ca="true">+IF(AND(ISNUMBER(OFFSET('Sanitation Data'!$F$7,0,10*ROW('Sanitation Data'!F165))),'Data Summary'!DA171="Yes"),OFFSET('Sanitation Data'!$F$7,0,10*ROW('Sanitation Data'!F165)),NA())</f>
        <v>#N/A</v>
      </c>
      <c r="AM171" s="103" t="e">
        <f ca="true">+IF(AND(ISNUMBER(OFFSET('Sanitation Data'!$F$11,0,10*ROW('Sanitation Data'!F165))),'Data Summary'!DB171="Yes"),OFFSET('Sanitation Data'!$F$11,0,10*ROW('Sanitation Data'!F165)),NA())</f>
        <v>#N/A</v>
      </c>
      <c r="AN171" s="103" t="e">
        <f ca="true">+IF(AND(ISNUMBER(OFFSET('Sanitation Data'!$F$12,0,10*ROW('Sanitation Data'!F165))),'Data Summary'!DC171="Yes"),OFFSET('Sanitation Data'!$F$12,0,10*ROW('Sanitation Data'!F165)),NA())</f>
        <v>#N/A</v>
      </c>
      <c r="AO171" s="103" t="e">
        <f ca="true">+IF(AND(ISNUMBER(OFFSET('Sanitation Data'!$F$13,0,10*ROW('Sanitation Data'!F165))),'Data Summary'!DD171="Yes"),OFFSET('Sanitation Data'!$F$13,0,10*ROW('Sanitation Data'!F165)),NA())</f>
        <v>#N/A</v>
      </c>
      <c r="AP171" s="103" t="e">
        <f ca="true">+IF(AND(ISNUMBER(OFFSET('Sanitation Data'!$G$5,0,10*ROW('Sanitation Data'!G165))),'Data Summary'!DE171="Yes"),100-OFFSET('Sanitation Data'!$G$5,0,10*ROW('Sanitation Data'!G165)),NA())</f>
        <v>#N/A</v>
      </c>
      <c r="AQ171" s="103" t="e">
        <f ca="true">+IF(AND(ISNUMBER(OFFSET('Sanitation Data'!$G$7,0,10*ROW('Sanitation Data'!G165))),'Data Summary'!DF171="Yes"),OFFSET('Sanitation Data'!$G$7,0,10*ROW('Sanitation Data'!G165)),NA())</f>
        <v>#N/A</v>
      </c>
      <c r="AR171" s="103" t="e">
        <f ca="true">+IF(AND(ISNUMBER(OFFSET('Sanitation Data'!$G$11,0,10*ROW('Sanitation Data'!G165))),'Data Summary'!DG171="Yes"),OFFSET('Sanitation Data'!$G$11,0,10*ROW('Sanitation Data'!G165)),NA())</f>
        <v>#N/A</v>
      </c>
      <c r="AS171" s="103" t="e">
        <f ca="true">+IF(AND(ISNUMBER(OFFSET('Sanitation Data'!$G$12,0,10*ROW('Sanitation Data'!G165))),'Data Summary'!DH171="Yes"),OFFSET('Sanitation Data'!$G$12,0,10*ROW('Sanitation Data'!G165)),NA())</f>
        <v>#N/A</v>
      </c>
      <c r="AT171" s="103" t="e">
        <f ca="true">+IF(AND(ISNUMBER(OFFSET('Sanitation Data'!$G$13,0,10*ROW('Sanitation Data'!G165))),'Data Summary'!DI171="Yes"),OFFSET('Sanitation Data'!$G$13,0,10*ROW('Sanitation Data'!G165)),NA())</f>
        <v>#N/A</v>
      </c>
      <c r="AU171" s="103" t="e">
        <f ca="true">+IF(AND(ISNUMBER(OFFSET('Sanitation Data'!$H$5,0,10*ROW('Sanitation Data'!H165))),'Data Summary'!DJ171="Yes"),100-OFFSET('Sanitation Data'!$H$5,0,10*ROW('Sanitation Data'!H165)),NA())</f>
        <v>#N/A</v>
      </c>
      <c r="AV171" s="103" t="e">
        <f ca="true">+IF(AND(ISNUMBER(OFFSET('Sanitation Data'!$H$7,0,10*ROW('Sanitation Data'!H165))),'Data Summary'!DK171="Yes"),OFFSET('Sanitation Data'!$H$7,0,10*ROW('Sanitation Data'!H165)),NA())</f>
        <v>#N/A</v>
      </c>
      <c r="AW171" s="103" t="e">
        <f ca="true">+IF(AND(ISNUMBER(OFFSET('Sanitation Data'!$H$11,0,10*ROW('Sanitation Data'!H165))),'Data Summary'!DL171="Yes"),OFFSET('Sanitation Data'!$H$11,0,10*ROW('Sanitation Data'!H165)),NA())</f>
        <v>#N/A</v>
      </c>
      <c r="AX171" s="103" t="e">
        <f ca="true">+IF(AND(ISNUMBER(OFFSET('Sanitation Data'!$H$12,0,10*ROW('Sanitation Data'!H165))),'Data Summary'!DM171="Yes"),OFFSET('Sanitation Data'!$H$12,0,10*ROW('Sanitation Data'!H165)),NA())</f>
        <v>#N/A</v>
      </c>
      <c r="AY171" s="103" t="e">
        <f ca="true">+IF(AND(ISNUMBER(OFFSET('Sanitation Data'!$H$13,0,10*ROW('Sanitation Data'!H165))),'Data Summary'!DN171="Yes"),OFFSET('Sanitation Data'!$H$13,0,10*ROW('Sanitation Data'!H165)),NA())</f>
        <v>#N/A</v>
      </c>
      <c r="AZ171" s="108" t="e">
        <f ca="true">+IF(AND(ISNUMBER(OFFSET('Hygiene Data'!$C$6,0,10*ROW('Hygiene Data'!C165))),'Data Summary'!DO171="Yes"),OFFSET('Hygiene Data'!$C$6,0,10*ROW('Hygiene Data'!C165)),NA())</f>
        <v>#N/A</v>
      </c>
      <c r="BA171" s="108" t="e">
        <f ca="true">+IF(AND(ISNUMBER(OFFSET('Hygiene Data'!$C$8,0,10*ROW('Hygiene Data'!C165))),'Data Summary'!DP171="Yes"),OFFSET('Hygiene Data'!$C$8,0,10*ROW('Hygiene Data'!C165)),NA())</f>
        <v>#N/A</v>
      </c>
      <c r="BB171" s="108" t="e">
        <f ca="true">+IF(AND(ISNUMBER(OFFSET('Hygiene Data'!$C$10,0,10*ROW('Hygiene Data'!C165))),'Data Summary'!DQ171="Yes"),OFFSET('Hygiene Data'!$C$10,0,10*ROW('Hygiene Data'!C165)),NA())</f>
        <v>#N/A</v>
      </c>
      <c r="BC171" s="108" t="e">
        <f ca="true">+IF(AND(ISNUMBER(OFFSET('Hygiene Data'!$D$6,0,10*ROW('Hygiene Data'!D165))),'Data Summary'!DR171="Yes"),OFFSET('Hygiene Data'!$D$6,0,10*ROW('Hygiene Data'!D165)),NA())</f>
        <v>#N/A</v>
      </c>
      <c r="BD171" s="108" t="e">
        <f ca="true">+IF(AND(ISNUMBER(OFFSET('Hygiene Data'!$D$8,0,10*ROW('Hygiene Data'!D165))),'Data Summary'!DS171="Yes"),OFFSET('Hygiene Data'!$D$8,0,10*ROW('Hygiene Data'!D165)),NA())</f>
        <v>#N/A</v>
      </c>
      <c r="BE171" s="108" t="e">
        <f ca="true">+IF(AND(ISNUMBER(OFFSET('Hygiene Data'!$D$10,0,10*ROW('Hygiene Data'!D165))),'Data Summary'!DT171="Yes"),OFFSET('Hygiene Data'!$D$10,0,10*ROW('Hygiene Data'!D165)),NA())</f>
        <v>#N/A</v>
      </c>
      <c r="BF171" s="108" t="e">
        <f ca="true">+IF(AND(ISNUMBER(OFFSET('Hygiene Data'!$E$6,0,10*ROW('Hygiene Data'!E165))),'Data Summary'!DU171="Yes"),OFFSET('Hygiene Data'!$E$6,0,10*ROW('Hygiene Data'!E165)),NA())</f>
        <v>#N/A</v>
      </c>
      <c r="BG171" s="108" t="e">
        <f ca="true">+IF(AND(ISNUMBER(OFFSET('Hygiene Data'!$E$8,0,10*ROW('Hygiene Data'!E165))),'Data Summary'!DV171="Yes"),OFFSET('Hygiene Data'!$E$8,0,10*ROW('Hygiene Data'!E165)),NA())</f>
        <v>#N/A</v>
      </c>
      <c r="BH171" s="108" t="e">
        <f ca="true">+IF(AND(ISNUMBER(OFFSET('Hygiene Data'!$E$10,0,10*ROW('Hygiene Data'!E165))),'Data Summary'!DW171="Yes"),OFFSET('Hygiene Data'!$E$10,0,10*ROW('Hygiene Data'!E165)),NA())</f>
        <v>#N/A</v>
      </c>
      <c r="BI171" s="108" t="e">
        <f ca="true">+IF(AND(ISNUMBER(OFFSET('Hygiene Data'!$F$6,0,10*ROW('Hygiene Data'!F165))),'Data Summary'!DX171="Yes"),OFFSET('Hygiene Data'!$F$6,0,10*ROW('Hygiene Data'!F165)),NA())</f>
        <v>#N/A</v>
      </c>
      <c r="BJ171" s="108" t="e">
        <f ca="true">+IF(AND(ISNUMBER(OFFSET('Hygiene Data'!$F$8,0,10*ROW('Hygiene Data'!F165))),'Data Summary'!DY171="Yes"),OFFSET('Hygiene Data'!$F$8,0,10*ROW('Hygiene Data'!F165)),NA())</f>
        <v>#N/A</v>
      </c>
      <c r="BK171" s="108" t="e">
        <f ca="true">+IF(AND(ISNUMBER(OFFSET('Hygiene Data'!$F$10,0,10*ROW('Hygiene Data'!F165))),'Data Summary'!DZ171="Yes"),OFFSET('Hygiene Data'!$F$10,0,10*ROW('Hygiene Data'!F165)),NA())</f>
        <v>#N/A</v>
      </c>
      <c r="BL171" s="108" t="e">
        <f ca="true">+IF(AND(ISNUMBER(OFFSET('Hygiene Data'!$G$6,0,10*ROW('Hygiene Data'!G165))),'Data Summary'!EA171="Yes"),OFFSET('Hygiene Data'!$G$6,0,10*ROW('Hygiene Data'!G165)),NA())</f>
        <v>#N/A</v>
      </c>
      <c r="BM171" s="108" t="e">
        <f ca="true">+IF(AND(ISNUMBER(OFFSET('Hygiene Data'!$G$8,0,10*ROW('Hygiene Data'!G165))),'Data Summary'!EB171="Yes"),OFFSET('Hygiene Data'!$G$8,0,10*ROW('Hygiene Data'!G165)),NA())</f>
        <v>#N/A</v>
      </c>
      <c r="BN171" s="108" t="e">
        <f ca="true">+IF(AND(ISNUMBER(OFFSET('Hygiene Data'!$G$10,0,10*ROW('Hygiene Data'!G165))),'Data Summary'!EC171="Yes"),OFFSET('Hygiene Data'!$G$10,0,10*ROW('Hygiene Data'!G165)),NA())</f>
        <v>#N/A</v>
      </c>
      <c r="BO171" s="108" t="e">
        <f ca="true">+IF(AND(ISNUMBER(OFFSET('Hygiene Data'!$H$6,0,10*ROW('Hygiene Data'!H165))),'Data Summary'!ED171="Yes"),OFFSET('Hygiene Data'!$H$6,0,10*ROW('Hygiene Data'!H165)),NA())</f>
        <v>#N/A</v>
      </c>
      <c r="BP171" s="108" t="e">
        <f ca="true">+IF(AND(ISNUMBER(OFFSET('Hygiene Data'!$H$8,0,10*ROW('Hygiene Data'!H165))),'Data Summary'!EE171="Yes"),OFFSET('Hygiene Data'!$H$8,0,10*ROW('Hygiene Data'!H165)),NA())</f>
        <v>#N/A</v>
      </c>
      <c r="BQ171" s="108" t="e">
        <f ca="true">+IF(AND(ISNUMBER(OFFSET('Hygiene Data'!$H$10,0,10*ROW('Hygiene Data'!H165))),'Data Summary'!EF171="Yes"),OFFSET('Hygiene Data'!$H$10,0,10*ROW('Hygiene Data'!H165)),NA())</f>
        <v>#N/A</v>
      </c>
    </row>
    <row r="172" x14ac:dyDescent="0.2">
      <c r="A172" s="56" t="e">
        <f ca="true">+IF(OFFSET('Water Data'!$B$1,0,10*ROW('Water Data'!B166))="",NA(),OFFSET('Water Data'!$B$1,0,10*ROW('Water Data'!B166)))</f>
        <v>#N/A</v>
      </c>
      <c r="B172" s="56" t="e">
        <f ca="true">+IF(OFFSET('Water Data'!$A$3,0,10*ROW('Water Data'!A169))="",NA(),OFFSET('Water Data'!$A$3,0,10*ROW('Water Data'!A169)))</f>
        <v>#N/A</v>
      </c>
      <c r="C172" s="56" t="e">
        <f ca="true">+IF(OFFSET('Water Data'!$C$3,0,10*ROW('Water Data'!C169))="",NA(),OFFSET('Water Data'!$C$3,0,10*ROW('Water Data'!C169)))</f>
        <v>#N/A</v>
      </c>
      <c r="D172" s="57" t="e">
        <f ca="true">+IF(AND(ISNUMBER(OFFSET('Water Data'!$C$5,0,10*ROW('Water Data'!C166))),'Data Summary'!BS172="Yes"),100-OFFSET('Water Data'!$C$5,0,10*ROW('Water Data'!C166)),NA())</f>
        <v>#N/A</v>
      </c>
      <c r="E172" s="57" t="e">
        <f ca="true">+IF(AND(ISNUMBER(OFFSET('Water Data'!$C$7,0,10*ROW('Water Data'!C166))),'Data Summary'!BT172="Yes"),OFFSET('Water Data'!$C$7,0,10*ROW('Water Data'!C166)),NA())</f>
        <v>#N/A</v>
      </c>
      <c r="F172" s="57" t="e">
        <f ca="true">+IF(AND(ISNUMBER(OFFSET('Water Data'!$C$10,0,10*ROW('Water Data'!C166))),'Data Summary'!BU172="Yes"),OFFSET('Water Data'!$C$10,0,10*ROW('Water Data'!C166)),NA())</f>
        <v>#N/A</v>
      </c>
      <c r="G172" s="57" t="e">
        <f ca="true">+IF(AND(ISNUMBER(OFFSET('Water Data'!$D$5,0,10*ROW('Water Data'!D166))),'Data Summary'!BV172="Yes"),100-OFFSET('Water Data'!$D$5,0,10*ROW('Water Data'!D166)),NA())</f>
        <v>#N/A</v>
      </c>
      <c r="H172" s="57" t="e">
        <f ca="true">+IF(AND(ISNUMBER(OFFSET('Water Data'!$D$7,0,10*ROW('Water Data'!D166))),'Data Summary'!BW172="Yes"),OFFSET('Water Data'!$D$7,0,10*ROW('Water Data'!D166)),NA())</f>
        <v>#N/A</v>
      </c>
      <c r="I172" s="57" t="e">
        <f ca="true">+IF(AND(ISNUMBER(OFFSET('Water Data'!$D$10,0,10*ROW('Water Data'!D166))),'Data Summary'!BX172="Yes"),OFFSET('Water Data'!$D$10,0,10*ROW('Water Data'!D166)),NA())</f>
        <v>#N/A</v>
      </c>
      <c r="J172" s="57" t="e">
        <f ca="true">+IF(AND(ISNUMBER(OFFSET('Water Data'!$E$5,0,10*ROW('Water Data'!E166))),'Data Summary'!BY172="Yes"),100-OFFSET('Water Data'!$E$5,0,10*ROW('Water Data'!E166)),NA())</f>
        <v>#N/A</v>
      </c>
      <c r="K172" s="57" t="e">
        <f ca="true">+IF(AND(ISNUMBER(OFFSET('Water Data'!$E$7,0,10*ROW('Water Data'!E166))),'Data Summary'!BZ172="Yes"),OFFSET('Water Data'!$E$7,0,10*ROW('Water Data'!E166)),NA())</f>
        <v>#N/A</v>
      </c>
      <c r="L172" s="57" t="e">
        <f ca="true">+IF(AND(ISNUMBER(OFFSET('Water Data'!$E$10,0,10*ROW('Water Data'!E166))),'Data Summary'!CA172="Yes"),OFFSET('Water Data'!$E$10,0,10*ROW('Water Data'!E166)),NA())</f>
        <v>#N/A</v>
      </c>
      <c r="M172" s="57" t="e">
        <f ca="true">+IF(AND(ISNUMBER(OFFSET('Water Data'!$F$5,0,10*ROW('Water Data'!F166))),'Data Summary'!CB172="Yes"),100-OFFSET('Water Data'!$F$5,0,10*ROW('Water Data'!F166)),NA())</f>
        <v>#N/A</v>
      </c>
      <c r="N172" s="57" t="e">
        <f ca="true">+IF(AND(ISNUMBER(OFFSET('Water Data'!$F$7,0,10*ROW('Water Data'!F166))),'Data Summary'!CC172="Yes"),OFFSET('Water Data'!$F$7,0,10*ROW('Water Data'!F166)),NA())</f>
        <v>#N/A</v>
      </c>
      <c r="O172" s="57" t="e">
        <f ca="true">+IF(AND(ISNUMBER(OFFSET('Water Data'!$F$10,0,10*ROW('Water Data'!F166))),'Data Summary'!CD172="Yes"),OFFSET('Water Data'!$F$10,0,10*ROW('Water Data'!F166)),NA())</f>
        <v>#N/A</v>
      </c>
      <c r="P172" s="57" t="e">
        <f ca="true">+IF(AND(ISNUMBER(OFFSET('Water Data'!$G$5,0,10*ROW('Water Data'!G166))),'Data Summary'!CE172="Yes"),100-OFFSET('Water Data'!$G$5,0,10*ROW('Water Data'!G166)),NA())</f>
        <v>#N/A</v>
      </c>
      <c r="Q172" s="57" t="e">
        <f ca="true">+IF(AND(ISNUMBER(OFFSET('Water Data'!$G$7,0,10*ROW('Water Data'!G166))),'Data Summary'!CF172="Yes"),OFFSET('Water Data'!$G$7,0,10*ROW('Water Data'!G166)),NA())</f>
        <v>#N/A</v>
      </c>
      <c r="R172" s="57" t="e">
        <f ca="true">+IF(AND(ISNUMBER(OFFSET('Water Data'!$G$10,0,10*ROW('Water Data'!G166))),'Data Summary'!CG172="Yes"),OFFSET('Water Data'!$G$10,0,10*ROW('Water Data'!G166)),NA())</f>
        <v>#N/A</v>
      </c>
      <c r="S172" s="57" t="e">
        <f ca="true">+IF(AND(ISNUMBER(OFFSET('Water Data'!$H$5,0,10*ROW('Water Data'!H166))),'Data Summary'!CH172="Yes"),100-OFFSET('Water Data'!$H$5,0,10*ROW('Water Data'!H166)),NA())</f>
        <v>#N/A</v>
      </c>
      <c r="T172" s="57" t="e">
        <f ca="true">+IF(AND(ISNUMBER(OFFSET('Water Data'!$H$7,0,10*ROW('Water Data'!H166))),'Data Summary'!CI172="Yes"),OFFSET('Water Data'!$H$7,0,10*ROW('Water Data'!H166)),NA())</f>
        <v>#N/A</v>
      </c>
      <c r="U172" s="57" t="e">
        <f ca="true">+IF(AND(ISNUMBER(OFFSET('Water Data'!$H$10,0,10*ROW('Water Data'!H166))),'Data Summary'!CJ172="Yes"),OFFSET('Water Data'!$H$10,0,10*ROW('Water Data'!H166)),NA())</f>
        <v>#N/A</v>
      </c>
      <c r="V172" s="103" t="e">
        <f ca="true">+IF(AND(ISNUMBER(OFFSET('Sanitation Data'!$C$5,0,10*ROW('Sanitation Data'!C166))),'Data Summary'!CK172="Yes"),100-OFFSET('Sanitation Data'!$C$5,0,10*ROW('Sanitation Data'!C166)),NA())</f>
        <v>#N/A</v>
      </c>
      <c r="W172" s="103" t="e">
        <f ca="true">+IF(AND(ISNUMBER(OFFSET('Sanitation Data'!$C$7,0,10*ROW('Sanitation Data'!C166))),'Data Summary'!CL172="Yes"),OFFSET('Sanitation Data'!$C$7,0,10*ROW('Sanitation Data'!C166)),NA())</f>
        <v>#N/A</v>
      </c>
      <c r="X172" s="103" t="e">
        <f ca="true">+IF(AND(ISNUMBER(OFFSET('Sanitation Data'!$C$11,0,10*ROW('Sanitation Data'!C166))),'Data Summary'!CM172="Yes"),OFFSET('Sanitation Data'!$C$11,0,10*ROW('Sanitation Data'!C166)),NA())</f>
        <v>#N/A</v>
      </c>
      <c r="Y172" s="103" t="e">
        <f ca="true">+IF(AND(ISNUMBER(OFFSET('Sanitation Data'!$C$12,0,10*ROW('Sanitation Data'!C166))),'Data Summary'!CN172="Yes"),OFFSET('Sanitation Data'!$C$12,0,10*ROW('Sanitation Data'!C166)),NA())</f>
        <v>#N/A</v>
      </c>
      <c r="Z172" s="103" t="e">
        <f ca="true">+IF(AND(ISNUMBER(OFFSET('Sanitation Data'!$C$13,0,10*ROW('Sanitation Data'!C166))),'Data Summary'!CO172="Yes"),OFFSET('Sanitation Data'!$C$13,0,10*ROW('Sanitation Data'!C166)),NA())</f>
        <v>#N/A</v>
      </c>
      <c r="AA172" s="103" t="e">
        <f ca="true">+IF(AND(ISNUMBER(OFFSET('Sanitation Data'!$D$5,0,10*ROW('Sanitation Data'!D166))),'Data Summary'!CP172="Yes"),100-OFFSET('Sanitation Data'!$D$5,0,10*ROW('Sanitation Data'!D166)),NA())</f>
        <v>#N/A</v>
      </c>
      <c r="AB172" s="103" t="e">
        <f ca="true">+IF(AND(ISNUMBER(OFFSET('Sanitation Data'!$D$7,0,10*ROW('Sanitation Data'!D166))),'Data Summary'!CQ172="Yes"),OFFSET('Sanitation Data'!$D$7,0,10*ROW('Sanitation Data'!D166)),NA())</f>
        <v>#N/A</v>
      </c>
      <c r="AC172" s="103" t="e">
        <f ca="true">+IF(AND(ISNUMBER(OFFSET('Sanitation Data'!$D$11,0,10*ROW('Sanitation Data'!D166))),'Data Summary'!CR172="Yes"),OFFSET('Sanitation Data'!$D$11,0,10*ROW('Sanitation Data'!D166)),NA())</f>
        <v>#N/A</v>
      </c>
      <c r="AD172" s="103" t="e">
        <f ca="true">+IF(AND(ISNUMBER(OFFSET('Sanitation Data'!$D$12,0,10*ROW('Sanitation Data'!D166))),'Data Summary'!CS172="Yes"),OFFSET('Sanitation Data'!$D$12,0,10*ROW('Sanitation Data'!D166)),NA())</f>
        <v>#N/A</v>
      </c>
      <c r="AE172" s="103" t="e">
        <f ca="true">+IF(AND(ISNUMBER(OFFSET('Sanitation Data'!$D$13,0,10*ROW('Sanitation Data'!D166))),'Data Summary'!CT172="Yes"),OFFSET('Sanitation Data'!$D$13,0,10*ROW('Sanitation Data'!D166)),NA())</f>
        <v>#N/A</v>
      </c>
      <c r="AF172" s="103" t="e">
        <f ca="true">+IF(AND(ISNUMBER(OFFSET('Sanitation Data'!$E$5,0,10*ROW('Sanitation Data'!E166))),'Data Summary'!CU172="Yes"),100-OFFSET('Sanitation Data'!$E$5,0,10*ROW('Sanitation Data'!E166)),NA())</f>
        <v>#N/A</v>
      </c>
      <c r="AG172" s="103" t="e">
        <f ca="true">+IF(AND(ISNUMBER(OFFSET('Sanitation Data'!$E$7,0,10*ROW('Sanitation Data'!E166))),'Data Summary'!CV172="Yes"),OFFSET('Sanitation Data'!$E$7,0,10*ROW('Sanitation Data'!E166)),NA())</f>
        <v>#N/A</v>
      </c>
      <c r="AH172" s="103" t="e">
        <f ca="true">+IF(AND(ISNUMBER(OFFSET('Sanitation Data'!$E$11,0,10*ROW('Sanitation Data'!E166))),'Data Summary'!CW172="Yes"),OFFSET('Sanitation Data'!$E$11,0,10*ROW('Sanitation Data'!E166)),NA())</f>
        <v>#N/A</v>
      </c>
      <c r="AI172" s="103" t="e">
        <f ca="true">+IF(AND(ISNUMBER(OFFSET('Sanitation Data'!$E$12,0,10*ROW('Sanitation Data'!E166))),'Data Summary'!CX172="Yes"),OFFSET('Sanitation Data'!$E$12,0,10*ROW('Sanitation Data'!E166)),NA())</f>
        <v>#N/A</v>
      </c>
      <c r="AJ172" s="103" t="e">
        <f ca="true">+IF(AND(ISNUMBER(OFFSET('Sanitation Data'!$E$13,0,10*ROW('Sanitation Data'!E166))),'Data Summary'!CY172="Yes"),OFFSET('Sanitation Data'!$E$13,0,10*ROW('Sanitation Data'!E166)),NA())</f>
        <v>#N/A</v>
      </c>
      <c r="AK172" s="103" t="e">
        <f ca="true">+IF(AND(ISNUMBER(OFFSET('Sanitation Data'!$F$5,0,10*ROW('Sanitation Data'!F166))),'Data Summary'!CZ172="Yes"),100-OFFSET('Sanitation Data'!$F$5,0,10*ROW('Sanitation Data'!F166)),NA())</f>
        <v>#N/A</v>
      </c>
      <c r="AL172" s="103" t="e">
        <f ca="true">+IF(AND(ISNUMBER(OFFSET('Sanitation Data'!$F$7,0,10*ROW('Sanitation Data'!F166))),'Data Summary'!DA172="Yes"),OFFSET('Sanitation Data'!$F$7,0,10*ROW('Sanitation Data'!F166)),NA())</f>
        <v>#N/A</v>
      </c>
      <c r="AM172" s="103" t="e">
        <f ca="true">+IF(AND(ISNUMBER(OFFSET('Sanitation Data'!$F$11,0,10*ROW('Sanitation Data'!F166))),'Data Summary'!DB172="Yes"),OFFSET('Sanitation Data'!$F$11,0,10*ROW('Sanitation Data'!F166)),NA())</f>
        <v>#N/A</v>
      </c>
      <c r="AN172" s="103" t="e">
        <f ca="true">+IF(AND(ISNUMBER(OFFSET('Sanitation Data'!$F$12,0,10*ROW('Sanitation Data'!F166))),'Data Summary'!DC172="Yes"),OFFSET('Sanitation Data'!$F$12,0,10*ROW('Sanitation Data'!F166)),NA())</f>
        <v>#N/A</v>
      </c>
      <c r="AO172" s="103" t="e">
        <f ca="true">+IF(AND(ISNUMBER(OFFSET('Sanitation Data'!$F$13,0,10*ROW('Sanitation Data'!F166))),'Data Summary'!DD172="Yes"),OFFSET('Sanitation Data'!$F$13,0,10*ROW('Sanitation Data'!F166)),NA())</f>
        <v>#N/A</v>
      </c>
      <c r="AP172" s="103" t="e">
        <f ca="true">+IF(AND(ISNUMBER(OFFSET('Sanitation Data'!$G$5,0,10*ROW('Sanitation Data'!G166))),'Data Summary'!DE172="Yes"),100-OFFSET('Sanitation Data'!$G$5,0,10*ROW('Sanitation Data'!G166)),NA())</f>
        <v>#N/A</v>
      </c>
      <c r="AQ172" s="103" t="e">
        <f ca="true">+IF(AND(ISNUMBER(OFFSET('Sanitation Data'!$G$7,0,10*ROW('Sanitation Data'!G166))),'Data Summary'!DF172="Yes"),OFFSET('Sanitation Data'!$G$7,0,10*ROW('Sanitation Data'!G166)),NA())</f>
        <v>#N/A</v>
      </c>
      <c r="AR172" s="103" t="e">
        <f ca="true">+IF(AND(ISNUMBER(OFFSET('Sanitation Data'!$G$11,0,10*ROW('Sanitation Data'!G166))),'Data Summary'!DG172="Yes"),OFFSET('Sanitation Data'!$G$11,0,10*ROW('Sanitation Data'!G166)),NA())</f>
        <v>#N/A</v>
      </c>
      <c r="AS172" s="103" t="e">
        <f ca="true">+IF(AND(ISNUMBER(OFFSET('Sanitation Data'!$G$12,0,10*ROW('Sanitation Data'!G166))),'Data Summary'!DH172="Yes"),OFFSET('Sanitation Data'!$G$12,0,10*ROW('Sanitation Data'!G166)),NA())</f>
        <v>#N/A</v>
      </c>
      <c r="AT172" s="103" t="e">
        <f ca="true">+IF(AND(ISNUMBER(OFFSET('Sanitation Data'!$G$13,0,10*ROW('Sanitation Data'!G166))),'Data Summary'!DI172="Yes"),OFFSET('Sanitation Data'!$G$13,0,10*ROW('Sanitation Data'!G166)),NA())</f>
        <v>#N/A</v>
      </c>
      <c r="AU172" s="103" t="e">
        <f ca="true">+IF(AND(ISNUMBER(OFFSET('Sanitation Data'!$H$5,0,10*ROW('Sanitation Data'!H166))),'Data Summary'!DJ172="Yes"),100-OFFSET('Sanitation Data'!$H$5,0,10*ROW('Sanitation Data'!H166)),NA())</f>
        <v>#N/A</v>
      </c>
      <c r="AV172" s="103" t="e">
        <f ca="true">+IF(AND(ISNUMBER(OFFSET('Sanitation Data'!$H$7,0,10*ROW('Sanitation Data'!H166))),'Data Summary'!DK172="Yes"),OFFSET('Sanitation Data'!$H$7,0,10*ROW('Sanitation Data'!H166)),NA())</f>
        <v>#N/A</v>
      </c>
      <c r="AW172" s="103" t="e">
        <f ca="true">+IF(AND(ISNUMBER(OFFSET('Sanitation Data'!$H$11,0,10*ROW('Sanitation Data'!H166))),'Data Summary'!DL172="Yes"),OFFSET('Sanitation Data'!$H$11,0,10*ROW('Sanitation Data'!H166)),NA())</f>
        <v>#N/A</v>
      </c>
      <c r="AX172" s="103" t="e">
        <f ca="true">+IF(AND(ISNUMBER(OFFSET('Sanitation Data'!$H$12,0,10*ROW('Sanitation Data'!H166))),'Data Summary'!DM172="Yes"),OFFSET('Sanitation Data'!$H$12,0,10*ROW('Sanitation Data'!H166)),NA())</f>
        <v>#N/A</v>
      </c>
      <c r="AY172" s="103" t="e">
        <f ca="true">+IF(AND(ISNUMBER(OFFSET('Sanitation Data'!$H$13,0,10*ROW('Sanitation Data'!H166))),'Data Summary'!DN172="Yes"),OFFSET('Sanitation Data'!$H$13,0,10*ROW('Sanitation Data'!H166)),NA())</f>
        <v>#N/A</v>
      </c>
      <c r="AZ172" s="108" t="e">
        <f ca="true">+IF(AND(ISNUMBER(OFFSET('Hygiene Data'!$C$6,0,10*ROW('Hygiene Data'!C166))),'Data Summary'!DO172="Yes"),OFFSET('Hygiene Data'!$C$6,0,10*ROW('Hygiene Data'!C166)),NA())</f>
        <v>#N/A</v>
      </c>
      <c r="BA172" s="108" t="e">
        <f ca="true">+IF(AND(ISNUMBER(OFFSET('Hygiene Data'!$C$8,0,10*ROW('Hygiene Data'!C166))),'Data Summary'!DP172="Yes"),OFFSET('Hygiene Data'!$C$8,0,10*ROW('Hygiene Data'!C166)),NA())</f>
        <v>#N/A</v>
      </c>
      <c r="BB172" s="108" t="e">
        <f ca="true">+IF(AND(ISNUMBER(OFFSET('Hygiene Data'!$C$10,0,10*ROW('Hygiene Data'!C166))),'Data Summary'!DQ172="Yes"),OFFSET('Hygiene Data'!$C$10,0,10*ROW('Hygiene Data'!C166)),NA())</f>
        <v>#N/A</v>
      </c>
      <c r="BC172" s="108" t="e">
        <f ca="true">+IF(AND(ISNUMBER(OFFSET('Hygiene Data'!$D$6,0,10*ROW('Hygiene Data'!D166))),'Data Summary'!DR172="Yes"),OFFSET('Hygiene Data'!$D$6,0,10*ROW('Hygiene Data'!D166)),NA())</f>
        <v>#N/A</v>
      </c>
      <c r="BD172" s="108" t="e">
        <f ca="true">+IF(AND(ISNUMBER(OFFSET('Hygiene Data'!$D$8,0,10*ROW('Hygiene Data'!D166))),'Data Summary'!DS172="Yes"),OFFSET('Hygiene Data'!$D$8,0,10*ROW('Hygiene Data'!D166)),NA())</f>
        <v>#N/A</v>
      </c>
      <c r="BE172" s="108" t="e">
        <f ca="true">+IF(AND(ISNUMBER(OFFSET('Hygiene Data'!$D$10,0,10*ROW('Hygiene Data'!D166))),'Data Summary'!DT172="Yes"),OFFSET('Hygiene Data'!$D$10,0,10*ROW('Hygiene Data'!D166)),NA())</f>
        <v>#N/A</v>
      </c>
      <c r="BF172" s="108" t="e">
        <f ca="true">+IF(AND(ISNUMBER(OFFSET('Hygiene Data'!$E$6,0,10*ROW('Hygiene Data'!E166))),'Data Summary'!DU172="Yes"),OFFSET('Hygiene Data'!$E$6,0,10*ROW('Hygiene Data'!E166)),NA())</f>
        <v>#N/A</v>
      </c>
      <c r="BG172" s="108" t="e">
        <f ca="true">+IF(AND(ISNUMBER(OFFSET('Hygiene Data'!$E$8,0,10*ROW('Hygiene Data'!E166))),'Data Summary'!DV172="Yes"),OFFSET('Hygiene Data'!$E$8,0,10*ROW('Hygiene Data'!E166)),NA())</f>
        <v>#N/A</v>
      </c>
      <c r="BH172" s="108" t="e">
        <f ca="true">+IF(AND(ISNUMBER(OFFSET('Hygiene Data'!$E$10,0,10*ROW('Hygiene Data'!E166))),'Data Summary'!DW172="Yes"),OFFSET('Hygiene Data'!$E$10,0,10*ROW('Hygiene Data'!E166)),NA())</f>
        <v>#N/A</v>
      </c>
      <c r="BI172" s="108" t="e">
        <f ca="true">+IF(AND(ISNUMBER(OFFSET('Hygiene Data'!$F$6,0,10*ROW('Hygiene Data'!F166))),'Data Summary'!DX172="Yes"),OFFSET('Hygiene Data'!$F$6,0,10*ROW('Hygiene Data'!F166)),NA())</f>
        <v>#N/A</v>
      </c>
      <c r="BJ172" s="108" t="e">
        <f ca="true">+IF(AND(ISNUMBER(OFFSET('Hygiene Data'!$F$8,0,10*ROW('Hygiene Data'!F166))),'Data Summary'!DY172="Yes"),OFFSET('Hygiene Data'!$F$8,0,10*ROW('Hygiene Data'!F166)),NA())</f>
        <v>#N/A</v>
      </c>
      <c r="BK172" s="108" t="e">
        <f ca="true">+IF(AND(ISNUMBER(OFFSET('Hygiene Data'!$F$10,0,10*ROW('Hygiene Data'!F166))),'Data Summary'!DZ172="Yes"),OFFSET('Hygiene Data'!$F$10,0,10*ROW('Hygiene Data'!F166)),NA())</f>
        <v>#N/A</v>
      </c>
      <c r="BL172" s="108" t="e">
        <f ca="true">+IF(AND(ISNUMBER(OFFSET('Hygiene Data'!$G$6,0,10*ROW('Hygiene Data'!G166))),'Data Summary'!EA172="Yes"),OFFSET('Hygiene Data'!$G$6,0,10*ROW('Hygiene Data'!G166)),NA())</f>
        <v>#N/A</v>
      </c>
      <c r="BM172" s="108" t="e">
        <f ca="true">+IF(AND(ISNUMBER(OFFSET('Hygiene Data'!$G$8,0,10*ROW('Hygiene Data'!G166))),'Data Summary'!EB172="Yes"),OFFSET('Hygiene Data'!$G$8,0,10*ROW('Hygiene Data'!G166)),NA())</f>
        <v>#N/A</v>
      </c>
      <c r="BN172" s="108" t="e">
        <f ca="true">+IF(AND(ISNUMBER(OFFSET('Hygiene Data'!$G$10,0,10*ROW('Hygiene Data'!G166))),'Data Summary'!EC172="Yes"),OFFSET('Hygiene Data'!$G$10,0,10*ROW('Hygiene Data'!G166)),NA())</f>
        <v>#N/A</v>
      </c>
      <c r="BO172" s="108" t="e">
        <f ca="true">+IF(AND(ISNUMBER(OFFSET('Hygiene Data'!$H$6,0,10*ROW('Hygiene Data'!H166))),'Data Summary'!ED172="Yes"),OFFSET('Hygiene Data'!$H$6,0,10*ROW('Hygiene Data'!H166)),NA())</f>
        <v>#N/A</v>
      </c>
      <c r="BP172" s="108" t="e">
        <f ca="true">+IF(AND(ISNUMBER(OFFSET('Hygiene Data'!$H$8,0,10*ROW('Hygiene Data'!H166))),'Data Summary'!EE172="Yes"),OFFSET('Hygiene Data'!$H$8,0,10*ROW('Hygiene Data'!H166)),NA())</f>
        <v>#N/A</v>
      </c>
      <c r="BQ172" s="108" t="e">
        <f ca="true">+IF(AND(ISNUMBER(OFFSET('Hygiene Data'!$H$10,0,10*ROW('Hygiene Data'!H166))),'Data Summary'!EF172="Yes"),OFFSET('Hygiene Data'!$H$10,0,10*ROW('Hygiene Data'!H166)),NA())</f>
        <v>#N/A</v>
      </c>
    </row>
    <row r="173" x14ac:dyDescent="0.2">
      <c r="A173" s="56" t="e">
        <f ca="true">+IF(OFFSET('Water Data'!$B$1,0,10*ROW('Water Data'!B167))="",NA(),OFFSET('Water Data'!$B$1,0,10*ROW('Water Data'!B167)))</f>
        <v>#N/A</v>
      </c>
      <c r="B173" s="56" t="e">
        <f ca="true">+IF(OFFSET('Water Data'!$A$3,0,10*ROW('Water Data'!A170))="",NA(),OFFSET('Water Data'!$A$3,0,10*ROW('Water Data'!A170)))</f>
        <v>#N/A</v>
      </c>
      <c r="C173" s="56" t="e">
        <f ca="true">+IF(OFFSET('Water Data'!$C$3,0,10*ROW('Water Data'!C170))="",NA(),OFFSET('Water Data'!$C$3,0,10*ROW('Water Data'!C170)))</f>
        <v>#N/A</v>
      </c>
      <c r="D173" s="57" t="e">
        <f ca="true">+IF(AND(ISNUMBER(OFFSET('Water Data'!$C$5,0,10*ROW('Water Data'!C167))),'Data Summary'!BS173="Yes"),100-OFFSET('Water Data'!$C$5,0,10*ROW('Water Data'!C167)),NA())</f>
        <v>#N/A</v>
      </c>
      <c r="E173" s="57" t="e">
        <f ca="true">+IF(AND(ISNUMBER(OFFSET('Water Data'!$C$7,0,10*ROW('Water Data'!C167))),'Data Summary'!BT173="Yes"),OFFSET('Water Data'!$C$7,0,10*ROW('Water Data'!C167)),NA())</f>
        <v>#N/A</v>
      </c>
      <c r="F173" s="57" t="e">
        <f ca="true">+IF(AND(ISNUMBER(OFFSET('Water Data'!$C$10,0,10*ROW('Water Data'!C167))),'Data Summary'!BU173="Yes"),OFFSET('Water Data'!$C$10,0,10*ROW('Water Data'!C167)),NA())</f>
        <v>#N/A</v>
      </c>
      <c r="G173" s="57" t="e">
        <f ca="true">+IF(AND(ISNUMBER(OFFSET('Water Data'!$D$5,0,10*ROW('Water Data'!D167))),'Data Summary'!BV173="Yes"),100-OFFSET('Water Data'!$D$5,0,10*ROW('Water Data'!D167)),NA())</f>
        <v>#N/A</v>
      </c>
      <c r="H173" s="57" t="e">
        <f ca="true">+IF(AND(ISNUMBER(OFFSET('Water Data'!$D$7,0,10*ROW('Water Data'!D167))),'Data Summary'!BW173="Yes"),OFFSET('Water Data'!$D$7,0,10*ROW('Water Data'!D167)),NA())</f>
        <v>#N/A</v>
      </c>
      <c r="I173" s="57" t="e">
        <f ca="true">+IF(AND(ISNUMBER(OFFSET('Water Data'!$D$10,0,10*ROW('Water Data'!D167))),'Data Summary'!BX173="Yes"),OFFSET('Water Data'!$D$10,0,10*ROW('Water Data'!D167)),NA())</f>
        <v>#N/A</v>
      </c>
      <c r="J173" s="57" t="e">
        <f ca="true">+IF(AND(ISNUMBER(OFFSET('Water Data'!$E$5,0,10*ROW('Water Data'!E167))),'Data Summary'!BY173="Yes"),100-OFFSET('Water Data'!$E$5,0,10*ROW('Water Data'!E167)),NA())</f>
        <v>#N/A</v>
      </c>
      <c r="K173" s="57" t="e">
        <f ca="true">+IF(AND(ISNUMBER(OFFSET('Water Data'!$E$7,0,10*ROW('Water Data'!E167))),'Data Summary'!BZ173="Yes"),OFFSET('Water Data'!$E$7,0,10*ROW('Water Data'!E167)),NA())</f>
        <v>#N/A</v>
      </c>
      <c r="L173" s="57" t="e">
        <f ca="true">+IF(AND(ISNUMBER(OFFSET('Water Data'!$E$10,0,10*ROW('Water Data'!E167))),'Data Summary'!CA173="Yes"),OFFSET('Water Data'!$E$10,0,10*ROW('Water Data'!E167)),NA())</f>
        <v>#N/A</v>
      </c>
      <c r="M173" s="57" t="e">
        <f ca="true">+IF(AND(ISNUMBER(OFFSET('Water Data'!$F$5,0,10*ROW('Water Data'!F167))),'Data Summary'!CB173="Yes"),100-OFFSET('Water Data'!$F$5,0,10*ROW('Water Data'!F167)),NA())</f>
        <v>#N/A</v>
      </c>
      <c r="N173" s="57" t="e">
        <f ca="true">+IF(AND(ISNUMBER(OFFSET('Water Data'!$F$7,0,10*ROW('Water Data'!F167))),'Data Summary'!CC173="Yes"),OFFSET('Water Data'!$F$7,0,10*ROW('Water Data'!F167)),NA())</f>
        <v>#N/A</v>
      </c>
      <c r="O173" s="57" t="e">
        <f ca="true">+IF(AND(ISNUMBER(OFFSET('Water Data'!$F$10,0,10*ROW('Water Data'!F167))),'Data Summary'!CD173="Yes"),OFFSET('Water Data'!$F$10,0,10*ROW('Water Data'!F167)),NA())</f>
        <v>#N/A</v>
      </c>
      <c r="P173" s="57" t="e">
        <f ca="true">+IF(AND(ISNUMBER(OFFSET('Water Data'!$G$5,0,10*ROW('Water Data'!G167))),'Data Summary'!CE173="Yes"),100-OFFSET('Water Data'!$G$5,0,10*ROW('Water Data'!G167)),NA())</f>
        <v>#N/A</v>
      </c>
      <c r="Q173" s="57" t="e">
        <f ca="true">+IF(AND(ISNUMBER(OFFSET('Water Data'!$G$7,0,10*ROW('Water Data'!G167))),'Data Summary'!CF173="Yes"),OFFSET('Water Data'!$G$7,0,10*ROW('Water Data'!G167)),NA())</f>
        <v>#N/A</v>
      </c>
      <c r="R173" s="57" t="e">
        <f ca="true">+IF(AND(ISNUMBER(OFFSET('Water Data'!$G$10,0,10*ROW('Water Data'!G167))),'Data Summary'!CG173="Yes"),OFFSET('Water Data'!$G$10,0,10*ROW('Water Data'!G167)),NA())</f>
        <v>#N/A</v>
      </c>
      <c r="S173" s="57" t="e">
        <f ca="true">+IF(AND(ISNUMBER(OFFSET('Water Data'!$H$5,0,10*ROW('Water Data'!H167))),'Data Summary'!CH173="Yes"),100-OFFSET('Water Data'!$H$5,0,10*ROW('Water Data'!H167)),NA())</f>
        <v>#N/A</v>
      </c>
      <c r="T173" s="57" t="e">
        <f ca="true">+IF(AND(ISNUMBER(OFFSET('Water Data'!$H$7,0,10*ROW('Water Data'!H167))),'Data Summary'!CI173="Yes"),OFFSET('Water Data'!$H$7,0,10*ROW('Water Data'!H167)),NA())</f>
        <v>#N/A</v>
      </c>
      <c r="U173" s="57" t="e">
        <f ca="true">+IF(AND(ISNUMBER(OFFSET('Water Data'!$H$10,0,10*ROW('Water Data'!H167))),'Data Summary'!CJ173="Yes"),OFFSET('Water Data'!$H$10,0,10*ROW('Water Data'!H167)),NA())</f>
        <v>#N/A</v>
      </c>
      <c r="V173" s="103" t="e">
        <f ca="true">+IF(AND(ISNUMBER(OFFSET('Sanitation Data'!$C$5,0,10*ROW('Sanitation Data'!C167))),'Data Summary'!CK173="Yes"),100-OFFSET('Sanitation Data'!$C$5,0,10*ROW('Sanitation Data'!C167)),NA())</f>
        <v>#N/A</v>
      </c>
      <c r="W173" s="103" t="e">
        <f ca="true">+IF(AND(ISNUMBER(OFFSET('Sanitation Data'!$C$7,0,10*ROW('Sanitation Data'!C167))),'Data Summary'!CL173="Yes"),OFFSET('Sanitation Data'!$C$7,0,10*ROW('Sanitation Data'!C167)),NA())</f>
        <v>#N/A</v>
      </c>
      <c r="X173" s="103" t="e">
        <f ca="true">+IF(AND(ISNUMBER(OFFSET('Sanitation Data'!$C$11,0,10*ROW('Sanitation Data'!C167))),'Data Summary'!CM173="Yes"),OFFSET('Sanitation Data'!$C$11,0,10*ROW('Sanitation Data'!C167)),NA())</f>
        <v>#N/A</v>
      </c>
      <c r="Y173" s="103" t="e">
        <f ca="true">+IF(AND(ISNUMBER(OFFSET('Sanitation Data'!$C$12,0,10*ROW('Sanitation Data'!C167))),'Data Summary'!CN173="Yes"),OFFSET('Sanitation Data'!$C$12,0,10*ROW('Sanitation Data'!C167)),NA())</f>
        <v>#N/A</v>
      </c>
      <c r="Z173" s="103" t="e">
        <f ca="true">+IF(AND(ISNUMBER(OFFSET('Sanitation Data'!$C$13,0,10*ROW('Sanitation Data'!C167))),'Data Summary'!CO173="Yes"),OFFSET('Sanitation Data'!$C$13,0,10*ROW('Sanitation Data'!C167)),NA())</f>
        <v>#N/A</v>
      </c>
      <c r="AA173" s="103" t="e">
        <f ca="true">+IF(AND(ISNUMBER(OFFSET('Sanitation Data'!$D$5,0,10*ROW('Sanitation Data'!D167))),'Data Summary'!CP173="Yes"),100-OFFSET('Sanitation Data'!$D$5,0,10*ROW('Sanitation Data'!D167)),NA())</f>
        <v>#N/A</v>
      </c>
      <c r="AB173" s="103" t="e">
        <f ca="true">+IF(AND(ISNUMBER(OFFSET('Sanitation Data'!$D$7,0,10*ROW('Sanitation Data'!D167))),'Data Summary'!CQ173="Yes"),OFFSET('Sanitation Data'!$D$7,0,10*ROW('Sanitation Data'!D167)),NA())</f>
        <v>#N/A</v>
      </c>
      <c r="AC173" s="103" t="e">
        <f ca="true">+IF(AND(ISNUMBER(OFFSET('Sanitation Data'!$D$11,0,10*ROW('Sanitation Data'!D167))),'Data Summary'!CR173="Yes"),OFFSET('Sanitation Data'!$D$11,0,10*ROW('Sanitation Data'!D167)),NA())</f>
        <v>#N/A</v>
      </c>
      <c r="AD173" s="103" t="e">
        <f ca="true">+IF(AND(ISNUMBER(OFFSET('Sanitation Data'!$D$12,0,10*ROW('Sanitation Data'!D167))),'Data Summary'!CS173="Yes"),OFFSET('Sanitation Data'!$D$12,0,10*ROW('Sanitation Data'!D167)),NA())</f>
        <v>#N/A</v>
      </c>
      <c r="AE173" s="103" t="e">
        <f ca="true">+IF(AND(ISNUMBER(OFFSET('Sanitation Data'!$D$13,0,10*ROW('Sanitation Data'!D167))),'Data Summary'!CT173="Yes"),OFFSET('Sanitation Data'!$D$13,0,10*ROW('Sanitation Data'!D167)),NA())</f>
        <v>#N/A</v>
      </c>
      <c r="AF173" s="103" t="e">
        <f ca="true">+IF(AND(ISNUMBER(OFFSET('Sanitation Data'!$E$5,0,10*ROW('Sanitation Data'!E167))),'Data Summary'!CU173="Yes"),100-OFFSET('Sanitation Data'!$E$5,0,10*ROW('Sanitation Data'!E167)),NA())</f>
        <v>#N/A</v>
      </c>
      <c r="AG173" s="103" t="e">
        <f ca="true">+IF(AND(ISNUMBER(OFFSET('Sanitation Data'!$E$7,0,10*ROW('Sanitation Data'!E167))),'Data Summary'!CV173="Yes"),OFFSET('Sanitation Data'!$E$7,0,10*ROW('Sanitation Data'!E167)),NA())</f>
        <v>#N/A</v>
      </c>
      <c r="AH173" s="103" t="e">
        <f ca="true">+IF(AND(ISNUMBER(OFFSET('Sanitation Data'!$E$11,0,10*ROW('Sanitation Data'!E167))),'Data Summary'!CW173="Yes"),OFFSET('Sanitation Data'!$E$11,0,10*ROW('Sanitation Data'!E167)),NA())</f>
        <v>#N/A</v>
      </c>
      <c r="AI173" s="103" t="e">
        <f ca="true">+IF(AND(ISNUMBER(OFFSET('Sanitation Data'!$E$12,0,10*ROW('Sanitation Data'!E167))),'Data Summary'!CX173="Yes"),OFFSET('Sanitation Data'!$E$12,0,10*ROW('Sanitation Data'!E167)),NA())</f>
        <v>#N/A</v>
      </c>
      <c r="AJ173" s="103" t="e">
        <f ca="true">+IF(AND(ISNUMBER(OFFSET('Sanitation Data'!$E$13,0,10*ROW('Sanitation Data'!E167))),'Data Summary'!CY173="Yes"),OFFSET('Sanitation Data'!$E$13,0,10*ROW('Sanitation Data'!E167)),NA())</f>
        <v>#N/A</v>
      </c>
      <c r="AK173" s="103" t="e">
        <f ca="true">+IF(AND(ISNUMBER(OFFSET('Sanitation Data'!$F$5,0,10*ROW('Sanitation Data'!F167))),'Data Summary'!CZ173="Yes"),100-OFFSET('Sanitation Data'!$F$5,0,10*ROW('Sanitation Data'!F167)),NA())</f>
        <v>#N/A</v>
      </c>
      <c r="AL173" s="103" t="e">
        <f ca="true">+IF(AND(ISNUMBER(OFFSET('Sanitation Data'!$F$7,0,10*ROW('Sanitation Data'!F167))),'Data Summary'!DA173="Yes"),OFFSET('Sanitation Data'!$F$7,0,10*ROW('Sanitation Data'!F167)),NA())</f>
        <v>#N/A</v>
      </c>
      <c r="AM173" s="103" t="e">
        <f ca="true">+IF(AND(ISNUMBER(OFFSET('Sanitation Data'!$F$11,0,10*ROW('Sanitation Data'!F167))),'Data Summary'!DB173="Yes"),OFFSET('Sanitation Data'!$F$11,0,10*ROW('Sanitation Data'!F167)),NA())</f>
        <v>#N/A</v>
      </c>
      <c r="AN173" s="103" t="e">
        <f ca="true">+IF(AND(ISNUMBER(OFFSET('Sanitation Data'!$F$12,0,10*ROW('Sanitation Data'!F167))),'Data Summary'!DC173="Yes"),OFFSET('Sanitation Data'!$F$12,0,10*ROW('Sanitation Data'!F167)),NA())</f>
        <v>#N/A</v>
      </c>
      <c r="AO173" s="103" t="e">
        <f ca="true">+IF(AND(ISNUMBER(OFFSET('Sanitation Data'!$F$13,0,10*ROW('Sanitation Data'!F167))),'Data Summary'!DD173="Yes"),OFFSET('Sanitation Data'!$F$13,0,10*ROW('Sanitation Data'!F167)),NA())</f>
        <v>#N/A</v>
      </c>
      <c r="AP173" s="103" t="e">
        <f ca="true">+IF(AND(ISNUMBER(OFFSET('Sanitation Data'!$G$5,0,10*ROW('Sanitation Data'!G167))),'Data Summary'!DE173="Yes"),100-OFFSET('Sanitation Data'!$G$5,0,10*ROW('Sanitation Data'!G167)),NA())</f>
        <v>#N/A</v>
      </c>
      <c r="AQ173" s="103" t="e">
        <f ca="true">+IF(AND(ISNUMBER(OFFSET('Sanitation Data'!$G$7,0,10*ROW('Sanitation Data'!G167))),'Data Summary'!DF173="Yes"),OFFSET('Sanitation Data'!$G$7,0,10*ROW('Sanitation Data'!G167)),NA())</f>
        <v>#N/A</v>
      </c>
      <c r="AR173" s="103" t="e">
        <f ca="true">+IF(AND(ISNUMBER(OFFSET('Sanitation Data'!$G$11,0,10*ROW('Sanitation Data'!G167))),'Data Summary'!DG173="Yes"),OFFSET('Sanitation Data'!$G$11,0,10*ROW('Sanitation Data'!G167)),NA())</f>
        <v>#N/A</v>
      </c>
      <c r="AS173" s="103" t="e">
        <f ca="true">+IF(AND(ISNUMBER(OFFSET('Sanitation Data'!$G$12,0,10*ROW('Sanitation Data'!G167))),'Data Summary'!DH173="Yes"),OFFSET('Sanitation Data'!$G$12,0,10*ROW('Sanitation Data'!G167)),NA())</f>
        <v>#N/A</v>
      </c>
      <c r="AT173" s="103" t="e">
        <f ca="true">+IF(AND(ISNUMBER(OFFSET('Sanitation Data'!$G$13,0,10*ROW('Sanitation Data'!G167))),'Data Summary'!DI173="Yes"),OFFSET('Sanitation Data'!$G$13,0,10*ROW('Sanitation Data'!G167)),NA())</f>
        <v>#N/A</v>
      </c>
      <c r="AU173" s="103" t="e">
        <f ca="true">+IF(AND(ISNUMBER(OFFSET('Sanitation Data'!$H$5,0,10*ROW('Sanitation Data'!H167))),'Data Summary'!DJ173="Yes"),100-OFFSET('Sanitation Data'!$H$5,0,10*ROW('Sanitation Data'!H167)),NA())</f>
        <v>#N/A</v>
      </c>
      <c r="AV173" s="103" t="e">
        <f ca="true">+IF(AND(ISNUMBER(OFFSET('Sanitation Data'!$H$7,0,10*ROW('Sanitation Data'!H167))),'Data Summary'!DK173="Yes"),OFFSET('Sanitation Data'!$H$7,0,10*ROW('Sanitation Data'!H167)),NA())</f>
        <v>#N/A</v>
      </c>
      <c r="AW173" s="103" t="e">
        <f ca="true">+IF(AND(ISNUMBER(OFFSET('Sanitation Data'!$H$11,0,10*ROW('Sanitation Data'!H167))),'Data Summary'!DL173="Yes"),OFFSET('Sanitation Data'!$H$11,0,10*ROW('Sanitation Data'!H167)),NA())</f>
        <v>#N/A</v>
      </c>
      <c r="AX173" s="103" t="e">
        <f ca="true">+IF(AND(ISNUMBER(OFFSET('Sanitation Data'!$H$12,0,10*ROW('Sanitation Data'!H167))),'Data Summary'!DM173="Yes"),OFFSET('Sanitation Data'!$H$12,0,10*ROW('Sanitation Data'!H167)),NA())</f>
        <v>#N/A</v>
      </c>
      <c r="AY173" s="103" t="e">
        <f ca="true">+IF(AND(ISNUMBER(OFFSET('Sanitation Data'!$H$13,0,10*ROW('Sanitation Data'!H167))),'Data Summary'!DN173="Yes"),OFFSET('Sanitation Data'!$H$13,0,10*ROW('Sanitation Data'!H167)),NA())</f>
        <v>#N/A</v>
      </c>
      <c r="AZ173" s="108" t="e">
        <f ca="true">+IF(AND(ISNUMBER(OFFSET('Hygiene Data'!$C$6,0,10*ROW('Hygiene Data'!C167))),'Data Summary'!DO173="Yes"),OFFSET('Hygiene Data'!$C$6,0,10*ROW('Hygiene Data'!C167)),NA())</f>
        <v>#N/A</v>
      </c>
      <c r="BA173" s="108" t="e">
        <f ca="true">+IF(AND(ISNUMBER(OFFSET('Hygiene Data'!$C$8,0,10*ROW('Hygiene Data'!C167))),'Data Summary'!DP173="Yes"),OFFSET('Hygiene Data'!$C$8,0,10*ROW('Hygiene Data'!C167)),NA())</f>
        <v>#N/A</v>
      </c>
      <c r="BB173" s="108" t="e">
        <f ca="true">+IF(AND(ISNUMBER(OFFSET('Hygiene Data'!$C$10,0,10*ROW('Hygiene Data'!C167))),'Data Summary'!DQ173="Yes"),OFFSET('Hygiene Data'!$C$10,0,10*ROW('Hygiene Data'!C167)),NA())</f>
        <v>#N/A</v>
      </c>
      <c r="BC173" s="108" t="e">
        <f ca="true">+IF(AND(ISNUMBER(OFFSET('Hygiene Data'!$D$6,0,10*ROW('Hygiene Data'!D167))),'Data Summary'!DR173="Yes"),OFFSET('Hygiene Data'!$D$6,0,10*ROW('Hygiene Data'!D167)),NA())</f>
        <v>#N/A</v>
      </c>
      <c r="BD173" s="108" t="e">
        <f ca="true">+IF(AND(ISNUMBER(OFFSET('Hygiene Data'!$D$8,0,10*ROW('Hygiene Data'!D167))),'Data Summary'!DS173="Yes"),OFFSET('Hygiene Data'!$D$8,0,10*ROW('Hygiene Data'!D167)),NA())</f>
        <v>#N/A</v>
      </c>
      <c r="BE173" s="108" t="e">
        <f ca="true">+IF(AND(ISNUMBER(OFFSET('Hygiene Data'!$D$10,0,10*ROW('Hygiene Data'!D167))),'Data Summary'!DT173="Yes"),OFFSET('Hygiene Data'!$D$10,0,10*ROW('Hygiene Data'!D167)),NA())</f>
        <v>#N/A</v>
      </c>
      <c r="BF173" s="108" t="e">
        <f ca="true">+IF(AND(ISNUMBER(OFFSET('Hygiene Data'!$E$6,0,10*ROW('Hygiene Data'!E167))),'Data Summary'!DU173="Yes"),OFFSET('Hygiene Data'!$E$6,0,10*ROW('Hygiene Data'!E167)),NA())</f>
        <v>#N/A</v>
      </c>
      <c r="BG173" s="108" t="e">
        <f ca="true">+IF(AND(ISNUMBER(OFFSET('Hygiene Data'!$E$8,0,10*ROW('Hygiene Data'!E167))),'Data Summary'!DV173="Yes"),OFFSET('Hygiene Data'!$E$8,0,10*ROW('Hygiene Data'!E167)),NA())</f>
        <v>#N/A</v>
      </c>
      <c r="BH173" s="108" t="e">
        <f ca="true">+IF(AND(ISNUMBER(OFFSET('Hygiene Data'!$E$10,0,10*ROW('Hygiene Data'!E167))),'Data Summary'!DW173="Yes"),OFFSET('Hygiene Data'!$E$10,0,10*ROW('Hygiene Data'!E167)),NA())</f>
        <v>#N/A</v>
      </c>
      <c r="BI173" s="108" t="e">
        <f ca="true">+IF(AND(ISNUMBER(OFFSET('Hygiene Data'!$F$6,0,10*ROW('Hygiene Data'!F167))),'Data Summary'!DX173="Yes"),OFFSET('Hygiene Data'!$F$6,0,10*ROW('Hygiene Data'!F167)),NA())</f>
        <v>#N/A</v>
      </c>
      <c r="BJ173" s="108" t="e">
        <f ca="true">+IF(AND(ISNUMBER(OFFSET('Hygiene Data'!$F$8,0,10*ROW('Hygiene Data'!F167))),'Data Summary'!DY173="Yes"),OFFSET('Hygiene Data'!$F$8,0,10*ROW('Hygiene Data'!F167)),NA())</f>
        <v>#N/A</v>
      </c>
      <c r="BK173" s="108" t="e">
        <f ca="true">+IF(AND(ISNUMBER(OFFSET('Hygiene Data'!$F$10,0,10*ROW('Hygiene Data'!F167))),'Data Summary'!DZ173="Yes"),OFFSET('Hygiene Data'!$F$10,0,10*ROW('Hygiene Data'!F167)),NA())</f>
        <v>#N/A</v>
      </c>
      <c r="BL173" s="108" t="e">
        <f ca="true">+IF(AND(ISNUMBER(OFFSET('Hygiene Data'!$G$6,0,10*ROW('Hygiene Data'!G167))),'Data Summary'!EA173="Yes"),OFFSET('Hygiene Data'!$G$6,0,10*ROW('Hygiene Data'!G167)),NA())</f>
        <v>#N/A</v>
      </c>
      <c r="BM173" s="108" t="e">
        <f ca="true">+IF(AND(ISNUMBER(OFFSET('Hygiene Data'!$G$8,0,10*ROW('Hygiene Data'!G167))),'Data Summary'!EB173="Yes"),OFFSET('Hygiene Data'!$G$8,0,10*ROW('Hygiene Data'!G167)),NA())</f>
        <v>#N/A</v>
      </c>
      <c r="BN173" s="108" t="e">
        <f ca="true">+IF(AND(ISNUMBER(OFFSET('Hygiene Data'!$G$10,0,10*ROW('Hygiene Data'!G167))),'Data Summary'!EC173="Yes"),OFFSET('Hygiene Data'!$G$10,0,10*ROW('Hygiene Data'!G167)),NA())</f>
        <v>#N/A</v>
      </c>
      <c r="BO173" s="108" t="e">
        <f ca="true">+IF(AND(ISNUMBER(OFFSET('Hygiene Data'!$H$6,0,10*ROW('Hygiene Data'!H167))),'Data Summary'!ED173="Yes"),OFFSET('Hygiene Data'!$H$6,0,10*ROW('Hygiene Data'!H167)),NA())</f>
        <v>#N/A</v>
      </c>
      <c r="BP173" s="108" t="e">
        <f ca="true">+IF(AND(ISNUMBER(OFFSET('Hygiene Data'!$H$8,0,10*ROW('Hygiene Data'!H167))),'Data Summary'!EE173="Yes"),OFFSET('Hygiene Data'!$H$8,0,10*ROW('Hygiene Data'!H167)),NA())</f>
        <v>#N/A</v>
      </c>
      <c r="BQ173" s="108" t="e">
        <f ca="true">+IF(AND(ISNUMBER(OFFSET('Hygiene Data'!$H$10,0,10*ROW('Hygiene Data'!H167))),'Data Summary'!EF173="Yes"),OFFSET('Hygiene Data'!$H$10,0,10*ROW('Hygiene Data'!H167)),NA())</f>
        <v>#N/A</v>
      </c>
    </row>
    <row r="174" x14ac:dyDescent="0.2">
      <c r="A174" s="56" t="e">
        <f ca="true">+IF(OFFSET('Water Data'!$B$1,0,10*ROW('Water Data'!B168))="",NA(),OFFSET('Water Data'!$B$1,0,10*ROW('Water Data'!B168)))</f>
        <v>#N/A</v>
      </c>
      <c r="B174" s="56" t="e">
        <f ca="true">+IF(OFFSET('Water Data'!$A$3,0,10*ROW('Water Data'!A171))="",NA(),OFFSET('Water Data'!$A$3,0,10*ROW('Water Data'!A171)))</f>
        <v>#N/A</v>
      </c>
      <c r="C174" s="56" t="e">
        <f ca="true">+IF(OFFSET('Water Data'!$C$3,0,10*ROW('Water Data'!C171))="",NA(),OFFSET('Water Data'!$C$3,0,10*ROW('Water Data'!C171)))</f>
        <v>#N/A</v>
      </c>
      <c r="D174" s="57" t="e">
        <f ca="true">+IF(AND(ISNUMBER(OFFSET('Water Data'!$C$5,0,10*ROW('Water Data'!C168))),'Data Summary'!BS174="Yes"),100-OFFSET('Water Data'!$C$5,0,10*ROW('Water Data'!C168)),NA())</f>
        <v>#N/A</v>
      </c>
      <c r="E174" s="57" t="e">
        <f ca="true">+IF(AND(ISNUMBER(OFFSET('Water Data'!$C$7,0,10*ROW('Water Data'!C168))),'Data Summary'!BT174="Yes"),OFFSET('Water Data'!$C$7,0,10*ROW('Water Data'!C168)),NA())</f>
        <v>#N/A</v>
      </c>
      <c r="F174" s="57" t="e">
        <f ca="true">+IF(AND(ISNUMBER(OFFSET('Water Data'!$C$10,0,10*ROW('Water Data'!C168))),'Data Summary'!BU174="Yes"),OFFSET('Water Data'!$C$10,0,10*ROW('Water Data'!C168)),NA())</f>
        <v>#N/A</v>
      </c>
      <c r="G174" s="57" t="e">
        <f ca="true">+IF(AND(ISNUMBER(OFFSET('Water Data'!$D$5,0,10*ROW('Water Data'!D168))),'Data Summary'!BV174="Yes"),100-OFFSET('Water Data'!$D$5,0,10*ROW('Water Data'!D168)),NA())</f>
        <v>#N/A</v>
      </c>
      <c r="H174" s="57" t="e">
        <f ca="true">+IF(AND(ISNUMBER(OFFSET('Water Data'!$D$7,0,10*ROW('Water Data'!D168))),'Data Summary'!BW174="Yes"),OFFSET('Water Data'!$D$7,0,10*ROW('Water Data'!D168)),NA())</f>
        <v>#N/A</v>
      </c>
      <c r="I174" s="57" t="e">
        <f ca="true">+IF(AND(ISNUMBER(OFFSET('Water Data'!$D$10,0,10*ROW('Water Data'!D168))),'Data Summary'!BX174="Yes"),OFFSET('Water Data'!$D$10,0,10*ROW('Water Data'!D168)),NA())</f>
        <v>#N/A</v>
      </c>
      <c r="J174" s="57" t="e">
        <f ca="true">+IF(AND(ISNUMBER(OFFSET('Water Data'!$E$5,0,10*ROW('Water Data'!E168))),'Data Summary'!BY174="Yes"),100-OFFSET('Water Data'!$E$5,0,10*ROW('Water Data'!E168)),NA())</f>
        <v>#N/A</v>
      </c>
      <c r="K174" s="57" t="e">
        <f ca="true">+IF(AND(ISNUMBER(OFFSET('Water Data'!$E$7,0,10*ROW('Water Data'!E168))),'Data Summary'!BZ174="Yes"),OFFSET('Water Data'!$E$7,0,10*ROW('Water Data'!E168)),NA())</f>
        <v>#N/A</v>
      </c>
      <c r="L174" s="57" t="e">
        <f ca="true">+IF(AND(ISNUMBER(OFFSET('Water Data'!$E$10,0,10*ROW('Water Data'!E168))),'Data Summary'!CA174="Yes"),OFFSET('Water Data'!$E$10,0,10*ROW('Water Data'!E168)),NA())</f>
        <v>#N/A</v>
      </c>
      <c r="M174" s="57" t="e">
        <f ca="true">+IF(AND(ISNUMBER(OFFSET('Water Data'!$F$5,0,10*ROW('Water Data'!F168))),'Data Summary'!CB174="Yes"),100-OFFSET('Water Data'!$F$5,0,10*ROW('Water Data'!F168)),NA())</f>
        <v>#N/A</v>
      </c>
      <c r="N174" s="57" t="e">
        <f ca="true">+IF(AND(ISNUMBER(OFFSET('Water Data'!$F$7,0,10*ROW('Water Data'!F168))),'Data Summary'!CC174="Yes"),OFFSET('Water Data'!$F$7,0,10*ROW('Water Data'!F168)),NA())</f>
        <v>#N/A</v>
      </c>
      <c r="O174" s="57" t="e">
        <f ca="true">+IF(AND(ISNUMBER(OFFSET('Water Data'!$F$10,0,10*ROW('Water Data'!F168))),'Data Summary'!CD174="Yes"),OFFSET('Water Data'!$F$10,0,10*ROW('Water Data'!F168)),NA())</f>
        <v>#N/A</v>
      </c>
      <c r="P174" s="57" t="e">
        <f ca="true">+IF(AND(ISNUMBER(OFFSET('Water Data'!$G$5,0,10*ROW('Water Data'!G168))),'Data Summary'!CE174="Yes"),100-OFFSET('Water Data'!$G$5,0,10*ROW('Water Data'!G168)),NA())</f>
        <v>#N/A</v>
      </c>
      <c r="Q174" s="57" t="e">
        <f ca="true">+IF(AND(ISNUMBER(OFFSET('Water Data'!$G$7,0,10*ROW('Water Data'!G168))),'Data Summary'!CF174="Yes"),OFFSET('Water Data'!$G$7,0,10*ROW('Water Data'!G168)),NA())</f>
        <v>#N/A</v>
      </c>
      <c r="R174" s="57" t="e">
        <f ca="true">+IF(AND(ISNUMBER(OFFSET('Water Data'!$G$10,0,10*ROW('Water Data'!G168))),'Data Summary'!CG174="Yes"),OFFSET('Water Data'!$G$10,0,10*ROW('Water Data'!G168)),NA())</f>
        <v>#N/A</v>
      </c>
      <c r="S174" s="57" t="e">
        <f ca="true">+IF(AND(ISNUMBER(OFFSET('Water Data'!$H$5,0,10*ROW('Water Data'!H168))),'Data Summary'!CH174="Yes"),100-OFFSET('Water Data'!$H$5,0,10*ROW('Water Data'!H168)),NA())</f>
        <v>#N/A</v>
      </c>
      <c r="T174" s="57" t="e">
        <f ca="true">+IF(AND(ISNUMBER(OFFSET('Water Data'!$H$7,0,10*ROW('Water Data'!H168))),'Data Summary'!CI174="Yes"),OFFSET('Water Data'!$H$7,0,10*ROW('Water Data'!H168)),NA())</f>
        <v>#N/A</v>
      </c>
      <c r="U174" s="57" t="e">
        <f ca="true">+IF(AND(ISNUMBER(OFFSET('Water Data'!$H$10,0,10*ROW('Water Data'!H168))),'Data Summary'!CJ174="Yes"),OFFSET('Water Data'!$H$10,0,10*ROW('Water Data'!H168)),NA())</f>
        <v>#N/A</v>
      </c>
      <c r="V174" s="103" t="e">
        <f ca="true">+IF(AND(ISNUMBER(OFFSET('Sanitation Data'!$C$5,0,10*ROW('Sanitation Data'!C168))),'Data Summary'!CK174="Yes"),100-OFFSET('Sanitation Data'!$C$5,0,10*ROW('Sanitation Data'!C168)),NA())</f>
        <v>#N/A</v>
      </c>
      <c r="W174" s="103" t="e">
        <f ca="true">+IF(AND(ISNUMBER(OFFSET('Sanitation Data'!$C$7,0,10*ROW('Sanitation Data'!C168))),'Data Summary'!CL174="Yes"),OFFSET('Sanitation Data'!$C$7,0,10*ROW('Sanitation Data'!C168)),NA())</f>
        <v>#N/A</v>
      </c>
      <c r="X174" s="103" t="e">
        <f ca="true">+IF(AND(ISNUMBER(OFFSET('Sanitation Data'!$C$11,0,10*ROW('Sanitation Data'!C168))),'Data Summary'!CM174="Yes"),OFFSET('Sanitation Data'!$C$11,0,10*ROW('Sanitation Data'!C168)),NA())</f>
        <v>#N/A</v>
      </c>
      <c r="Y174" s="103" t="e">
        <f ca="true">+IF(AND(ISNUMBER(OFFSET('Sanitation Data'!$C$12,0,10*ROW('Sanitation Data'!C168))),'Data Summary'!CN174="Yes"),OFFSET('Sanitation Data'!$C$12,0,10*ROW('Sanitation Data'!C168)),NA())</f>
        <v>#N/A</v>
      </c>
      <c r="Z174" s="103" t="e">
        <f ca="true">+IF(AND(ISNUMBER(OFFSET('Sanitation Data'!$C$13,0,10*ROW('Sanitation Data'!C168))),'Data Summary'!CO174="Yes"),OFFSET('Sanitation Data'!$C$13,0,10*ROW('Sanitation Data'!C168)),NA())</f>
        <v>#N/A</v>
      </c>
      <c r="AA174" s="103" t="e">
        <f ca="true">+IF(AND(ISNUMBER(OFFSET('Sanitation Data'!$D$5,0,10*ROW('Sanitation Data'!D168))),'Data Summary'!CP174="Yes"),100-OFFSET('Sanitation Data'!$D$5,0,10*ROW('Sanitation Data'!D168)),NA())</f>
        <v>#N/A</v>
      </c>
      <c r="AB174" s="103" t="e">
        <f ca="true">+IF(AND(ISNUMBER(OFFSET('Sanitation Data'!$D$7,0,10*ROW('Sanitation Data'!D168))),'Data Summary'!CQ174="Yes"),OFFSET('Sanitation Data'!$D$7,0,10*ROW('Sanitation Data'!D168)),NA())</f>
        <v>#N/A</v>
      </c>
      <c r="AC174" s="103" t="e">
        <f ca="true">+IF(AND(ISNUMBER(OFFSET('Sanitation Data'!$D$11,0,10*ROW('Sanitation Data'!D168))),'Data Summary'!CR174="Yes"),OFFSET('Sanitation Data'!$D$11,0,10*ROW('Sanitation Data'!D168)),NA())</f>
        <v>#N/A</v>
      </c>
      <c r="AD174" s="103" t="e">
        <f ca="true">+IF(AND(ISNUMBER(OFFSET('Sanitation Data'!$D$12,0,10*ROW('Sanitation Data'!D168))),'Data Summary'!CS174="Yes"),OFFSET('Sanitation Data'!$D$12,0,10*ROW('Sanitation Data'!D168)),NA())</f>
        <v>#N/A</v>
      </c>
      <c r="AE174" s="103" t="e">
        <f ca="true">+IF(AND(ISNUMBER(OFFSET('Sanitation Data'!$D$13,0,10*ROW('Sanitation Data'!D168))),'Data Summary'!CT174="Yes"),OFFSET('Sanitation Data'!$D$13,0,10*ROW('Sanitation Data'!D168)),NA())</f>
        <v>#N/A</v>
      </c>
      <c r="AF174" s="103" t="e">
        <f ca="true">+IF(AND(ISNUMBER(OFFSET('Sanitation Data'!$E$5,0,10*ROW('Sanitation Data'!E168))),'Data Summary'!CU174="Yes"),100-OFFSET('Sanitation Data'!$E$5,0,10*ROW('Sanitation Data'!E168)),NA())</f>
        <v>#N/A</v>
      </c>
      <c r="AG174" s="103" t="e">
        <f ca="true">+IF(AND(ISNUMBER(OFFSET('Sanitation Data'!$E$7,0,10*ROW('Sanitation Data'!E168))),'Data Summary'!CV174="Yes"),OFFSET('Sanitation Data'!$E$7,0,10*ROW('Sanitation Data'!E168)),NA())</f>
        <v>#N/A</v>
      </c>
      <c r="AH174" s="103" t="e">
        <f ca="true">+IF(AND(ISNUMBER(OFFSET('Sanitation Data'!$E$11,0,10*ROW('Sanitation Data'!E168))),'Data Summary'!CW174="Yes"),OFFSET('Sanitation Data'!$E$11,0,10*ROW('Sanitation Data'!E168)),NA())</f>
        <v>#N/A</v>
      </c>
      <c r="AI174" s="103" t="e">
        <f ca="true">+IF(AND(ISNUMBER(OFFSET('Sanitation Data'!$E$12,0,10*ROW('Sanitation Data'!E168))),'Data Summary'!CX174="Yes"),OFFSET('Sanitation Data'!$E$12,0,10*ROW('Sanitation Data'!E168)),NA())</f>
        <v>#N/A</v>
      </c>
      <c r="AJ174" s="103" t="e">
        <f ca="true">+IF(AND(ISNUMBER(OFFSET('Sanitation Data'!$E$13,0,10*ROW('Sanitation Data'!E168))),'Data Summary'!CY174="Yes"),OFFSET('Sanitation Data'!$E$13,0,10*ROW('Sanitation Data'!E168)),NA())</f>
        <v>#N/A</v>
      </c>
      <c r="AK174" s="103" t="e">
        <f ca="true">+IF(AND(ISNUMBER(OFFSET('Sanitation Data'!$F$5,0,10*ROW('Sanitation Data'!F168))),'Data Summary'!CZ174="Yes"),100-OFFSET('Sanitation Data'!$F$5,0,10*ROW('Sanitation Data'!F168)),NA())</f>
        <v>#N/A</v>
      </c>
      <c r="AL174" s="103" t="e">
        <f ca="true">+IF(AND(ISNUMBER(OFFSET('Sanitation Data'!$F$7,0,10*ROW('Sanitation Data'!F168))),'Data Summary'!DA174="Yes"),OFFSET('Sanitation Data'!$F$7,0,10*ROW('Sanitation Data'!F168)),NA())</f>
        <v>#N/A</v>
      </c>
      <c r="AM174" s="103" t="e">
        <f ca="true">+IF(AND(ISNUMBER(OFFSET('Sanitation Data'!$F$11,0,10*ROW('Sanitation Data'!F168))),'Data Summary'!DB174="Yes"),OFFSET('Sanitation Data'!$F$11,0,10*ROW('Sanitation Data'!F168)),NA())</f>
        <v>#N/A</v>
      </c>
      <c r="AN174" s="103" t="e">
        <f ca="true">+IF(AND(ISNUMBER(OFFSET('Sanitation Data'!$F$12,0,10*ROW('Sanitation Data'!F168))),'Data Summary'!DC174="Yes"),OFFSET('Sanitation Data'!$F$12,0,10*ROW('Sanitation Data'!F168)),NA())</f>
        <v>#N/A</v>
      </c>
      <c r="AO174" s="103" t="e">
        <f ca="true">+IF(AND(ISNUMBER(OFFSET('Sanitation Data'!$F$13,0,10*ROW('Sanitation Data'!F168))),'Data Summary'!DD174="Yes"),OFFSET('Sanitation Data'!$F$13,0,10*ROW('Sanitation Data'!F168)),NA())</f>
        <v>#N/A</v>
      </c>
      <c r="AP174" s="103" t="e">
        <f ca="true">+IF(AND(ISNUMBER(OFFSET('Sanitation Data'!$G$5,0,10*ROW('Sanitation Data'!G168))),'Data Summary'!DE174="Yes"),100-OFFSET('Sanitation Data'!$G$5,0,10*ROW('Sanitation Data'!G168)),NA())</f>
        <v>#N/A</v>
      </c>
      <c r="AQ174" s="103" t="e">
        <f ca="true">+IF(AND(ISNUMBER(OFFSET('Sanitation Data'!$G$7,0,10*ROW('Sanitation Data'!G168))),'Data Summary'!DF174="Yes"),OFFSET('Sanitation Data'!$G$7,0,10*ROW('Sanitation Data'!G168)),NA())</f>
        <v>#N/A</v>
      </c>
      <c r="AR174" s="103" t="e">
        <f ca="true">+IF(AND(ISNUMBER(OFFSET('Sanitation Data'!$G$11,0,10*ROW('Sanitation Data'!G168))),'Data Summary'!DG174="Yes"),OFFSET('Sanitation Data'!$G$11,0,10*ROW('Sanitation Data'!G168)),NA())</f>
        <v>#N/A</v>
      </c>
      <c r="AS174" s="103" t="e">
        <f ca="true">+IF(AND(ISNUMBER(OFFSET('Sanitation Data'!$G$12,0,10*ROW('Sanitation Data'!G168))),'Data Summary'!DH174="Yes"),OFFSET('Sanitation Data'!$G$12,0,10*ROW('Sanitation Data'!G168)),NA())</f>
        <v>#N/A</v>
      </c>
      <c r="AT174" s="103" t="e">
        <f ca="true">+IF(AND(ISNUMBER(OFFSET('Sanitation Data'!$G$13,0,10*ROW('Sanitation Data'!G168))),'Data Summary'!DI174="Yes"),OFFSET('Sanitation Data'!$G$13,0,10*ROW('Sanitation Data'!G168)),NA())</f>
        <v>#N/A</v>
      </c>
      <c r="AU174" s="103" t="e">
        <f ca="true">+IF(AND(ISNUMBER(OFFSET('Sanitation Data'!$H$5,0,10*ROW('Sanitation Data'!H168))),'Data Summary'!DJ174="Yes"),100-OFFSET('Sanitation Data'!$H$5,0,10*ROW('Sanitation Data'!H168)),NA())</f>
        <v>#N/A</v>
      </c>
      <c r="AV174" s="103" t="e">
        <f ca="true">+IF(AND(ISNUMBER(OFFSET('Sanitation Data'!$H$7,0,10*ROW('Sanitation Data'!H168))),'Data Summary'!DK174="Yes"),OFFSET('Sanitation Data'!$H$7,0,10*ROW('Sanitation Data'!H168)),NA())</f>
        <v>#N/A</v>
      </c>
      <c r="AW174" s="103" t="e">
        <f ca="true">+IF(AND(ISNUMBER(OFFSET('Sanitation Data'!$H$11,0,10*ROW('Sanitation Data'!H168))),'Data Summary'!DL174="Yes"),OFFSET('Sanitation Data'!$H$11,0,10*ROW('Sanitation Data'!H168)),NA())</f>
        <v>#N/A</v>
      </c>
      <c r="AX174" s="103" t="e">
        <f ca="true">+IF(AND(ISNUMBER(OFFSET('Sanitation Data'!$H$12,0,10*ROW('Sanitation Data'!H168))),'Data Summary'!DM174="Yes"),OFFSET('Sanitation Data'!$H$12,0,10*ROW('Sanitation Data'!H168)),NA())</f>
        <v>#N/A</v>
      </c>
      <c r="AY174" s="103" t="e">
        <f ca="true">+IF(AND(ISNUMBER(OFFSET('Sanitation Data'!$H$13,0,10*ROW('Sanitation Data'!H168))),'Data Summary'!DN174="Yes"),OFFSET('Sanitation Data'!$H$13,0,10*ROW('Sanitation Data'!H168)),NA())</f>
        <v>#N/A</v>
      </c>
      <c r="AZ174" s="108" t="e">
        <f ca="true">+IF(AND(ISNUMBER(OFFSET('Hygiene Data'!$C$6,0,10*ROW('Hygiene Data'!C168))),'Data Summary'!DO174="Yes"),OFFSET('Hygiene Data'!$C$6,0,10*ROW('Hygiene Data'!C168)),NA())</f>
        <v>#N/A</v>
      </c>
      <c r="BA174" s="108" t="e">
        <f ca="true">+IF(AND(ISNUMBER(OFFSET('Hygiene Data'!$C$8,0,10*ROW('Hygiene Data'!C168))),'Data Summary'!DP174="Yes"),OFFSET('Hygiene Data'!$C$8,0,10*ROW('Hygiene Data'!C168)),NA())</f>
        <v>#N/A</v>
      </c>
      <c r="BB174" s="108" t="e">
        <f ca="true">+IF(AND(ISNUMBER(OFFSET('Hygiene Data'!$C$10,0,10*ROW('Hygiene Data'!C168))),'Data Summary'!DQ174="Yes"),OFFSET('Hygiene Data'!$C$10,0,10*ROW('Hygiene Data'!C168)),NA())</f>
        <v>#N/A</v>
      </c>
      <c r="BC174" s="108" t="e">
        <f ca="true">+IF(AND(ISNUMBER(OFFSET('Hygiene Data'!$D$6,0,10*ROW('Hygiene Data'!D168))),'Data Summary'!DR174="Yes"),OFFSET('Hygiene Data'!$D$6,0,10*ROW('Hygiene Data'!D168)),NA())</f>
        <v>#N/A</v>
      </c>
      <c r="BD174" s="108" t="e">
        <f ca="true">+IF(AND(ISNUMBER(OFFSET('Hygiene Data'!$D$8,0,10*ROW('Hygiene Data'!D168))),'Data Summary'!DS174="Yes"),OFFSET('Hygiene Data'!$D$8,0,10*ROW('Hygiene Data'!D168)),NA())</f>
        <v>#N/A</v>
      </c>
      <c r="BE174" s="108" t="e">
        <f ca="true">+IF(AND(ISNUMBER(OFFSET('Hygiene Data'!$D$10,0,10*ROW('Hygiene Data'!D168))),'Data Summary'!DT174="Yes"),OFFSET('Hygiene Data'!$D$10,0,10*ROW('Hygiene Data'!D168)),NA())</f>
        <v>#N/A</v>
      </c>
      <c r="BF174" s="108" t="e">
        <f ca="true">+IF(AND(ISNUMBER(OFFSET('Hygiene Data'!$E$6,0,10*ROW('Hygiene Data'!E168))),'Data Summary'!DU174="Yes"),OFFSET('Hygiene Data'!$E$6,0,10*ROW('Hygiene Data'!E168)),NA())</f>
        <v>#N/A</v>
      </c>
      <c r="BG174" s="108" t="e">
        <f ca="true">+IF(AND(ISNUMBER(OFFSET('Hygiene Data'!$E$8,0,10*ROW('Hygiene Data'!E168))),'Data Summary'!DV174="Yes"),OFFSET('Hygiene Data'!$E$8,0,10*ROW('Hygiene Data'!E168)),NA())</f>
        <v>#N/A</v>
      </c>
      <c r="BH174" s="108" t="e">
        <f ca="true">+IF(AND(ISNUMBER(OFFSET('Hygiene Data'!$E$10,0,10*ROW('Hygiene Data'!E168))),'Data Summary'!DW174="Yes"),OFFSET('Hygiene Data'!$E$10,0,10*ROW('Hygiene Data'!E168)),NA())</f>
        <v>#N/A</v>
      </c>
      <c r="BI174" s="108" t="e">
        <f ca="true">+IF(AND(ISNUMBER(OFFSET('Hygiene Data'!$F$6,0,10*ROW('Hygiene Data'!F168))),'Data Summary'!DX174="Yes"),OFFSET('Hygiene Data'!$F$6,0,10*ROW('Hygiene Data'!F168)),NA())</f>
        <v>#N/A</v>
      </c>
      <c r="BJ174" s="108" t="e">
        <f ca="true">+IF(AND(ISNUMBER(OFFSET('Hygiene Data'!$F$8,0,10*ROW('Hygiene Data'!F168))),'Data Summary'!DY174="Yes"),OFFSET('Hygiene Data'!$F$8,0,10*ROW('Hygiene Data'!F168)),NA())</f>
        <v>#N/A</v>
      </c>
      <c r="BK174" s="108" t="e">
        <f ca="true">+IF(AND(ISNUMBER(OFFSET('Hygiene Data'!$F$10,0,10*ROW('Hygiene Data'!F168))),'Data Summary'!DZ174="Yes"),OFFSET('Hygiene Data'!$F$10,0,10*ROW('Hygiene Data'!F168)),NA())</f>
        <v>#N/A</v>
      </c>
      <c r="BL174" s="108" t="e">
        <f ca="true">+IF(AND(ISNUMBER(OFFSET('Hygiene Data'!$G$6,0,10*ROW('Hygiene Data'!G168))),'Data Summary'!EA174="Yes"),OFFSET('Hygiene Data'!$G$6,0,10*ROW('Hygiene Data'!G168)),NA())</f>
        <v>#N/A</v>
      </c>
      <c r="BM174" s="108" t="e">
        <f ca="true">+IF(AND(ISNUMBER(OFFSET('Hygiene Data'!$G$8,0,10*ROW('Hygiene Data'!G168))),'Data Summary'!EB174="Yes"),OFFSET('Hygiene Data'!$G$8,0,10*ROW('Hygiene Data'!G168)),NA())</f>
        <v>#N/A</v>
      </c>
      <c r="BN174" s="108" t="e">
        <f ca="true">+IF(AND(ISNUMBER(OFFSET('Hygiene Data'!$G$10,0,10*ROW('Hygiene Data'!G168))),'Data Summary'!EC174="Yes"),OFFSET('Hygiene Data'!$G$10,0,10*ROW('Hygiene Data'!G168)),NA())</f>
        <v>#N/A</v>
      </c>
      <c r="BO174" s="108" t="e">
        <f ca="true">+IF(AND(ISNUMBER(OFFSET('Hygiene Data'!$H$6,0,10*ROW('Hygiene Data'!H168))),'Data Summary'!ED174="Yes"),OFFSET('Hygiene Data'!$H$6,0,10*ROW('Hygiene Data'!H168)),NA())</f>
        <v>#N/A</v>
      </c>
      <c r="BP174" s="108" t="e">
        <f ca="true">+IF(AND(ISNUMBER(OFFSET('Hygiene Data'!$H$8,0,10*ROW('Hygiene Data'!H168))),'Data Summary'!EE174="Yes"),OFFSET('Hygiene Data'!$H$8,0,10*ROW('Hygiene Data'!H168)),NA())</f>
        <v>#N/A</v>
      </c>
      <c r="BQ174" s="108" t="e">
        <f ca="true">+IF(AND(ISNUMBER(OFFSET('Hygiene Data'!$H$10,0,10*ROW('Hygiene Data'!H168))),'Data Summary'!EF174="Yes"),OFFSET('Hygiene Data'!$H$10,0,10*ROW('Hygiene Data'!H168)),NA())</f>
        <v>#N/A</v>
      </c>
    </row>
    <row r="175" x14ac:dyDescent="0.2">
      <c r="A175" s="56" t="e">
        <f ca="true">+IF(OFFSET('Water Data'!$B$1,0,10*ROW('Water Data'!B169))="",NA(),OFFSET('Water Data'!$B$1,0,10*ROW('Water Data'!B169)))</f>
        <v>#N/A</v>
      </c>
      <c r="B175" s="56" t="e">
        <f ca="true">+IF(OFFSET('Water Data'!$A$3,0,10*ROW('Water Data'!A172))="",NA(),OFFSET('Water Data'!$A$3,0,10*ROW('Water Data'!A172)))</f>
        <v>#N/A</v>
      </c>
      <c r="C175" s="56" t="e">
        <f ca="true">+IF(OFFSET('Water Data'!$C$3,0,10*ROW('Water Data'!C172))="",NA(),OFFSET('Water Data'!$C$3,0,10*ROW('Water Data'!C172)))</f>
        <v>#N/A</v>
      </c>
      <c r="D175" s="57" t="e">
        <f ca="true">+IF(AND(ISNUMBER(OFFSET('Water Data'!$C$5,0,10*ROW('Water Data'!C169))),'Data Summary'!BS175="Yes"),100-OFFSET('Water Data'!$C$5,0,10*ROW('Water Data'!C169)),NA())</f>
        <v>#N/A</v>
      </c>
      <c r="E175" s="57" t="e">
        <f ca="true">+IF(AND(ISNUMBER(OFFSET('Water Data'!$C$7,0,10*ROW('Water Data'!C169))),'Data Summary'!BT175="Yes"),OFFSET('Water Data'!$C$7,0,10*ROW('Water Data'!C169)),NA())</f>
        <v>#N/A</v>
      </c>
      <c r="F175" s="57" t="e">
        <f ca="true">+IF(AND(ISNUMBER(OFFSET('Water Data'!$C$10,0,10*ROW('Water Data'!C169))),'Data Summary'!BU175="Yes"),OFFSET('Water Data'!$C$10,0,10*ROW('Water Data'!C169)),NA())</f>
        <v>#N/A</v>
      </c>
      <c r="G175" s="57" t="e">
        <f ca="true">+IF(AND(ISNUMBER(OFFSET('Water Data'!$D$5,0,10*ROW('Water Data'!D169))),'Data Summary'!BV175="Yes"),100-OFFSET('Water Data'!$D$5,0,10*ROW('Water Data'!D169)),NA())</f>
        <v>#N/A</v>
      </c>
      <c r="H175" s="57" t="e">
        <f ca="true">+IF(AND(ISNUMBER(OFFSET('Water Data'!$D$7,0,10*ROW('Water Data'!D169))),'Data Summary'!BW175="Yes"),OFFSET('Water Data'!$D$7,0,10*ROW('Water Data'!D169)),NA())</f>
        <v>#N/A</v>
      </c>
      <c r="I175" s="57" t="e">
        <f ca="true">+IF(AND(ISNUMBER(OFFSET('Water Data'!$D$10,0,10*ROW('Water Data'!D169))),'Data Summary'!BX175="Yes"),OFFSET('Water Data'!$D$10,0,10*ROW('Water Data'!D169)),NA())</f>
        <v>#N/A</v>
      </c>
      <c r="J175" s="57" t="e">
        <f ca="true">+IF(AND(ISNUMBER(OFFSET('Water Data'!$E$5,0,10*ROW('Water Data'!E169))),'Data Summary'!BY175="Yes"),100-OFFSET('Water Data'!$E$5,0,10*ROW('Water Data'!E169)),NA())</f>
        <v>#N/A</v>
      </c>
      <c r="K175" s="57" t="e">
        <f ca="true">+IF(AND(ISNUMBER(OFFSET('Water Data'!$E$7,0,10*ROW('Water Data'!E169))),'Data Summary'!BZ175="Yes"),OFFSET('Water Data'!$E$7,0,10*ROW('Water Data'!E169)),NA())</f>
        <v>#N/A</v>
      </c>
      <c r="L175" s="57" t="e">
        <f ca="true">+IF(AND(ISNUMBER(OFFSET('Water Data'!$E$10,0,10*ROW('Water Data'!E169))),'Data Summary'!CA175="Yes"),OFFSET('Water Data'!$E$10,0,10*ROW('Water Data'!E169)),NA())</f>
        <v>#N/A</v>
      </c>
      <c r="M175" s="57" t="e">
        <f ca="true">+IF(AND(ISNUMBER(OFFSET('Water Data'!$F$5,0,10*ROW('Water Data'!F169))),'Data Summary'!CB175="Yes"),100-OFFSET('Water Data'!$F$5,0,10*ROW('Water Data'!F169)),NA())</f>
        <v>#N/A</v>
      </c>
      <c r="N175" s="57" t="e">
        <f ca="true">+IF(AND(ISNUMBER(OFFSET('Water Data'!$F$7,0,10*ROW('Water Data'!F169))),'Data Summary'!CC175="Yes"),OFFSET('Water Data'!$F$7,0,10*ROW('Water Data'!F169)),NA())</f>
        <v>#N/A</v>
      </c>
      <c r="O175" s="57" t="e">
        <f ca="true">+IF(AND(ISNUMBER(OFFSET('Water Data'!$F$10,0,10*ROW('Water Data'!F169))),'Data Summary'!CD175="Yes"),OFFSET('Water Data'!$F$10,0,10*ROW('Water Data'!F169)),NA())</f>
        <v>#N/A</v>
      </c>
      <c r="P175" s="57" t="e">
        <f ca="true">+IF(AND(ISNUMBER(OFFSET('Water Data'!$G$5,0,10*ROW('Water Data'!G169))),'Data Summary'!CE175="Yes"),100-OFFSET('Water Data'!$G$5,0,10*ROW('Water Data'!G169)),NA())</f>
        <v>#N/A</v>
      </c>
      <c r="Q175" s="57" t="e">
        <f ca="true">+IF(AND(ISNUMBER(OFFSET('Water Data'!$G$7,0,10*ROW('Water Data'!G169))),'Data Summary'!CF175="Yes"),OFFSET('Water Data'!$G$7,0,10*ROW('Water Data'!G169)),NA())</f>
        <v>#N/A</v>
      </c>
      <c r="R175" s="57" t="e">
        <f ca="true">+IF(AND(ISNUMBER(OFFSET('Water Data'!$G$10,0,10*ROW('Water Data'!G169))),'Data Summary'!CG175="Yes"),OFFSET('Water Data'!$G$10,0,10*ROW('Water Data'!G169)),NA())</f>
        <v>#N/A</v>
      </c>
      <c r="S175" s="57" t="e">
        <f ca="true">+IF(AND(ISNUMBER(OFFSET('Water Data'!$H$5,0,10*ROW('Water Data'!H169))),'Data Summary'!CH175="Yes"),100-OFFSET('Water Data'!$H$5,0,10*ROW('Water Data'!H169)),NA())</f>
        <v>#N/A</v>
      </c>
      <c r="T175" s="57" t="e">
        <f ca="true">+IF(AND(ISNUMBER(OFFSET('Water Data'!$H$7,0,10*ROW('Water Data'!H169))),'Data Summary'!CI175="Yes"),OFFSET('Water Data'!$H$7,0,10*ROW('Water Data'!H169)),NA())</f>
        <v>#N/A</v>
      </c>
      <c r="U175" s="57" t="e">
        <f ca="true">+IF(AND(ISNUMBER(OFFSET('Water Data'!$H$10,0,10*ROW('Water Data'!H169))),'Data Summary'!CJ175="Yes"),OFFSET('Water Data'!$H$10,0,10*ROW('Water Data'!H169)),NA())</f>
        <v>#N/A</v>
      </c>
      <c r="V175" s="103" t="e">
        <f ca="true">+IF(AND(ISNUMBER(OFFSET('Sanitation Data'!$C$5,0,10*ROW('Sanitation Data'!C169))),'Data Summary'!CK175="Yes"),100-OFFSET('Sanitation Data'!$C$5,0,10*ROW('Sanitation Data'!C169)),NA())</f>
        <v>#N/A</v>
      </c>
      <c r="W175" s="103" t="e">
        <f ca="true">+IF(AND(ISNUMBER(OFFSET('Sanitation Data'!$C$7,0,10*ROW('Sanitation Data'!C169))),'Data Summary'!CL175="Yes"),OFFSET('Sanitation Data'!$C$7,0,10*ROW('Sanitation Data'!C169)),NA())</f>
        <v>#N/A</v>
      </c>
      <c r="X175" s="103" t="e">
        <f ca="true">+IF(AND(ISNUMBER(OFFSET('Sanitation Data'!$C$11,0,10*ROW('Sanitation Data'!C169))),'Data Summary'!CM175="Yes"),OFFSET('Sanitation Data'!$C$11,0,10*ROW('Sanitation Data'!C169)),NA())</f>
        <v>#N/A</v>
      </c>
      <c r="Y175" s="103" t="e">
        <f ca="true">+IF(AND(ISNUMBER(OFFSET('Sanitation Data'!$C$12,0,10*ROW('Sanitation Data'!C169))),'Data Summary'!CN175="Yes"),OFFSET('Sanitation Data'!$C$12,0,10*ROW('Sanitation Data'!C169)),NA())</f>
        <v>#N/A</v>
      </c>
      <c r="Z175" s="103" t="e">
        <f ca="true">+IF(AND(ISNUMBER(OFFSET('Sanitation Data'!$C$13,0,10*ROW('Sanitation Data'!C169))),'Data Summary'!CO175="Yes"),OFFSET('Sanitation Data'!$C$13,0,10*ROW('Sanitation Data'!C169)),NA())</f>
        <v>#N/A</v>
      </c>
      <c r="AA175" s="103" t="e">
        <f ca="true">+IF(AND(ISNUMBER(OFFSET('Sanitation Data'!$D$5,0,10*ROW('Sanitation Data'!D169))),'Data Summary'!CP175="Yes"),100-OFFSET('Sanitation Data'!$D$5,0,10*ROW('Sanitation Data'!D169)),NA())</f>
        <v>#N/A</v>
      </c>
      <c r="AB175" s="103" t="e">
        <f ca="true">+IF(AND(ISNUMBER(OFFSET('Sanitation Data'!$D$7,0,10*ROW('Sanitation Data'!D169))),'Data Summary'!CQ175="Yes"),OFFSET('Sanitation Data'!$D$7,0,10*ROW('Sanitation Data'!D169)),NA())</f>
        <v>#N/A</v>
      </c>
      <c r="AC175" s="103" t="e">
        <f ca="true">+IF(AND(ISNUMBER(OFFSET('Sanitation Data'!$D$11,0,10*ROW('Sanitation Data'!D169))),'Data Summary'!CR175="Yes"),OFFSET('Sanitation Data'!$D$11,0,10*ROW('Sanitation Data'!D169)),NA())</f>
        <v>#N/A</v>
      </c>
      <c r="AD175" s="103" t="e">
        <f ca="true">+IF(AND(ISNUMBER(OFFSET('Sanitation Data'!$D$12,0,10*ROW('Sanitation Data'!D169))),'Data Summary'!CS175="Yes"),OFFSET('Sanitation Data'!$D$12,0,10*ROW('Sanitation Data'!D169)),NA())</f>
        <v>#N/A</v>
      </c>
      <c r="AE175" s="103" t="e">
        <f ca="true">+IF(AND(ISNUMBER(OFFSET('Sanitation Data'!$D$13,0,10*ROW('Sanitation Data'!D169))),'Data Summary'!CT175="Yes"),OFFSET('Sanitation Data'!$D$13,0,10*ROW('Sanitation Data'!D169)),NA())</f>
        <v>#N/A</v>
      </c>
      <c r="AF175" s="103" t="e">
        <f ca="true">+IF(AND(ISNUMBER(OFFSET('Sanitation Data'!$E$5,0,10*ROW('Sanitation Data'!E169))),'Data Summary'!CU175="Yes"),100-OFFSET('Sanitation Data'!$E$5,0,10*ROW('Sanitation Data'!E169)),NA())</f>
        <v>#N/A</v>
      </c>
      <c r="AG175" s="103" t="e">
        <f ca="true">+IF(AND(ISNUMBER(OFFSET('Sanitation Data'!$E$7,0,10*ROW('Sanitation Data'!E169))),'Data Summary'!CV175="Yes"),OFFSET('Sanitation Data'!$E$7,0,10*ROW('Sanitation Data'!E169)),NA())</f>
        <v>#N/A</v>
      </c>
      <c r="AH175" s="103" t="e">
        <f ca="true">+IF(AND(ISNUMBER(OFFSET('Sanitation Data'!$E$11,0,10*ROW('Sanitation Data'!E169))),'Data Summary'!CW175="Yes"),OFFSET('Sanitation Data'!$E$11,0,10*ROW('Sanitation Data'!E169)),NA())</f>
        <v>#N/A</v>
      </c>
      <c r="AI175" s="103" t="e">
        <f ca="true">+IF(AND(ISNUMBER(OFFSET('Sanitation Data'!$E$12,0,10*ROW('Sanitation Data'!E169))),'Data Summary'!CX175="Yes"),OFFSET('Sanitation Data'!$E$12,0,10*ROW('Sanitation Data'!E169)),NA())</f>
        <v>#N/A</v>
      </c>
      <c r="AJ175" s="103" t="e">
        <f ca="true">+IF(AND(ISNUMBER(OFFSET('Sanitation Data'!$E$13,0,10*ROW('Sanitation Data'!E169))),'Data Summary'!CY175="Yes"),OFFSET('Sanitation Data'!$E$13,0,10*ROW('Sanitation Data'!E169)),NA())</f>
        <v>#N/A</v>
      </c>
      <c r="AK175" s="103" t="e">
        <f ca="true">+IF(AND(ISNUMBER(OFFSET('Sanitation Data'!$F$5,0,10*ROW('Sanitation Data'!F169))),'Data Summary'!CZ175="Yes"),100-OFFSET('Sanitation Data'!$F$5,0,10*ROW('Sanitation Data'!F169)),NA())</f>
        <v>#N/A</v>
      </c>
      <c r="AL175" s="103" t="e">
        <f ca="true">+IF(AND(ISNUMBER(OFFSET('Sanitation Data'!$F$7,0,10*ROW('Sanitation Data'!F169))),'Data Summary'!DA175="Yes"),OFFSET('Sanitation Data'!$F$7,0,10*ROW('Sanitation Data'!F169)),NA())</f>
        <v>#N/A</v>
      </c>
      <c r="AM175" s="103" t="e">
        <f ca="true">+IF(AND(ISNUMBER(OFFSET('Sanitation Data'!$F$11,0,10*ROW('Sanitation Data'!F169))),'Data Summary'!DB175="Yes"),OFFSET('Sanitation Data'!$F$11,0,10*ROW('Sanitation Data'!F169)),NA())</f>
        <v>#N/A</v>
      </c>
      <c r="AN175" s="103" t="e">
        <f ca="true">+IF(AND(ISNUMBER(OFFSET('Sanitation Data'!$F$12,0,10*ROW('Sanitation Data'!F169))),'Data Summary'!DC175="Yes"),OFFSET('Sanitation Data'!$F$12,0,10*ROW('Sanitation Data'!F169)),NA())</f>
        <v>#N/A</v>
      </c>
      <c r="AO175" s="103" t="e">
        <f ca="true">+IF(AND(ISNUMBER(OFFSET('Sanitation Data'!$F$13,0,10*ROW('Sanitation Data'!F169))),'Data Summary'!DD175="Yes"),OFFSET('Sanitation Data'!$F$13,0,10*ROW('Sanitation Data'!F169)),NA())</f>
        <v>#N/A</v>
      </c>
      <c r="AP175" s="103" t="e">
        <f ca="true">+IF(AND(ISNUMBER(OFFSET('Sanitation Data'!$G$5,0,10*ROW('Sanitation Data'!G169))),'Data Summary'!DE175="Yes"),100-OFFSET('Sanitation Data'!$G$5,0,10*ROW('Sanitation Data'!G169)),NA())</f>
        <v>#N/A</v>
      </c>
      <c r="AQ175" s="103" t="e">
        <f ca="true">+IF(AND(ISNUMBER(OFFSET('Sanitation Data'!$G$7,0,10*ROW('Sanitation Data'!G169))),'Data Summary'!DF175="Yes"),OFFSET('Sanitation Data'!$G$7,0,10*ROW('Sanitation Data'!G169)),NA())</f>
        <v>#N/A</v>
      </c>
      <c r="AR175" s="103" t="e">
        <f ca="true">+IF(AND(ISNUMBER(OFFSET('Sanitation Data'!$G$11,0,10*ROW('Sanitation Data'!G169))),'Data Summary'!DG175="Yes"),OFFSET('Sanitation Data'!$G$11,0,10*ROW('Sanitation Data'!G169)),NA())</f>
        <v>#N/A</v>
      </c>
      <c r="AS175" s="103" t="e">
        <f ca="true">+IF(AND(ISNUMBER(OFFSET('Sanitation Data'!$G$12,0,10*ROW('Sanitation Data'!G169))),'Data Summary'!DH175="Yes"),OFFSET('Sanitation Data'!$G$12,0,10*ROW('Sanitation Data'!G169)),NA())</f>
        <v>#N/A</v>
      </c>
      <c r="AT175" s="103" t="e">
        <f ca="true">+IF(AND(ISNUMBER(OFFSET('Sanitation Data'!$G$13,0,10*ROW('Sanitation Data'!G169))),'Data Summary'!DI175="Yes"),OFFSET('Sanitation Data'!$G$13,0,10*ROW('Sanitation Data'!G169)),NA())</f>
        <v>#N/A</v>
      </c>
      <c r="AU175" s="103" t="e">
        <f ca="true">+IF(AND(ISNUMBER(OFFSET('Sanitation Data'!$H$5,0,10*ROW('Sanitation Data'!H169))),'Data Summary'!DJ175="Yes"),100-OFFSET('Sanitation Data'!$H$5,0,10*ROW('Sanitation Data'!H169)),NA())</f>
        <v>#N/A</v>
      </c>
      <c r="AV175" s="103" t="e">
        <f ca="true">+IF(AND(ISNUMBER(OFFSET('Sanitation Data'!$H$7,0,10*ROW('Sanitation Data'!H169))),'Data Summary'!DK175="Yes"),OFFSET('Sanitation Data'!$H$7,0,10*ROW('Sanitation Data'!H169)),NA())</f>
        <v>#N/A</v>
      </c>
      <c r="AW175" s="103" t="e">
        <f ca="true">+IF(AND(ISNUMBER(OFFSET('Sanitation Data'!$H$11,0,10*ROW('Sanitation Data'!H169))),'Data Summary'!DL175="Yes"),OFFSET('Sanitation Data'!$H$11,0,10*ROW('Sanitation Data'!H169)),NA())</f>
        <v>#N/A</v>
      </c>
      <c r="AX175" s="103" t="e">
        <f ca="true">+IF(AND(ISNUMBER(OFFSET('Sanitation Data'!$H$12,0,10*ROW('Sanitation Data'!H169))),'Data Summary'!DM175="Yes"),OFFSET('Sanitation Data'!$H$12,0,10*ROW('Sanitation Data'!H169)),NA())</f>
        <v>#N/A</v>
      </c>
      <c r="AY175" s="103" t="e">
        <f ca="true">+IF(AND(ISNUMBER(OFFSET('Sanitation Data'!$H$13,0,10*ROW('Sanitation Data'!H169))),'Data Summary'!DN175="Yes"),OFFSET('Sanitation Data'!$H$13,0,10*ROW('Sanitation Data'!H169)),NA())</f>
        <v>#N/A</v>
      </c>
      <c r="AZ175" s="108" t="e">
        <f ca="true">+IF(AND(ISNUMBER(OFFSET('Hygiene Data'!$C$6,0,10*ROW('Hygiene Data'!C169))),'Data Summary'!DO175="Yes"),OFFSET('Hygiene Data'!$C$6,0,10*ROW('Hygiene Data'!C169)),NA())</f>
        <v>#N/A</v>
      </c>
      <c r="BA175" s="108" t="e">
        <f ca="true">+IF(AND(ISNUMBER(OFFSET('Hygiene Data'!$C$8,0,10*ROW('Hygiene Data'!C169))),'Data Summary'!DP175="Yes"),OFFSET('Hygiene Data'!$C$8,0,10*ROW('Hygiene Data'!C169)),NA())</f>
        <v>#N/A</v>
      </c>
      <c r="BB175" s="108" t="e">
        <f ca="true">+IF(AND(ISNUMBER(OFFSET('Hygiene Data'!$C$10,0,10*ROW('Hygiene Data'!C169))),'Data Summary'!DQ175="Yes"),OFFSET('Hygiene Data'!$C$10,0,10*ROW('Hygiene Data'!C169)),NA())</f>
        <v>#N/A</v>
      </c>
      <c r="BC175" s="108" t="e">
        <f ca="true">+IF(AND(ISNUMBER(OFFSET('Hygiene Data'!$D$6,0,10*ROW('Hygiene Data'!D169))),'Data Summary'!DR175="Yes"),OFFSET('Hygiene Data'!$D$6,0,10*ROW('Hygiene Data'!D169)),NA())</f>
        <v>#N/A</v>
      </c>
      <c r="BD175" s="108" t="e">
        <f ca="true">+IF(AND(ISNUMBER(OFFSET('Hygiene Data'!$D$8,0,10*ROW('Hygiene Data'!D169))),'Data Summary'!DS175="Yes"),OFFSET('Hygiene Data'!$D$8,0,10*ROW('Hygiene Data'!D169)),NA())</f>
        <v>#N/A</v>
      </c>
      <c r="BE175" s="108" t="e">
        <f ca="true">+IF(AND(ISNUMBER(OFFSET('Hygiene Data'!$D$10,0,10*ROW('Hygiene Data'!D169))),'Data Summary'!DT175="Yes"),OFFSET('Hygiene Data'!$D$10,0,10*ROW('Hygiene Data'!D169)),NA())</f>
        <v>#N/A</v>
      </c>
      <c r="BF175" s="108" t="e">
        <f ca="true">+IF(AND(ISNUMBER(OFFSET('Hygiene Data'!$E$6,0,10*ROW('Hygiene Data'!E169))),'Data Summary'!DU175="Yes"),OFFSET('Hygiene Data'!$E$6,0,10*ROW('Hygiene Data'!E169)),NA())</f>
        <v>#N/A</v>
      </c>
      <c r="BG175" s="108" t="e">
        <f ca="true">+IF(AND(ISNUMBER(OFFSET('Hygiene Data'!$E$8,0,10*ROW('Hygiene Data'!E169))),'Data Summary'!DV175="Yes"),OFFSET('Hygiene Data'!$E$8,0,10*ROW('Hygiene Data'!E169)),NA())</f>
        <v>#N/A</v>
      </c>
      <c r="BH175" s="108" t="e">
        <f ca="true">+IF(AND(ISNUMBER(OFFSET('Hygiene Data'!$E$10,0,10*ROW('Hygiene Data'!E169))),'Data Summary'!DW175="Yes"),OFFSET('Hygiene Data'!$E$10,0,10*ROW('Hygiene Data'!E169)),NA())</f>
        <v>#N/A</v>
      </c>
      <c r="BI175" s="108" t="e">
        <f ca="true">+IF(AND(ISNUMBER(OFFSET('Hygiene Data'!$F$6,0,10*ROW('Hygiene Data'!F169))),'Data Summary'!DX175="Yes"),OFFSET('Hygiene Data'!$F$6,0,10*ROW('Hygiene Data'!F169)),NA())</f>
        <v>#N/A</v>
      </c>
      <c r="BJ175" s="108" t="e">
        <f ca="true">+IF(AND(ISNUMBER(OFFSET('Hygiene Data'!$F$8,0,10*ROW('Hygiene Data'!F169))),'Data Summary'!DY175="Yes"),OFFSET('Hygiene Data'!$F$8,0,10*ROW('Hygiene Data'!F169)),NA())</f>
        <v>#N/A</v>
      </c>
      <c r="BK175" s="108" t="e">
        <f ca="true">+IF(AND(ISNUMBER(OFFSET('Hygiene Data'!$F$10,0,10*ROW('Hygiene Data'!F169))),'Data Summary'!DZ175="Yes"),OFFSET('Hygiene Data'!$F$10,0,10*ROW('Hygiene Data'!F169)),NA())</f>
        <v>#N/A</v>
      </c>
      <c r="BL175" s="108" t="e">
        <f ca="true">+IF(AND(ISNUMBER(OFFSET('Hygiene Data'!$G$6,0,10*ROW('Hygiene Data'!G169))),'Data Summary'!EA175="Yes"),OFFSET('Hygiene Data'!$G$6,0,10*ROW('Hygiene Data'!G169)),NA())</f>
        <v>#N/A</v>
      </c>
      <c r="BM175" s="108" t="e">
        <f ca="true">+IF(AND(ISNUMBER(OFFSET('Hygiene Data'!$G$8,0,10*ROW('Hygiene Data'!G169))),'Data Summary'!EB175="Yes"),OFFSET('Hygiene Data'!$G$8,0,10*ROW('Hygiene Data'!G169)),NA())</f>
        <v>#N/A</v>
      </c>
      <c r="BN175" s="108" t="e">
        <f ca="true">+IF(AND(ISNUMBER(OFFSET('Hygiene Data'!$G$10,0,10*ROW('Hygiene Data'!G169))),'Data Summary'!EC175="Yes"),OFFSET('Hygiene Data'!$G$10,0,10*ROW('Hygiene Data'!G169)),NA())</f>
        <v>#N/A</v>
      </c>
      <c r="BO175" s="108" t="e">
        <f ca="true">+IF(AND(ISNUMBER(OFFSET('Hygiene Data'!$H$6,0,10*ROW('Hygiene Data'!H169))),'Data Summary'!ED175="Yes"),OFFSET('Hygiene Data'!$H$6,0,10*ROW('Hygiene Data'!H169)),NA())</f>
        <v>#N/A</v>
      </c>
      <c r="BP175" s="108" t="e">
        <f ca="true">+IF(AND(ISNUMBER(OFFSET('Hygiene Data'!$H$8,0,10*ROW('Hygiene Data'!H169))),'Data Summary'!EE175="Yes"),OFFSET('Hygiene Data'!$H$8,0,10*ROW('Hygiene Data'!H169)),NA())</f>
        <v>#N/A</v>
      </c>
      <c r="BQ175" s="108" t="e">
        <f ca="true">+IF(AND(ISNUMBER(OFFSET('Hygiene Data'!$H$10,0,10*ROW('Hygiene Data'!H169))),'Data Summary'!EF175="Yes"),OFFSET('Hygiene Data'!$H$10,0,10*ROW('Hygiene Data'!H169)),NA())</f>
        <v>#N/A</v>
      </c>
    </row>
    <row r="176" x14ac:dyDescent="0.2">
      <c r="A176" s="56" t="e">
        <f ca="true">+IF(OFFSET('Water Data'!$B$1,0,10*ROW('Water Data'!B170))="",NA(),OFFSET('Water Data'!$B$1,0,10*ROW('Water Data'!B170)))</f>
        <v>#N/A</v>
      </c>
      <c r="B176" s="56" t="e">
        <f ca="true">+IF(OFFSET('Water Data'!$A$3,0,10*ROW('Water Data'!A173))="",NA(),OFFSET('Water Data'!$A$3,0,10*ROW('Water Data'!A173)))</f>
        <v>#N/A</v>
      </c>
      <c r="C176" s="56" t="e">
        <f ca="true">+IF(OFFSET('Water Data'!$C$3,0,10*ROW('Water Data'!C173))="",NA(),OFFSET('Water Data'!$C$3,0,10*ROW('Water Data'!C173)))</f>
        <v>#N/A</v>
      </c>
      <c r="D176" s="57" t="e">
        <f ca="true">+IF(AND(ISNUMBER(OFFSET('Water Data'!$C$5,0,10*ROW('Water Data'!C170))),'Data Summary'!BS176="Yes"),100-OFFSET('Water Data'!$C$5,0,10*ROW('Water Data'!C170)),NA())</f>
        <v>#N/A</v>
      </c>
      <c r="E176" s="57" t="e">
        <f ca="true">+IF(AND(ISNUMBER(OFFSET('Water Data'!$C$7,0,10*ROW('Water Data'!C170))),'Data Summary'!BT176="Yes"),OFFSET('Water Data'!$C$7,0,10*ROW('Water Data'!C170)),NA())</f>
        <v>#N/A</v>
      </c>
      <c r="F176" s="57" t="e">
        <f ca="true">+IF(AND(ISNUMBER(OFFSET('Water Data'!$C$10,0,10*ROW('Water Data'!C170))),'Data Summary'!BU176="Yes"),OFFSET('Water Data'!$C$10,0,10*ROW('Water Data'!C170)),NA())</f>
        <v>#N/A</v>
      </c>
      <c r="G176" s="57" t="e">
        <f ca="true">+IF(AND(ISNUMBER(OFFSET('Water Data'!$D$5,0,10*ROW('Water Data'!D170))),'Data Summary'!BV176="Yes"),100-OFFSET('Water Data'!$D$5,0,10*ROW('Water Data'!D170)),NA())</f>
        <v>#N/A</v>
      </c>
      <c r="H176" s="57" t="e">
        <f ca="true">+IF(AND(ISNUMBER(OFFSET('Water Data'!$D$7,0,10*ROW('Water Data'!D170))),'Data Summary'!BW176="Yes"),OFFSET('Water Data'!$D$7,0,10*ROW('Water Data'!D170)),NA())</f>
        <v>#N/A</v>
      </c>
      <c r="I176" s="57" t="e">
        <f ca="true">+IF(AND(ISNUMBER(OFFSET('Water Data'!$D$10,0,10*ROW('Water Data'!D170))),'Data Summary'!BX176="Yes"),OFFSET('Water Data'!$D$10,0,10*ROW('Water Data'!D170)),NA())</f>
        <v>#N/A</v>
      </c>
      <c r="J176" s="57" t="e">
        <f ca="true">+IF(AND(ISNUMBER(OFFSET('Water Data'!$E$5,0,10*ROW('Water Data'!E170))),'Data Summary'!BY176="Yes"),100-OFFSET('Water Data'!$E$5,0,10*ROW('Water Data'!E170)),NA())</f>
        <v>#N/A</v>
      </c>
      <c r="K176" s="57" t="e">
        <f ca="true">+IF(AND(ISNUMBER(OFFSET('Water Data'!$E$7,0,10*ROW('Water Data'!E170))),'Data Summary'!BZ176="Yes"),OFFSET('Water Data'!$E$7,0,10*ROW('Water Data'!E170)),NA())</f>
        <v>#N/A</v>
      </c>
      <c r="L176" s="57" t="e">
        <f ca="true">+IF(AND(ISNUMBER(OFFSET('Water Data'!$E$10,0,10*ROW('Water Data'!E170))),'Data Summary'!CA176="Yes"),OFFSET('Water Data'!$E$10,0,10*ROW('Water Data'!E170)),NA())</f>
        <v>#N/A</v>
      </c>
      <c r="M176" s="57" t="e">
        <f ca="true">+IF(AND(ISNUMBER(OFFSET('Water Data'!$F$5,0,10*ROW('Water Data'!F170))),'Data Summary'!CB176="Yes"),100-OFFSET('Water Data'!$F$5,0,10*ROW('Water Data'!F170)),NA())</f>
        <v>#N/A</v>
      </c>
      <c r="N176" s="57" t="e">
        <f ca="true">+IF(AND(ISNUMBER(OFFSET('Water Data'!$F$7,0,10*ROW('Water Data'!F170))),'Data Summary'!CC176="Yes"),OFFSET('Water Data'!$F$7,0,10*ROW('Water Data'!F170)),NA())</f>
        <v>#N/A</v>
      </c>
      <c r="O176" s="57" t="e">
        <f ca="true">+IF(AND(ISNUMBER(OFFSET('Water Data'!$F$10,0,10*ROW('Water Data'!F170))),'Data Summary'!CD176="Yes"),OFFSET('Water Data'!$F$10,0,10*ROW('Water Data'!F170)),NA())</f>
        <v>#N/A</v>
      </c>
      <c r="P176" s="57" t="e">
        <f ca="true">+IF(AND(ISNUMBER(OFFSET('Water Data'!$G$5,0,10*ROW('Water Data'!G170))),'Data Summary'!CE176="Yes"),100-OFFSET('Water Data'!$G$5,0,10*ROW('Water Data'!G170)),NA())</f>
        <v>#N/A</v>
      </c>
      <c r="Q176" s="57" t="e">
        <f ca="true">+IF(AND(ISNUMBER(OFFSET('Water Data'!$G$7,0,10*ROW('Water Data'!G170))),'Data Summary'!CF176="Yes"),OFFSET('Water Data'!$G$7,0,10*ROW('Water Data'!G170)),NA())</f>
        <v>#N/A</v>
      </c>
      <c r="R176" s="57" t="e">
        <f ca="true">+IF(AND(ISNUMBER(OFFSET('Water Data'!$G$10,0,10*ROW('Water Data'!G170))),'Data Summary'!CG176="Yes"),OFFSET('Water Data'!$G$10,0,10*ROW('Water Data'!G170)),NA())</f>
        <v>#N/A</v>
      </c>
      <c r="S176" s="57" t="e">
        <f ca="true">+IF(AND(ISNUMBER(OFFSET('Water Data'!$H$5,0,10*ROW('Water Data'!H170))),'Data Summary'!CH176="Yes"),100-OFFSET('Water Data'!$H$5,0,10*ROW('Water Data'!H170)),NA())</f>
        <v>#N/A</v>
      </c>
      <c r="T176" s="57" t="e">
        <f ca="true">+IF(AND(ISNUMBER(OFFSET('Water Data'!$H$7,0,10*ROW('Water Data'!H170))),'Data Summary'!CI176="Yes"),OFFSET('Water Data'!$H$7,0,10*ROW('Water Data'!H170)),NA())</f>
        <v>#N/A</v>
      </c>
      <c r="U176" s="57" t="e">
        <f ca="true">+IF(AND(ISNUMBER(OFFSET('Water Data'!$H$10,0,10*ROW('Water Data'!H170))),'Data Summary'!CJ176="Yes"),OFFSET('Water Data'!$H$10,0,10*ROW('Water Data'!H170)),NA())</f>
        <v>#N/A</v>
      </c>
      <c r="V176" s="103" t="e">
        <f ca="true">+IF(AND(ISNUMBER(OFFSET('Sanitation Data'!$C$5,0,10*ROW('Sanitation Data'!C170))),'Data Summary'!CK176="Yes"),100-OFFSET('Sanitation Data'!$C$5,0,10*ROW('Sanitation Data'!C170)),NA())</f>
        <v>#N/A</v>
      </c>
      <c r="W176" s="103" t="e">
        <f ca="true">+IF(AND(ISNUMBER(OFFSET('Sanitation Data'!$C$7,0,10*ROW('Sanitation Data'!C170))),'Data Summary'!CL176="Yes"),OFFSET('Sanitation Data'!$C$7,0,10*ROW('Sanitation Data'!C170)),NA())</f>
        <v>#N/A</v>
      </c>
      <c r="X176" s="103" t="e">
        <f ca="true">+IF(AND(ISNUMBER(OFFSET('Sanitation Data'!$C$11,0,10*ROW('Sanitation Data'!C170))),'Data Summary'!CM176="Yes"),OFFSET('Sanitation Data'!$C$11,0,10*ROW('Sanitation Data'!C170)),NA())</f>
        <v>#N/A</v>
      </c>
      <c r="Y176" s="103" t="e">
        <f ca="true">+IF(AND(ISNUMBER(OFFSET('Sanitation Data'!$C$12,0,10*ROW('Sanitation Data'!C170))),'Data Summary'!CN176="Yes"),OFFSET('Sanitation Data'!$C$12,0,10*ROW('Sanitation Data'!C170)),NA())</f>
        <v>#N/A</v>
      </c>
      <c r="Z176" s="103" t="e">
        <f ca="true">+IF(AND(ISNUMBER(OFFSET('Sanitation Data'!$C$13,0,10*ROW('Sanitation Data'!C170))),'Data Summary'!CO176="Yes"),OFFSET('Sanitation Data'!$C$13,0,10*ROW('Sanitation Data'!C170)),NA())</f>
        <v>#N/A</v>
      </c>
      <c r="AA176" s="103" t="e">
        <f ca="true">+IF(AND(ISNUMBER(OFFSET('Sanitation Data'!$D$5,0,10*ROW('Sanitation Data'!D170))),'Data Summary'!CP176="Yes"),100-OFFSET('Sanitation Data'!$D$5,0,10*ROW('Sanitation Data'!D170)),NA())</f>
        <v>#N/A</v>
      </c>
      <c r="AB176" s="103" t="e">
        <f ca="true">+IF(AND(ISNUMBER(OFFSET('Sanitation Data'!$D$7,0,10*ROW('Sanitation Data'!D170))),'Data Summary'!CQ176="Yes"),OFFSET('Sanitation Data'!$D$7,0,10*ROW('Sanitation Data'!D170)),NA())</f>
        <v>#N/A</v>
      </c>
      <c r="AC176" s="103" t="e">
        <f ca="true">+IF(AND(ISNUMBER(OFFSET('Sanitation Data'!$D$11,0,10*ROW('Sanitation Data'!D170))),'Data Summary'!CR176="Yes"),OFFSET('Sanitation Data'!$D$11,0,10*ROW('Sanitation Data'!D170)),NA())</f>
        <v>#N/A</v>
      </c>
      <c r="AD176" s="103" t="e">
        <f ca="true">+IF(AND(ISNUMBER(OFFSET('Sanitation Data'!$D$12,0,10*ROW('Sanitation Data'!D170))),'Data Summary'!CS176="Yes"),OFFSET('Sanitation Data'!$D$12,0,10*ROW('Sanitation Data'!D170)),NA())</f>
        <v>#N/A</v>
      </c>
      <c r="AE176" s="103" t="e">
        <f ca="true">+IF(AND(ISNUMBER(OFFSET('Sanitation Data'!$D$13,0,10*ROW('Sanitation Data'!D170))),'Data Summary'!CT176="Yes"),OFFSET('Sanitation Data'!$D$13,0,10*ROW('Sanitation Data'!D170)),NA())</f>
        <v>#N/A</v>
      </c>
      <c r="AF176" s="103" t="e">
        <f ca="true">+IF(AND(ISNUMBER(OFFSET('Sanitation Data'!$E$5,0,10*ROW('Sanitation Data'!E170))),'Data Summary'!CU176="Yes"),100-OFFSET('Sanitation Data'!$E$5,0,10*ROW('Sanitation Data'!E170)),NA())</f>
        <v>#N/A</v>
      </c>
      <c r="AG176" s="103" t="e">
        <f ca="true">+IF(AND(ISNUMBER(OFFSET('Sanitation Data'!$E$7,0,10*ROW('Sanitation Data'!E170))),'Data Summary'!CV176="Yes"),OFFSET('Sanitation Data'!$E$7,0,10*ROW('Sanitation Data'!E170)),NA())</f>
        <v>#N/A</v>
      </c>
      <c r="AH176" s="103" t="e">
        <f ca="true">+IF(AND(ISNUMBER(OFFSET('Sanitation Data'!$E$11,0,10*ROW('Sanitation Data'!E170))),'Data Summary'!CW176="Yes"),OFFSET('Sanitation Data'!$E$11,0,10*ROW('Sanitation Data'!E170)),NA())</f>
        <v>#N/A</v>
      </c>
      <c r="AI176" s="103" t="e">
        <f ca="true">+IF(AND(ISNUMBER(OFFSET('Sanitation Data'!$E$12,0,10*ROW('Sanitation Data'!E170))),'Data Summary'!CX176="Yes"),OFFSET('Sanitation Data'!$E$12,0,10*ROW('Sanitation Data'!E170)),NA())</f>
        <v>#N/A</v>
      </c>
      <c r="AJ176" s="103" t="e">
        <f ca="true">+IF(AND(ISNUMBER(OFFSET('Sanitation Data'!$E$13,0,10*ROW('Sanitation Data'!E170))),'Data Summary'!CY176="Yes"),OFFSET('Sanitation Data'!$E$13,0,10*ROW('Sanitation Data'!E170)),NA())</f>
        <v>#N/A</v>
      </c>
      <c r="AK176" s="103" t="e">
        <f ca="true">+IF(AND(ISNUMBER(OFFSET('Sanitation Data'!$F$5,0,10*ROW('Sanitation Data'!F170))),'Data Summary'!CZ176="Yes"),100-OFFSET('Sanitation Data'!$F$5,0,10*ROW('Sanitation Data'!F170)),NA())</f>
        <v>#N/A</v>
      </c>
      <c r="AL176" s="103" t="e">
        <f ca="true">+IF(AND(ISNUMBER(OFFSET('Sanitation Data'!$F$7,0,10*ROW('Sanitation Data'!F170))),'Data Summary'!DA176="Yes"),OFFSET('Sanitation Data'!$F$7,0,10*ROW('Sanitation Data'!F170)),NA())</f>
        <v>#N/A</v>
      </c>
      <c r="AM176" s="103" t="e">
        <f ca="true">+IF(AND(ISNUMBER(OFFSET('Sanitation Data'!$F$11,0,10*ROW('Sanitation Data'!F170))),'Data Summary'!DB176="Yes"),OFFSET('Sanitation Data'!$F$11,0,10*ROW('Sanitation Data'!F170)),NA())</f>
        <v>#N/A</v>
      </c>
      <c r="AN176" s="103" t="e">
        <f ca="true">+IF(AND(ISNUMBER(OFFSET('Sanitation Data'!$F$12,0,10*ROW('Sanitation Data'!F170))),'Data Summary'!DC176="Yes"),OFFSET('Sanitation Data'!$F$12,0,10*ROW('Sanitation Data'!F170)),NA())</f>
        <v>#N/A</v>
      </c>
      <c r="AO176" s="103" t="e">
        <f ca="true">+IF(AND(ISNUMBER(OFFSET('Sanitation Data'!$F$13,0,10*ROW('Sanitation Data'!F170))),'Data Summary'!DD176="Yes"),OFFSET('Sanitation Data'!$F$13,0,10*ROW('Sanitation Data'!F170)),NA())</f>
        <v>#N/A</v>
      </c>
      <c r="AP176" s="103" t="e">
        <f ca="true">+IF(AND(ISNUMBER(OFFSET('Sanitation Data'!$G$5,0,10*ROW('Sanitation Data'!G170))),'Data Summary'!DE176="Yes"),100-OFFSET('Sanitation Data'!$G$5,0,10*ROW('Sanitation Data'!G170)),NA())</f>
        <v>#N/A</v>
      </c>
      <c r="AQ176" s="103" t="e">
        <f ca="true">+IF(AND(ISNUMBER(OFFSET('Sanitation Data'!$G$7,0,10*ROW('Sanitation Data'!G170))),'Data Summary'!DF176="Yes"),OFFSET('Sanitation Data'!$G$7,0,10*ROW('Sanitation Data'!G170)),NA())</f>
        <v>#N/A</v>
      </c>
      <c r="AR176" s="103" t="e">
        <f ca="true">+IF(AND(ISNUMBER(OFFSET('Sanitation Data'!$G$11,0,10*ROW('Sanitation Data'!G170))),'Data Summary'!DG176="Yes"),OFFSET('Sanitation Data'!$G$11,0,10*ROW('Sanitation Data'!G170)),NA())</f>
        <v>#N/A</v>
      </c>
      <c r="AS176" s="103" t="e">
        <f ca="true">+IF(AND(ISNUMBER(OFFSET('Sanitation Data'!$G$12,0,10*ROW('Sanitation Data'!G170))),'Data Summary'!DH176="Yes"),OFFSET('Sanitation Data'!$G$12,0,10*ROW('Sanitation Data'!G170)),NA())</f>
        <v>#N/A</v>
      </c>
      <c r="AT176" s="103" t="e">
        <f ca="true">+IF(AND(ISNUMBER(OFFSET('Sanitation Data'!$G$13,0,10*ROW('Sanitation Data'!G170))),'Data Summary'!DI176="Yes"),OFFSET('Sanitation Data'!$G$13,0,10*ROW('Sanitation Data'!G170)),NA())</f>
        <v>#N/A</v>
      </c>
      <c r="AU176" s="103" t="e">
        <f ca="true">+IF(AND(ISNUMBER(OFFSET('Sanitation Data'!$H$5,0,10*ROW('Sanitation Data'!H170))),'Data Summary'!DJ176="Yes"),100-OFFSET('Sanitation Data'!$H$5,0,10*ROW('Sanitation Data'!H170)),NA())</f>
        <v>#N/A</v>
      </c>
      <c r="AV176" s="103" t="e">
        <f ca="true">+IF(AND(ISNUMBER(OFFSET('Sanitation Data'!$H$7,0,10*ROW('Sanitation Data'!H170))),'Data Summary'!DK176="Yes"),OFFSET('Sanitation Data'!$H$7,0,10*ROW('Sanitation Data'!H170)),NA())</f>
        <v>#N/A</v>
      </c>
      <c r="AW176" s="103" t="e">
        <f ca="true">+IF(AND(ISNUMBER(OFFSET('Sanitation Data'!$H$11,0,10*ROW('Sanitation Data'!H170))),'Data Summary'!DL176="Yes"),OFFSET('Sanitation Data'!$H$11,0,10*ROW('Sanitation Data'!H170)),NA())</f>
        <v>#N/A</v>
      </c>
      <c r="AX176" s="103" t="e">
        <f ca="true">+IF(AND(ISNUMBER(OFFSET('Sanitation Data'!$H$12,0,10*ROW('Sanitation Data'!H170))),'Data Summary'!DM176="Yes"),OFFSET('Sanitation Data'!$H$12,0,10*ROW('Sanitation Data'!H170)),NA())</f>
        <v>#N/A</v>
      </c>
      <c r="AY176" s="103" t="e">
        <f ca="true">+IF(AND(ISNUMBER(OFFSET('Sanitation Data'!$H$13,0,10*ROW('Sanitation Data'!H170))),'Data Summary'!DN176="Yes"),OFFSET('Sanitation Data'!$H$13,0,10*ROW('Sanitation Data'!H170)),NA())</f>
        <v>#N/A</v>
      </c>
      <c r="AZ176" s="108" t="e">
        <f ca="true">+IF(AND(ISNUMBER(OFFSET('Hygiene Data'!$C$6,0,10*ROW('Hygiene Data'!C170))),'Data Summary'!DO176="Yes"),OFFSET('Hygiene Data'!$C$6,0,10*ROW('Hygiene Data'!C170)),NA())</f>
        <v>#N/A</v>
      </c>
      <c r="BA176" s="108" t="e">
        <f ca="true">+IF(AND(ISNUMBER(OFFSET('Hygiene Data'!$C$8,0,10*ROW('Hygiene Data'!C170))),'Data Summary'!DP176="Yes"),OFFSET('Hygiene Data'!$C$8,0,10*ROW('Hygiene Data'!C170)),NA())</f>
        <v>#N/A</v>
      </c>
      <c r="BB176" s="108" t="e">
        <f ca="true">+IF(AND(ISNUMBER(OFFSET('Hygiene Data'!$C$10,0,10*ROW('Hygiene Data'!C170))),'Data Summary'!DQ176="Yes"),OFFSET('Hygiene Data'!$C$10,0,10*ROW('Hygiene Data'!C170)),NA())</f>
        <v>#N/A</v>
      </c>
      <c r="BC176" s="108" t="e">
        <f ca="true">+IF(AND(ISNUMBER(OFFSET('Hygiene Data'!$D$6,0,10*ROW('Hygiene Data'!D170))),'Data Summary'!DR176="Yes"),OFFSET('Hygiene Data'!$D$6,0,10*ROW('Hygiene Data'!D170)),NA())</f>
        <v>#N/A</v>
      </c>
      <c r="BD176" s="108" t="e">
        <f ca="true">+IF(AND(ISNUMBER(OFFSET('Hygiene Data'!$D$8,0,10*ROW('Hygiene Data'!D170))),'Data Summary'!DS176="Yes"),OFFSET('Hygiene Data'!$D$8,0,10*ROW('Hygiene Data'!D170)),NA())</f>
        <v>#N/A</v>
      </c>
      <c r="BE176" s="108" t="e">
        <f ca="true">+IF(AND(ISNUMBER(OFFSET('Hygiene Data'!$D$10,0,10*ROW('Hygiene Data'!D170))),'Data Summary'!DT176="Yes"),OFFSET('Hygiene Data'!$D$10,0,10*ROW('Hygiene Data'!D170)),NA())</f>
        <v>#N/A</v>
      </c>
      <c r="BF176" s="108" t="e">
        <f ca="true">+IF(AND(ISNUMBER(OFFSET('Hygiene Data'!$E$6,0,10*ROW('Hygiene Data'!E170))),'Data Summary'!DU176="Yes"),OFFSET('Hygiene Data'!$E$6,0,10*ROW('Hygiene Data'!E170)),NA())</f>
        <v>#N/A</v>
      </c>
      <c r="BG176" s="108" t="e">
        <f ca="true">+IF(AND(ISNUMBER(OFFSET('Hygiene Data'!$E$8,0,10*ROW('Hygiene Data'!E170))),'Data Summary'!DV176="Yes"),OFFSET('Hygiene Data'!$E$8,0,10*ROW('Hygiene Data'!E170)),NA())</f>
        <v>#N/A</v>
      </c>
      <c r="BH176" s="108" t="e">
        <f ca="true">+IF(AND(ISNUMBER(OFFSET('Hygiene Data'!$E$10,0,10*ROW('Hygiene Data'!E170))),'Data Summary'!DW176="Yes"),OFFSET('Hygiene Data'!$E$10,0,10*ROW('Hygiene Data'!E170)),NA())</f>
        <v>#N/A</v>
      </c>
      <c r="BI176" s="108" t="e">
        <f ca="true">+IF(AND(ISNUMBER(OFFSET('Hygiene Data'!$F$6,0,10*ROW('Hygiene Data'!F170))),'Data Summary'!DX176="Yes"),OFFSET('Hygiene Data'!$F$6,0,10*ROW('Hygiene Data'!F170)),NA())</f>
        <v>#N/A</v>
      </c>
      <c r="BJ176" s="108" t="e">
        <f ca="true">+IF(AND(ISNUMBER(OFFSET('Hygiene Data'!$F$8,0,10*ROW('Hygiene Data'!F170))),'Data Summary'!DY176="Yes"),OFFSET('Hygiene Data'!$F$8,0,10*ROW('Hygiene Data'!F170)),NA())</f>
        <v>#N/A</v>
      </c>
      <c r="BK176" s="108" t="e">
        <f ca="true">+IF(AND(ISNUMBER(OFFSET('Hygiene Data'!$F$10,0,10*ROW('Hygiene Data'!F170))),'Data Summary'!DZ176="Yes"),OFFSET('Hygiene Data'!$F$10,0,10*ROW('Hygiene Data'!F170)),NA())</f>
        <v>#N/A</v>
      </c>
      <c r="BL176" s="108" t="e">
        <f ca="true">+IF(AND(ISNUMBER(OFFSET('Hygiene Data'!$G$6,0,10*ROW('Hygiene Data'!G170))),'Data Summary'!EA176="Yes"),OFFSET('Hygiene Data'!$G$6,0,10*ROW('Hygiene Data'!G170)),NA())</f>
        <v>#N/A</v>
      </c>
      <c r="BM176" s="108" t="e">
        <f ca="true">+IF(AND(ISNUMBER(OFFSET('Hygiene Data'!$G$8,0,10*ROW('Hygiene Data'!G170))),'Data Summary'!EB176="Yes"),OFFSET('Hygiene Data'!$G$8,0,10*ROW('Hygiene Data'!G170)),NA())</f>
        <v>#N/A</v>
      </c>
      <c r="BN176" s="108" t="e">
        <f ca="true">+IF(AND(ISNUMBER(OFFSET('Hygiene Data'!$G$10,0,10*ROW('Hygiene Data'!G170))),'Data Summary'!EC176="Yes"),OFFSET('Hygiene Data'!$G$10,0,10*ROW('Hygiene Data'!G170)),NA())</f>
        <v>#N/A</v>
      </c>
      <c r="BO176" s="108" t="e">
        <f ca="true">+IF(AND(ISNUMBER(OFFSET('Hygiene Data'!$H$6,0,10*ROW('Hygiene Data'!H170))),'Data Summary'!ED176="Yes"),OFFSET('Hygiene Data'!$H$6,0,10*ROW('Hygiene Data'!H170)),NA())</f>
        <v>#N/A</v>
      </c>
      <c r="BP176" s="108" t="e">
        <f ca="true">+IF(AND(ISNUMBER(OFFSET('Hygiene Data'!$H$8,0,10*ROW('Hygiene Data'!H170))),'Data Summary'!EE176="Yes"),OFFSET('Hygiene Data'!$H$8,0,10*ROW('Hygiene Data'!H170)),NA())</f>
        <v>#N/A</v>
      </c>
      <c r="BQ176" s="108" t="e">
        <f ca="true">+IF(AND(ISNUMBER(OFFSET('Hygiene Data'!$H$10,0,10*ROW('Hygiene Data'!H170))),'Data Summary'!EF176="Yes"),OFFSET('Hygiene Data'!$H$10,0,10*ROW('Hygiene Data'!H170)),NA())</f>
        <v>#N/A</v>
      </c>
    </row>
    <row r="177" x14ac:dyDescent="0.2">
      <c r="A177" s="56" t="e">
        <f ca="true">+IF(OFFSET('Water Data'!$B$1,0,10*ROW('Water Data'!B171))="",NA(),OFFSET('Water Data'!$B$1,0,10*ROW('Water Data'!B171)))</f>
        <v>#N/A</v>
      </c>
      <c r="B177" s="56" t="e">
        <f ca="true">+IF(OFFSET('Water Data'!$A$3,0,10*ROW('Water Data'!A174))="",NA(),OFFSET('Water Data'!$A$3,0,10*ROW('Water Data'!A174)))</f>
        <v>#N/A</v>
      </c>
      <c r="C177" s="56" t="e">
        <f ca="true">+IF(OFFSET('Water Data'!$C$3,0,10*ROW('Water Data'!C174))="",NA(),OFFSET('Water Data'!$C$3,0,10*ROW('Water Data'!C174)))</f>
        <v>#N/A</v>
      </c>
      <c r="D177" s="57" t="e">
        <f ca="true">+IF(AND(ISNUMBER(OFFSET('Water Data'!$C$5,0,10*ROW('Water Data'!C171))),'Data Summary'!BS177="Yes"),100-OFFSET('Water Data'!$C$5,0,10*ROW('Water Data'!C171)),NA())</f>
        <v>#N/A</v>
      </c>
      <c r="E177" s="57" t="e">
        <f ca="true">+IF(AND(ISNUMBER(OFFSET('Water Data'!$C$7,0,10*ROW('Water Data'!C171))),'Data Summary'!BT177="Yes"),OFFSET('Water Data'!$C$7,0,10*ROW('Water Data'!C171)),NA())</f>
        <v>#N/A</v>
      </c>
      <c r="F177" s="57" t="e">
        <f ca="true">+IF(AND(ISNUMBER(OFFSET('Water Data'!$C$10,0,10*ROW('Water Data'!C171))),'Data Summary'!BU177="Yes"),OFFSET('Water Data'!$C$10,0,10*ROW('Water Data'!C171)),NA())</f>
        <v>#N/A</v>
      </c>
      <c r="G177" s="57" t="e">
        <f ca="true">+IF(AND(ISNUMBER(OFFSET('Water Data'!$D$5,0,10*ROW('Water Data'!D171))),'Data Summary'!BV177="Yes"),100-OFFSET('Water Data'!$D$5,0,10*ROW('Water Data'!D171)),NA())</f>
        <v>#N/A</v>
      </c>
      <c r="H177" s="57" t="e">
        <f ca="true">+IF(AND(ISNUMBER(OFFSET('Water Data'!$D$7,0,10*ROW('Water Data'!D171))),'Data Summary'!BW177="Yes"),OFFSET('Water Data'!$D$7,0,10*ROW('Water Data'!D171)),NA())</f>
        <v>#N/A</v>
      </c>
      <c r="I177" s="57" t="e">
        <f ca="true">+IF(AND(ISNUMBER(OFFSET('Water Data'!$D$10,0,10*ROW('Water Data'!D171))),'Data Summary'!BX177="Yes"),OFFSET('Water Data'!$D$10,0,10*ROW('Water Data'!D171)),NA())</f>
        <v>#N/A</v>
      </c>
      <c r="J177" s="57" t="e">
        <f ca="true">+IF(AND(ISNUMBER(OFFSET('Water Data'!$E$5,0,10*ROW('Water Data'!E171))),'Data Summary'!BY177="Yes"),100-OFFSET('Water Data'!$E$5,0,10*ROW('Water Data'!E171)),NA())</f>
        <v>#N/A</v>
      </c>
      <c r="K177" s="57" t="e">
        <f ca="true">+IF(AND(ISNUMBER(OFFSET('Water Data'!$E$7,0,10*ROW('Water Data'!E171))),'Data Summary'!BZ177="Yes"),OFFSET('Water Data'!$E$7,0,10*ROW('Water Data'!E171)),NA())</f>
        <v>#N/A</v>
      </c>
      <c r="L177" s="57" t="e">
        <f ca="true">+IF(AND(ISNUMBER(OFFSET('Water Data'!$E$10,0,10*ROW('Water Data'!E171))),'Data Summary'!CA177="Yes"),OFFSET('Water Data'!$E$10,0,10*ROW('Water Data'!E171)),NA())</f>
        <v>#N/A</v>
      </c>
      <c r="M177" s="57" t="e">
        <f ca="true">+IF(AND(ISNUMBER(OFFSET('Water Data'!$F$5,0,10*ROW('Water Data'!F171))),'Data Summary'!CB177="Yes"),100-OFFSET('Water Data'!$F$5,0,10*ROW('Water Data'!F171)),NA())</f>
        <v>#N/A</v>
      </c>
      <c r="N177" s="57" t="e">
        <f ca="true">+IF(AND(ISNUMBER(OFFSET('Water Data'!$F$7,0,10*ROW('Water Data'!F171))),'Data Summary'!CC177="Yes"),OFFSET('Water Data'!$F$7,0,10*ROW('Water Data'!F171)),NA())</f>
        <v>#N/A</v>
      </c>
      <c r="O177" s="57" t="e">
        <f ca="true">+IF(AND(ISNUMBER(OFFSET('Water Data'!$F$10,0,10*ROW('Water Data'!F171))),'Data Summary'!CD177="Yes"),OFFSET('Water Data'!$F$10,0,10*ROW('Water Data'!F171)),NA())</f>
        <v>#N/A</v>
      </c>
      <c r="P177" s="57" t="e">
        <f ca="true">+IF(AND(ISNUMBER(OFFSET('Water Data'!$G$5,0,10*ROW('Water Data'!G171))),'Data Summary'!CE177="Yes"),100-OFFSET('Water Data'!$G$5,0,10*ROW('Water Data'!G171)),NA())</f>
        <v>#N/A</v>
      </c>
      <c r="Q177" s="57" t="e">
        <f ca="true">+IF(AND(ISNUMBER(OFFSET('Water Data'!$G$7,0,10*ROW('Water Data'!G171))),'Data Summary'!CF177="Yes"),OFFSET('Water Data'!$G$7,0,10*ROW('Water Data'!G171)),NA())</f>
        <v>#N/A</v>
      </c>
      <c r="R177" s="57" t="e">
        <f ca="true">+IF(AND(ISNUMBER(OFFSET('Water Data'!$G$10,0,10*ROW('Water Data'!G171))),'Data Summary'!CG177="Yes"),OFFSET('Water Data'!$G$10,0,10*ROW('Water Data'!G171)),NA())</f>
        <v>#N/A</v>
      </c>
      <c r="S177" s="57" t="e">
        <f ca="true">+IF(AND(ISNUMBER(OFFSET('Water Data'!$H$5,0,10*ROW('Water Data'!H171))),'Data Summary'!CH177="Yes"),100-OFFSET('Water Data'!$H$5,0,10*ROW('Water Data'!H171)),NA())</f>
        <v>#N/A</v>
      </c>
      <c r="T177" s="57" t="e">
        <f ca="true">+IF(AND(ISNUMBER(OFFSET('Water Data'!$H$7,0,10*ROW('Water Data'!H171))),'Data Summary'!CI177="Yes"),OFFSET('Water Data'!$H$7,0,10*ROW('Water Data'!H171)),NA())</f>
        <v>#N/A</v>
      </c>
      <c r="U177" s="57" t="e">
        <f ca="true">+IF(AND(ISNUMBER(OFFSET('Water Data'!$H$10,0,10*ROW('Water Data'!H171))),'Data Summary'!CJ177="Yes"),OFFSET('Water Data'!$H$10,0,10*ROW('Water Data'!H171)),NA())</f>
        <v>#N/A</v>
      </c>
      <c r="V177" s="103" t="e">
        <f ca="true">+IF(AND(ISNUMBER(OFFSET('Sanitation Data'!$C$5,0,10*ROW('Sanitation Data'!C171))),'Data Summary'!CK177="Yes"),100-OFFSET('Sanitation Data'!$C$5,0,10*ROW('Sanitation Data'!C171)),NA())</f>
        <v>#N/A</v>
      </c>
      <c r="W177" s="103" t="e">
        <f ca="true">+IF(AND(ISNUMBER(OFFSET('Sanitation Data'!$C$7,0,10*ROW('Sanitation Data'!C171))),'Data Summary'!CL177="Yes"),OFFSET('Sanitation Data'!$C$7,0,10*ROW('Sanitation Data'!C171)),NA())</f>
        <v>#N/A</v>
      </c>
      <c r="X177" s="103" t="e">
        <f ca="true">+IF(AND(ISNUMBER(OFFSET('Sanitation Data'!$C$11,0,10*ROW('Sanitation Data'!C171))),'Data Summary'!CM177="Yes"),OFFSET('Sanitation Data'!$C$11,0,10*ROW('Sanitation Data'!C171)),NA())</f>
        <v>#N/A</v>
      </c>
      <c r="Y177" s="103" t="e">
        <f ca="true">+IF(AND(ISNUMBER(OFFSET('Sanitation Data'!$C$12,0,10*ROW('Sanitation Data'!C171))),'Data Summary'!CN177="Yes"),OFFSET('Sanitation Data'!$C$12,0,10*ROW('Sanitation Data'!C171)),NA())</f>
        <v>#N/A</v>
      </c>
      <c r="Z177" s="103" t="e">
        <f ca="true">+IF(AND(ISNUMBER(OFFSET('Sanitation Data'!$C$13,0,10*ROW('Sanitation Data'!C171))),'Data Summary'!CO177="Yes"),OFFSET('Sanitation Data'!$C$13,0,10*ROW('Sanitation Data'!C171)),NA())</f>
        <v>#N/A</v>
      </c>
      <c r="AA177" s="103" t="e">
        <f ca="true">+IF(AND(ISNUMBER(OFFSET('Sanitation Data'!$D$5,0,10*ROW('Sanitation Data'!D171))),'Data Summary'!CP177="Yes"),100-OFFSET('Sanitation Data'!$D$5,0,10*ROW('Sanitation Data'!D171)),NA())</f>
        <v>#N/A</v>
      </c>
      <c r="AB177" s="103" t="e">
        <f ca="true">+IF(AND(ISNUMBER(OFFSET('Sanitation Data'!$D$7,0,10*ROW('Sanitation Data'!D171))),'Data Summary'!CQ177="Yes"),OFFSET('Sanitation Data'!$D$7,0,10*ROW('Sanitation Data'!D171)),NA())</f>
        <v>#N/A</v>
      </c>
      <c r="AC177" s="103" t="e">
        <f ca="true">+IF(AND(ISNUMBER(OFFSET('Sanitation Data'!$D$11,0,10*ROW('Sanitation Data'!D171))),'Data Summary'!CR177="Yes"),OFFSET('Sanitation Data'!$D$11,0,10*ROW('Sanitation Data'!D171)),NA())</f>
        <v>#N/A</v>
      </c>
      <c r="AD177" s="103" t="e">
        <f ca="true">+IF(AND(ISNUMBER(OFFSET('Sanitation Data'!$D$12,0,10*ROW('Sanitation Data'!D171))),'Data Summary'!CS177="Yes"),OFFSET('Sanitation Data'!$D$12,0,10*ROW('Sanitation Data'!D171)),NA())</f>
        <v>#N/A</v>
      </c>
      <c r="AE177" s="103" t="e">
        <f ca="true">+IF(AND(ISNUMBER(OFFSET('Sanitation Data'!$D$13,0,10*ROW('Sanitation Data'!D171))),'Data Summary'!CT177="Yes"),OFFSET('Sanitation Data'!$D$13,0,10*ROW('Sanitation Data'!D171)),NA())</f>
        <v>#N/A</v>
      </c>
      <c r="AF177" s="103" t="e">
        <f ca="true">+IF(AND(ISNUMBER(OFFSET('Sanitation Data'!$E$5,0,10*ROW('Sanitation Data'!E171))),'Data Summary'!CU177="Yes"),100-OFFSET('Sanitation Data'!$E$5,0,10*ROW('Sanitation Data'!E171)),NA())</f>
        <v>#N/A</v>
      </c>
      <c r="AG177" s="103" t="e">
        <f ca="true">+IF(AND(ISNUMBER(OFFSET('Sanitation Data'!$E$7,0,10*ROW('Sanitation Data'!E171))),'Data Summary'!CV177="Yes"),OFFSET('Sanitation Data'!$E$7,0,10*ROW('Sanitation Data'!E171)),NA())</f>
        <v>#N/A</v>
      </c>
      <c r="AH177" s="103" t="e">
        <f ca="true">+IF(AND(ISNUMBER(OFFSET('Sanitation Data'!$E$11,0,10*ROW('Sanitation Data'!E171))),'Data Summary'!CW177="Yes"),OFFSET('Sanitation Data'!$E$11,0,10*ROW('Sanitation Data'!E171)),NA())</f>
        <v>#N/A</v>
      </c>
      <c r="AI177" s="103" t="e">
        <f ca="true">+IF(AND(ISNUMBER(OFFSET('Sanitation Data'!$E$12,0,10*ROW('Sanitation Data'!E171))),'Data Summary'!CX177="Yes"),OFFSET('Sanitation Data'!$E$12,0,10*ROW('Sanitation Data'!E171)),NA())</f>
        <v>#N/A</v>
      </c>
      <c r="AJ177" s="103" t="e">
        <f ca="true">+IF(AND(ISNUMBER(OFFSET('Sanitation Data'!$E$13,0,10*ROW('Sanitation Data'!E171))),'Data Summary'!CY177="Yes"),OFFSET('Sanitation Data'!$E$13,0,10*ROW('Sanitation Data'!E171)),NA())</f>
        <v>#N/A</v>
      </c>
      <c r="AK177" s="103" t="e">
        <f ca="true">+IF(AND(ISNUMBER(OFFSET('Sanitation Data'!$F$5,0,10*ROW('Sanitation Data'!F171))),'Data Summary'!CZ177="Yes"),100-OFFSET('Sanitation Data'!$F$5,0,10*ROW('Sanitation Data'!F171)),NA())</f>
        <v>#N/A</v>
      </c>
      <c r="AL177" s="103" t="e">
        <f ca="true">+IF(AND(ISNUMBER(OFFSET('Sanitation Data'!$F$7,0,10*ROW('Sanitation Data'!F171))),'Data Summary'!DA177="Yes"),OFFSET('Sanitation Data'!$F$7,0,10*ROW('Sanitation Data'!F171)),NA())</f>
        <v>#N/A</v>
      </c>
      <c r="AM177" s="103" t="e">
        <f ca="true">+IF(AND(ISNUMBER(OFFSET('Sanitation Data'!$F$11,0,10*ROW('Sanitation Data'!F171))),'Data Summary'!DB177="Yes"),OFFSET('Sanitation Data'!$F$11,0,10*ROW('Sanitation Data'!F171)),NA())</f>
        <v>#N/A</v>
      </c>
      <c r="AN177" s="103" t="e">
        <f ca="true">+IF(AND(ISNUMBER(OFFSET('Sanitation Data'!$F$12,0,10*ROW('Sanitation Data'!F171))),'Data Summary'!DC177="Yes"),OFFSET('Sanitation Data'!$F$12,0,10*ROW('Sanitation Data'!F171)),NA())</f>
        <v>#N/A</v>
      </c>
      <c r="AO177" s="103" t="e">
        <f ca="true">+IF(AND(ISNUMBER(OFFSET('Sanitation Data'!$F$13,0,10*ROW('Sanitation Data'!F171))),'Data Summary'!DD177="Yes"),OFFSET('Sanitation Data'!$F$13,0,10*ROW('Sanitation Data'!F171)),NA())</f>
        <v>#N/A</v>
      </c>
      <c r="AP177" s="103" t="e">
        <f ca="true">+IF(AND(ISNUMBER(OFFSET('Sanitation Data'!$G$5,0,10*ROW('Sanitation Data'!G171))),'Data Summary'!DE177="Yes"),100-OFFSET('Sanitation Data'!$G$5,0,10*ROW('Sanitation Data'!G171)),NA())</f>
        <v>#N/A</v>
      </c>
      <c r="AQ177" s="103" t="e">
        <f ca="true">+IF(AND(ISNUMBER(OFFSET('Sanitation Data'!$G$7,0,10*ROW('Sanitation Data'!G171))),'Data Summary'!DF177="Yes"),OFFSET('Sanitation Data'!$G$7,0,10*ROW('Sanitation Data'!G171)),NA())</f>
        <v>#N/A</v>
      </c>
      <c r="AR177" s="103" t="e">
        <f ca="true">+IF(AND(ISNUMBER(OFFSET('Sanitation Data'!$G$11,0,10*ROW('Sanitation Data'!G171))),'Data Summary'!DG177="Yes"),OFFSET('Sanitation Data'!$G$11,0,10*ROW('Sanitation Data'!G171)),NA())</f>
        <v>#N/A</v>
      </c>
      <c r="AS177" s="103" t="e">
        <f ca="true">+IF(AND(ISNUMBER(OFFSET('Sanitation Data'!$G$12,0,10*ROW('Sanitation Data'!G171))),'Data Summary'!DH177="Yes"),OFFSET('Sanitation Data'!$G$12,0,10*ROW('Sanitation Data'!G171)),NA())</f>
        <v>#N/A</v>
      </c>
      <c r="AT177" s="103" t="e">
        <f ca="true">+IF(AND(ISNUMBER(OFFSET('Sanitation Data'!$G$13,0,10*ROW('Sanitation Data'!G171))),'Data Summary'!DI177="Yes"),OFFSET('Sanitation Data'!$G$13,0,10*ROW('Sanitation Data'!G171)),NA())</f>
        <v>#N/A</v>
      </c>
      <c r="AU177" s="103" t="e">
        <f ca="true">+IF(AND(ISNUMBER(OFFSET('Sanitation Data'!$H$5,0,10*ROW('Sanitation Data'!H171))),'Data Summary'!DJ177="Yes"),100-OFFSET('Sanitation Data'!$H$5,0,10*ROW('Sanitation Data'!H171)),NA())</f>
        <v>#N/A</v>
      </c>
      <c r="AV177" s="103" t="e">
        <f ca="true">+IF(AND(ISNUMBER(OFFSET('Sanitation Data'!$H$7,0,10*ROW('Sanitation Data'!H171))),'Data Summary'!DK177="Yes"),OFFSET('Sanitation Data'!$H$7,0,10*ROW('Sanitation Data'!H171)),NA())</f>
        <v>#N/A</v>
      </c>
      <c r="AW177" s="103" t="e">
        <f ca="true">+IF(AND(ISNUMBER(OFFSET('Sanitation Data'!$H$11,0,10*ROW('Sanitation Data'!H171))),'Data Summary'!DL177="Yes"),OFFSET('Sanitation Data'!$H$11,0,10*ROW('Sanitation Data'!H171)),NA())</f>
        <v>#N/A</v>
      </c>
      <c r="AX177" s="103" t="e">
        <f ca="true">+IF(AND(ISNUMBER(OFFSET('Sanitation Data'!$H$12,0,10*ROW('Sanitation Data'!H171))),'Data Summary'!DM177="Yes"),OFFSET('Sanitation Data'!$H$12,0,10*ROW('Sanitation Data'!H171)),NA())</f>
        <v>#N/A</v>
      </c>
      <c r="AY177" s="103" t="e">
        <f ca="true">+IF(AND(ISNUMBER(OFFSET('Sanitation Data'!$H$13,0,10*ROW('Sanitation Data'!H171))),'Data Summary'!DN177="Yes"),OFFSET('Sanitation Data'!$H$13,0,10*ROW('Sanitation Data'!H171)),NA())</f>
        <v>#N/A</v>
      </c>
      <c r="AZ177" s="108" t="e">
        <f ca="true">+IF(AND(ISNUMBER(OFFSET('Hygiene Data'!$C$6,0,10*ROW('Hygiene Data'!C171))),'Data Summary'!DO177="Yes"),OFFSET('Hygiene Data'!$C$6,0,10*ROW('Hygiene Data'!C171)),NA())</f>
        <v>#N/A</v>
      </c>
      <c r="BA177" s="108" t="e">
        <f ca="true">+IF(AND(ISNUMBER(OFFSET('Hygiene Data'!$C$8,0,10*ROW('Hygiene Data'!C171))),'Data Summary'!DP177="Yes"),OFFSET('Hygiene Data'!$C$8,0,10*ROW('Hygiene Data'!C171)),NA())</f>
        <v>#N/A</v>
      </c>
      <c r="BB177" s="108" t="e">
        <f ca="true">+IF(AND(ISNUMBER(OFFSET('Hygiene Data'!$C$10,0,10*ROW('Hygiene Data'!C171))),'Data Summary'!DQ177="Yes"),OFFSET('Hygiene Data'!$C$10,0,10*ROW('Hygiene Data'!C171)),NA())</f>
        <v>#N/A</v>
      </c>
      <c r="BC177" s="108" t="e">
        <f ca="true">+IF(AND(ISNUMBER(OFFSET('Hygiene Data'!$D$6,0,10*ROW('Hygiene Data'!D171))),'Data Summary'!DR177="Yes"),OFFSET('Hygiene Data'!$D$6,0,10*ROW('Hygiene Data'!D171)),NA())</f>
        <v>#N/A</v>
      </c>
      <c r="BD177" s="108" t="e">
        <f ca="true">+IF(AND(ISNUMBER(OFFSET('Hygiene Data'!$D$8,0,10*ROW('Hygiene Data'!D171))),'Data Summary'!DS177="Yes"),OFFSET('Hygiene Data'!$D$8,0,10*ROW('Hygiene Data'!D171)),NA())</f>
        <v>#N/A</v>
      </c>
      <c r="BE177" s="108" t="e">
        <f ca="true">+IF(AND(ISNUMBER(OFFSET('Hygiene Data'!$D$10,0,10*ROW('Hygiene Data'!D171))),'Data Summary'!DT177="Yes"),OFFSET('Hygiene Data'!$D$10,0,10*ROW('Hygiene Data'!D171)),NA())</f>
        <v>#N/A</v>
      </c>
      <c r="BF177" s="108" t="e">
        <f ca="true">+IF(AND(ISNUMBER(OFFSET('Hygiene Data'!$E$6,0,10*ROW('Hygiene Data'!E171))),'Data Summary'!DU177="Yes"),OFFSET('Hygiene Data'!$E$6,0,10*ROW('Hygiene Data'!E171)),NA())</f>
        <v>#N/A</v>
      </c>
      <c r="BG177" s="108" t="e">
        <f ca="true">+IF(AND(ISNUMBER(OFFSET('Hygiene Data'!$E$8,0,10*ROW('Hygiene Data'!E171))),'Data Summary'!DV177="Yes"),OFFSET('Hygiene Data'!$E$8,0,10*ROW('Hygiene Data'!E171)),NA())</f>
        <v>#N/A</v>
      </c>
      <c r="BH177" s="108" t="e">
        <f ca="true">+IF(AND(ISNUMBER(OFFSET('Hygiene Data'!$E$10,0,10*ROW('Hygiene Data'!E171))),'Data Summary'!DW177="Yes"),OFFSET('Hygiene Data'!$E$10,0,10*ROW('Hygiene Data'!E171)),NA())</f>
        <v>#N/A</v>
      </c>
      <c r="BI177" s="108" t="e">
        <f ca="true">+IF(AND(ISNUMBER(OFFSET('Hygiene Data'!$F$6,0,10*ROW('Hygiene Data'!F171))),'Data Summary'!DX177="Yes"),OFFSET('Hygiene Data'!$F$6,0,10*ROW('Hygiene Data'!F171)),NA())</f>
        <v>#N/A</v>
      </c>
      <c r="BJ177" s="108" t="e">
        <f ca="true">+IF(AND(ISNUMBER(OFFSET('Hygiene Data'!$F$8,0,10*ROW('Hygiene Data'!F171))),'Data Summary'!DY177="Yes"),OFFSET('Hygiene Data'!$F$8,0,10*ROW('Hygiene Data'!F171)),NA())</f>
        <v>#N/A</v>
      </c>
      <c r="BK177" s="108" t="e">
        <f ca="true">+IF(AND(ISNUMBER(OFFSET('Hygiene Data'!$F$10,0,10*ROW('Hygiene Data'!F171))),'Data Summary'!DZ177="Yes"),OFFSET('Hygiene Data'!$F$10,0,10*ROW('Hygiene Data'!F171)),NA())</f>
        <v>#N/A</v>
      </c>
      <c r="BL177" s="108" t="e">
        <f ca="true">+IF(AND(ISNUMBER(OFFSET('Hygiene Data'!$G$6,0,10*ROW('Hygiene Data'!G171))),'Data Summary'!EA177="Yes"),OFFSET('Hygiene Data'!$G$6,0,10*ROW('Hygiene Data'!G171)),NA())</f>
        <v>#N/A</v>
      </c>
      <c r="BM177" s="108" t="e">
        <f ca="true">+IF(AND(ISNUMBER(OFFSET('Hygiene Data'!$G$8,0,10*ROW('Hygiene Data'!G171))),'Data Summary'!EB177="Yes"),OFFSET('Hygiene Data'!$G$8,0,10*ROW('Hygiene Data'!G171)),NA())</f>
        <v>#N/A</v>
      </c>
      <c r="BN177" s="108" t="e">
        <f ca="true">+IF(AND(ISNUMBER(OFFSET('Hygiene Data'!$G$10,0,10*ROW('Hygiene Data'!G171))),'Data Summary'!EC177="Yes"),OFFSET('Hygiene Data'!$G$10,0,10*ROW('Hygiene Data'!G171)),NA())</f>
        <v>#N/A</v>
      </c>
      <c r="BO177" s="108" t="e">
        <f ca="true">+IF(AND(ISNUMBER(OFFSET('Hygiene Data'!$H$6,0,10*ROW('Hygiene Data'!H171))),'Data Summary'!ED177="Yes"),OFFSET('Hygiene Data'!$H$6,0,10*ROW('Hygiene Data'!H171)),NA())</f>
        <v>#N/A</v>
      </c>
      <c r="BP177" s="108" t="e">
        <f ca="true">+IF(AND(ISNUMBER(OFFSET('Hygiene Data'!$H$8,0,10*ROW('Hygiene Data'!H171))),'Data Summary'!EE177="Yes"),OFFSET('Hygiene Data'!$H$8,0,10*ROW('Hygiene Data'!H171)),NA())</f>
        <v>#N/A</v>
      </c>
      <c r="BQ177" s="108" t="e">
        <f ca="true">+IF(AND(ISNUMBER(OFFSET('Hygiene Data'!$H$10,0,10*ROW('Hygiene Data'!H171))),'Data Summary'!EF177="Yes"),OFFSET('Hygiene Data'!$H$10,0,10*ROW('Hygiene Data'!H171)),NA())</f>
        <v>#N/A</v>
      </c>
    </row>
    <row r="178" x14ac:dyDescent="0.2">
      <c r="A178" s="56" t="e">
        <f ca="true">+IF(OFFSET('Water Data'!$B$1,0,10*ROW('Water Data'!B172))="",NA(),OFFSET('Water Data'!$B$1,0,10*ROW('Water Data'!B172)))</f>
        <v>#N/A</v>
      </c>
      <c r="B178" s="56" t="e">
        <f ca="true">+IF(OFFSET('Water Data'!$A$3,0,10*ROW('Water Data'!A175))="",NA(),OFFSET('Water Data'!$A$3,0,10*ROW('Water Data'!A175)))</f>
        <v>#N/A</v>
      </c>
      <c r="C178" s="56" t="e">
        <f ca="true">+IF(OFFSET('Water Data'!$C$3,0,10*ROW('Water Data'!C175))="",NA(),OFFSET('Water Data'!$C$3,0,10*ROW('Water Data'!C175)))</f>
        <v>#N/A</v>
      </c>
      <c r="D178" s="57" t="e">
        <f ca="true">+IF(AND(ISNUMBER(OFFSET('Water Data'!$C$5,0,10*ROW('Water Data'!C172))),'Data Summary'!BS178="Yes"),100-OFFSET('Water Data'!$C$5,0,10*ROW('Water Data'!C172)),NA())</f>
        <v>#N/A</v>
      </c>
      <c r="E178" s="57" t="e">
        <f ca="true">+IF(AND(ISNUMBER(OFFSET('Water Data'!$C$7,0,10*ROW('Water Data'!C172))),'Data Summary'!BT178="Yes"),OFFSET('Water Data'!$C$7,0,10*ROW('Water Data'!C172)),NA())</f>
        <v>#N/A</v>
      </c>
      <c r="F178" s="57" t="e">
        <f ca="true">+IF(AND(ISNUMBER(OFFSET('Water Data'!$C$10,0,10*ROW('Water Data'!C172))),'Data Summary'!BU178="Yes"),OFFSET('Water Data'!$C$10,0,10*ROW('Water Data'!C172)),NA())</f>
        <v>#N/A</v>
      </c>
      <c r="G178" s="57" t="e">
        <f ca="true">+IF(AND(ISNUMBER(OFFSET('Water Data'!$D$5,0,10*ROW('Water Data'!D172))),'Data Summary'!BV178="Yes"),100-OFFSET('Water Data'!$D$5,0,10*ROW('Water Data'!D172)),NA())</f>
        <v>#N/A</v>
      </c>
      <c r="H178" s="57" t="e">
        <f ca="true">+IF(AND(ISNUMBER(OFFSET('Water Data'!$D$7,0,10*ROW('Water Data'!D172))),'Data Summary'!BW178="Yes"),OFFSET('Water Data'!$D$7,0,10*ROW('Water Data'!D172)),NA())</f>
        <v>#N/A</v>
      </c>
      <c r="I178" s="57" t="e">
        <f ca="true">+IF(AND(ISNUMBER(OFFSET('Water Data'!$D$10,0,10*ROW('Water Data'!D172))),'Data Summary'!BX178="Yes"),OFFSET('Water Data'!$D$10,0,10*ROW('Water Data'!D172)),NA())</f>
        <v>#N/A</v>
      </c>
      <c r="J178" s="57" t="e">
        <f ca="true">+IF(AND(ISNUMBER(OFFSET('Water Data'!$E$5,0,10*ROW('Water Data'!E172))),'Data Summary'!BY178="Yes"),100-OFFSET('Water Data'!$E$5,0,10*ROW('Water Data'!E172)),NA())</f>
        <v>#N/A</v>
      </c>
      <c r="K178" s="57" t="e">
        <f ca="true">+IF(AND(ISNUMBER(OFFSET('Water Data'!$E$7,0,10*ROW('Water Data'!E172))),'Data Summary'!BZ178="Yes"),OFFSET('Water Data'!$E$7,0,10*ROW('Water Data'!E172)),NA())</f>
        <v>#N/A</v>
      </c>
      <c r="L178" s="57" t="e">
        <f ca="true">+IF(AND(ISNUMBER(OFFSET('Water Data'!$E$10,0,10*ROW('Water Data'!E172))),'Data Summary'!CA178="Yes"),OFFSET('Water Data'!$E$10,0,10*ROW('Water Data'!E172)),NA())</f>
        <v>#N/A</v>
      </c>
      <c r="M178" s="57" t="e">
        <f ca="true">+IF(AND(ISNUMBER(OFFSET('Water Data'!$F$5,0,10*ROW('Water Data'!F172))),'Data Summary'!CB178="Yes"),100-OFFSET('Water Data'!$F$5,0,10*ROW('Water Data'!F172)),NA())</f>
        <v>#N/A</v>
      </c>
      <c r="N178" s="57" t="e">
        <f ca="true">+IF(AND(ISNUMBER(OFFSET('Water Data'!$F$7,0,10*ROW('Water Data'!F172))),'Data Summary'!CC178="Yes"),OFFSET('Water Data'!$F$7,0,10*ROW('Water Data'!F172)),NA())</f>
        <v>#N/A</v>
      </c>
      <c r="O178" s="57" t="e">
        <f ca="true">+IF(AND(ISNUMBER(OFFSET('Water Data'!$F$10,0,10*ROW('Water Data'!F172))),'Data Summary'!CD178="Yes"),OFFSET('Water Data'!$F$10,0,10*ROW('Water Data'!F172)),NA())</f>
        <v>#N/A</v>
      </c>
      <c r="P178" s="57" t="e">
        <f ca="true">+IF(AND(ISNUMBER(OFFSET('Water Data'!$G$5,0,10*ROW('Water Data'!G172))),'Data Summary'!CE178="Yes"),100-OFFSET('Water Data'!$G$5,0,10*ROW('Water Data'!G172)),NA())</f>
        <v>#N/A</v>
      </c>
      <c r="Q178" s="57" t="e">
        <f ca="true">+IF(AND(ISNUMBER(OFFSET('Water Data'!$G$7,0,10*ROW('Water Data'!G172))),'Data Summary'!CF178="Yes"),OFFSET('Water Data'!$G$7,0,10*ROW('Water Data'!G172)),NA())</f>
        <v>#N/A</v>
      </c>
      <c r="R178" s="57" t="e">
        <f ca="true">+IF(AND(ISNUMBER(OFFSET('Water Data'!$G$10,0,10*ROW('Water Data'!G172))),'Data Summary'!CG178="Yes"),OFFSET('Water Data'!$G$10,0,10*ROW('Water Data'!G172)),NA())</f>
        <v>#N/A</v>
      </c>
      <c r="S178" s="57" t="e">
        <f ca="true">+IF(AND(ISNUMBER(OFFSET('Water Data'!$H$5,0,10*ROW('Water Data'!H172))),'Data Summary'!CH178="Yes"),100-OFFSET('Water Data'!$H$5,0,10*ROW('Water Data'!H172)),NA())</f>
        <v>#N/A</v>
      </c>
      <c r="T178" s="57" t="e">
        <f ca="true">+IF(AND(ISNUMBER(OFFSET('Water Data'!$H$7,0,10*ROW('Water Data'!H172))),'Data Summary'!CI178="Yes"),OFFSET('Water Data'!$H$7,0,10*ROW('Water Data'!H172)),NA())</f>
        <v>#N/A</v>
      </c>
      <c r="U178" s="57" t="e">
        <f ca="true">+IF(AND(ISNUMBER(OFFSET('Water Data'!$H$10,0,10*ROW('Water Data'!H172))),'Data Summary'!CJ178="Yes"),OFFSET('Water Data'!$H$10,0,10*ROW('Water Data'!H172)),NA())</f>
        <v>#N/A</v>
      </c>
      <c r="V178" s="103" t="e">
        <f ca="true">+IF(AND(ISNUMBER(OFFSET('Sanitation Data'!$C$5,0,10*ROW('Sanitation Data'!C172))),'Data Summary'!CK178="Yes"),100-OFFSET('Sanitation Data'!$C$5,0,10*ROW('Sanitation Data'!C172)),NA())</f>
        <v>#N/A</v>
      </c>
      <c r="W178" s="103" t="e">
        <f ca="true">+IF(AND(ISNUMBER(OFFSET('Sanitation Data'!$C$7,0,10*ROW('Sanitation Data'!C172))),'Data Summary'!CL178="Yes"),OFFSET('Sanitation Data'!$C$7,0,10*ROW('Sanitation Data'!C172)),NA())</f>
        <v>#N/A</v>
      </c>
      <c r="X178" s="103" t="e">
        <f ca="true">+IF(AND(ISNUMBER(OFFSET('Sanitation Data'!$C$11,0,10*ROW('Sanitation Data'!C172))),'Data Summary'!CM178="Yes"),OFFSET('Sanitation Data'!$C$11,0,10*ROW('Sanitation Data'!C172)),NA())</f>
        <v>#N/A</v>
      </c>
      <c r="Y178" s="103" t="e">
        <f ca="true">+IF(AND(ISNUMBER(OFFSET('Sanitation Data'!$C$12,0,10*ROW('Sanitation Data'!C172))),'Data Summary'!CN178="Yes"),OFFSET('Sanitation Data'!$C$12,0,10*ROW('Sanitation Data'!C172)),NA())</f>
        <v>#N/A</v>
      </c>
      <c r="Z178" s="103" t="e">
        <f ca="true">+IF(AND(ISNUMBER(OFFSET('Sanitation Data'!$C$13,0,10*ROW('Sanitation Data'!C172))),'Data Summary'!CO178="Yes"),OFFSET('Sanitation Data'!$C$13,0,10*ROW('Sanitation Data'!C172)),NA())</f>
        <v>#N/A</v>
      </c>
      <c r="AA178" s="103" t="e">
        <f ca="true">+IF(AND(ISNUMBER(OFFSET('Sanitation Data'!$D$5,0,10*ROW('Sanitation Data'!D172))),'Data Summary'!CP178="Yes"),100-OFFSET('Sanitation Data'!$D$5,0,10*ROW('Sanitation Data'!D172)),NA())</f>
        <v>#N/A</v>
      </c>
      <c r="AB178" s="103" t="e">
        <f ca="true">+IF(AND(ISNUMBER(OFFSET('Sanitation Data'!$D$7,0,10*ROW('Sanitation Data'!D172))),'Data Summary'!CQ178="Yes"),OFFSET('Sanitation Data'!$D$7,0,10*ROW('Sanitation Data'!D172)),NA())</f>
        <v>#N/A</v>
      </c>
      <c r="AC178" s="103" t="e">
        <f ca="true">+IF(AND(ISNUMBER(OFFSET('Sanitation Data'!$D$11,0,10*ROW('Sanitation Data'!D172))),'Data Summary'!CR178="Yes"),OFFSET('Sanitation Data'!$D$11,0,10*ROW('Sanitation Data'!D172)),NA())</f>
        <v>#N/A</v>
      </c>
      <c r="AD178" s="103" t="e">
        <f ca="true">+IF(AND(ISNUMBER(OFFSET('Sanitation Data'!$D$12,0,10*ROW('Sanitation Data'!D172))),'Data Summary'!CS178="Yes"),OFFSET('Sanitation Data'!$D$12,0,10*ROW('Sanitation Data'!D172)),NA())</f>
        <v>#N/A</v>
      </c>
      <c r="AE178" s="103" t="e">
        <f ca="true">+IF(AND(ISNUMBER(OFFSET('Sanitation Data'!$D$13,0,10*ROW('Sanitation Data'!D172))),'Data Summary'!CT178="Yes"),OFFSET('Sanitation Data'!$D$13,0,10*ROW('Sanitation Data'!D172)),NA())</f>
        <v>#N/A</v>
      </c>
      <c r="AF178" s="103" t="e">
        <f ca="true">+IF(AND(ISNUMBER(OFFSET('Sanitation Data'!$E$5,0,10*ROW('Sanitation Data'!E172))),'Data Summary'!CU178="Yes"),100-OFFSET('Sanitation Data'!$E$5,0,10*ROW('Sanitation Data'!E172)),NA())</f>
        <v>#N/A</v>
      </c>
      <c r="AG178" s="103" t="e">
        <f ca="true">+IF(AND(ISNUMBER(OFFSET('Sanitation Data'!$E$7,0,10*ROW('Sanitation Data'!E172))),'Data Summary'!CV178="Yes"),OFFSET('Sanitation Data'!$E$7,0,10*ROW('Sanitation Data'!E172)),NA())</f>
        <v>#N/A</v>
      </c>
      <c r="AH178" s="103" t="e">
        <f ca="true">+IF(AND(ISNUMBER(OFFSET('Sanitation Data'!$E$11,0,10*ROW('Sanitation Data'!E172))),'Data Summary'!CW178="Yes"),OFFSET('Sanitation Data'!$E$11,0,10*ROW('Sanitation Data'!E172)),NA())</f>
        <v>#N/A</v>
      </c>
      <c r="AI178" s="103" t="e">
        <f ca="true">+IF(AND(ISNUMBER(OFFSET('Sanitation Data'!$E$12,0,10*ROW('Sanitation Data'!E172))),'Data Summary'!CX178="Yes"),OFFSET('Sanitation Data'!$E$12,0,10*ROW('Sanitation Data'!E172)),NA())</f>
        <v>#N/A</v>
      </c>
      <c r="AJ178" s="103" t="e">
        <f ca="true">+IF(AND(ISNUMBER(OFFSET('Sanitation Data'!$E$13,0,10*ROW('Sanitation Data'!E172))),'Data Summary'!CY178="Yes"),OFFSET('Sanitation Data'!$E$13,0,10*ROW('Sanitation Data'!E172)),NA())</f>
        <v>#N/A</v>
      </c>
      <c r="AK178" s="103" t="e">
        <f ca="true">+IF(AND(ISNUMBER(OFFSET('Sanitation Data'!$F$5,0,10*ROW('Sanitation Data'!F172))),'Data Summary'!CZ178="Yes"),100-OFFSET('Sanitation Data'!$F$5,0,10*ROW('Sanitation Data'!F172)),NA())</f>
        <v>#N/A</v>
      </c>
      <c r="AL178" s="103" t="e">
        <f ca="true">+IF(AND(ISNUMBER(OFFSET('Sanitation Data'!$F$7,0,10*ROW('Sanitation Data'!F172))),'Data Summary'!DA178="Yes"),OFFSET('Sanitation Data'!$F$7,0,10*ROW('Sanitation Data'!F172)),NA())</f>
        <v>#N/A</v>
      </c>
      <c r="AM178" s="103" t="e">
        <f ca="true">+IF(AND(ISNUMBER(OFFSET('Sanitation Data'!$F$11,0,10*ROW('Sanitation Data'!F172))),'Data Summary'!DB178="Yes"),OFFSET('Sanitation Data'!$F$11,0,10*ROW('Sanitation Data'!F172)),NA())</f>
        <v>#N/A</v>
      </c>
      <c r="AN178" s="103" t="e">
        <f ca="true">+IF(AND(ISNUMBER(OFFSET('Sanitation Data'!$F$12,0,10*ROW('Sanitation Data'!F172))),'Data Summary'!DC178="Yes"),OFFSET('Sanitation Data'!$F$12,0,10*ROW('Sanitation Data'!F172)),NA())</f>
        <v>#N/A</v>
      </c>
      <c r="AO178" s="103" t="e">
        <f ca="true">+IF(AND(ISNUMBER(OFFSET('Sanitation Data'!$F$13,0,10*ROW('Sanitation Data'!F172))),'Data Summary'!DD178="Yes"),OFFSET('Sanitation Data'!$F$13,0,10*ROW('Sanitation Data'!F172)),NA())</f>
        <v>#N/A</v>
      </c>
      <c r="AP178" s="103" t="e">
        <f ca="true">+IF(AND(ISNUMBER(OFFSET('Sanitation Data'!$G$5,0,10*ROW('Sanitation Data'!G172))),'Data Summary'!DE178="Yes"),100-OFFSET('Sanitation Data'!$G$5,0,10*ROW('Sanitation Data'!G172)),NA())</f>
        <v>#N/A</v>
      </c>
      <c r="AQ178" s="103" t="e">
        <f ca="true">+IF(AND(ISNUMBER(OFFSET('Sanitation Data'!$G$7,0,10*ROW('Sanitation Data'!G172))),'Data Summary'!DF178="Yes"),OFFSET('Sanitation Data'!$G$7,0,10*ROW('Sanitation Data'!G172)),NA())</f>
        <v>#N/A</v>
      </c>
      <c r="AR178" s="103" t="e">
        <f ca="true">+IF(AND(ISNUMBER(OFFSET('Sanitation Data'!$G$11,0,10*ROW('Sanitation Data'!G172))),'Data Summary'!DG178="Yes"),OFFSET('Sanitation Data'!$G$11,0,10*ROW('Sanitation Data'!G172)),NA())</f>
        <v>#N/A</v>
      </c>
      <c r="AS178" s="103" t="e">
        <f ca="true">+IF(AND(ISNUMBER(OFFSET('Sanitation Data'!$G$12,0,10*ROW('Sanitation Data'!G172))),'Data Summary'!DH178="Yes"),OFFSET('Sanitation Data'!$G$12,0,10*ROW('Sanitation Data'!G172)),NA())</f>
        <v>#N/A</v>
      </c>
      <c r="AT178" s="103" t="e">
        <f ca="true">+IF(AND(ISNUMBER(OFFSET('Sanitation Data'!$G$13,0,10*ROW('Sanitation Data'!G172))),'Data Summary'!DI178="Yes"),OFFSET('Sanitation Data'!$G$13,0,10*ROW('Sanitation Data'!G172)),NA())</f>
        <v>#N/A</v>
      </c>
      <c r="AU178" s="103" t="e">
        <f ca="true">+IF(AND(ISNUMBER(OFFSET('Sanitation Data'!$H$5,0,10*ROW('Sanitation Data'!H172))),'Data Summary'!DJ178="Yes"),100-OFFSET('Sanitation Data'!$H$5,0,10*ROW('Sanitation Data'!H172)),NA())</f>
        <v>#N/A</v>
      </c>
      <c r="AV178" s="103" t="e">
        <f ca="true">+IF(AND(ISNUMBER(OFFSET('Sanitation Data'!$H$7,0,10*ROW('Sanitation Data'!H172))),'Data Summary'!DK178="Yes"),OFFSET('Sanitation Data'!$H$7,0,10*ROW('Sanitation Data'!H172)),NA())</f>
        <v>#N/A</v>
      </c>
      <c r="AW178" s="103" t="e">
        <f ca="true">+IF(AND(ISNUMBER(OFFSET('Sanitation Data'!$H$11,0,10*ROW('Sanitation Data'!H172))),'Data Summary'!DL178="Yes"),OFFSET('Sanitation Data'!$H$11,0,10*ROW('Sanitation Data'!H172)),NA())</f>
        <v>#N/A</v>
      </c>
      <c r="AX178" s="103" t="e">
        <f ca="true">+IF(AND(ISNUMBER(OFFSET('Sanitation Data'!$H$12,0,10*ROW('Sanitation Data'!H172))),'Data Summary'!DM178="Yes"),OFFSET('Sanitation Data'!$H$12,0,10*ROW('Sanitation Data'!H172)),NA())</f>
        <v>#N/A</v>
      </c>
      <c r="AY178" s="103" t="e">
        <f ca="true">+IF(AND(ISNUMBER(OFFSET('Sanitation Data'!$H$13,0,10*ROW('Sanitation Data'!H172))),'Data Summary'!DN178="Yes"),OFFSET('Sanitation Data'!$H$13,0,10*ROW('Sanitation Data'!H172)),NA())</f>
        <v>#N/A</v>
      </c>
      <c r="AZ178" s="108" t="e">
        <f ca="true">+IF(AND(ISNUMBER(OFFSET('Hygiene Data'!$C$6,0,10*ROW('Hygiene Data'!C172))),'Data Summary'!DO178="Yes"),OFFSET('Hygiene Data'!$C$6,0,10*ROW('Hygiene Data'!C172)),NA())</f>
        <v>#N/A</v>
      </c>
      <c r="BA178" s="108" t="e">
        <f ca="true">+IF(AND(ISNUMBER(OFFSET('Hygiene Data'!$C$8,0,10*ROW('Hygiene Data'!C172))),'Data Summary'!DP178="Yes"),OFFSET('Hygiene Data'!$C$8,0,10*ROW('Hygiene Data'!C172)),NA())</f>
        <v>#N/A</v>
      </c>
      <c r="BB178" s="108" t="e">
        <f ca="true">+IF(AND(ISNUMBER(OFFSET('Hygiene Data'!$C$10,0,10*ROW('Hygiene Data'!C172))),'Data Summary'!DQ178="Yes"),OFFSET('Hygiene Data'!$C$10,0,10*ROW('Hygiene Data'!C172)),NA())</f>
        <v>#N/A</v>
      </c>
      <c r="BC178" s="108" t="e">
        <f ca="true">+IF(AND(ISNUMBER(OFFSET('Hygiene Data'!$D$6,0,10*ROW('Hygiene Data'!D172))),'Data Summary'!DR178="Yes"),OFFSET('Hygiene Data'!$D$6,0,10*ROW('Hygiene Data'!D172)),NA())</f>
        <v>#N/A</v>
      </c>
      <c r="BD178" s="108" t="e">
        <f ca="true">+IF(AND(ISNUMBER(OFFSET('Hygiene Data'!$D$8,0,10*ROW('Hygiene Data'!D172))),'Data Summary'!DS178="Yes"),OFFSET('Hygiene Data'!$D$8,0,10*ROW('Hygiene Data'!D172)),NA())</f>
        <v>#N/A</v>
      </c>
      <c r="BE178" s="108" t="e">
        <f ca="true">+IF(AND(ISNUMBER(OFFSET('Hygiene Data'!$D$10,0,10*ROW('Hygiene Data'!D172))),'Data Summary'!DT178="Yes"),OFFSET('Hygiene Data'!$D$10,0,10*ROW('Hygiene Data'!D172)),NA())</f>
        <v>#N/A</v>
      </c>
      <c r="BF178" s="108" t="e">
        <f ca="true">+IF(AND(ISNUMBER(OFFSET('Hygiene Data'!$E$6,0,10*ROW('Hygiene Data'!E172))),'Data Summary'!DU178="Yes"),OFFSET('Hygiene Data'!$E$6,0,10*ROW('Hygiene Data'!E172)),NA())</f>
        <v>#N/A</v>
      </c>
      <c r="BG178" s="108" t="e">
        <f ca="true">+IF(AND(ISNUMBER(OFFSET('Hygiene Data'!$E$8,0,10*ROW('Hygiene Data'!E172))),'Data Summary'!DV178="Yes"),OFFSET('Hygiene Data'!$E$8,0,10*ROW('Hygiene Data'!E172)),NA())</f>
        <v>#N/A</v>
      </c>
      <c r="BH178" s="108" t="e">
        <f ca="true">+IF(AND(ISNUMBER(OFFSET('Hygiene Data'!$E$10,0,10*ROW('Hygiene Data'!E172))),'Data Summary'!DW178="Yes"),OFFSET('Hygiene Data'!$E$10,0,10*ROW('Hygiene Data'!E172)),NA())</f>
        <v>#N/A</v>
      </c>
      <c r="BI178" s="108" t="e">
        <f ca="true">+IF(AND(ISNUMBER(OFFSET('Hygiene Data'!$F$6,0,10*ROW('Hygiene Data'!F172))),'Data Summary'!DX178="Yes"),OFFSET('Hygiene Data'!$F$6,0,10*ROW('Hygiene Data'!F172)),NA())</f>
        <v>#N/A</v>
      </c>
      <c r="BJ178" s="108" t="e">
        <f ca="true">+IF(AND(ISNUMBER(OFFSET('Hygiene Data'!$F$8,0,10*ROW('Hygiene Data'!F172))),'Data Summary'!DY178="Yes"),OFFSET('Hygiene Data'!$F$8,0,10*ROW('Hygiene Data'!F172)),NA())</f>
        <v>#N/A</v>
      </c>
      <c r="BK178" s="108" t="e">
        <f ca="true">+IF(AND(ISNUMBER(OFFSET('Hygiene Data'!$F$10,0,10*ROW('Hygiene Data'!F172))),'Data Summary'!DZ178="Yes"),OFFSET('Hygiene Data'!$F$10,0,10*ROW('Hygiene Data'!F172)),NA())</f>
        <v>#N/A</v>
      </c>
      <c r="BL178" s="108" t="e">
        <f ca="true">+IF(AND(ISNUMBER(OFFSET('Hygiene Data'!$G$6,0,10*ROW('Hygiene Data'!G172))),'Data Summary'!EA178="Yes"),OFFSET('Hygiene Data'!$G$6,0,10*ROW('Hygiene Data'!G172)),NA())</f>
        <v>#N/A</v>
      </c>
      <c r="BM178" s="108" t="e">
        <f ca="true">+IF(AND(ISNUMBER(OFFSET('Hygiene Data'!$G$8,0,10*ROW('Hygiene Data'!G172))),'Data Summary'!EB178="Yes"),OFFSET('Hygiene Data'!$G$8,0,10*ROW('Hygiene Data'!G172)),NA())</f>
        <v>#N/A</v>
      </c>
      <c r="BN178" s="108" t="e">
        <f ca="true">+IF(AND(ISNUMBER(OFFSET('Hygiene Data'!$G$10,0,10*ROW('Hygiene Data'!G172))),'Data Summary'!EC178="Yes"),OFFSET('Hygiene Data'!$G$10,0,10*ROW('Hygiene Data'!G172)),NA())</f>
        <v>#N/A</v>
      </c>
      <c r="BO178" s="108" t="e">
        <f ca="true">+IF(AND(ISNUMBER(OFFSET('Hygiene Data'!$H$6,0,10*ROW('Hygiene Data'!H172))),'Data Summary'!ED178="Yes"),OFFSET('Hygiene Data'!$H$6,0,10*ROW('Hygiene Data'!H172)),NA())</f>
        <v>#N/A</v>
      </c>
      <c r="BP178" s="108" t="e">
        <f ca="true">+IF(AND(ISNUMBER(OFFSET('Hygiene Data'!$H$8,0,10*ROW('Hygiene Data'!H172))),'Data Summary'!EE178="Yes"),OFFSET('Hygiene Data'!$H$8,0,10*ROW('Hygiene Data'!H172)),NA())</f>
        <v>#N/A</v>
      </c>
      <c r="BQ178" s="108" t="e">
        <f ca="true">+IF(AND(ISNUMBER(OFFSET('Hygiene Data'!$H$10,0,10*ROW('Hygiene Data'!H172))),'Data Summary'!EF178="Yes"),OFFSET('Hygiene Data'!$H$10,0,10*ROW('Hygiene Data'!H172)),NA())</f>
        <v>#N/A</v>
      </c>
    </row>
    <row r="179" x14ac:dyDescent="0.2">
      <c r="A179" s="56" t="e">
        <f ca="true">+IF(OFFSET('Water Data'!$B$1,0,10*ROW('Water Data'!B173))="",NA(),OFFSET('Water Data'!$B$1,0,10*ROW('Water Data'!B173)))</f>
        <v>#N/A</v>
      </c>
      <c r="B179" s="56" t="e">
        <f ca="true">+IF(OFFSET('Water Data'!$A$3,0,10*ROW('Water Data'!A176))="",NA(),OFFSET('Water Data'!$A$3,0,10*ROW('Water Data'!A176)))</f>
        <v>#N/A</v>
      </c>
      <c r="C179" s="56" t="e">
        <f ca="true">+IF(OFFSET('Water Data'!$C$3,0,10*ROW('Water Data'!C176))="",NA(),OFFSET('Water Data'!$C$3,0,10*ROW('Water Data'!C176)))</f>
        <v>#N/A</v>
      </c>
      <c r="D179" s="57" t="e">
        <f ca="true">+IF(AND(ISNUMBER(OFFSET('Water Data'!$C$5,0,10*ROW('Water Data'!C173))),'Data Summary'!BS179="Yes"),100-OFFSET('Water Data'!$C$5,0,10*ROW('Water Data'!C173)),NA())</f>
        <v>#N/A</v>
      </c>
      <c r="E179" s="57" t="e">
        <f ca="true">+IF(AND(ISNUMBER(OFFSET('Water Data'!$C$7,0,10*ROW('Water Data'!C173))),'Data Summary'!BT179="Yes"),OFFSET('Water Data'!$C$7,0,10*ROW('Water Data'!C173)),NA())</f>
        <v>#N/A</v>
      </c>
      <c r="F179" s="57" t="e">
        <f ca="true">+IF(AND(ISNUMBER(OFFSET('Water Data'!$C$10,0,10*ROW('Water Data'!C173))),'Data Summary'!BU179="Yes"),OFFSET('Water Data'!$C$10,0,10*ROW('Water Data'!C173)),NA())</f>
        <v>#N/A</v>
      </c>
      <c r="G179" s="57" t="e">
        <f ca="true">+IF(AND(ISNUMBER(OFFSET('Water Data'!$D$5,0,10*ROW('Water Data'!D173))),'Data Summary'!BV179="Yes"),100-OFFSET('Water Data'!$D$5,0,10*ROW('Water Data'!D173)),NA())</f>
        <v>#N/A</v>
      </c>
      <c r="H179" s="57" t="e">
        <f ca="true">+IF(AND(ISNUMBER(OFFSET('Water Data'!$D$7,0,10*ROW('Water Data'!D173))),'Data Summary'!BW179="Yes"),OFFSET('Water Data'!$D$7,0,10*ROW('Water Data'!D173)),NA())</f>
        <v>#N/A</v>
      </c>
      <c r="I179" s="57" t="e">
        <f ca="true">+IF(AND(ISNUMBER(OFFSET('Water Data'!$D$10,0,10*ROW('Water Data'!D173))),'Data Summary'!BX179="Yes"),OFFSET('Water Data'!$D$10,0,10*ROW('Water Data'!D173)),NA())</f>
        <v>#N/A</v>
      </c>
      <c r="J179" s="57" t="e">
        <f ca="true">+IF(AND(ISNUMBER(OFFSET('Water Data'!$E$5,0,10*ROW('Water Data'!E173))),'Data Summary'!BY179="Yes"),100-OFFSET('Water Data'!$E$5,0,10*ROW('Water Data'!E173)),NA())</f>
        <v>#N/A</v>
      </c>
      <c r="K179" s="57" t="e">
        <f ca="true">+IF(AND(ISNUMBER(OFFSET('Water Data'!$E$7,0,10*ROW('Water Data'!E173))),'Data Summary'!BZ179="Yes"),OFFSET('Water Data'!$E$7,0,10*ROW('Water Data'!E173)),NA())</f>
        <v>#N/A</v>
      </c>
      <c r="L179" s="57" t="e">
        <f ca="true">+IF(AND(ISNUMBER(OFFSET('Water Data'!$E$10,0,10*ROW('Water Data'!E173))),'Data Summary'!CA179="Yes"),OFFSET('Water Data'!$E$10,0,10*ROW('Water Data'!E173)),NA())</f>
        <v>#N/A</v>
      </c>
      <c r="M179" s="57" t="e">
        <f ca="true">+IF(AND(ISNUMBER(OFFSET('Water Data'!$F$5,0,10*ROW('Water Data'!F173))),'Data Summary'!CB179="Yes"),100-OFFSET('Water Data'!$F$5,0,10*ROW('Water Data'!F173)),NA())</f>
        <v>#N/A</v>
      </c>
      <c r="N179" s="57" t="e">
        <f ca="true">+IF(AND(ISNUMBER(OFFSET('Water Data'!$F$7,0,10*ROW('Water Data'!F173))),'Data Summary'!CC179="Yes"),OFFSET('Water Data'!$F$7,0,10*ROW('Water Data'!F173)),NA())</f>
        <v>#N/A</v>
      </c>
      <c r="O179" s="57" t="e">
        <f ca="true">+IF(AND(ISNUMBER(OFFSET('Water Data'!$F$10,0,10*ROW('Water Data'!F173))),'Data Summary'!CD179="Yes"),OFFSET('Water Data'!$F$10,0,10*ROW('Water Data'!F173)),NA())</f>
        <v>#N/A</v>
      </c>
      <c r="P179" s="57" t="e">
        <f ca="true">+IF(AND(ISNUMBER(OFFSET('Water Data'!$G$5,0,10*ROW('Water Data'!G173))),'Data Summary'!CE179="Yes"),100-OFFSET('Water Data'!$G$5,0,10*ROW('Water Data'!G173)),NA())</f>
        <v>#N/A</v>
      </c>
      <c r="Q179" s="57" t="e">
        <f ca="true">+IF(AND(ISNUMBER(OFFSET('Water Data'!$G$7,0,10*ROW('Water Data'!G173))),'Data Summary'!CF179="Yes"),OFFSET('Water Data'!$G$7,0,10*ROW('Water Data'!G173)),NA())</f>
        <v>#N/A</v>
      </c>
      <c r="R179" s="57" t="e">
        <f ca="true">+IF(AND(ISNUMBER(OFFSET('Water Data'!$G$10,0,10*ROW('Water Data'!G173))),'Data Summary'!CG179="Yes"),OFFSET('Water Data'!$G$10,0,10*ROW('Water Data'!G173)),NA())</f>
        <v>#N/A</v>
      </c>
      <c r="S179" s="57" t="e">
        <f ca="true">+IF(AND(ISNUMBER(OFFSET('Water Data'!$H$5,0,10*ROW('Water Data'!H173))),'Data Summary'!CH179="Yes"),100-OFFSET('Water Data'!$H$5,0,10*ROW('Water Data'!H173)),NA())</f>
        <v>#N/A</v>
      </c>
      <c r="T179" s="57" t="e">
        <f ca="true">+IF(AND(ISNUMBER(OFFSET('Water Data'!$H$7,0,10*ROW('Water Data'!H173))),'Data Summary'!CI179="Yes"),OFFSET('Water Data'!$H$7,0,10*ROW('Water Data'!H173)),NA())</f>
        <v>#N/A</v>
      </c>
      <c r="U179" s="57" t="e">
        <f ca="true">+IF(AND(ISNUMBER(OFFSET('Water Data'!$H$10,0,10*ROW('Water Data'!H173))),'Data Summary'!CJ179="Yes"),OFFSET('Water Data'!$H$10,0,10*ROW('Water Data'!H173)),NA())</f>
        <v>#N/A</v>
      </c>
      <c r="V179" s="103" t="e">
        <f ca="true">+IF(AND(ISNUMBER(OFFSET('Sanitation Data'!$C$5,0,10*ROW('Sanitation Data'!C173))),'Data Summary'!CK179="Yes"),100-OFFSET('Sanitation Data'!$C$5,0,10*ROW('Sanitation Data'!C173)),NA())</f>
        <v>#N/A</v>
      </c>
      <c r="W179" s="103" t="e">
        <f ca="true">+IF(AND(ISNUMBER(OFFSET('Sanitation Data'!$C$7,0,10*ROW('Sanitation Data'!C173))),'Data Summary'!CL179="Yes"),OFFSET('Sanitation Data'!$C$7,0,10*ROW('Sanitation Data'!C173)),NA())</f>
        <v>#N/A</v>
      </c>
      <c r="X179" s="103" t="e">
        <f ca="true">+IF(AND(ISNUMBER(OFFSET('Sanitation Data'!$C$11,0,10*ROW('Sanitation Data'!C173))),'Data Summary'!CM179="Yes"),OFFSET('Sanitation Data'!$C$11,0,10*ROW('Sanitation Data'!C173)),NA())</f>
        <v>#N/A</v>
      </c>
      <c r="Y179" s="103" t="e">
        <f ca="true">+IF(AND(ISNUMBER(OFFSET('Sanitation Data'!$C$12,0,10*ROW('Sanitation Data'!C173))),'Data Summary'!CN179="Yes"),OFFSET('Sanitation Data'!$C$12,0,10*ROW('Sanitation Data'!C173)),NA())</f>
        <v>#N/A</v>
      </c>
      <c r="Z179" s="103" t="e">
        <f ca="true">+IF(AND(ISNUMBER(OFFSET('Sanitation Data'!$C$13,0,10*ROW('Sanitation Data'!C173))),'Data Summary'!CO179="Yes"),OFFSET('Sanitation Data'!$C$13,0,10*ROW('Sanitation Data'!C173)),NA())</f>
        <v>#N/A</v>
      </c>
      <c r="AA179" s="103" t="e">
        <f ca="true">+IF(AND(ISNUMBER(OFFSET('Sanitation Data'!$D$5,0,10*ROW('Sanitation Data'!D173))),'Data Summary'!CP179="Yes"),100-OFFSET('Sanitation Data'!$D$5,0,10*ROW('Sanitation Data'!D173)),NA())</f>
        <v>#N/A</v>
      </c>
      <c r="AB179" s="103" t="e">
        <f ca="true">+IF(AND(ISNUMBER(OFFSET('Sanitation Data'!$D$7,0,10*ROW('Sanitation Data'!D173))),'Data Summary'!CQ179="Yes"),OFFSET('Sanitation Data'!$D$7,0,10*ROW('Sanitation Data'!D173)),NA())</f>
        <v>#N/A</v>
      </c>
      <c r="AC179" s="103" t="e">
        <f ca="true">+IF(AND(ISNUMBER(OFFSET('Sanitation Data'!$D$11,0,10*ROW('Sanitation Data'!D173))),'Data Summary'!CR179="Yes"),OFFSET('Sanitation Data'!$D$11,0,10*ROW('Sanitation Data'!D173)),NA())</f>
        <v>#N/A</v>
      </c>
      <c r="AD179" s="103" t="e">
        <f ca="true">+IF(AND(ISNUMBER(OFFSET('Sanitation Data'!$D$12,0,10*ROW('Sanitation Data'!D173))),'Data Summary'!CS179="Yes"),OFFSET('Sanitation Data'!$D$12,0,10*ROW('Sanitation Data'!D173)),NA())</f>
        <v>#N/A</v>
      </c>
      <c r="AE179" s="103" t="e">
        <f ca="true">+IF(AND(ISNUMBER(OFFSET('Sanitation Data'!$D$13,0,10*ROW('Sanitation Data'!D173))),'Data Summary'!CT179="Yes"),OFFSET('Sanitation Data'!$D$13,0,10*ROW('Sanitation Data'!D173)),NA())</f>
        <v>#N/A</v>
      </c>
      <c r="AF179" s="103" t="e">
        <f ca="true">+IF(AND(ISNUMBER(OFFSET('Sanitation Data'!$E$5,0,10*ROW('Sanitation Data'!E173))),'Data Summary'!CU179="Yes"),100-OFFSET('Sanitation Data'!$E$5,0,10*ROW('Sanitation Data'!E173)),NA())</f>
        <v>#N/A</v>
      </c>
      <c r="AG179" s="103" t="e">
        <f ca="true">+IF(AND(ISNUMBER(OFFSET('Sanitation Data'!$E$7,0,10*ROW('Sanitation Data'!E173))),'Data Summary'!CV179="Yes"),OFFSET('Sanitation Data'!$E$7,0,10*ROW('Sanitation Data'!E173)),NA())</f>
        <v>#N/A</v>
      </c>
      <c r="AH179" s="103" t="e">
        <f ca="true">+IF(AND(ISNUMBER(OFFSET('Sanitation Data'!$E$11,0,10*ROW('Sanitation Data'!E173))),'Data Summary'!CW179="Yes"),OFFSET('Sanitation Data'!$E$11,0,10*ROW('Sanitation Data'!E173)),NA())</f>
        <v>#N/A</v>
      </c>
      <c r="AI179" s="103" t="e">
        <f ca="true">+IF(AND(ISNUMBER(OFFSET('Sanitation Data'!$E$12,0,10*ROW('Sanitation Data'!E173))),'Data Summary'!CX179="Yes"),OFFSET('Sanitation Data'!$E$12,0,10*ROW('Sanitation Data'!E173)),NA())</f>
        <v>#N/A</v>
      </c>
      <c r="AJ179" s="103" t="e">
        <f ca="true">+IF(AND(ISNUMBER(OFFSET('Sanitation Data'!$E$13,0,10*ROW('Sanitation Data'!E173))),'Data Summary'!CY179="Yes"),OFFSET('Sanitation Data'!$E$13,0,10*ROW('Sanitation Data'!E173)),NA())</f>
        <v>#N/A</v>
      </c>
      <c r="AK179" s="103" t="e">
        <f ca="true">+IF(AND(ISNUMBER(OFFSET('Sanitation Data'!$F$5,0,10*ROW('Sanitation Data'!F173))),'Data Summary'!CZ179="Yes"),100-OFFSET('Sanitation Data'!$F$5,0,10*ROW('Sanitation Data'!F173)),NA())</f>
        <v>#N/A</v>
      </c>
      <c r="AL179" s="103" t="e">
        <f ca="true">+IF(AND(ISNUMBER(OFFSET('Sanitation Data'!$F$7,0,10*ROW('Sanitation Data'!F173))),'Data Summary'!DA179="Yes"),OFFSET('Sanitation Data'!$F$7,0,10*ROW('Sanitation Data'!F173)),NA())</f>
        <v>#N/A</v>
      </c>
      <c r="AM179" s="103" t="e">
        <f ca="true">+IF(AND(ISNUMBER(OFFSET('Sanitation Data'!$F$11,0,10*ROW('Sanitation Data'!F173))),'Data Summary'!DB179="Yes"),OFFSET('Sanitation Data'!$F$11,0,10*ROW('Sanitation Data'!F173)),NA())</f>
        <v>#N/A</v>
      </c>
      <c r="AN179" s="103" t="e">
        <f ca="true">+IF(AND(ISNUMBER(OFFSET('Sanitation Data'!$F$12,0,10*ROW('Sanitation Data'!F173))),'Data Summary'!DC179="Yes"),OFFSET('Sanitation Data'!$F$12,0,10*ROW('Sanitation Data'!F173)),NA())</f>
        <v>#N/A</v>
      </c>
      <c r="AO179" s="103" t="e">
        <f ca="true">+IF(AND(ISNUMBER(OFFSET('Sanitation Data'!$F$13,0,10*ROW('Sanitation Data'!F173))),'Data Summary'!DD179="Yes"),OFFSET('Sanitation Data'!$F$13,0,10*ROW('Sanitation Data'!F173)),NA())</f>
        <v>#N/A</v>
      </c>
      <c r="AP179" s="103" t="e">
        <f ca="true">+IF(AND(ISNUMBER(OFFSET('Sanitation Data'!$G$5,0,10*ROW('Sanitation Data'!G173))),'Data Summary'!DE179="Yes"),100-OFFSET('Sanitation Data'!$G$5,0,10*ROW('Sanitation Data'!G173)),NA())</f>
        <v>#N/A</v>
      </c>
      <c r="AQ179" s="103" t="e">
        <f ca="true">+IF(AND(ISNUMBER(OFFSET('Sanitation Data'!$G$7,0,10*ROW('Sanitation Data'!G173))),'Data Summary'!DF179="Yes"),OFFSET('Sanitation Data'!$G$7,0,10*ROW('Sanitation Data'!G173)),NA())</f>
        <v>#N/A</v>
      </c>
      <c r="AR179" s="103" t="e">
        <f ca="true">+IF(AND(ISNUMBER(OFFSET('Sanitation Data'!$G$11,0,10*ROW('Sanitation Data'!G173))),'Data Summary'!DG179="Yes"),OFFSET('Sanitation Data'!$G$11,0,10*ROW('Sanitation Data'!G173)),NA())</f>
        <v>#N/A</v>
      </c>
      <c r="AS179" s="103" t="e">
        <f ca="true">+IF(AND(ISNUMBER(OFFSET('Sanitation Data'!$G$12,0,10*ROW('Sanitation Data'!G173))),'Data Summary'!DH179="Yes"),OFFSET('Sanitation Data'!$G$12,0,10*ROW('Sanitation Data'!G173)),NA())</f>
        <v>#N/A</v>
      </c>
      <c r="AT179" s="103" t="e">
        <f ca="true">+IF(AND(ISNUMBER(OFFSET('Sanitation Data'!$G$13,0,10*ROW('Sanitation Data'!G173))),'Data Summary'!DI179="Yes"),OFFSET('Sanitation Data'!$G$13,0,10*ROW('Sanitation Data'!G173)),NA())</f>
        <v>#N/A</v>
      </c>
      <c r="AU179" s="103" t="e">
        <f ca="true">+IF(AND(ISNUMBER(OFFSET('Sanitation Data'!$H$5,0,10*ROW('Sanitation Data'!H173))),'Data Summary'!DJ179="Yes"),100-OFFSET('Sanitation Data'!$H$5,0,10*ROW('Sanitation Data'!H173)),NA())</f>
        <v>#N/A</v>
      </c>
      <c r="AV179" s="103" t="e">
        <f ca="true">+IF(AND(ISNUMBER(OFFSET('Sanitation Data'!$H$7,0,10*ROW('Sanitation Data'!H173))),'Data Summary'!DK179="Yes"),OFFSET('Sanitation Data'!$H$7,0,10*ROW('Sanitation Data'!H173)),NA())</f>
        <v>#N/A</v>
      </c>
      <c r="AW179" s="103" t="e">
        <f ca="true">+IF(AND(ISNUMBER(OFFSET('Sanitation Data'!$H$11,0,10*ROW('Sanitation Data'!H173))),'Data Summary'!DL179="Yes"),OFFSET('Sanitation Data'!$H$11,0,10*ROW('Sanitation Data'!H173)),NA())</f>
        <v>#N/A</v>
      </c>
      <c r="AX179" s="103" t="e">
        <f ca="true">+IF(AND(ISNUMBER(OFFSET('Sanitation Data'!$H$12,0,10*ROW('Sanitation Data'!H173))),'Data Summary'!DM179="Yes"),OFFSET('Sanitation Data'!$H$12,0,10*ROW('Sanitation Data'!H173)),NA())</f>
        <v>#N/A</v>
      </c>
      <c r="AY179" s="103" t="e">
        <f ca="true">+IF(AND(ISNUMBER(OFFSET('Sanitation Data'!$H$13,0,10*ROW('Sanitation Data'!H173))),'Data Summary'!DN179="Yes"),OFFSET('Sanitation Data'!$H$13,0,10*ROW('Sanitation Data'!H173)),NA())</f>
        <v>#N/A</v>
      </c>
      <c r="AZ179" s="108" t="e">
        <f ca="true">+IF(AND(ISNUMBER(OFFSET('Hygiene Data'!$C$6,0,10*ROW('Hygiene Data'!C173))),'Data Summary'!DO179="Yes"),OFFSET('Hygiene Data'!$C$6,0,10*ROW('Hygiene Data'!C173)),NA())</f>
        <v>#N/A</v>
      </c>
      <c r="BA179" s="108" t="e">
        <f ca="true">+IF(AND(ISNUMBER(OFFSET('Hygiene Data'!$C$8,0,10*ROW('Hygiene Data'!C173))),'Data Summary'!DP179="Yes"),OFFSET('Hygiene Data'!$C$8,0,10*ROW('Hygiene Data'!C173)),NA())</f>
        <v>#N/A</v>
      </c>
      <c r="BB179" s="108" t="e">
        <f ca="true">+IF(AND(ISNUMBER(OFFSET('Hygiene Data'!$C$10,0,10*ROW('Hygiene Data'!C173))),'Data Summary'!DQ179="Yes"),OFFSET('Hygiene Data'!$C$10,0,10*ROW('Hygiene Data'!C173)),NA())</f>
        <v>#N/A</v>
      </c>
      <c r="BC179" s="108" t="e">
        <f ca="true">+IF(AND(ISNUMBER(OFFSET('Hygiene Data'!$D$6,0,10*ROW('Hygiene Data'!D173))),'Data Summary'!DR179="Yes"),OFFSET('Hygiene Data'!$D$6,0,10*ROW('Hygiene Data'!D173)),NA())</f>
        <v>#N/A</v>
      </c>
      <c r="BD179" s="108" t="e">
        <f ca="true">+IF(AND(ISNUMBER(OFFSET('Hygiene Data'!$D$8,0,10*ROW('Hygiene Data'!D173))),'Data Summary'!DS179="Yes"),OFFSET('Hygiene Data'!$D$8,0,10*ROW('Hygiene Data'!D173)),NA())</f>
        <v>#N/A</v>
      </c>
      <c r="BE179" s="108" t="e">
        <f ca="true">+IF(AND(ISNUMBER(OFFSET('Hygiene Data'!$D$10,0,10*ROW('Hygiene Data'!D173))),'Data Summary'!DT179="Yes"),OFFSET('Hygiene Data'!$D$10,0,10*ROW('Hygiene Data'!D173)),NA())</f>
        <v>#N/A</v>
      </c>
      <c r="BF179" s="108" t="e">
        <f ca="true">+IF(AND(ISNUMBER(OFFSET('Hygiene Data'!$E$6,0,10*ROW('Hygiene Data'!E173))),'Data Summary'!DU179="Yes"),OFFSET('Hygiene Data'!$E$6,0,10*ROW('Hygiene Data'!E173)),NA())</f>
        <v>#N/A</v>
      </c>
      <c r="BG179" s="108" t="e">
        <f ca="true">+IF(AND(ISNUMBER(OFFSET('Hygiene Data'!$E$8,0,10*ROW('Hygiene Data'!E173))),'Data Summary'!DV179="Yes"),OFFSET('Hygiene Data'!$E$8,0,10*ROW('Hygiene Data'!E173)),NA())</f>
        <v>#N/A</v>
      </c>
      <c r="BH179" s="108" t="e">
        <f ca="true">+IF(AND(ISNUMBER(OFFSET('Hygiene Data'!$E$10,0,10*ROW('Hygiene Data'!E173))),'Data Summary'!DW179="Yes"),OFFSET('Hygiene Data'!$E$10,0,10*ROW('Hygiene Data'!E173)),NA())</f>
        <v>#N/A</v>
      </c>
      <c r="BI179" s="108" t="e">
        <f ca="true">+IF(AND(ISNUMBER(OFFSET('Hygiene Data'!$F$6,0,10*ROW('Hygiene Data'!F173))),'Data Summary'!DX179="Yes"),OFFSET('Hygiene Data'!$F$6,0,10*ROW('Hygiene Data'!F173)),NA())</f>
        <v>#N/A</v>
      </c>
      <c r="BJ179" s="108" t="e">
        <f ca="true">+IF(AND(ISNUMBER(OFFSET('Hygiene Data'!$F$8,0,10*ROW('Hygiene Data'!F173))),'Data Summary'!DY179="Yes"),OFFSET('Hygiene Data'!$F$8,0,10*ROW('Hygiene Data'!F173)),NA())</f>
        <v>#N/A</v>
      </c>
      <c r="BK179" s="108" t="e">
        <f ca="true">+IF(AND(ISNUMBER(OFFSET('Hygiene Data'!$F$10,0,10*ROW('Hygiene Data'!F173))),'Data Summary'!DZ179="Yes"),OFFSET('Hygiene Data'!$F$10,0,10*ROW('Hygiene Data'!F173)),NA())</f>
        <v>#N/A</v>
      </c>
      <c r="BL179" s="108" t="e">
        <f ca="true">+IF(AND(ISNUMBER(OFFSET('Hygiene Data'!$G$6,0,10*ROW('Hygiene Data'!G173))),'Data Summary'!EA179="Yes"),OFFSET('Hygiene Data'!$G$6,0,10*ROW('Hygiene Data'!G173)),NA())</f>
        <v>#N/A</v>
      </c>
      <c r="BM179" s="108" t="e">
        <f ca="true">+IF(AND(ISNUMBER(OFFSET('Hygiene Data'!$G$8,0,10*ROW('Hygiene Data'!G173))),'Data Summary'!EB179="Yes"),OFFSET('Hygiene Data'!$G$8,0,10*ROW('Hygiene Data'!G173)),NA())</f>
        <v>#N/A</v>
      </c>
      <c r="BN179" s="108" t="e">
        <f ca="true">+IF(AND(ISNUMBER(OFFSET('Hygiene Data'!$G$10,0,10*ROW('Hygiene Data'!G173))),'Data Summary'!EC179="Yes"),OFFSET('Hygiene Data'!$G$10,0,10*ROW('Hygiene Data'!G173)),NA())</f>
        <v>#N/A</v>
      </c>
      <c r="BO179" s="108" t="e">
        <f ca="true">+IF(AND(ISNUMBER(OFFSET('Hygiene Data'!$H$6,0,10*ROW('Hygiene Data'!H173))),'Data Summary'!ED179="Yes"),OFFSET('Hygiene Data'!$H$6,0,10*ROW('Hygiene Data'!H173)),NA())</f>
        <v>#N/A</v>
      </c>
      <c r="BP179" s="108" t="e">
        <f ca="true">+IF(AND(ISNUMBER(OFFSET('Hygiene Data'!$H$8,0,10*ROW('Hygiene Data'!H173))),'Data Summary'!EE179="Yes"),OFFSET('Hygiene Data'!$H$8,0,10*ROW('Hygiene Data'!H173)),NA())</f>
        <v>#N/A</v>
      </c>
      <c r="BQ179" s="108" t="e">
        <f ca="true">+IF(AND(ISNUMBER(OFFSET('Hygiene Data'!$H$10,0,10*ROW('Hygiene Data'!H173))),'Data Summary'!EF179="Yes"),OFFSET('Hygiene Data'!$H$10,0,10*ROW('Hygiene Data'!H173)),NA())</f>
        <v>#N/A</v>
      </c>
    </row>
    <row r="180" x14ac:dyDescent="0.2">
      <c r="A180" s="56" t="e">
        <f ca="true">+IF(OFFSET('Water Data'!$B$1,0,10*ROW('Water Data'!B174))="",NA(),OFFSET('Water Data'!$B$1,0,10*ROW('Water Data'!B174)))</f>
        <v>#N/A</v>
      </c>
      <c r="B180" s="56" t="e">
        <f ca="true">+IF(OFFSET('Water Data'!$A$3,0,10*ROW('Water Data'!A177))="",NA(),OFFSET('Water Data'!$A$3,0,10*ROW('Water Data'!A177)))</f>
        <v>#N/A</v>
      </c>
      <c r="C180" s="56" t="e">
        <f ca="true">+IF(OFFSET('Water Data'!$C$3,0,10*ROW('Water Data'!C177))="",NA(),OFFSET('Water Data'!$C$3,0,10*ROW('Water Data'!C177)))</f>
        <v>#N/A</v>
      </c>
      <c r="D180" s="57" t="e">
        <f ca="true">+IF(AND(ISNUMBER(OFFSET('Water Data'!$C$5,0,10*ROW('Water Data'!C174))),'Data Summary'!BS180="Yes"),100-OFFSET('Water Data'!$C$5,0,10*ROW('Water Data'!C174)),NA())</f>
        <v>#N/A</v>
      </c>
      <c r="E180" s="57" t="e">
        <f ca="true">+IF(AND(ISNUMBER(OFFSET('Water Data'!$C$7,0,10*ROW('Water Data'!C174))),'Data Summary'!BT180="Yes"),OFFSET('Water Data'!$C$7,0,10*ROW('Water Data'!C174)),NA())</f>
        <v>#N/A</v>
      </c>
      <c r="F180" s="57" t="e">
        <f ca="true">+IF(AND(ISNUMBER(OFFSET('Water Data'!$C$10,0,10*ROW('Water Data'!C174))),'Data Summary'!BU180="Yes"),OFFSET('Water Data'!$C$10,0,10*ROW('Water Data'!C174)),NA())</f>
        <v>#N/A</v>
      </c>
      <c r="G180" s="57" t="e">
        <f ca="true">+IF(AND(ISNUMBER(OFFSET('Water Data'!$D$5,0,10*ROW('Water Data'!D174))),'Data Summary'!BV180="Yes"),100-OFFSET('Water Data'!$D$5,0,10*ROW('Water Data'!D174)),NA())</f>
        <v>#N/A</v>
      </c>
      <c r="H180" s="57" t="e">
        <f ca="true">+IF(AND(ISNUMBER(OFFSET('Water Data'!$D$7,0,10*ROW('Water Data'!D174))),'Data Summary'!BW180="Yes"),OFFSET('Water Data'!$D$7,0,10*ROW('Water Data'!D174)),NA())</f>
        <v>#N/A</v>
      </c>
      <c r="I180" s="57" t="e">
        <f ca="true">+IF(AND(ISNUMBER(OFFSET('Water Data'!$D$10,0,10*ROW('Water Data'!D174))),'Data Summary'!BX180="Yes"),OFFSET('Water Data'!$D$10,0,10*ROW('Water Data'!D174)),NA())</f>
        <v>#N/A</v>
      </c>
      <c r="J180" s="57" t="e">
        <f ca="true">+IF(AND(ISNUMBER(OFFSET('Water Data'!$E$5,0,10*ROW('Water Data'!E174))),'Data Summary'!BY180="Yes"),100-OFFSET('Water Data'!$E$5,0,10*ROW('Water Data'!E174)),NA())</f>
        <v>#N/A</v>
      </c>
      <c r="K180" s="57" t="e">
        <f ca="true">+IF(AND(ISNUMBER(OFFSET('Water Data'!$E$7,0,10*ROW('Water Data'!E174))),'Data Summary'!BZ180="Yes"),OFFSET('Water Data'!$E$7,0,10*ROW('Water Data'!E174)),NA())</f>
        <v>#N/A</v>
      </c>
      <c r="L180" s="57" t="e">
        <f ca="true">+IF(AND(ISNUMBER(OFFSET('Water Data'!$E$10,0,10*ROW('Water Data'!E174))),'Data Summary'!CA180="Yes"),OFFSET('Water Data'!$E$10,0,10*ROW('Water Data'!E174)),NA())</f>
        <v>#N/A</v>
      </c>
      <c r="M180" s="57" t="e">
        <f ca="true">+IF(AND(ISNUMBER(OFFSET('Water Data'!$F$5,0,10*ROW('Water Data'!F174))),'Data Summary'!CB180="Yes"),100-OFFSET('Water Data'!$F$5,0,10*ROW('Water Data'!F174)),NA())</f>
        <v>#N/A</v>
      </c>
      <c r="N180" s="57" t="e">
        <f ca="true">+IF(AND(ISNUMBER(OFFSET('Water Data'!$F$7,0,10*ROW('Water Data'!F174))),'Data Summary'!CC180="Yes"),OFFSET('Water Data'!$F$7,0,10*ROW('Water Data'!F174)),NA())</f>
        <v>#N/A</v>
      </c>
      <c r="O180" s="57" t="e">
        <f ca="true">+IF(AND(ISNUMBER(OFFSET('Water Data'!$F$10,0,10*ROW('Water Data'!F174))),'Data Summary'!CD180="Yes"),OFFSET('Water Data'!$F$10,0,10*ROW('Water Data'!F174)),NA())</f>
        <v>#N/A</v>
      </c>
      <c r="P180" s="57" t="e">
        <f ca="true">+IF(AND(ISNUMBER(OFFSET('Water Data'!$G$5,0,10*ROW('Water Data'!G174))),'Data Summary'!CE180="Yes"),100-OFFSET('Water Data'!$G$5,0,10*ROW('Water Data'!G174)),NA())</f>
        <v>#N/A</v>
      </c>
      <c r="Q180" s="57" t="e">
        <f ca="true">+IF(AND(ISNUMBER(OFFSET('Water Data'!$G$7,0,10*ROW('Water Data'!G174))),'Data Summary'!CF180="Yes"),OFFSET('Water Data'!$G$7,0,10*ROW('Water Data'!G174)),NA())</f>
        <v>#N/A</v>
      </c>
      <c r="R180" s="57" t="e">
        <f ca="true">+IF(AND(ISNUMBER(OFFSET('Water Data'!$G$10,0,10*ROW('Water Data'!G174))),'Data Summary'!CG180="Yes"),OFFSET('Water Data'!$G$10,0,10*ROW('Water Data'!G174)),NA())</f>
        <v>#N/A</v>
      </c>
      <c r="S180" s="57" t="e">
        <f ca="true">+IF(AND(ISNUMBER(OFFSET('Water Data'!$H$5,0,10*ROW('Water Data'!H174))),'Data Summary'!CH180="Yes"),100-OFFSET('Water Data'!$H$5,0,10*ROW('Water Data'!H174)),NA())</f>
        <v>#N/A</v>
      </c>
      <c r="T180" s="57" t="e">
        <f ca="true">+IF(AND(ISNUMBER(OFFSET('Water Data'!$H$7,0,10*ROW('Water Data'!H174))),'Data Summary'!CI180="Yes"),OFFSET('Water Data'!$H$7,0,10*ROW('Water Data'!H174)),NA())</f>
        <v>#N/A</v>
      </c>
      <c r="U180" s="57" t="e">
        <f ca="true">+IF(AND(ISNUMBER(OFFSET('Water Data'!$H$10,0,10*ROW('Water Data'!H174))),'Data Summary'!CJ180="Yes"),OFFSET('Water Data'!$H$10,0,10*ROW('Water Data'!H174)),NA())</f>
        <v>#N/A</v>
      </c>
      <c r="V180" s="103" t="e">
        <f ca="true">+IF(AND(ISNUMBER(OFFSET('Sanitation Data'!$C$5,0,10*ROW('Sanitation Data'!C174))),'Data Summary'!CK180="Yes"),100-OFFSET('Sanitation Data'!$C$5,0,10*ROW('Sanitation Data'!C174)),NA())</f>
        <v>#N/A</v>
      </c>
      <c r="W180" s="103" t="e">
        <f ca="true">+IF(AND(ISNUMBER(OFFSET('Sanitation Data'!$C$7,0,10*ROW('Sanitation Data'!C174))),'Data Summary'!CL180="Yes"),OFFSET('Sanitation Data'!$C$7,0,10*ROW('Sanitation Data'!C174)),NA())</f>
        <v>#N/A</v>
      </c>
      <c r="X180" s="103" t="e">
        <f ca="true">+IF(AND(ISNUMBER(OFFSET('Sanitation Data'!$C$11,0,10*ROW('Sanitation Data'!C174))),'Data Summary'!CM180="Yes"),OFFSET('Sanitation Data'!$C$11,0,10*ROW('Sanitation Data'!C174)),NA())</f>
        <v>#N/A</v>
      </c>
      <c r="Y180" s="103" t="e">
        <f ca="true">+IF(AND(ISNUMBER(OFFSET('Sanitation Data'!$C$12,0,10*ROW('Sanitation Data'!C174))),'Data Summary'!CN180="Yes"),OFFSET('Sanitation Data'!$C$12,0,10*ROW('Sanitation Data'!C174)),NA())</f>
        <v>#N/A</v>
      </c>
      <c r="Z180" s="103" t="e">
        <f ca="true">+IF(AND(ISNUMBER(OFFSET('Sanitation Data'!$C$13,0,10*ROW('Sanitation Data'!C174))),'Data Summary'!CO180="Yes"),OFFSET('Sanitation Data'!$C$13,0,10*ROW('Sanitation Data'!C174)),NA())</f>
        <v>#N/A</v>
      </c>
      <c r="AA180" s="103" t="e">
        <f ca="true">+IF(AND(ISNUMBER(OFFSET('Sanitation Data'!$D$5,0,10*ROW('Sanitation Data'!D174))),'Data Summary'!CP180="Yes"),100-OFFSET('Sanitation Data'!$D$5,0,10*ROW('Sanitation Data'!D174)),NA())</f>
        <v>#N/A</v>
      </c>
      <c r="AB180" s="103" t="e">
        <f ca="true">+IF(AND(ISNUMBER(OFFSET('Sanitation Data'!$D$7,0,10*ROW('Sanitation Data'!D174))),'Data Summary'!CQ180="Yes"),OFFSET('Sanitation Data'!$D$7,0,10*ROW('Sanitation Data'!D174)),NA())</f>
        <v>#N/A</v>
      </c>
      <c r="AC180" s="103" t="e">
        <f ca="true">+IF(AND(ISNUMBER(OFFSET('Sanitation Data'!$D$11,0,10*ROW('Sanitation Data'!D174))),'Data Summary'!CR180="Yes"),OFFSET('Sanitation Data'!$D$11,0,10*ROW('Sanitation Data'!D174)),NA())</f>
        <v>#N/A</v>
      </c>
      <c r="AD180" s="103" t="e">
        <f ca="true">+IF(AND(ISNUMBER(OFFSET('Sanitation Data'!$D$12,0,10*ROW('Sanitation Data'!D174))),'Data Summary'!CS180="Yes"),OFFSET('Sanitation Data'!$D$12,0,10*ROW('Sanitation Data'!D174)),NA())</f>
        <v>#N/A</v>
      </c>
      <c r="AE180" s="103" t="e">
        <f ca="true">+IF(AND(ISNUMBER(OFFSET('Sanitation Data'!$D$13,0,10*ROW('Sanitation Data'!D174))),'Data Summary'!CT180="Yes"),OFFSET('Sanitation Data'!$D$13,0,10*ROW('Sanitation Data'!D174)),NA())</f>
        <v>#N/A</v>
      </c>
      <c r="AF180" s="103" t="e">
        <f ca="true">+IF(AND(ISNUMBER(OFFSET('Sanitation Data'!$E$5,0,10*ROW('Sanitation Data'!E174))),'Data Summary'!CU180="Yes"),100-OFFSET('Sanitation Data'!$E$5,0,10*ROW('Sanitation Data'!E174)),NA())</f>
        <v>#N/A</v>
      </c>
      <c r="AG180" s="103" t="e">
        <f ca="true">+IF(AND(ISNUMBER(OFFSET('Sanitation Data'!$E$7,0,10*ROW('Sanitation Data'!E174))),'Data Summary'!CV180="Yes"),OFFSET('Sanitation Data'!$E$7,0,10*ROW('Sanitation Data'!E174)),NA())</f>
        <v>#N/A</v>
      </c>
      <c r="AH180" s="103" t="e">
        <f ca="true">+IF(AND(ISNUMBER(OFFSET('Sanitation Data'!$E$11,0,10*ROW('Sanitation Data'!E174))),'Data Summary'!CW180="Yes"),OFFSET('Sanitation Data'!$E$11,0,10*ROW('Sanitation Data'!E174)),NA())</f>
        <v>#N/A</v>
      </c>
      <c r="AI180" s="103" t="e">
        <f ca="true">+IF(AND(ISNUMBER(OFFSET('Sanitation Data'!$E$12,0,10*ROW('Sanitation Data'!E174))),'Data Summary'!CX180="Yes"),OFFSET('Sanitation Data'!$E$12,0,10*ROW('Sanitation Data'!E174)),NA())</f>
        <v>#N/A</v>
      </c>
      <c r="AJ180" s="103" t="e">
        <f ca="true">+IF(AND(ISNUMBER(OFFSET('Sanitation Data'!$E$13,0,10*ROW('Sanitation Data'!E174))),'Data Summary'!CY180="Yes"),OFFSET('Sanitation Data'!$E$13,0,10*ROW('Sanitation Data'!E174)),NA())</f>
        <v>#N/A</v>
      </c>
      <c r="AK180" s="103" t="e">
        <f ca="true">+IF(AND(ISNUMBER(OFFSET('Sanitation Data'!$F$5,0,10*ROW('Sanitation Data'!F174))),'Data Summary'!CZ180="Yes"),100-OFFSET('Sanitation Data'!$F$5,0,10*ROW('Sanitation Data'!F174)),NA())</f>
        <v>#N/A</v>
      </c>
      <c r="AL180" s="103" t="e">
        <f ca="true">+IF(AND(ISNUMBER(OFFSET('Sanitation Data'!$F$7,0,10*ROW('Sanitation Data'!F174))),'Data Summary'!DA180="Yes"),OFFSET('Sanitation Data'!$F$7,0,10*ROW('Sanitation Data'!F174)),NA())</f>
        <v>#N/A</v>
      </c>
      <c r="AM180" s="103" t="e">
        <f ca="true">+IF(AND(ISNUMBER(OFFSET('Sanitation Data'!$F$11,0,10*ROW('Sanitation Data'!F174))),'Data Summary'!DB180="Yes"),OFFSET('Sanitation Data'!$F$11,0,10*ROW('Sanitation Data'!F174)),NA())</f>
        <v>#N/A</v>
      </c>
      <c r="AN180" s="103" t="e">
        <f ca="true">+IF(AND(ISNUMBER(OFFSET('Sanitation Data'!$F$12,0,10*ROW('Sanitation Data'!F174))),'Data Summary'!DC180="Yes"),OFFSET('Sanitation Data'!$F$12,0,10*ROW('Sanitation Data'!F174)),NA())</f>
        <v>#N/A</v>
      </c>
      <c r="AO180" s="103" t="e">
        <f ca="true">+IF(AND(ISNUMBER(OFFSET('Sanitation Data'!$F$13,0,10*ROW('Sanitation Data'!F174))),'Data Summary'!DD180="Yes"),OFFSET('Sanitation Data'!$F$13,0,10*ROW('Sanitation Data'!F174)),NA())</f>
        <v>#N/A</v>
      </c>
      <c r="AP180" s="103" t="e">
        <f ca="true">+IF(AND(ISNUMBER(OFFSET('Sanitation Data'!$G$5,0,10*ROW('Sanitation Data'!G174))),'Data Summary'!DE180="Yes"),100-OFFSET('Sanitation Data'!$G$5,0,10*ROW('Sanitation Data'!G174)),NA())</f>
        <v>#N/A</v>
      </c>
      <c r="AQ180" s="103" t="e">
        <f ca="true">+IF(AND(ISNUMBER(OFFSET('Sanitation Data'!$G$7,0,10*ROW('Sanitation Data'!G174))),'Data Summary'!DF180="Yes"),OFFSET('Sanitation Data'!$G$7,0,10*ROW('Sanitation Data'!G174)),NA())</f>
        <v>#N/A</v>
      </c>
      <c r="AR180" s="103" t="e">
        <f ca="true">+IF(AND(ISNUMBER(OFFSET('Sanitation Data'!$G$11,0,10*ROW('Sanitation Data'!G174))),'Data Summary'!DG180="Yes"),OFFSET('Sanitation Data'!$G$11,0,10*ROW('Sanitation Data'!G174)),NA())</f>
        <v>#N/A</v>
      </c>
      <c r="AS180" s="103" t="e">
        <f ca="true">+IF(AND(ISNUMBER(OFFSET('Sanitation Data'!$G$12,0,10*ROW('Sanitation Data'!G174))),'Data Summary'!DH180="Yes"),OFFSET('Sanitation Data'!$G$12,0,10*ROW('Sanitation Data'!G174)),NA())</f>
        <v>#N/A</v>
      </c>
      <c r="AT180" s="103" t="e">
        <f ca="true">+IF(AND(ISNUMBER(OFFSET('Sanitation Data'!$G$13,0,10*ROW('Sanitation Data'!G174))),'Data Summary'!DI180="Yes"),OFFSET('Sanitation Data'!$G$13,0,10*ROW('Sanitation Data'!G174)),NA())</f>
        <v>#N/A</v>
      </c>
      <c r="AU180" s="103" t="e">
        <f ca="true">+IF(AND(ISNUMBER(OFFSET('Sanitation Data'!$H$5,0,10*ROW('Sanitation Data'!H174))),'Data Summary'!DJ180="Yes"),100-OFFSET('Sanitation Data'!$H$5,0,10*ROW('Sanitation Data'!H174)),NA())</f>
        <v>#N/A</v>
      </c>
      <c r="AV180" s="103" t="e">
        <f ca="true">+IF(AND(ISNUMBER(OFFSET('Sanitation Data'!$H$7,0,10*ROW('Sanitation Data'!H174))),'Data Summary'!DK180="Yes"),OFFSET('Sanitation Data'!$H$7,0,10*ROW('Sanitation Data'!H174)),NA())</f>
        <v>#N/A</v>
      </c>
      <c r="AW180" s="103" t="e">
        <f ca="true">+IF(AND(ISNUMBER(OFFSET('Sanitation Data'!$H$11,0,10*ROW('Sanitation Data'!H174))),'Data Summary'!DL180="Yes"),OFFSET('Sanitation Data'!$H$11,0,10*ROW('Sanitation Data'!H174)),NA())</f>
        <v>#N/A</v>
      </c>
      <c r="AX180" s="103" t="e">
        <f ca="true">+IF(AND(ISNUMBER(OFFSET('Sanitation Data'!$H$12,0,10*ROW('Sanitation Data'!H174))),'Data Summary'!DM180="Yes"),OFFSET('Sanitation Data'!$H$12,0,10*ROW('Sanitation Data'!H174)),NA())</f>
        <v>#N/A</v>
      </c>
      <c r="AY180" s="103" t="e">
        <f ca="true">+IF(AND(ISNUMBER(OFFSET('Sanitation Data'!$H$13,0,10*ROW('Sanitation Data'!H174))),'Data Summary'!DN180="Yes"),OFFSET('Sanitation Data'!$H$13,0,10*ROW('Sanitation Data'!H174)),NA())</f>
        <v>#N/A</v>
      </c>
      <c r="AZ180" s="108" t="e">
        <f ca="true">+IF(AND(ISNUMBER(OFFSET('Hygiene Data'!$C$6,0,10*ROW('Hygiene Data'!C174))),'Data Summary'!DO180="Yes"),OFFSET('Hygiene Data'!$C$6,0,10*ROW('Hygiene Data'!C174)),NA())</f>
        <v>#N/A</v>
      </c>
      <c r="BA180" s="108" t="e">
        <f ca="true">+IF(AND(ISNUMBER(OFFSET('Hygiene Data'!$C$8,0,10*ROW('Hygiene Data'!C174))),'Data Summary'!DP180="Yes"),OFFSET('Hygiene Data'!$C$8,0,10*ROW('Hygiene Data'!C174)),NA())</f>
        <v>#N/A</v>
      </c>
      <c r="BB180" s="108" t="e">
        <f ca="true">+IF(AND(ISNUMBER(OFFSET('Hygiene Data'!$C$10,0,10*ROW('Hygiene Data'!C174))),'Data Summary'!DQ180="Yes"),OFFSET('Hygiene Data'!$C$10,0,10*ROW('Hygiene Data'!C174)),NA())</f>
        <v>#N/A</v>
      </c>
      <c r="BC180" s="108" t="e">
        <f ca="true">+IF(AND(ISNUMBER(OFFSET('Hygiene Data'!$D$6,0,10*ROW('Hygiene Data'!D174))),'Data Summary'!DR180="Yes"),OFFSET('Hygiene Data'!$D$6,0,10*ROW('Hygiene Data'!D174)),NA())</f>
        <v>#N/A</v>
      </c>
      <c r="BD180" s="108" t="e">
        <f ca="true">+IF(AND(ISNUMBER(OFFSET('Hygiene Data'!$D$8,0,10*ROW('Hygiene Data'!D174))),'Data Summary'!DS180="Yes"),OFFSET('Hygiene Data'!$D$8,0,10*ROW('Hygiene Data'!D174)),NA())</f>
        <v>#N/A</v>
      </c>
      <c r="BE180" s="108" t="e">
        <f ca="true">+IF(AND(ISNUMBER(OFFSET('Hygiene Data'!$D$10,0,10*ROW('Hygiene Data'!D174))),'Data Summary'!DT180="Yes"),OFFSET('Hygiene Data'!$D$10,0,10*ROW('Hygiene Data'!D174)),NA())</f>
        <v>#N/A</v>
      </c>
      <c r="BF180" s="108" t="e">
        <f ca="true">+IF(AND(ISNUMBER(OFFSET('Hygiene Data'!$E$6,0,10*ROW('Hygiene Data'!E174))),'Data Summary'!DU180="Yes"),OFFSET('Hygiene Data'!$E$6,0,10*ROW('Hygiene Data'!E174)),NA())</f>
        <v>#N/A</v>
      </c>
      <c r="BG180" s="108" t="e">
        <f ca="true">+IF(AND(ISNUMBER(OFFSET('Hygiene Data'!$E$8,0,10*ROW('Hygiene Data'!E174))),'Data Summary'!DV180="Yes"),OFFSET('Hygiene Data'!$E$8,0,10*ROW('Hygiene Data'!E174)),NA())</f>
        <v>#N/A</v>
      </c>
      <c r="BH180" s="108" t="e">
        <f ca="true">+IF(AND(ISNUMBER(OFFSET('Hygiene Data'!$E$10,0,10*ROW('Hygiene Data'!E174))),'Data Summary'!DW180="Yes"),OFFSET('Hygiene Data'!$E$10,0,10*ROW('Hygiene Data'!E174)),NA())</f>
        <v>#N/A</v>
      </c>
      <c r="BI180" s="108" t="e">
        <f ca="true">+IF(AND(ISNUMBER(OFFSET('Hygiene Data'!$F$6,0,10*ROW('Hygiene Data'!F174))),'Data Summary'!DX180="Yes"),OFFSET('Hygiene Data'!$F$6,0,10*ROW('Hygiene Data'!F174)),NA())</f>
        <v>#N/A</v>
      </c>
      <c r="BJ180" s="108" t="e">
        <f ca="true">+IF(AND(ISNUMBER(OFFSET('Hygiene Data'!$F$8,0,10*ROW('Hygiene Data'!F174))),'Data Summary'!DY180="Yes"),OFFSET('Hygiene Data'!$F$8,0,10*ROW('Hygiene Data'!F174)),NA())</f>
        <v>#N/A</v>
      </c>
      <c r="BK180" s="108" t="e">
        <f ca="true">+IF(AND(ISNUMBER(OFFSET('Hygiene Data'!$F$10,0,10*ROW('Hygiene Data'!F174))),'Data Summary'!DZ180="Yes"),OFFSET('Hygiene Data'!$F$10,0,10*ROW('Hygiene Data'!F174)),NA())</f>
        <v>#N/A</v>
      </c>
      <c r="BL180" s="108" t="e">
        <f ca="true">+IF(AND(ISNUMBER(OFFSET('Hygiene Data'!$G$6,0,10*ROW('Hygiene Data'!G174))),'Data Summary'!EA180="Yes"),OFFSET('Hygiene Data'!$G$6,0,10*ROW('Hygiene Data'!G174)),NA())</f>
        <v>#N/A</v>
      </c>
      <c r="BM180" s="108" t="e">
        <f ca="true">+IF(AND(ISNUMBER(OFFSET('Hygiene Data'!$G$8,0,10*ROW('Hygiene Data'!G174))),'Data Summary'!EB180="Yes"),OFFSET('Hygiene Data'!$G$8,0,10*ROW('Hygiene Data'!G174)),NA())</f>
        <v>#N/A</v>
      </c>
      <c r="BN180" s="108" t="e">
        <f ca="true">+IF(AND(ISNUMBER(OFFSET('Hygiene Data'!$G$10,0,10*ROW('Hygiene Data'!G174))),'Data Summary'!EC180="Yes"),OFFSET('Hygiene Data'!$G$10,0,10*ROW('Hygiene Data'!G174)),NA())</f>
        <v>#N/A</v>
      </c>
      <c r="BO180" s="108" t="e">
        <f ca="true">+IF(AND(ISNUMBER(OFFSET('Hygiene Data'!$H$6,0,10*ROW('Hygiene Data'!H174))),'Data Summary'!ED180="Yes"),OFFSET('Hygiene Data'!$H$6,0,10*ROW('Hygiene Data'!H174)),NA())</f>
        <v>#N/A</v>
      </c>
      <c r="BP180" s="108" t="e">
        <f ca="true">+IF(AND(ISNUMBER(OFFSET('Hygiene Data'!$H$8,0,10*ROW('Hygiene Data'!H174))),'Data Summary'!EE180="Yes"),OFFSET('Hygiene Data'!$H$8,0,10*ROW('Hygiene Data'!H174)),NA())</f>
        <v>#N/A</v>
      </c>
      <c r="BQ180" s="108" t="e">
        <f ca="true">+IF(AND(ISNUMBER(OFFSET('Hygiene Data'!$H$10,0,10*ROW('Hygiene Data'!H174))),'Data Summary'!EF180="Yes"),OFFSET('Hygiene Data'!$H$10,0,10*ROW('Hygiene Data'!H174)),NA())</f>
        <v>#N/A</v>
      </c>
    </row>
    <row r="181" x14ac:dyDescent="0.2">
      <c r="A181" s="56" t="e">
        <f ca="true">+IF(OFFSET('Water Data'!$B$1,0,10*ROW('Water Data'!B175))="",NA(),OFFSET('Water Data'!$B$1,0,10*ROW('Water Data'!B175)))</f>
        <v>#N/A</v>
      </c>
      <c r="B181" s="56" t="e">
        <f ca="true">+IF(OFFSET('Water Data'!$A$3,0,10*ROW('Water Data'!A178))="",NA(),OFFSET('Water Data'!$A$3,0,10*ROW('Water Data'!A178)))</f>
        <v>#N/A</v>
      </c>
      <c r="C181" s="56" t="e">
        <f ca="true">+IF(OFFSET('Water Data'!$C$3,0,10*ROW('Water Data'!C178))="",NA(),OFFSET('Water Data'!$C$3,0,10*ROW('Water Data'!C178)))</f>
        <v>#N/A</v>
      </c>
      <c r="D181" s="57" t="e">
        <f ca="true">+IF(AND(ISNUMBER(OFFSET('Water Data'!$C$5,0,10*ROW('Water Data'!C175))),'Data Summary'!BS181="Yes"),100-OFFSET('Water Data'!$C$5,0,10*ROW('Water Data'!C175)),NA())</f>
        <v>#N/A</v>
      </c>
      <c r="E181" s="57" t="e">
        <f ca="true">+IF(AND(ISNUMBER(OFFSET('Water Data'!$C$7,0,10*ROW('Water Data'!C175))),'Data Summary'!BT181="Yes"),OFFSET('Water Data'!$C$7,0,10*ROW('Water Data'!C175)),NA())</f>
        <v>#N/A</v>
      </c>
      <c r="F181" s="57" t="e">
        <f ca="true">+IF(AND(ISNUMBER(OFFSET('Water Data'!$C$10,0,10*ROW('Water Data'!C175))),'Data Summary'!BU181="Yes"),OFFSET('Water Data'!$C$10,0,10*ROW('Water Data'!C175)),NA())</f>
        <v>#N/A</v>
      </c>
      <c r="G181" s="57" t="e">
        <f ca="true">+IF(AND(ISNUMBER(OFFSET('Water Data'!$D$5,0,10*ROW('Water Data'!D175))),'Data Summary'!BV181="Yes"),100-OFFSET('Water Data'!$D$5,0,10*ROW('Water Data'!D175)),NA())</f>
        <v>#N/A</v>
      </c>
      <c r="H181" s="57" t="e">
        <f ca="true">+IF(AND(ISNUMBER(OFFSET('Water Data'!$D$7,0,10*ROW('Water Data'!D175))),'Data Summary'!BW181="Yes"),OFFSET('Water Data'!$D$7,0,10*ROW('Water Data'!D175)),NA())</f>
        <v>#N/A</v>
      </c>
      <c r="I181" s="57" t="e">
        <f ca="true">+IF(AND(ISNUMBER(OFFSET('Water Data'!$D$10,0,10*ROW('Water Data'!D175))),'Data Summary'!BX181="Yes"),OFFSET('Water Data'!$D$10,0,10*ROW('Water Data'!D175)),NA())</f>
        <v>#N/A</v>
      </c>
      <c r="J181" s="57" t="e">
        <f ca="true">+IF(AND(ISNUMBER(OFFSET('Water Data'!$E$5,0,10*ROW('Water Data'!E175))),'Data Summary'!BY181="Yes"),100-OFFSET('Water Data'!$E$5,0,10*ROW('Water Data'!E175)),NA())</f>
        <v>#N/A</v>
      </c>
      <c r="K181" s="57" t="e">
        <f ca="true">+IF(AND(ISNUMBER(OFFSET('Water Data'!$E$7,0,10*ROW('Water Data'!E175))),'Data Summary'!BZ181="Yes"),OFFSET('Water Data'!$E$7,0,10*ROW('Water Data'!E175)),NA())</f>
        <v>#N/A</v>
      </c>
      <c r="L181" s="57" t="e">
        <f ca="true">+IF(AND(ISNUMBER(OFFSET('Water Data'!$E$10,0,10*ROW('Water Data'!E175))),'Data Summary'!CA181="Yes"),OFFSET('Water Data'!$E$10,0,10*ROW('Water Data'!E175)),NA())</f>
        <v>#N/A</v>
      </c>
      <c r="M181" s="57" t="e">
        <f ca="true">+IF(AND(ISNUMBER(OFFSET('Water Data'!$F$5,0,10*ROW('Water Data'!F175))),'Data Summary'!CB181="Yes"),100-OFFSET('Water Data'!$F$5,0,10*ROW('Water Data'!F175)),NA())</f>
        <v>#N/A</v>
      </c>
      <c r="N181" s="57" t="e">
        <f ca="true">+IF(AND(ISNUMBER(OFFSET('Water Data'!$F$7,0,10*ROW('Water Data'!F175))),'Data Summary'!CC181="Yes"),OFFSET('Water Data'!$F$7,0,10*ROW('Water Data'!F175)),NA())</f>
        <v>#N/A</v>
      </c>
      <c r="O181" s="57" t="e">
        <f ca="true">+IF(AND(ISNUMBER(OFFSET('Water Data'!$F$10,0,10*ROW('Water Data'!F175))),'Data Summary'!CD181="Yes"),OFFSET('Water Data'!$F$10,0,10*ROW('Water Data'!F175)),NA())</f>
        <v>#N/A</v>
      </c>
      <c r="P181" s="57" t="e">
        <f ca="true">+IF(AND(ISNUMBER(OFFSET('Water Data'!$G$5,0,10*ROW('Water Data'!G175))),'Data Summary'!CE181="Yes"),100-OFFSET('Water Data'!$G$5,0,10*ROW('Water Data'!G175)),NA())</f>
        <v>#N/A</v>
      </c>
      <c r="Q181" s="57" t="e">
        <f ca="true">+IF(AND(ISNUMBER(OFFSET('Water Data'!$G$7,0,10*ROW('Water Data'!G175))),'Data Summary'!CF181="Yes"),OFFSET('Water Data'!$G$7,0,10*ROW('Water Data'!G175)),NA())</f>
        <v>#N/A</v>
      </c>
      <c r="R181" s="57" t="e">
        <f ca="true">+IF(AND(ISNUMBER(OFFSET('Water Data'!$G$10,0,10*ROW('Water Data'!G175))),'Data Summary'!CG181="Yes"),OFFSET('Water Data'!$G$10,0,10*ROW('Water Data'!G175)),NA())</f>
        <v>#N/A</v>
      </c>
      <c r="S181" s="57" t="e">
        <f ca="true">+IF(AND(ISNUMBER(OFFSET('Water Data'!$H$5,0,10*ROW('Water Data'!H175))),'Data Summary'!CH181="Yes"),100-OFFSET('Water Data'!$H$5,0,10*ROW('Water Data'!H175)),NA())</f>
        <v>#N/A</v>
      </c>
      <c r="T181" s="57" t="e">
        <f ca="true">+IF(AND(ISNUMBER(OFFSET('Water Data'!$H$7,0,10*ROW('Water Data'!H175))),'Data Summary'!CI181="Yes"),OFFSET('Water Data'!$H$7,0,10*ROW('Water Data'!H175)),NA())</f>
        <v>#N/A</v>
      </c>
      <c r="U181" s="57" t="e">
        <f ca="true">+IF(AND(ISNUMBER(OFFSET('Water Data'!$H$10,0,10*ROW('Water Data'!H175))),'Data Summary'!CJ181="Yes"),OFFSET('Water Data'!$H$10,0,10*ROW('Water Data'!H175)),NA())</f>
        <v>#N/A</v>
      </c>
      <c r="V181" s="103" t="e">
        <f ca="true">+IF(AND(ISNUMBER(OFFSET('Sanitation Data'!$C$5,0,10*ROW('Sanitation Data'!C175))),'Data Summary'!CK181="Yes"),100-OFFSET('Sanitation Data'!$C$5,0,10*ROW('Sanitation Data'!C175)),NA())</f>
        <v>#N/A</v>
      </c>
      <c r="W181" s="103" t="e">
        <f ca="true">+IF(AND(ISNUMBER(OFFSET('Sanitation Data'!$C$7,0,10*ROW('Sanitation Data'!C175))),'Data Summary'!CL181="Yes"),OFFSET('Sanitation Data'!$C$7,0,10*ROW('Sanitation Data'!C175)),NA())</f>
        <v>#N/A</v>
      </c>
      <c r="X181" s="103" t="e">
        <f ca="true">+IF(AND(ISNUMBER(OFFSET('Sanitation Data'!$C$11,0,10*ROW('Sanitation Data'!C175))),'Data Summary'!CM181="Yes"),OFFSET('Sanitation Data'!$C$11,0,10*ROW('Sanitation Data'!C175)),NA())</f>
        <v>#N/A</v>
      </c>
      <c r="Y181" s="103" t="e">
        <f ca="true">+IF(AND(ISNUMBER(OFFSET('Sanitation Data'!$C$12,0,10*ROW('Sanitation Data'!C175))),'Data Summary'!CN181="Yes"),OFFSET('Sanitation Data'!$C$12,0,10*ROW('Sanitation Data'!C175)),NA())</f>
        <v>#N/A</v>
      </c>
      <c r="Z181" s="103" t="e">
        <f ca="true">+IF(AND(ISNUMBER(OFFSET('Sanitation Data'!$C$13,0,10*ROW('Sanitation Data'!C175))),'Data Summary'!CO181="Yes"),OFFSET('Sanitation Data'!$C$13,0,10*ROW('Sanitation Data'!C175)),NA())</f>
        <v>#N/A</v>
      </c>
      <c r="AA181" s="103" t="e">
        <f ca="true">+IF(AND(ISNUMBER(OFFSET('Sanitation Data'!$D$5,0,10*ROW('Sanitation Data'!D175))),'Data Summary'!CP181="Yes"),100-OFFSET('Sanitation Data'!$D$5,0,10*ROW('Sanitation Data'!D175)),NA())</f>
        <v>#N/A</v>
      </c>
      <c r="AB181" s="103" t="e">
        <f ca="true">+IF(AND(ISNUMBER(OFFSET('Sanitation Data'!$D$7,0,10*ROW('Sanitation Data'!D175))),'Data Summary'!CQ181="Yes"),OFFSET('Sanitation Data'!$D$7,0,10*ROW('Sanitation Data'!D175)),NA())</f>
        <v>#N/A</v>
      </c>
      <c r="AC181" s="103" t="e">
        <f ca="true">+IF(AND(ISNUMBER(OFFSET('Sanitation Data'!$D$11,0,10*ROW('Sanitation Data'!D175))),'Data Summary'!CR181="Yes"),OFFSET('Sanitation Data'!$D$11,0,10*ROW('Sanitation Data'!D175)),NA())</f>
        <v>#N/A</v>
      </c>
      <c r="AD181" s="103" t="e">
        <f ca="true">+IF(AND(ISNUMBER(OFFSET('Sanitation Data'!$D$12,0,10*ROW('Sanitation Data'!D175))),'Data Summary'!CS181="Yes"),OFFSET('Sanitation Data'!$D$12,0,10*ROW('Sanitation Data'!D175)),NA())</f>
        <v>#N/A</v>
      </c>
      <c r="AE181" s="103" t="e">
        <f ca="true">+IF(AND(ISNUMBER(OFFSET('Sanitation Data'!$D$13,0,10*ROW('Sanitation Data'!D175))),'Data Summary'!CT181="Yes"),OFFSET('Sanitation Data'!$D$13,0,10*ROW('Sanitation Data'!D175)),NA())</f>
        <v>#N/A</v>
      </c>
      <c r="AF181" s="103" t="e">
        <f ca="true">+IF(AND(ISNUMBER(OFFSET('Sanitation Data'!$E$5,0,10*ROW('Sanitation Data'!E175))),'Data Summary'!CU181="Yes"),100-OFFSET('Sanitation Data'!$E$5,0,10*ROW('Sanitation Data'!E175)),NA())</f>
        <v>#N/A</v>
      </c>
      <c r="AG181" s="103" t="e">
        <f ca="true">+IF(AND(ISNUMBER(OFFSET('Sanitation Data'!$E$7,0,10*ROW('Sanitation Data'!E175))),'Data Summary'!CV181="Yes"),OFFSET('Sanitation Data'!$E$7,0,10*ROW('Sanitation Data'!E175)),NA())</f>
        <v>#N/A</v>
      </c>
      <c r="AH181" s="103" t="e">
        <f ca="true">+IF(AND(ISNUMBER(OFFSET('Sanitation Data'!$E$11,0,10*ROW('Sanitation Data'!E175))),'Data Summary'!CW181="Yes"),OFFSET('Sanitation Data'!$E$11,0,10*ROW('Sanitation Data'!E175)),NA())</f>
        <v>#N/A</v>
      </c>
      <c r="AI181" s="103" t="e">
        <f ca="true">+IF(AND(ISNUMBER(OFFSET('Sanitation Data'!$E$12,0,10*ROW('Sanitation Data'!E175))),'Data Summary'!CX181="Yes"),OFFSET('Sanitation Data'!$E$12,0,10*ROW('Sanitation Data'!E175)),NA())</f>
        <v>#N/A</v>
      </c>
      <c r="AJ181" s="103" t="e">
        <f ca="true">+IF(AND(ISNUMBER(OFFSET('Sanitation Data'!$E$13,0,10*ROW('Sanitation Data'!E175))),'Data Summary'!CY181="Yes"),OFFSET('Sanitation Data'!$E$13,0,10*ROW('Sanitation Data'!E175)),NA())</f>
        <v>#N/A</v>
      </c>
      <c r="AK181" s="103" t="e">
        <f ca="true">+IF(AND(ISNUMBER(OFFSET('Sanitation Data'!$F$5,0,10*ROW('Sanitation Data'!F175))),'Data Summary'!CZ181="Yes"),100-OFFSET('Sanitation Data'!$F$5,0,10*ROW('Sanitation Data'!F175)),NA())</f>
        <v>#N/A</v>
      </c>
      <c r="AL181" s="103" t="e">
        <f ca="true">+IF(AND(ISNUMBER(OFFSET('Sanitation Data'!$F$7,0,10*ROW('Sanitation Data'!F175))),'Data Summary'!DA181="Yes"),OFFSET('Sanitation Data'!$F$7,0,10*ROW('Sanitation Data'!F175)),NA())</f>
        <v>#N/A</v>
      </c>
      <c r="AM181" s="103" t="e">
        <f ca="true">+IF(AND(ISNUMBER(OFFSET('Sanitation Data'!$F$11,0,10*ROW('Sanitation Data'!F175))),'Data Summary'!DB181="Yes"),OFFSET('Sanitation Data'!$F$11,0,10*ROW('Sanitation Data'!F175)),NA())</f>
        <v>#N/A</v>
      </c>
      <c r="AN181" s="103" t="e">
        <f ca="true">+IF(AND(ISNUMBER(OFFSET('Sanitation Data'!$F$12,0,10*ROW('Sanitation Data'!F175))),'Data Summary'!DC181="Yes"),OFFSET('Sanitation Data'!$F$12,0,10*ROW('Sanitation Data'!F175)),NA())</f>
        <v>#N/A</v>
      </c>
      <c r="AO181" s="103" t="e">
        <f ca="true">+IF(AND(ISNUMBER(OFFSET('Sanitation Data'!$F$13,0,10*ROW('Sanitation Data'!F175))),'Data Summary'!DD181="Yes"),OFFSET('Sanitation Data'!$F$13,0,10*ROW('Sanitation Data'!F175)),NA())</f>
        <v>#N/A</v>
      </c>
      <c r="AP181" s="103" t="e">
        <f ca="true">+IF(AND(ISNUMBER(OFFSET('Sanitation Data'!$G$5,0,10*ROW('Sanitation Data'!G175))),'Data Summary'!DE181="Yes"),100-OFFSET('Sanitation Data'!$G$5,0,10*ROW('Sanitation Data'!G175)),NA())</f>
        <v>#N/A</v>
      </c>
      <c r="AQ181" s="103" t="e">
        <f ca="true">+IF(AND(ISNUMBER(OFFSET('Sanitation Data'!$G$7,0,10*ROW('Sanitation Data'!G175))),'Data Summary'!DF181="Yes"),OFFSET('Sanitation Data'!$G$7,0,10*ROW('Sanitation Data'!G175)),NA())</f>
        <v>#N/A</v>
      </c>
      <c r="AR181" s="103" t="e">
        <f ca="true">+IF(AND(ISNUMBER(OFFSET('Sanitation Data'!$G$11,0,10*ROW('Sanitation Data'!G175))),'Data Summary'!DG181="Yes"),OFFSET('Sanitation Data'!$G$11,0,10*ROW('Sanitation Data'!G175)),NA())</f>
        <v>#N/A</v>
      </c>
      <c r="AS181" s="103" t="e">
        <f ca="true">+IF(AND(ISNUMBER(OFFSET('Sanitation Data'!$G$12,0,10*ROW('Sanitation Data'!G175))),'Data Summary'!DH181="Yes"),OFFSET('Sanitation Data'!$G$12,0,10*ROW('Sanitation Data'!G175)),NA())</f>
        <v>#N/A</v>
      </c>
      <c r="AT181" s="103" t="e">
        <f ca="true">+IF(AND(ISNUMBER(OFFSET('Sanitation Data'!$G$13,0,10*ROW('Sanitation Data'!G175))),'Data Summary'!DI181="Yes"),OFFSET('Sanitation Data'!$G$13,0,10*ROW('Sanitation Data'!G175)),NA())</f>
        <v>#N/A</v>
      </c>
      <c r="AU181" s="103" t="e">
        <f ca="true">+IF(AND(ISNUMBER(OFFSET('Sanitation Data'!$H$5,0,10*ROW('Sanitation Data'!H175))),'Data Summary'!DJ181="Yes"),100-OFFSET('Sanitation Data'!$H$5,0,10*ROW('Sanitation Data'!H175)),NA())</f>
        <v>#N/A</v>
      </c>
      <c r="AV181" s="103" t="e">
        <f ca="true">+IF(AND(ISNUMBER(OFFSET('Sanitation Data'!$H$7,0,10*ROW('Sanitation Data'!H175))),'Data Summary'!DK181="Yes"),OFFSET('Sanitation Data'!$H$7,0,10*ROW('Sanitation Data'!H175)),NA())</f>
        <v>#N/A</v>
      </c>
      <c r="AW181" s="103" t="e">
        <f ca="true">+IF(AND(ISNUMBER(OFFSET('Sanitation Data'!$H$11,0,10*ROW('Sanitation Data'!H175))),'Data Summary'!DL181="Yes"),OFFSET('Sanitation Data'!$H$11,0,10*ROW('Sanitation Data'!H175)),NA())</f>
        <v>#N/A</v>
      </c>
      <c r="AX181" s="103" t="e">
        <f ca="true">+IF(AND(ISNUMBER(OFFSET('Sanitation Data'!$H$12,0,10*ROW('Sanitation Data'!H175))),'Data Summary'!DM181="Yes"),OFFSET('Sanitation Data'!$H$12,0,10*ROW('Sanitation Data'!H175)),NA())</f>
        <v>#N/A</v>
      </c>
      <c r="AY181" s="103" t="e">
        <f ca="true">+IF(AND(ISNUMBER(OFFSET('Sanitation Data'!$H$13,0,10*ROW('Sanitation Data'!H175))),'Data Summary'!DN181="Yes"),OFFSET('Sanitation Data'!$H$13,0,10*ROW('Sanitation Data'!H175)),NA())</f>
        <v>#N/A</v>
      </c>
      <c r="AZ181" s="108" t="e">
        <f ca="true">+IF(AND(ISNUMBER(OFFSET('Hygiene Data'!$C$6,0,10*ROW('Hygiene Data'!C175))),'Data Summary'!DO181="Yes"),OFFSET('Hygiene Data'!$C$6,0,10*ROW('Hygiene Data'!C175)),NA())</f>
        <v>#N/A</v>
      </c>
      <c r="BA181" s="108" t="e">
        <f ca="true">+IF(AND(ISNUMBER(OFFSET('Hygiene Data'!$C$8,0,10*ROW('Hygiene Data'!C175))),'Data Summary'!DP181="Yes"),OFFSET('Hygiene Data'!$C$8,0,10*ROW('Hygiene Data'!C175)),NA())</f>
        <v>#N/A</v>
      </c>
      <c r="BB181" s="108" t="e">
        <f ca="true">+IF(AND(ISNUMBER(OFFSET('Hygiene Data'!$C$10,0,10*ROW('Hygiene Data'!C175))),'Data Summary'!DQ181="Yes"),OFFSET('Hygiene Data'!$C$10,0,10*ROW('Hygiene Data'!C175)),NA())</f>
        <v>#N/A</v>
      </c>
      <c r="BC181" s="108" t="e">
        <f ca="true">+IF(AND(ISNUMBER(OFFSET('Hygiene Data'!$D$6,0,10*ROW('Hygiene Data'!D175))),'Data Summary'!DR181="Yes"),OFFSET('Hygiene Data'!$D$6,0,10*ROW('Hygiene Data'!D175)),NA())</f>
        <v>#N/A</v>
      </c>
      <c r="BD181" s="108" t="e">
        <f ca="true">+IF(AND(ISNUMBER(OFFSET('Hygiene Data'!$D$8,0,10*ROW('Hygiene Data'!D175))),'Data Summary'!DS181="Yes"),OFFSET('Hygiene Data'!$D$8,0,10*ROW('Hygiene Data'!D175)),NA())</f>
        <v>#N/A</v>
      </c>
      <c r="BE181" s="108" t="e">
        <f ca="true">+IF(AND(ISNUMBER(OFFSET('Hygiene Data'!$D$10,0,10*ROW('Hygiene Data'!D175))),'Data Summary'!DT181="Yes"),OFFSET('Hygiene Data'!$D$10,0,10*ROW('Hygiene Data'!D175)),NA())</f>
        <v>#N/A</v>
      </c>
      <c r="BF181" s="108" t="e">
        <f ca="true">+IF(AND(ISNUMBER(OFFSET('Hygiene Data'!$E$6,0,10*ROW('Hygiene Data'!E175))),'Data Summary'!DU181="Yes"),OFFSET('Hygiene Data'!$E$6,0,10*ROW('Hygiene Data'!E175)),NA())</f>
        <v>#N/A</v>
      </c>
      <c r="BG181" s="108" t="e">
        <f ca="true">+IF(AND(ISNUMBER(OFFSET('Hygiene Data'!$E$8,0,10*ROW('Hygiene Data'!E175))),'Data Summary'!DV181="Yes"),OFFSET('Hygiene Data'!$E$8,0,10*ROW('Hygiene Data'!E175)),NA())</f>
        <v>#N/A</v>
      </c>
      <c r="BH181" s="108" t="e">
        <f ca="true">+IF(AND(ISNUMBER(OFFSET('Hygiene Data'!$E$10,0,10*ROW('Hygiene Data'!E175))),'Data Summary'!DW181="Yes"),OFFSET('Hygiene Data'!$E$10,0,10*ROW('Hygiene Data'!E175)),NA())</f>
        <v>#N/A</v>
      </c>
      <c r="BI181" s="108" t="e">
        <f ca="true">+IF(AND(ISNUMBER(OFFSET('Hygiene Data'!$F$6,0,10*ROW('Hygiene Data'!F175))),'Data Summary'!DX181="Yes"),OFFSET('Hygiene Data'!$F$6,0,10*ROW('Hygiene Data'!F175)),NA())</f>
        <v>#N/A</v>
      </c>
      <c r="BJ181" s="108" t="e">
        <f ca="true">+IF(AND(ISNUMBER(OFFSET('Hygiene Data'!$F$8,0,10*ROW('Hygiene Data'!F175))),'Data Summary'!DY181="Yes"),OFFSET('Hygiene Data'!$F$8,0,10*ROW('Hygiene Data'!F175)),NA())</f>
        <v>#N/A</v>
      </c>
      <c r="BK181" s="108" t="e">
        <f ca="true">+IF(AND(ISNUMBER(OFFSET('Hygiene Data'!$F$10,0,10*ROW('Hygiene Data'!F175))),'Data Summary'!DZ181="Yes"),OFFSET('Hygiene Data'!$F$10,0,10*ROW('Hygiene Data'!F175)),NA())</f>
        <v>#N/A</v>
      </c>
      <c r="BL181" s="108" t="e">
        <f ca="true">+IF(AND(ISNUMBER(OFFSET('Hygiene Data'!$G$6,0,10*ROW('Hygiene Data'!G175))),'Data Summary'!EA181="Yes"),OFFSET('Hygiene Data'!$G$6,0,10*ROW('Hygiene Data'!G175)),NA())</f>
        <v>#N/A</v>
      </c>
      <c r="BM181" s="108" t="e">
        <f ca="true">+IF(AND(ISNUMBER(OFFSET('Hygiene Data'!$G$8,0,10*ROW('Hygiene Data'!G175))),'Data Summary'!EB181="Yes"),OFFSET('Hygiene Data'!$G$8,0,10*ROW('Hygiene Data'!G175)),NA())</f>
        <v>#N/A</v>
      </c>
      <c r="BN181" s="108" t="e">
        <f ca="true">+IF(AND(ISNUMBER(OFFSET('Hygiene Data'!$G$10,0,10*ROW('Hygiene Data'!G175))),'Data Summary'!EC181="Yes"),OFFSET('Hygiene Data'!$G$10,0,10*ROW('Hygiene Data'!G175)),NA())</f>
        <v>#N/A</v>
      </c>
      <c r="BO181" s="108" t="e">
        <f ca="true">+IF(AND(ISNUMBER(OFFSET('Hygiene Data'!$H$6,0,10*ROW('Hygiene Data'!H175))),'Data Summary'!ED181="Yes"),OFFSET('Hygiene Data'!$H$6,0,10*ROW('Hygiene Data'!H175)),NA())</f>
        <v>#N/A</v>
      </c>
      <c r="BP181" s="108" t="e">
        <f ca="true">+IF(AND(ISNUMBER(OFFSET('Hygiene Data'!$H$8,0,10*ROW('Hygiene Data'!H175))),'Data Summary'!EE181="Yes"),OFFSET('Hygiene Data'!$H$8,0,10*ROW('Hygiene Data'!H175)),NA())</f>
        <v>#N/A</v>
      </c>
      <c r="BQ181" s="108" t="e">
        <f ca="true">+IF(AND(ISNUMBER(OFFSET('Hygiene Data'!$H$10,0,10*ROW('Hygiene Data'!H175))),'Data Summary'!EF181="Yes"),OFFSET('Hygiene Data'!$H$10,0,10*ROW('Hygiene Data'!H175)),NA())</f>
        <v>#N/A</v>
      </c>
    </row>
    <row r="182" x14ac:dyDescent="0.2">
      <c r="A182" s="56" t="e">
        <f ca="true">+IF(OFFSET('Water Data'!$B$1,0,10*ROW('Water Data'!B176))="",NA(),OFFSET('Water Data'!$B$1,0,10*ROW('Water Data'!B176)))</f>
        <v>#N/A</v>
      </c>
      <c r="B182" s="56" t="e">
        <f ca="true">+IF(OFFSET('Water Data'!$A$3,0,10*ROW('Water Data'!A179))="",NA(),OFFSET('Water Data'!$A$3,0,10*ROW('Water Data'!A179)))</f>
        <v>#N/A</v>
      </c>
      <c r="C182" s="56" t="e">
        <f ca="true">+IF(OFFSET('Water Data'!$C$3,0,10*ROW('Water Data'!C179))="",NA(),OFFSET('Water Data'!$C$3,0,10*ROW('Water Data'!C179)))</f>
        <v>#N/A</v>
      </c>
      <c r="D182" s="57" t="e">
        <f ca="true">+IF(AND(ISNUMBER(OFFSET('Water Data'!$C$5,0,10*ROW('Water Data'!C176))),'Data Summary'!BS182="Yes"),100-OFFSET('Water Data'!$C$5,0,10*ROW('Water Data'!C176)),NA())</f>
        <v>#N/A</v>
      </c>
      <c r="E182" s="57" t="e">
        <f ca="true">+IF(AND(ISNUMBER(OFFSET('Water Data'!$C$7,0,10*ROW('Water Data'!C176))),'Data Summary'!BT182="Yes"),OFFSET('Water Data'!$C$7,0,10*ROW('Water Data'!C176)),NA())</f>
        <v>#N/A</v>
      </c>
      <c r="F182" s="57" t="e">
        <f ca="true">+IF(AND(ISNUMBER(OFFSET('Water Data'!$C$10,0,10*ROW('Water Data'!C176))),'Data Summary'!BU182="Yes"),OFFSET('Water Data'!$C$10,0,10*ROW('Water Data'!C176)),NA())</f>
        <v>#N/A</v>
      </c>
      <c r="G182" s="57" t="e">
        <f ca="true">+IF(AND(ISNUMBER(OFFSET('Water Data'!$D$5,0,10*ROW('Water Data'!D176))),'Data Summary'!BV182="Yes"),100-OFFSET('Water Data'!$D$5,0,10*ROW('Water Data'!D176)),NA())</f>
        <v>#N/A</v>
      </c>
      <c r="H182" s="57" t="e">
        <f ca="true">+IF(AND(ISNUMBER(OFFSET('Water Data'!$D$7,0,10*ROW('Water Data'!D176))),'Data Summary'!BW182="Yes"),OFFSET('Water Data'!$D$7,0,10*ROW('Water Data'!D176)),NA())</f>
        <v>#N/A</v>
      </c>
      <c r="I182" s="57" t="e">
        <f ca="true">+IF(AND(ISNUMBER(OFFSET('Water Data'!$D$10,0,10*ROW('Water Data'!D176))),'Data Summary'!BX182="Yes"),OFFSET('Water Data'!$D$10,0,10*ROW('Water Data'!D176)),NA())</f>
        <v>#N/A</v>
      </c>
      <c r="J182" s="57" t="e">
        <f ca="true">+IF(AND(ISNUMBER(OFFSET('Water Data'!$E$5,0,10*ROW('Water Data'!E176))),'Data Summary'!BY182="Yes"),100-OFFSET('Water Data'!$E$5,0,10*ROW('Water Data'!E176)),NA())</f>
        <v>#N/A</v>
      </c>
      <c r="K182" s="57" t="e">
        <f ca="true">+IF(AND(ISNUMBER(OFFSET('Water Data'!$E$7,0,10*ROW('Water Data'!E176))),'Data Summary'!BZ182="Yes"),OFFSET('Water Data'!$E$7,0,10*ROW('Water Data'!E176)),NA())</f>
        <v>#N/A</v>
      </c>
      <c r="L182" s="57" t="e">
        <f ca="true">+IF(AND(ISNUMBER(OFFSET('Water Data'!$E$10,0,10*ROW('Water Data'!E176))),'Data Summary'!CA182="Yes"),OFFSET('Water Data'!$E$10,0,10*ROW('Water Data'!E176)),NA())</f>
        <v>#N/A</v>
      </c>
      <c r="M182" s="57" t="e">
        <f ca="true">+IF(AND(ISNUMBER(OFFSET('Water Data'!$F$5,0,10*ROW('Water Data'!F176))),'Data Summary'!CB182="Yes"),100-OFFSET('Water Data'!$F$5,0,10*ROW('Water Data'!F176)),NA())</f>
        <v>#N/A</v>
      </c>
      <c r="N182" s="57" t="e">
        <f ca="true">+IF(AND(ISNUMBER(OFFSET('Water Data'!$F$7,0,10*ROW('Water Data'!F176))),'Data Summary'!CC182="Yes"),OFFSET('Water Data'!$F$7,0,10*ROW('Water Data'!F176)),NA())</f>
        <v>#N/A</v>
      </c>
      <c r="O182" s="57" t="e">
        <f ca="true">+IF(AND(ISNUMBER(OFFSET('Water Data'!$F$10,0,10*ROW('Water Data'!F176))),'Data Summary'!CD182="Yes"),OFFSET('Water Data'!$F$10,0,10*ROW('Water Data'!F176)),NA())</f>
        <v>#N/A</v>
      </c>
      <c r="P182" s="57" t="e">
        <f ca="true">+IF(AND(ISNUMBER(OFFSET('Water Data'!$G$5,0,10*ROW('Water Data'!G176))),'Data Summary'!CE182="Yes"),100-OFFSET('Water Data'!$G$5,0,10*ROW('Water Data'!G176)),NA())</f>
        <v>#N/A</v>
      </c>
      <c r="Q182" s="57" t="e">
        <f ca="true">+IF(AND(ISNUMBER(OFFSET('Water Data'!$G$7,0,10*ROW('Water Data'!G176))),'Data Summary'!CF182="Yes"),OFFSET('Water Data'!$G$7,0,10*ROW('Water Data'!G176)),NA())</f>
        <v>#N/A</v>
      </c>
      <c r="R182" s="57" t="e">
        <f ca="true">+IF(AND(ISNUMBER(OFFSET('Water Data'!$G$10,0,10*ROW('Water Data'!G176))),'Data Summary'!CG182="Yes"),OFFSET('Water Data'!$G$10,0,10*ROW('Water Data'!G176)),NA())</f>
        <v>#N/A</v>
      </c>
      <c r="S182" s="57" t="e">
        <f ca="true">+IF(AND(ISNUMBER(OFFSET('Water Data'!$H$5,0,10*ROW('Water Data'!H176))),'Data Summary'!CH182="Yes"),100-OFFSET('Water Data'!$H$5,0,10*ROW('Water Data'!H176)),NA())</f>
        <v>#N/A</v>
      </c>
      <c r="T182" s="57" t="e">
        <f ca="true">+IF(AND(ISNUMBER(OFFSET('Water Data'!$H$7,0,10*ROW('Water Data'!H176))),'Data Summary'!CI182="Yes"),OFFSET('Water Data'!$H$7,0,10*ROW('Water Data'!H176)),NA())</f>
        <v>#N/A</v>
      </c>
      <c r="U182" s="57" t="e">
        <f ca="true">+IF(AND(ISNUMBER(OFFSET('Water Data'!$H$10,0,10*ROW('Water Data'!H176))),'Data Summary'!CJ182="Yes"),OFFSET('Water Data'!$H$10,0,10*ROW('Water Data'!H176)),NA())</f>
        <v>#N/A</v>
      </c>
      <c r="V182" s="103" t="e">
        <f ca="true">+IF(AND(ISNUMBER(OFFSET('Sanitation Data'!$C$5,0,10*ROW('Sanitation Data'!C176))),'Data Summary'!CK182="Yes"),100-OFFSET('Sanitation Data'!$C$5,0,10*ROW('Sanitation Data'!C176)),NA())</f>
        <v>#N/A</v>
      </c>
      <c r="W182" s="103" t="e">
        <f ca="true">+IF(AND(ISNUMBER(OFFSET('Sanitation Data'!$C$7,0,10*ROW('Sanitation Data'!C176))),'Data Summary'!CL182="Yes"),OFFSET('Sanitation Data'!$C$7,0,10*ROW('Sanitation Data'!C176)),NA())</f>
        <v>#N/A</v>
      </c>
      <c r="X182" s="103" t="e">
        <f ca="true">+IF(AND(ISNUMBER(OFFSET('Sanitation Data'!$C$11,0,10*ROW('Sanitation Data'!C176))),'Data Summary'!CM182="Yes"),OFFSET('Sanitation Data'!$C$11,0,10*ROW('Sanitation Data'!C176)),NA())</f>
        <v>#N/A</v>
      </c>
      <c r="Y182" s="103" t="e">
        <f ca="true">+IF(AND(ISNUMBER(OFFSET('Sanitation Data'!$C$12,0,10*ROW('Sanitation Data'!C176))),'Data Summary'!CN182="Yes"),OFFSET('Sanitation Data'!$C$12,0,10*ROW('Sanitation Data'!C176)),NA())</f>
        <v>#N/A</v>
      </c>
      <c r="Z182" s="103" t="e">
        <f ca="true">+IF(AND(ISNUMBER(OFFSET('Sanitation Data'!$C$13,0,10*ROW('Sanitation Data'!C176))),'Data Summary'!CO182="Yes"),OFFSET('Sanitation Data'!$C$13,0,10*ROW('Sanitation Data'!C176)),NA())</f>
        <v>#N/A</v>
      </c>
      <c r="AA182" s="103" t="e">
        <f ca="true">+IF(AND(ISNUMBER(OFFSET('Sanitation Data'!$D$5,0,10*ROW('Sanitation Data'!D176))),'Data Summary'!CP182="Yes"),100-OFFSET('Sanitation Data'!$D$5,0,10*ROW('Sanitation Data'!D176)),NA())</f>
        <v>#N/A</v>
      </c>
      <c r="AB182" s="103" t="e">
        <f ca="true">+IF(AND(ISNUMBER(OFFSET('Sanitation Data'!$D$7,0,10*ROW('Sanitation Data'!D176))),'Data Summary'!CQ182="Yes"),OFFSET('Sanitation Data'!$D$7,0,10*ROW('Sanitation Data'!D176)),NA())</f>
        <v>#N/A</v>
      </c>
      <c r="AC182" s="103" t="e">
        <f ca="true">+IF(AND(ISNUMBER(OFFSET('Sanitation Data'!$D$11,0,10*ROW('Sanitation Data'!D176))),'Data Summary'!CR182="Yes"),OFFSET('Sanitation Data'!$D$11,0,10*ROW('Sanitation Data'!D176)),NA())</f>
        <v>#N/A</v>
      </c>
      <c r="AD182" s="103" t="e">
        <f ca="true">+IF(AND(ISNUMBER(OFFSET('Sanitation Data'!$D$12,0,10*ROW('Sanitation Data'!D176))),'Data Summary'!CS182="Yes"),OFFSET('Sanitation Data'!$D$12,0,10*ROW('Sanitation Data'!D176)),NA())</f>
        <v>#N/A</v>
      </c>
      <c r="AE182" s="103" t="e">
        <f ca="true">+IF(AND(ISNUMBER(OFFSET('Sanitation Data'!$D$13,0,10*ROW('Sanitation Data'!D176))),'Data Summary'!CT182="Yes"),OFFSET('Sanitation Data'!$D$13,0,10*ROW('Sanitation Data'!D176)),NA())</f>
        <v>#N/A</v>
      </c>
      <c r="AF182" s="103" t="e">
        <f ca="true">+IF(AND(ISNUMBER(OFFSET('Sanitation Data'!$E$5,0,10*ROW('Sanitation Data'!E176))),'Data Summary'!CU182="Yes"),100-OFFSET('Sanitation Data'!$E$5,0,10*ROW('Sanitation Data'!E176)),NA())</f>
        <v>#N/A</v>
      </c>
      <c r="AG182" s="103" t="e">
        <f ca="true">+IF(AND(ISNUMBER(OFFSET('Sanitation Data'!$E$7,0,10*ROW('Sanitation Data'!E176))),'Data Summary'!CV182="Yes"),OFFSET('Sanitation Data'!$E$7,0,10*ROW('Sanitation Data'!E176)),NA())</f>
        <v>#N/A</v>
      </c>
      <c r="AH182" s="103" t="e">
        <f ca="true">+IF(AND(ISNUMBER(OFFSET('Sanitation Data'!$E$11,0,10*ROW('Sanitation Data'!E176))),'Data Summary'!CW182="Yes"),OFFSET('Sanitation Data'!$E$11,0,10*ROW('Sanitation Data'!E176)),NA())</f>
        <v>#N/A</v>
      </c>
      <c r="AI182" s="103" t="e">
        <f ca="true">+IF(AND(ISNUMBER(OFFSET('Sanitation Data'!$E$12,0,10*ROW('Sanitation Data'!E176))),'Data Summary'!CX182="Yes"),OFFSET('Sanitation Data'!$E$12,0,10*ROW('Sanitation Data'!E176)),NA())</f>
        <v>#N/A</v>
      </c>
      <c r="AJ182" s="103" t="e">
        <f ca="true">+IF(AND(ISNUMBER(OFFSET('Sanitation Data'!$E$13,0,10*ROW('Sanitation Data'!E176))),'Data Summary'!CY182="Yes"),OFFSET('Sanitation Data'!$E$13,0,10*ROW('Sanitation Data'!E176)),NA())</f>
        <v>#N/A</v>
      </c>
      <c r="AK182" s="103" t="e">
        <f ca="true">+IF(AND(ISNUMBER(OFFSET('Sanitation Data'!$F$5,0,10*ROW('Sanitation Data'!F176))),'Data Summary'!CZ182="Yes"),100-OFFSET('Sanitation Data'!$F$5,0,10*ROW('Sanitation Data'!F176)),NA())</f>
        <v>#N/A</v>
      </c>
      <c r="AL182" s="103" t="e">
        <f ca="true">+IF(AND(ISNUMBER(OFFSET('Sanitation Data'!$F$7,0,10*ROW('Sanitation Data'!F176))),'Data Summary'!DA182="Yes"),OFFSET('Sanitation Data'!$F$7,0,10*ROW('Sanitation Data'!F176)),NA())</f>
        <v>#N/A</v>
      </c>
      <c r="AM182" s="103" t="e">
        <f ca="true">+IF(AND(ISNUMBER(OFFSET('Sanitation Data'!$F$11,0,10*ROW('Sanitation Data'!F176))),'Data Summary'!DB182="Yes"),OFFSET('Sanitation Data'!$F$11,0,10*ROW('Sanitation Data'!F176)),NA())</f>
        <v>#N/A</v>
      </c>
      <c r="AN182" s="103" t="e">
        <f ca="true">+IF(AND(ISNUMBER(OFFSET('Sanitation Data'!$F$12,0,10*ROW('Sanitation Data'!F176))),'Data Summary'!DC182="Yes"),OFFSET('Sanitation Data'!$F$12,0,10*ROW('Sanitation Data'!F176)),NA())</f>
        <v>#N/A</v>
      </c>
      <c r="AO182" s="103" t="e">
        <f ca="true">+IF(AND(ISNUMBER(OFFSET('Sanitation Data'!$F$13,0,10*ROW('Sanitation Data'!F176))),'Data Summary'!DD182="Yes"),OFFSET('Sanitation Data'!$F$13,0,10*ROW('Sanitation Data'!F176)),NA())</f>
        <v>#N/A</v>
      </c>
      <c r="AP182" s="103" t="e">
        <f ca="true">+IF(AND(ISNUMBER(OFFSET('Sanitation Data'!$G$5,0,10*ROW('Sanitation Data'!G176))),'Data Summary'!DE182="Yes"),100-OFFSET('Sanitation Data'!$G$5,0,10*ROW('Sanitation Data'!G176)),NA())</f>
        <v>#N/A</v>
      </c>
      <c r="AQ182" s="103" t="e">
        <f ca="true">+IF(AND(ISNUMBER(OFFSET('Sanitation Data'!$G$7,0,10*ROW('Sanitation Data'!G176))),'Data Summary'!DF182="Yes"),OFFSET('Sanitation Data'!$G$7,0,10*ROW('Sanitation Data'!G176)),NA())</f>
        <v>#N/A</v>
      </c>
      <c r="AR182" s="103" t="e">
        <f ca="true">+IF(AND(ISNUMBER(OFFSET('Sanitation Data'!$G$11,0,10*ROW('Sanitation Data'!G176))),'Data Summary'!DG182="Yes"),OFFSET('Sanitation Data'!$G$11,0,10*ROW('Sanitation Data'!G176)),NA())</f>
        <v>#N/A</v>
      </c>
      <c r="AS182" s="103" t="e">
        <f ca="true">+IF(AND(ISNUMBER(OFFSET('Sanitation Data'!$G$12,0,10*ROW('Sanitation Data'!G176))),'Data Summary'!DH182="Yes"),OFFSET('Sanitation Data'!$G$12,0,10*ROW('Sanitation Data'!G176)),NA())</f>
        <v>#N/A</v>
      </c>
      <c r="AT182" s="103" t="e">
        <f ca="true">+IF(AND(ISNUMBER(OFFSET('Sanitation Data'!$G$13,0,10*ROW('Sanitation Data'!G176))),'Data Summary'!DI182="Yes"),OFFSET('Sanitation Data'!$G$13,0,10*ROW('Sanitation Data'!G176)),NA())</f>
        <v>#N/A</v>
      </c>
      <c r="AU182" s="103" t="e">
        <f ca="true">+IF(AND(ISNUMBER(OFFSET('Sanitation Data'!$H$5,0,10*ROW('Sanitation Data'!H176))),'Data Summary'!DJ182="Yes"),100-OFFSET('Sanitation Data'!$H$5,0,10*ROW('Sanitation Data'!H176)),NA())</f>
        <v>#N/A</v>
      </c>
      <c r="AV182" s="103" t="e">
        <f ca="true">+IF(AND(ISNUMBER(OFFSET('Sanitation Data'!$H$7,0,10*ROW('Sanitation Data'!H176))),'Data Summary'!DK182="Yes"),OFFSET('Sanitation Data'!$H$7,0,10*ROW('Sanitation Data'!H176)),NA())</f>
        <v>#N/A</v>
      </c>
      <c r="AW182" s="103" t="e">
        <f ca="true">+IF(AND(ISNUMBER(OFFSET('Sanitation Data'!$H$11,0,10*ROW('Sanitation Data'!H176))),'Data Summary'!DL182="Yes"),OFFSET('Sanitation Data'!$H$11,0,10*ROW('Sanitation Data'!H176)),NA())</f>
        <v>#N/A</v>
      </c>
      <c r="AX182" s="103" t="e">
        <f ca="true">+IF(AND(ISNUMBER(OFFSET('Sanitation Data'!$H$12,0,10*ROW('Sanitation Data'!H176))),'Data Summary'!DM182="Yes"),OFFSET('Sanitation Data'!$H$12,0,10*ROW('Sanitation Data'!H176)),NA())</f>
        <v>#N/A</v>
      </c>
      <c r="AY182" s="103" t="e">
        <f ca="true">+IF(AND(ISNUMBER(OFFSET('Sanitation Data'!$H$13,0,10*ROW('Sanitation Data'!H176))),'Data Summary'!DN182="Yes"),OFFSET('Sanitation Data'!$H$13,0,10*ROW('Sanitation Data'!H176)),NA())</f>
        <v>#N/A</v>
      </c>
      <c r="AZ182" s="108" t="e">
        <f ca="true">+IF(AND(ISNUMBER(OFFSET('Hygiene Data'!$C$6,0,10*ROW('Hygiene Data'!C176))),'Data Summary'!DO182="Yes"),OFFSET('Hygiene Data'!$C$6,0,10*ROW('Hygiene Data'!C176)),NA())</f>
        <v>#N/A</v>
      </c>
      <c r="BA182" s="108" t="e">
        <f ca="true">+IF(AND(ISNUMBER(OFFSET('Hygiene Data'!$C$8,0,10*ROW('Hygiene Data'!C176))),'Data Summary'!DP182="Yes"),OFFSET('Hygiene Data'!$C$8,0,10*ROW('Hygiene Data'!C176)),NA())</f>
        <v>#N/A</v>
      </c>
      <c r="BB182" s="108" t="e">
        <f ca="true">+IF(AND(ISNUMBER(OFFSET('Hygiene Data'!$C$10,0,10*ROW('Hygiene Data'!C176))),'Data Summary'!DQ182="Yes"),OFFSET('Hygiene Data'!$C$10,0,10*ROW('Hygiene Data'!C176)),NA())</f>
        <v>#N/A</v>
      </c>
      <c r="BC182" s="108" t="e">
        <f ca="true">+IF(AND(ISNUMBER(OFFSET('Hygiene Data'!$D$6,0,10*ROW('Hygiene Data'!D176))),'Data Summary'!DR182="Yes"),OFFSET('Hygiene Data'!$D$6,0,10*ROW('Hygiene Data'!D176)),NA())</f>
        <v>#N/A</v>
      </c>
      <c r="BD182" s="108" t="e">
        <f ca="true">+IF(AND(ISNUMBER(OFFSET('Hygiene Data'!$D$8,0,10*ROW('Hygiene Data'!D176))),'Data Summary'!DS182="Yes"),OFFSET('Hygiene Data'!$D$8,0,10*ROW('Hygiene Data'!D176)),NA())</f>
        <v>#N/A</v>
      </c>
      <c r="BE182" s="108" t="e">
        <f ca="true">+IF(AND(ISNUMBER(OFFSET('Hygiene Data'!$D$10,0,10*ROW('Hygiene Data'!D176))),'Data Summary'!DT182="Yes"),OFFSET('Hygiene Data'!$D$10,0,10*ROW('Hygiene Data'!D176)),NA())</f>
        <v>#N/A</v>
      </c>
      <c r="BF182" s="108" t="e">
        <f ca="true">+IF(AND(ISNUMBER(OFFSET('Hygiene Data'!$E$6,0,10*ROW('Hygiene Data'!E176))),'Data Summary'!DU182="Yes"),OFFSET('Hygiene Data'!$E$6,0,10*ROW('Hygiene Data'!E176)),NA())</f>
        <v>#N/A</v>
      </c>
      <c r="BG182" s="108" t="e">
        <f ca="true">+IF(AND(ISNUMBER(OFFSET('Hygiene Data'!$E$8,0,10*ROW('Hygiene Data'!E176))),'Data Summary'!DV182="Yes"),OFFSET('Hygiene Data'!$E$8,0,10*ROW('Hygiene Data'!E176)),NA())</f>
        <v>#N/A</v>
      </c>
      <c r="BH182" s="108" t="e">
        <f ca="true">+IF(AND(ISNUMBER(OFFSET('Hygiene Data'!$E$10,0,10*ROW('Hygiene Data'!E176))),'Data Summary'!DW182="Yes"),OFFSET('Hygiene Data'!$E$10,0,10*ROW('Hygiene Data'!E176)),NA())</f>
        <v>#N/A</v>
      </c>
      <c r="BI182" s="108" t="e">
        <f ca="true">+IF(AND(ISNUMBER(OFFSET('Hygiene Data'!$F$6,0,10*ROW('Hygiene Data'!F176))),'Data Summary'!DX182="Yes"),OFFSET('Hygiene Data'!$F$6,0,10*ROW('Hygiene Data'!F176)),NA())</f>
        <v>#N/A</v>
      </c>
      <c r="BJ182" s="108" t="e">
        <f ca="true">+IF(AND(ISNUMBER(OFFSET('Hygiene Data'!$F$8,0,10*ROW('Hygiene Data'!F176))),'Data Summary'!DY182="Yes"),OFFSET('Hygiene Data'!$F$8,0,10*ROW('Hygiene Data'!F176)),NA())</f>
        <v>#N/A</v>
      </c>
      <c r="BK182" s="108" t="e">
        <f ca="true">+IF(AND(ISNUMBER(OFFSET('Hygiene Data'!$F$10,0,10*ROW('Hygiene Data'!F176))),'Data Summary'!DZ182="Yes"),OFFSET('Hygiene Data'!$F$10,0,10*ROW('Hygiene Data'!F176)),NA())</f>
        <v>#N/A</v>
      </c>
      <c r="BL182" s="108" t="e">
        <f ca="true">+IF(AND(ISNUMBER(OFFSET('Hygiene Data'!$G$6,0,10*ROW('Hygiene Data'!G176))),'Data Summary'!EA182="Yes"),OFFSET('Hygiene Data'!$G$6,0,10*ROW('Hygiene Data'!G176)),NA())</f>
        <v>#N/A</v>
      </c>
      <c r="BM182" s="108" t="e">
        <f ca="true">+IF(AND(ISNUMBER(OFFSET('Hygiene Data'!$G$8,0,10*ROW('Hygiene Data'!G176))),'Data Summary'!EB182="Yes"),OFFSET('Hygiene Data'!$G$8,0,10*ROW('Hygiene Data'!G176)),NA())</f>
        <v>#N/A</v>
      </c>
      <c r="BN182" s="108" t="e">
        <f ca="true">+IF(AND(ISNUMBER(OFFSET('Hygiene Data'!$G$10,0,10*ROW('Hygiene Data'!G176))),'Data Summary'!EC182="Yes"),OFFSET('Hygiene Data'!$G$10,0,10*ROW('Hygiene Data'!G176)),NA())</f>
        <v>#N/A</v>
      </c>
      <c r="BO182" s="108" t="e">
        <f ca="true">+IF(AND(ISNUMBER(OFFSET('Hygiene Data'!$H$6,0,10*ROW('Hygiene Data'!H176))),'Data Summary'!ED182="Yes"),OFFSET('Hygiene Data'!$H$6,0,10*ROW('Hygiene Data'!H176)),NA())</f>
        <v>#N/A</v>
      </c>
      <c r="BP182" s="108" t="e">
        <f ca="true">+IF(AND(ISNUMBER(OFFSET('Hygiene Data'!$H$8,0,10*ROW('Hygiene Data'!H176))),'Data Summary'!EE182="Yes"),OFFSET('Hygiene Data'!$H$8,0,10*ROW('Hygiene Data'!H176)),NA())</f>
        <v>#N/A</v>
      </c>
      <c r="BQ182" s="108" t="e">
        <f ca="true">+IF(AND(ISNUMBER(OFFSET('Hygiene Data'!$H$10,0,10*ROW('Hygiene Data'!H176))),'Data Summary'!EF182="Yes"),OFFSET('Hygiene Data'!$H$10,0,10*ROW('Hygiene Data'!H176)),NA())</f>
        <v>#N/A</v>
      </c>
    </row>
    <row r="183" x14ac:dyDescent="0.2">
      <c r="A183" s="56" t="e">
        <f ca="true">+IF(OFFSET('Water Data'!$B$1,0,10*ROW('Water Data'!B177))="",NA(),OFFSET('Water Data'!$B$1,0,10*ROW('Water Data'!B177)))</f>
        <v>#N/A</v>
      </c>
      <c r="B183" s="56" t="e">
        <f ca="true">+IF(OFFSET('Water Data'!$A$3,0,10*ROW('Water Data'!A180))="",NA(),OFFSET('Water Data'!$A$3,0,10*ROW('Water Data'!A180)))</f>
        <v>#N/A</v>
      </c>
      <c r="C183" s="56" t="e">
        <f ca="true">+IF(OFFSET('Water Data'!$C$3,0,10*ROW('Water Data'!C180))="",NA(),OFFSET('Water Data'!$C$3,0,10*ROW('Water Data'!C180)))</f>
        <v>#N/A</v>
      </c>
      <c r="D183" s="57" t="e">
        <f ca="true">+IF(AND(ISNUMBER(OFFSET('Water Data'!$C$5,0,10*ROW('Water Data'!C177))),'Data Summary'!BS183="Yes"),100-OFFSET('Water Data'!$C$5,0,10*ROW('Water Data'!C177)),NA())</f>
        <v>#N/A</v>
      </c>
      <c r="E183" s="57" t="e">
        <f ca="true">+IF(AND(ISNUMBER(OFFSET('Water Data'!$C$7,0,10*ROW('Water Data'!C177))),'Data Summary'!BT183="Yes"),OFFSET('Water Data'!$C$7,0,10*ROW('Water Data'!C177)),NA())</f>
        <v>#N/A</v>
      </c>
      <c r="F183" s="57" t="e">
        <f ca="true">+IF(AND(ISNUMBER(OFFSET('Water Data'!$C$10,0,10*ROW('Water Data'!C177))),'Data Summary'!BU183="Yes"),OFFSET('Water Data'!$C$10,0,10*ROW('Water Data'!C177)),NA())</f>
        <v>#N/A</v>
      </c>
      <c r="G183" s="57" t="e">
        <f ca="true">+IF(AND(ISNUMBER(OFFSET('Water Data'!$D$5,0,10*ROW('Water Data'!D177))),'Data Summary'!BV183="Yes"),100-OFFSET('Water Data'!$D$5,0,10*ROW('Water Data'!D177)),NA())</f>
        <v>#N/A</v>
      </c>
      <c r="H183" s="57" t="e">
        <f ca="true">+IF(AND(ISNUMBER(OFFSET('Water Data'!$D$7,0,10*ROW('Water Data'!D177))),'Data Summary'!BW183="Yes"),OFFSET('Water Data'!$D$7,0,10*ROW('Water Data'!D177)),NA())</f>
        <v>#N/A</v>
      </c>
      <c r="I183" s="57" t="e">
        <f ca="true">+IF(AND(ISNUMBER(OFFSET('Water Data'!$D$10,0,10*ROW('Water Data'!D177))),'Data Summary'!BX183="Yes"),OFFSET('Water Data'!$D$10,0,10*ROW('Water Data'!D177)),NA())</f>
        <v>#N/A</v>
      </c>
      <c r="J183" s="57" t="e">
        <f ca="true">+IF(AND(ISNUMBER(OFFSET('Water Data'!$E$5,0,10*ROW('Water Data'!E177))),'Data Summary'!BY183="Yes"),100-OFFSET('Water Data'!$E$5,0,10*ROW('Water Data'!E177)),NA())</f>
        <v>#N/A</v>
      </c>
      <c r="K183" s="57" t="e">
        <f ca="true">+IF(AND(ISNUMBER(OFFSET('Water Data'!$E$7,0,10*ROW('Water Data'!E177))),'Data Summary'!BZ183="Yes"),OFFSET('Water Data'!$E$7,0,10*ROW('Water Data'!E177)),NA())</f>
        <v>#N/A</v>
      </c>
      <c r="L183" s="57" t="e">
        <f ca="true">+IF(AND(ISNUMBER(OFFSET('Water Data'!$E$10,0,10*ROW('Water Data'!E177))),'Data Summary'!CA183="Yes"),OFFSET('Water Data'!$E$10,0,10*ROW('Water Data'!E177)),NA())</f>
        <v>#N/A</v>
      </c>
      <c r="M183" s="57" t="e">
        <f ca="true">+IF(AND(ISNUMBER(OFFSET('Water Data'!$F$5,0,10*ROW('Water Data'!F177))),'Data Summary'!CB183="Yes"),100-OFFSET('Water Data'!$F$5,0,10*ROW('Water Data'!F177)),NA())</f>
        <v>#N/A</v>
      </c>
      <c r="N183" s="57" t="e">
        <f ca="true">+IF(AND(ISNUMBER(OFFSET('Water Data'!$F$7,0,10*ROW('Water Data'!F177))),'Data Summary'!CC183="Yes"),OFFSET('Water Data'!$F$7,0,10*ROW('Water Data'!F177)),NA())</f>
        <v>#N/A</v>
      </c>
      <c r="O183" s="57" t="e">
        <f ca="true">+IF(AND(ISNUMBER(OFFSET('Water Data'!$F$10,0,10*ROW('Water Data'!F177))),'Data Summary'!CD183="Yes"),OFFSET('Water Data'!$F$10,0,10*ROW('Water Data'!F177)),NA())</f>
        <v>#N/A</v>
      </c>
      <c r="P183" s="57" t="e">
        <f ca="true">+IF(AND(ISNUMBER(OFFSET('Water Data'!$G$5,0,10*ROW('Water Data'!G177))),'Data Summary'!CE183="Yes"),100-OFFSET('Water Data'!$G$5,0,10*ROW('Water Data'!G177)),NA())</f>
        <v>#N/A</v>
      </c>
      <c r="Q183" s="57" t="e">
        <f ca="true">+IF(AND(ISNUMBER(OFFSET('Water Data'!$G$7,0,10*ROW('Water Data'!G177))),'Data Summary'!CF183="Yes"),OFFSET('Water Data'!$G$7,0,10*ROW('Water Data'!G177)),NA())</f>
        <v>#N/A</v>
      </c>
      <c r="R183" s="57" t="e">
        <f ca="true">+IF(AND(ISNUMBER(OFFSET('Water Data'!$G$10,0,10*ROW('Water Data'!G177))),'Data Summary'!CG183="Yes"),OFFSET('Water Data'!$G$10,0,10*ROW('Water Data'!G177)),NA())</f>
        <v>#N/A</v>
      </c>
      <c r="S183" s="57" t="e">
        <f ca="true">+IF(AND(ISNUMBER(OFFSET('Water Data'!$H$5,0,10*ROW('Water Data'!H177))),'Data Summary'!CH183="Yes"),100-OFFSET('Water Data'!$H$5,0,10*ROW('Water Data'!H177)),NA())</f>
        <v>#N/A</v>
      </c>
      <c r="T183" s="57" t="e">
        <f ca="true">+IF(AND(ISNUMBER(OFFSET('Water Data'!$H$7,0,10*ROW('Water Data'!H177))),'Data Summary'!CI183="Yes"),OFFSET('Water Data'!$H$7,0,10*ROW('Water Data'!H177)),NA())</f>
        <v>#N/A</v>
      </c>
      <c r="U183" s="57" t="e">
        <f ca="true">+IF(AND(ISNUMBER(OFFSET('Water Data'!$H$10,0,10*ROW('Water Data'!H177))),'Data Summary'!CJ183="Yes"),OFFSET('Water Data'!$H$10,0,10*ROW('Water Data'!H177)),NA())</f>
        <v>#N/A</v>
      </c>
      <c r="V183" s="103" t="e">
        <f ca="true">+IF(AND(ISNUMBER(OFFSET('Sanitation Data'!$C$5,0,10*ROW('Sanitation Data'!C177))),'Data Summary'!CK183="Yes"),100-OFFSET('Sanitation Data'!$C$5,0,10*ROW('Sanitation Data'!C177)),NA())</f>
        <v>#N/A</v>
      </c>
      <c r="W183" s="103" t="e">
        <f ca="true">+IF(AND(ISNUMBER(OFFSET('Sanitation Data'!$C$7,0,10*ROW('Sanitation Data'!C177))),'Data Summary'!CL183="Yes"),OFFSET('Sanitation Data'!$C$7,0,10*ROW('Sanitation Data'!C177)),NA())</f>
        <v>#N/A</v>
      </c>
      <c r="X183" s="103" t="e">
        <f ca="true">+IF(AND(ISNUMBER(OFFSET('Sanitation Data'!$C$11,0,10*ROW('Sanitation Data'!C177))),'Data Summary'!CM183="Yes"),OFFSET('Sanitation Data'!$C$11,0,10*ROW('Sanitation Data'!C177)),NA())</f>
        <v>#N/A</v>
      </c>
      <c r="Y183" s="103" t="e">
        <f ca="true">+IF(AND(ISNUMBER(OFFSET('Sanitation Data'!$C$12,0,10*ROW('Sanitation Data'!C177))),'Data Summary'!CN183="Yes"),OFFSET('Sanitation Data'!$C$12,0,10*ROW('Sanitation Data'!C177)),NA())</f>
        <v>#N/A</v>
      </c>
      <c r="Z183" s="103" t="e">
        <f ca="true">+IF(AND(ISNUMBER(OFFSET('Sanitation Data'!$C$13,0,10*ROW('Sanitation Data'!C177))),'Data Summary'!CO183="Yes"),OFFSET('Sanitation Data'!$C$13,0,10*ROW('Sanitation Data'!C177)),NA())</f>
        <v>#N/A</v>
      </c>
      <c r="AA183" s="103" t="e">
        <f ca="true">+IF(AND(ISNUMBER(OFFSET('Sanitation Data'!$D$5,0,10*ROW('Sanitation Data'!D177))),'Data Summary'!CP183="Yes"),100-OFFSET('Sanitation Data'!$D$5,0,10*ROW('Sanitation Data'!D177)),NA())</f>
        <v>#N/A</v>
      </c>
      <c r="AB183" s="103" t="e">
        <f ca="true">+IF(AND(ISNUMBER(OFFSET('Sanitation Data'!$D$7,0,10*ROW('Sanitation Data'!D177))),'Data Summary'!CQ183="Yes"),OFFSET('Sanitation Data'!$D$7,0,10*ROW('Sanitation Data'!D177)),NA())</f>
        <v>#N/A</v>
      </c>
      <c r="AC183" s="103" t="e">
        <f ca="true">+IF(AND(ISNUMBER(OFFSET('Sanitation Data'!$D$11,0,10*ROW('Sanitation Data'!D177))),'Data Summary'!CR183="Yes"),OFFSET('Sanitation Data'!$D$11,0,10*ROW('Sanitation Data'!D177)),NA())</f>
        <v>#N/A</v>
      </c>
      <c r="AD183" s="103" t="e">
        <f ca="true">+IF(AND(ISNUMBER(OFFSET('Sanitation Data'!$D$12,0,10*ROW('Sanitation Data'!D177))),'Data Summary'!CS183="Yes"),OFFSET('Sanitation Data'!$D$12,0,10*ROW('Sanitation Data'!D177)),NA())</f>
        <v>#N/A</v>
      </c>
      <c r="AE183" s="103" t="e">
        <f ca="true">+IF(AND(ISNUMBER(OFFSET('Sanitation Data'!$D$13,0,10*ROW('Sanitation Data'!D177))),'Data Summary'!CT183="Yes"),OFFSET('Sanitation Data'!$D$13,0,10*ROW('Sanitation Data'!D177)),NA())</f>
        <v>#N/A</v>
      </c>
      <c r="AF183" s="103" t="e">
        <f ca="true">+IF(AND(ISNUMBER(OFFSET('Sanitation Data'!$E$5,0,10*ROW('Sanitation Data'!E177))),'Data Summary'!CU183="Yes"),100-OFFSET('Sanitation Data'!$E$5,0,10*ROW('Sanitation Data'!E177)),NA())</f>
        <v>#N/A</v>
      </c>
      <c r="AG183" s="103" t="e">
        <f ca="true">+IF(AND(ISNUMBER(OFFSET('Sanitation Data'!$E$7,0,10*ROW('Sanitation Data'!E177))),'Data Summary'!CV183="Yes"),OFFSET('Sanitation Data'!$E$7,0,10*ROW('Sanitation Data'!E177)),NA())</f>
        <v>#N/A</v>
      </c>
      <c r="AH183" s="103" t="e">
        <f ca="true">+IF(AND(ISNUMBER(OFFSET('Sanitation Data'!$E$11,0,10*ROW('Sanitation Data'!E177))),'Data Summary'!CW183="Yes"),OFFSET('Sanitation Data'!$E$11,0,10*ROW('Sanitation Data'!E177)),NA())</f>
        <v>#N/A</v>
      </c>
      <c r="AI183" s="103" t="e">
        <f ca="true">+IF(AND(ISNUMBER(OFFSET('Sanitation Data'!$E$12,0,10*ROW('Sanitation Data'!E177))),'Data Summary'!CX183="Yes"),OFFSET('Sanitation Data'!$E$12,0,10*ROW('Sanitation Data'!E177)),NA())</f>
        <v>#N/A</v>
      </c>
      <c r="AJ183" s="103" t="e">
        <f ca="true">+IF(AND(ISNUMBER(OFFSET('Sanitation Data'!$E$13,0,10*ROW('Sanitation Data'!E177))),'Data Summary'!CY183="Yes"),OFFSET('Sanitation Data'!$E$13,0,10*ROW('Sanitation Data'!E177)),NA())</f>
        <v>#N/A</v>
      </c>
      <c r="AK183" s="103" t="e">
        <f ca="true">+IF(AND(ISNUMBER(OFFSET('Sanitation Data'!$F$5,0,10*ROW('Sanitation Data'!F177))),'Data Summary'!CZ183="Yes"),100-OFFSET('Sanitation Data'!$F$5,0,10*ROW('Sanitation Data'!F177)),NA())</f>
        <v>#N/A</v>
      </c>
      <c r="AL183" s="103" t="e">
        <f ca="true">+IF(AND(ISNUMBER(OFFSET('Sanitation Data'!$F$7,0,10*ROW('Sanitation Data'!F177))),'Data Summary'!DA183="Yes"),OFFSET('Sanitation Data'!$F$7,0,10*ROW('Sanitation Data'!F177)),NA())</f>
        <v>#N/A</v>
      </c>
      <c r="AM183" s="103" t="e">
        <f ca="true">+IF(AND(ISNUMBER(OFFSET('Sanitation Data'!$F$11,0,10*ROW('Sanitation Data'!F177))),'Data Summary'!DB183="Yes"),OFFSET('Sanitation Data'!$F$11,0,10*ROW('Sanitation Data'!F177)),NA())</f>
        <v>#N/A</v>
      </c>
      <c r="AN183" s="103" t="e">
        <f ca="true">+IF(AND(ISNUMBER(OFFSET('Sanitation Data'!$F$12,0,10*ROW('Sanitation Data'!F177))),'Data Summary'!DC183="Yes"),OFFSET('Sanitation Data'!$F$12,0,10*ROW('Sanitation Data'!F177)),NA())</f>
        <v>#N/A</v>
      </c>
      <c r="AO183" s="103" t="e">
        <f ca="true">+IF(AND(ISNUMBER(OFFSET('Sanitation Data'!$F$13,0,10*ROW('Sanitation Data'!F177))),'Data Summary'!DD183="Yes"),OFFSET('Sanitation Data'!$F$13,0,10*ROW('Sanitation Data'!F177)),NA())</f>
        <v>#N/A</v>
      </c>
      <c r="AP183" s="103" t="e">
        <f ca="true">+IF(AND(ISNUMBER(OFFSET('Sanitation Data'!$G$5,0,10*ROW('Sanitation Data'!G177))),'Data Summary'!DE183="Yes"),100-OFFSET('Sanitation Data'!$G$5,0,10*ROW('Sanitation Data'!G177)),NA())</f>
        <v>#N/A</v>
      </c>
      <c r="AQ183" s="103" t="e">
        <f ca="true">+IF(AND(ISNUMBER(OFFSET('Sanitation Data'!$G$7,0,10*ROW('Sanitation Data'!G177))),'Data Summary'!DF183="Yes"),OFFSET('Sanitation Data'!$G$7,0,10*ROW('Sanitation Data'!G177)),NA())</f>
        <v>#N/A</v>
      </c>
      <c r="AR183" s="103" t="e">
        <f ca="true">+IF(AND(ISNUMBER(OFFSET('Sanitation Data'!$G$11,0,10*ROW('Sanitation Data'!G177))),'Data Summary'!DG183="Yes"),OFFSET('Sanitation Data'!$G$11,0,10*ROW('Sanitation Data'!G177)),NA())</f>
        <v>#N/A</v>
      </c>
      <c r="AS183" s="103" t="e">
        <f ca="true">+IF(AND(ISNUMBER(OFFSET('Sanitation Data'!$G$12,0,10*ROW('Sanitation Data'!G177))),'Data Summary'!DH183="Yes"),OFFSET('Sanitation Data'!$G$12,0,10*ROW('Sanitation Data'!G177)),NA())</f>
        <v>#N/A</v>
      </c>
      <c r="AT183" s="103" t="e">
        <f ca="true">+IF(AND(ISNUMBER(OFFSET('Sanitation Data'!$G$13,0,10*ROW('Sanitation Data'!G177))),'Data Summary'!DI183="Yes"),OFFSET('Sanitation Data'!$G$13,0,10*ROW('Sanitation Data'!G177)),NA())</f>
        <v>#N/A</v>
      </c>
      <c r="AU183" s="103" t="e">
        <f ca="true">+IF(AND(ISNUMBER(OFFSET('Sanitation Data'!$H$5,0,10*ROW('Sanitation Data'!H177))),'Data Summary'!DJ183="Yes"),100-OFFSET('Sanitation Data'!$H$5,0,10*ROW('Sanitation Data'!H177)),NA())</f>
        <v>#N/A</v>
      </c>
      <c r="AV183" s="103" t="e">
        <f ca="true">+IF(AND(ISNUMBER(OFFSET('Sanitation Data'!$H$7,0,10*ROW('Sanitation Data'!H177))),'Data Summary'!DK183="Yes"),OFFSET('Sanitation Data'!$H$7,0,10*ROW('Sanitation Data'!H177)),NA())</f>
        <v>#N/A</v>
      </c>
      <c r="AW183" s="103" t="e">
        <f ca="true">+IF(AND(ISNUMBER(OFFSET('Sanitation Data'!$H$11,0,10*ROW('Sanitation Data'!H177))),'Data Summary'!DL183="Yes"),OFFSET('Sanitation Data'!$H$11,0,10*ROW('Sanitation Data'!H177)),NA())</f>
        <v>#N/A</v>
      </c>
      <c r="AX183" s="103" t="e">
        <f ca="true">+IF(AND(ISNUMBER(OFFSET('Sanitation Data'!$H$12,0,10*ROW('Sanitation Data'!H177))),'Data Summary'!DM183="Yes"),OFFSET('Sanitation Data'!$H$12,0,10*ROW('Sanitation Data'!H177)),NA())</f>
        <v>#N/A</v>
      </c>
      <c r="AY183" s="103" t="e">
        <f ca="true">+IF(AND(ISNUMBER(OFFSET('Sanitation Data'!$H$13,0,10*ROW('Sanitation Data'!H177))),'Data Summary'!DN183="Yes"),OFFSET('Sanitation Data'!$H$13,0,10*ROW('Sanitation Data'!H177)),NA())</f>
        <v>#N/A</v>
      </c>
      <c r="AZ183" s="108" t="e">
        <f ca="true">+IF(AND(ISNUMBER(OFFSET('Hygiene Data'!$C$6,0,10*ROW('Hygiene Data'!C177))),'Data Summary'!DO183="Yes"),OFFSET('Hygiene Data'!$C$6,0,10*ROW('Hygiene Data'!C177)),NA())</f>
        <v>#N/A</v>
      </c>
      <c r="BA183" s="108" t="e">
        <f ca="true">+IF(AND(ISNUMBER(OFFSET('Hygiene Data'!$C$8,0,10*ROW('Hygiene Data'!C177))),'Data Summary'!DP183="Yes"),OFFSET('Hygiene Data'!$C$8,0,10*ROW('Hygiene Data'!C177)),NA())</f>
        <v>#N/A</v>
      </c>
      <c r="BB183" s="108" t="e">
        <f ca="true">+IF(AND(ISNUMBER(OFFSET('Hygiene Data'!$C$10,0,10*ROW('Hygiene Data'!C177))),'Data Summary'!DQ183="Yes"),OFFSET('Hygiene Data'!$C$10,0,10*ROW('Hygiene Data'!C177)),NA())</f>
        <v>#N/A</v>
      </c>
      <c r="BC183" s="108" t="e">
        <f ca="true">+IF(AND(ISNUMBER(OFFSET('Hygiene Data'!$D$6,0,10*ROW('Hygiene Data'!D177))),'Data Summary'!DR183="Yes"),OFFSET('Hygiene Data'!$D$6,0,10*ROW('Hygiene Data'!D177)),NA())</f>
        <v>#N/A</v>
      </c>
      <c r="BD183" s="108" t="e">
        <f ca="true">+IF(AND(ISNUMBER(OFFSET('Hygiene Data'!$D$8,0,10*ROW('Hygiene Data'!D177))),'Data Summary'!DS183="Yes"),OFFSET('Hygiene Data'!$D$8,0,10*ROW('Hygiene Data'!D177)),NA())</f>
        <v>#N/A</v>
      </c>
      <c r="BE183" s="108" t="e">
        <f ca="true">+IF(AND(ISNUMBER(OFFSET('Hygiene Data'!$D$10,0,10*ROW('Hygiene Data'!D177))),'Data Summary'!DT183="Yes"),OFFSET('Hygiene Data'!$D$10,0,10*ROW('Hygiene Data'!D177)),NA())</f>
        <v>#N/A</v>
      </c>
      <c r="BF183" s="108" t="e">
        <f ca="true">+IF(AND(ISNUMBER(OFFSET('Hygiene Data'!$E$6,0,10*ROW('Hygiene Data'!E177))),'Data Summary'!DU183="Yes"),OFFSET('Hygiene Data'!$E$6,0,10*ROW('Hygiene Data'!E177)),NA())</f>
        <v>#N/A</v>
      </c>
      <c r="BG183" s="108" t="e">
        <f ca="true">+IF(AND(ISNUMBER(OFFSET('Hygiene Data'!$E$8,0,10*ROW('Hygiene Data'!E177))),'Data Summary'!DV183="Yes"),OFFSET('Hygiene Data'!$E$8,0,10*ROW('Hygiene Data'!E177)),NA())</f>
        <v>#N/A</v>
      </c>
      <c r="BH183" s="108" t="e">
        <f ca="true">+IF(AND(ISNUMBER(OFFSET('Hygiene Data'!$E$10,0,10*ROW('Hygiene Data'!E177))),'Data Summary'!DW183="Yes"),OFFSET('Hygiene Data'!$E$10,0,10*ROW('Hygiene Data'!E177)),NA())</f>
        <v>#N/A</v>
      </c>
      <c r="BI183" s="108" t="e">
        <f ca="true">+IF(AND(ISNUMBER(OFFSET('Hygiene Data'!$F$6,0,10*ROW('Hygiene Data'!F177))),'Data Summary'!DX183="Yes"),OFFSET('Hygiene Data'!$F$6,0,10*ROW('Hygiene Data'!F177)),NA())</f>
        <v>#N/A</v>
      </c>
      <c r="BJ183" s="108" t="e">
        <f ca="true">+IF(AND(ISNUMBER(OFFSET('Hygiene Data'!$F$8,0,10*ROW('Hygiene Data'!F177))),'Data Summary'!DY183="Yes"),OFFSET('Hygiene Data'!$F$8,0,10*ROW('Hygiene Data'!F177)),NA())</f>
        <v>#N/A</v>
      </c>
      <c r="BK183" s="108" t="e">
        <f ca="true">+IF(AND(ISNUMBER(OFFSET('Hygiene Data'!$F$10,0,10*ROW('Hygiene Data'!F177))),'Data Summary'!DZ183="Yes"),OFFSET('Hygiene Data'!$F$10,0,10*ROW('Hygiene Data'!F177)),NA())</f>
        <v>#N/A</v>
      </c>
      <c r="BL183" s="108" t="e">
        <f ca="true">+IF(AND(ISNUMBER(OFFSET('Hygiene Data'!$G$6,0,10*ROW('Hygiene Data'!G177))),'Data Summary'!EA183="Yes"),OFFSET('Hygiene Data'!$G$6,0,10*ROW('Hygiene Data'!G177)),NA())</f>
        <v>#N/A</v>
      </c>
      <c r="BM183" s="108" t="e">
        <f ca="true">+IF(AND(ISNUMBER(OFFSET('Hygiene Data'!$G$8,0,10*ROW('Hygiene Data'!G177))),'Data Summary'!EB183="Yes"),OFFSET('Hygiene Data'!$G$8,0,10*ROW('Hygiene Data'!G177)),NA())</f>
        <v>#N/A</v>
      </c>
      <c r="BN183" s="108" t="e">
        <f ca="true">+IF(AND(ISNUMBER(OFFSET('Hygiene Data'!$G$10,0,10*ROW('Hygiene Data'!G177))),'Data Summary'!EC183="Yes"),OFFSET('Hygiene Data'!$G$10,0,10*ROW('Hygiene Data'!G177)),NA())</f>
        <v>#N/A</v>
      </c>
      <c r="BO183" s="108" t="e">
        <f ca="true">+IF(AND(ISNUMBER(OFFSET('Hygiene Data'!$H$6,0,10*ROW('Hygiene Data'!H177))),'Data Summary'!ED183="Yes"),OFFSET('Hygiene Data'!$H$6,0,10*ROW('Hygiene Data'!H177)),NA())</f>
        <v>#N/A</v>
      </c>
      <c r="BP183" s="108" t="e">
        <f ca="true">+IF(AND(ISNUMBER(OFFSET('Hygiene Data'!$H$8,0,10*ROW('Hygiene Data'!H177))),'Data Summary'!EE183="Yes"),OFFSET('Hygiene Data'!$H$8,0,10*ROW('Hygiene Data'!H177)),NA())</f>
        <v>#N/A</v>
      </c>
      <c r="BQ183" s="108" t="e">
        <f ca="true">+IF(AND(ISNUMBER(OFFSET('Hygiene Data'!$H$10,0,10*ROW('Hygiene Data'!H177))),'Data Summary'!EF183="Yes"),OFFSET('Hygiene Data'!$H$10,0,10*ROW('Hygiene Data'!H177)),NA())</f>
        <v>#N/A</v>
      </c>
    </row>
    <row r="184" x14ac:dyDescent="0.2">
      <c r="A184" s="56" t="e">
        <f ca="true">+IF(OFFSET('Water Data'!$B$1,0,10*ROW('Water Data'!B178))="",NA(),OFFSET('Water Data'!$B$1,0,10*ROW('Water Data'!B178)))</f>
        <v>#N/A</v>
      </c>
      <c r="B184" s="56" t="e">
        <f ca="true">+IF(OFFSET('Water Data'!$A$3,0,10*ROW('Water Data'!A181))="",NA(),OFFSET('Water Data'!$A$3,0,10*ROW('Water Data'!A181)))</f>
        <v>#N/A</v>
      </c>
      <c r="C184" s="56" t="e">
        <f ca="true">+IF(OFFSET('Water Data'!$C$3,0,10*ROW('Water Data'!C181))="",NA(),OFFSET('Water Data'!$C$3,0,10*ROW('Water Data'!C181)))</f>
        <v>#N/A</v>
      </c>
      <c r="D184" s="57" t="e">
        <f ca="true">+IF(AND(ISNUMBER(OFFSET('Water Data'!$C$5,0,10*ROW('Water Data'!C178))),'Data Summary'!BS184="Yes"),100-OFFSET('Water Data'!$C$5,0,10*ROW('Water Data'!C178)),NA())</f>
        <v>#N/A</v>
      </c>
      <c r="E184" s="57" t="e">
        <f ca="true">+IF(AND(ISNUMBER(OFFSET('Water Data'!$C$7,0,10*ROW('Water Data'!C178))),'Data Summary'!BT184="Yes"),OFFSET('Water Data'!$C$7,0,10*ROW('Water Data'!C178)),NA())</f>
        <v>#N/A</v>
      </c>
      <c r="F184" s="57" t="e">
        <f ca="true">+IF(AND(ISNUMBER(OFFSET('Water Data'!$C$10,0,10*ROW('Water Data'!C178))),'Data Summary'!BU184="Yes"),OFFSET('Water Data'!$C$10,0,10*ROW('Water Data'!C178)),NA())</f>
        <v>#N/A</v>
      </c>
      <c r="G184" s="57" t="e">
        <f ca="true">+IF(AND(ISNUMBER(OFFSET('Water Data'!$D$5,0,10*ROW('Water Data'!D178))),'Data Summary'!BV184="Yes"),100-OFFSET('Water Data'!$D$5,0,10*ROW('Water Data'!D178)),NA())</f>
        <v>#N/A</v>
      </c>
      <c r="H184" s="57" t="e">
        <f ca="true">+IF(AND(ISNUMBER(OFFSET('Water Data'!$D$7,0,10*ROW('Water Data'!D178))),'Data Summary'!BW184="Yes"),OFFSET('Water Data'!$D$7,0,10*ROW('Water Data'!D178)),NA())</f>
        <v>#N/A</v>
      </c>
      <c r="I184" s="57" t="e">
        <f ca="true">+IF(AND(ISNUMBER(OFFSET('Water Data'!$D$10,0,10*ROW('Water Data'!D178))),'Data Summary'!BX184="Yes"),OFFSET('Water Data'!$D$10,0,10*ROW('Water Data'!D178)),NA())</f>
        <v>#N/A</v>
      </c>
      <c r="J184" s="57" t="e">
        <f ca="true">+IF(AND(ISNUMBER(OFFSET('Water Data'!$E$5,0,10*ROW('Water Data'!E178))),'Data Summary'!BY184="Yes"),100-OFFSET('Water Data'!$E$5,0,10*ROW('Water Data'!E178)),NA())</f>
        <v>#N/A</v>
      </c>
      <c r="K184" s="57" t="e">
        <f ca="true">+IF(AND(ISNUMBER(OFFSET('Water Data'!$E$7,0,10*ROW('Water Data'!E178))),'Data Summary'!BZ184="Yes"),OFFSET('Water Data'!$E$7,0,10*ROW('Water Data'!E178)),NA())</f>
        <v>#N/A</v>
      </c>
      <c r="L184" s="57" t="e">
        <f ca="true">+IF(AND(ISNUMBER(OFFSET('Water Data'!$E$10,0,10*ROW('Water Data'!E178))),'Data Summary'!CA184="Yes"),OFFSET('Water Data'!$E$10,0,10*ROW('Water Data'!E178)),NA())</f>
        <v>#N/A</v>
      </c>
      <c r="M184" s="57" t="e">
        <f ca="true">+IF(AND(ISNUMBER(OFFSET('Water Data'!$F$5,0,10*ROW('Water Data'!F178))),'Data Summary'!CB184="Yes"),100-OFFSET('Water Data'!$F$5,0,10*ROW('Water Data'!F178)),NA())</f>
        <v>#N/A</v>
      </c>
      <c r="N184" s="57" t="e">
        <f ca="true">+IF(AND(ISNUMBER(OFFSET('Water Data'!$F$7,0,10*ROW('Water Data'!F178))),'Data Summary'!CC184="Yes"),OFFSET('Water Data'!$F$7,0,10*ROW('Water Data'!F178)),NA())</f>
        <v>#N/A</v>
      </c>
      <c r="O184" s="57" t="e">
        <f ca="true">+IF(AND(ISNUMBER(OFFSET('Water Data'!$F$10,0,10*ROW('Water Data'!F178))),'Data Summary'!CD184="Yes"),OFFSET('Water Data'!$F$10,0,10*ROW('Water Data'!F178)),NA())</f>
        <v>#N/A</v>
      </c>
      <c r="P184" s="57" t="e">
        <f ca="true">+IF(AND(ISNUMBER(OFFSET('Water Data'!$G$5,0,10*ROW('Water Data'!G178))),'Data Summary'!CE184="Yes"),100-OFFSET('Water Data'!$G$5,0,10*ROW('Water Data'!G178)),NA())</f>
        <v>#N/A</v>
      </c>
      <c r="Q184" s="57" t="e">
        <f ca="true">+IF(AND(ISNUMBER(OFFSET('Water Data'!$G$7,0,10*ROW('Water Data'!G178))),'Data Summary'!CF184="Yes"),OFFSET('Water Data'!$G$7,0,10*ROW('Water Data'!G178)),NA())</f>
        <v>#N/A</v>
      </c>
      <c r="R184" s="57" t="e">
        <f ca="true">+IF(AND(ISNUMBER(OFFSET('Water Data'!$G$10,0,10*ROW('Water Data'!G178))),'Data Summary'!CG184="Yes"),OFFSET('Water Data'!$G$10,0,10*ROW('Water Data'!G178)),NA())</f>
        <v>#N/A</v>
      </c>
      <c r="S184" s="57" t="e">
        <f ca="true">+IF(AND(ISNUMBER(OFFSET('Water Data'!$H$5,0,10*ROW('Water Data'!H178))),'Data Summary'!CH184="Yes"),100-OFFSET('Water Data'!$H$5,0,10*ROW('Water Data'!H178)),NA())</f>
        <v>#N/A</v>
      </c>
      <c r="T184" s="57" t="e">
        <f ca="true">+IF(AND(ISNUMBER(OFFSET('Water Data'!$H$7,0,10*ROW('Water Data'!H178))),'Data Summary'!CI184="Yes"),OFFSET('Water Data'!$H$7,0,10*ROW('Water Data'!H178)),NA())</f>
        <v>#N/A</v>
      </c>
      <c r="U184" s="57" t="e">
        <f ca="true">+IF(AND(ISNUMBER(OFFSET('Water Data'!$H$10,0,10*ROW('Water Data'!H178))),'Data Summary'!CJ184="Yes"),OFFSET('Water Data'!$H$10,0,10*ROW('Water Data'!H178)),NA())</f>
        <v>#N/A</v>
      </c>
      <c r="V184" s="103" t="e">
        <f ca="true">+IF(AND(ISNUMBER(OFFSET('Sanitation Data'!$C$5,0,10*ROW('Sanitation Data'!C178))),'Data Summary'!CK184="Yes"),100-OFFSET('Sanitation Data'!$C$5,0,10*ROW('Sanitation Data'!C178)),NA())</f>
        <v>#N/A</v>
      </c>
      <c r="W184" s="103" t="e">
        <f ca="true">+IF(AND(ISNUMBER(OFFSET('Sanitation Data'!$C$7,0,10*ROW('Sanitation Data'!C178))),'Data Summary'!CL184="Yes"),OFFSET('Sanitation Data'!$C$7,0,10*ROW('Sanitation Data'!C178)),NA())</f>
        <v>#N/A</v>
      </c>
      <c r="X184" s="103" t="e">
        <f ca="true">+IF(AND(ISNUMBER(OFFSET('Sanitation Data'!$C$11,0,10*ROW('Sanitation Data'!C178))),'Data Summary'!CM184="Yes"),OFFSET('Sanitation Data'!$C$11,0,10*ROW('Sanitation Data'!C178)),NA())</f>
        <v>#N/A</v>
      </c>
      <c r="Y184" s="103" t="e">
        <f ca="true">+IF(AND(ISNUMBER(OFFSET('Sanitation Data'!$C$12,0,10*ROW('Sanitation Data'!C178))),'Data Summary'!CN184="Yes"),OFFSET('Sanitation Data'!$C$12,0,10*ROW('Sanitation Data'!C178)),NA())</f>
        <v>#N/A</v>
      </c>
      <c r="Z184" s="103" t="e">
        <f ca="true">+IF(AND(ISNUMBER(OFFSET('Sanitation Data'!$C$13,0,10*ROW('Sanitation Data'!C178))),'Data Summary'!CO184="Yes"),OFFSET('Sanitation Data'!$C$13,0,10*ROW('Sanitation Data'!C178)),NA())</f>
        <v>#N/A</v>
      </c>
      <c r="AA184" s="103" t="e">
        <f ca="true">+IF(AND(ISNUMBER(OFFSET('Sanitation Data'!$D$5,0,10*ROW('Sanitation Data'!D178))),'Data Summary'!CP184="Yes"),100-OFFSET('Sanitation Data'!$D$5,0,10*ROW('Sanitation Data'!D178)),NA())</f>
        <v>#N/A</v>
      </c>
      <c r="AB184" s="103" t="e">
        <f ca="true">+IF(AND(ISNUMBER(OFFSET('Sanitation Data'!$D$7,0,10*ROW('Sanitation Data'!D178))),'Data Summary'!CQ184="Yes"),OFFSET('Sanitation Data'!$D$7,0,10*ROW('Sanitation Data'!D178)),NA())</f>
        <v>#N/A</v>
      </c>
      <c r="AC184" s="103" t="e">
        <f ca="true">+IF(AND(ISNUMBER(OFFSET('Sanitation Data'!$D$11,0,10*ROW('Sanitation Data'!D178))),'Data Summary'!CR184="Yes"),OFFSET('Sanitation Data'!$D$11,0,10*ROW('Sanitation Data'!D178)),NA())</f>
        <v>#N/A</v>
      </c>
      <c r="AD184" s="103" t="e">
        <f ca="true">+IF(AND(ISNUMBER(OFFSET('Sanitation Data'!$D$12,0,10*ROW('Sanitation Data'!D178))),'Data Summary'!CS184="Yes"),OFFSET('Sanitation Data'!$D$12,0,10*ROW('Sanitation Data'!D178)),NA())</f>
        <v>#N/A</v>
      </c>
      <c r="AE184" s="103" t="e">
        <f ca="true">+IF(AND(ISNUMBER(OFFSET('Sanitation Data'!$D$13,0,10*ROW('Sanitation Data'!D178))),'Data Summary'!CT184="Yes"),OFFSET('Sanitation Data'!$D$13,0,10*ROW('Sanitation Data'!D178)),NA())</f>
        <v>#N/A</v>
      </c>
      <c r="AF184" s="103" t="e">
        <f ca="true">+IF(AND(ISNUMBER(OFFSET('Sanitation Data'!$E$5,0,10*ROW('Sanitation Data'!E178))),'Data Summary'!CU184="Yes"),100-OFFSET('Sanitation Data'!$E$5,0,10*ROW('Sanitation Data'!E178)),NA())</f>
        <v>#N/A</v>
      </c>
      <c r="AG184" s="103" t="e">
        <f ca="true">+IF(AND(ISNUMBER(OFFSET('Sanitation Data'!$E$7,0,10*ROW('Sanitation Data'!E178))),'Data Summary'!CV184="Yes"),OFFSET('Sanitation Data'!$E$7,0,10*ROW('Sanitation Data'!E178)),NA())</f>
        <v>#N/A</v>
      </c>
      <c r="AH184" s="103" t="e">
        <f ca="true">+IF(AND(ISNUMBER(OFFSET('Sanitation Data'!$E$11,0,10*ROW('Sanitation Data'!E178))),'Data Summary'!CW184="Yes"),OFFSET('Sanitation Data'!$E$11,0,10*ROW('Sanitation Data'!E178)),NA())</f>
        <v>#N/A</v>
      </c>
      <c r="AI184" s="103" t="e">
        <f ca="true">+IF(AND(ISNUMBER(OFFSET('Sanitation Data'!$E$12,0,10*ROW('Sanitation Data'!E178))),'Data Summary'!CX184="Yes"),OFFSET('Sanitation Data'!$E$12,0,10*ROW('Sanitation Data'!E178)),NA())</f>
        <v>#N/A</v>
      </c>
      <c r="AJ184" s="103" t="e">
        <f ca="true">+IF(AND(ISNUMBER(OFFSET('Sanitation Data'!$E$13,0,10*ROW('Sanitation Data'!E178))),'Data Summary'!CY184="Yes"),OFFSET('Sanitation Data'!$E$13,0,10*ROW('Sanitation Data'!E178)),NA())</f>
        <v>#N/A</v>
      </c>
      <c r="AK184" s="103" t="e">
        <f ca="true">+IF(AND(ISNUMBER(OFFSET('Sanitation Data'!$F$5,0,10*ROW('Sanitation Data'!F178))),'Data Summary'!CZ184="Yes"),100-OFFSET('Sanitation Data'!$F$5,0,10*ROW('Sanitation Data'!F178)),NA())</f>
        <v>#N/A</v>
      </c>
      <c r="AL184" s="103" t="e">
        <f ca="true">+IF(AND(ISNUMBER(OFFSET('Sanitation Data'!$F$7,0,10*ROW('Sanitation Data'!F178))),'Data Summary'!DA184="Yes"),OFFSET('Sanitation Data'!$F$7,0,10*ROW('Sanitation Data'!F178)),NA())</f>
        <v>#N/A</v>
      </c>
      <c r="AM184" s="103" t="e">
        <f ca="true">+IF(AND(ISNUMBER(OFFSET('Sanitation Data'!$F$11,0,10*ROW('Sanitation Data'!F178))),'Data Summary'!DB184="Yes"),OFFSET('Sanitation Data'!$F$11,0,10*ROW('Sanitation Data'!F178)),NA())</f>
        <v>#N/A</v>
      </c>
      <c r="AN184" s="103" t="e">
        <f ca="true">+IF(AND(ISNUMBER(OFFSET('Sanitation Data'!$F$12,0,10*ROW('Sanitation Data'!F178))),'Data Summary'!DC184="Yes"),OFFSET('Sanitation Data'!$F$12,0,10*ROW('Sanitation Data'!F178)),NA())</f>
        <v>#N/A</v>
      </c>
      <c r="AO184" s="103" t="e">
        <f ca="true">+IF(AND(ISNUMBER(OFFSET('Sanitation Data'!$F$13,0,10*ROW('Sanitation Data'!F178))),'Data Summary'!DD184="Yes"),OFFSET('Sanitation Data'!$F$13,0,10*ROW('Sanitation Data'!F178)),NA())</f>
        <v>#N/A</v>
      </c>
      <c r="AP184" s="103" t="e">
        <f ca="true">+IF(AND(ISNUMBER(OFFSET('Sanitation Data'!$G$5,0,10*ROW('Sanitation Data'!G178))),'Data Summary'!DE184="Yes"),100-OFFSET('Sanitation Data'!$G$5,0,10*ROW('Sanitation Data'!G178)),NA())</f>
        <v>#N/A</v>
      </c>
      <c r="AQ184" s="103" t="e">
        <f ca="true">+IF(AND(ISNUMBER(OFFSET('Sanitation Data'!$G$7,0,10*ROW('Sanitation Data'!G178))),'Data Summary'!DF184="Yes"),OFFSET('Sanitation Data'!$G$7,0,10*ROW('Sanitation Data'!G178)),NA())</f>
        <v>#N/A</v>
      </c>
      <c r="AR184" s="103" t="e">
        <f ca="true">+IF(AND(ISNUMBER(OFFSET('Sanitation Data'!$G$11,0,10*ROW('Sanitation Data'!G178))),'Data Summary'!DG184="Yes"),OFFSET('Sanitation Data'!$G$11,0,10*ROW('Sanitation Data'!G178)),NA())</f>
        <v>#N/A</v>
      </c>
      <c r="AS184" s="103" t="e">
        <f ca="true">+IF(AND(ISNUMBER(OFFSET('Sanitation Data'!$G$12,0,10*ROW('Sanitation Data'!G178))),'Data Summary'!DH184="Yes"),OFFSET('Sanitation Data'!$G$12,0,10*ROW('Sanitation Data'!G178)),NA())</f>
        <v>#N/A</v>
      </c>
      <c r="AT184" s="103" t="e">
        <f ca="true">+IF(AND(ISNUMBER(OFFSET('Sanitation Data'!$G$13,0,10*ROW('Sanitation Data'!G178))),'Data Summary'!DI184="Yes"),OFFSET('Sanitation Data'!$G$13,0,10*ROW('Sanitation Data'!G178)),NA())</f>
        <v>#N/A</v>
      </c>
      <c r="AU184" s="103" t="e">
        <f ca="true">+IF(AND(ISNUMBER(OFFSET('Sanitation Data'!$H$5,0,10*ROW('Sanitation Data'!H178))),'Data Summary'!DJ184="Yes"),100-OFFSET('Sanitation Data'!$H$5,0,10*ROW('Sanitation Data'!H178)),NA())</f>
        <v>#N/A</v>
      </c>
      <c r="AV184" s="103" t="e">
        <f ca="true">+IF(AND(ISNUMBER(OFFSET('Sanitation Data'!$H$7,0,10*ROW('Sanitation Data'!H178))),'Data Summary'!DK184="Yes"),OFFSET('Sanitation Data'!$H$7,0,10*ROW('Sanitation Data'!H178)),NA())</f>
        <v>#N/A</v>
      </c>
      <c r="AW184" s="103" t="e">
        <f ca="true">+IF(AND(ISNUMBER(OFFSET('Sanitation Data'!$H$11,0,10*ROW('Sanitation Data'!H178))),'Data Summary'!DL184="Yes"),OFFSET('Sanitation Data'!$H$11,0,10*ROW('Sanitation Data'!H178)),NA())</f>
        <v>#N/A</v>
      </c>
      <c r="AX184" s="103" t="e">
        <f ca="true">+IF(AND(ISNUMBER(OFFSET('Sanitation Data'!$H$12,0,10*ROW('Sanitation Data'!H178))),'Data Summary'!DM184="Yes"),OFFSET('Sanitation Data'!$H$12,0,10*ROW('Sanitation Data'!H178)),NA())</f>
        <v>#N/A</v>
      </c>
      <c r="AY184" s="103" t="e">
        <f ca="true">+IF(AND(ISNUMBER(OFFSET('Sanitation Data'!$H$13,0,10*ROW('Sanitation Data'!H178))),'Data Summary'!DN184="Yes"),OFFSET('Sanitation Data'!$H$13,0,10*ROW('Sanitation Data'!H178)),NA())</f>
        <v>#N/A</v>
      </c>
      <c r="AZ184" s="108" t="e">
        <f ca="true">+IF(AND(ISNUMBER(OFFSET('Hygiene Data'!$C$6,0,10*ROW('Hygiene Data'!C178))),'Data Summary'!DO184="Yes"),OFFSET('Hygiene Data'!$C$6,0,10*ROW('Hygiene Data'!C178)),NA())</f>
        <v>#N/A</v>
      </c>
      <c r="BA184" s="108" t="e">
        <f ca="true">+IF(AND(ISNUMBER(OFFSET('Hygiene Data'!$C$8,0,10*ROW('Hygiene Data'!C178))),'Data Summary'!DP184="Yes"),OFFSET('Hygiene Data'!$C$8,0,10*ROW('Hygiene Data'!C178)),NA())</f>
        <v>#N/A</v>
      </c>
      <c r="BB184" s="108" t="e">
        <f ca="true">+IF(AND(ISNUMBER(OFFSET('Hygiene Data'!$C$10,0,10*ROW('Hygiene Data'!C178))),'Data Summary'!DQ184="Yes"),OFFSET('Hygiene Data'!$C$10,0,10*ROW('Hygiene Data'!C178)),NA())</f>
        <v>#N/A</v>
      </c>
      <c r="BC184" s="108" t="e">
        <f ca="true">+IF(AND(ISNUMBER(OFFSET('Hygiene Data'!$D$6,0,10*ROW('Hygiene Data'!D178))),'Data Summary'!DR184="Yes"),OFFSET('Hygiene Data'!$D$6,0,10*ROW('Hygiene Data'!D178)),NA())</f>
        <v>#N/A</v>
      </c>
      <c r="BD184" s="108" t="e">
        <f ca="true">+IF(AND(ISNUMBER(OFFSET('Hygiene Data'!$D$8,0,10*ROW('Hygiene Data'!D178))),'Data Summary'!DS184="Yes"),OFFSET('Hygiene Data'!$D$8,0,10*ROW('Hygiene Data'!D178)),NA())</f>
        <v>#N/A</v>
      </c>
      <c r="BE184" s="108" t="e">
        <f ca="true">+IF(AND(ISNUMBER(OFFSET('Hygiene Data'!$D$10,0,10*ROW('Hygiene Data'!D178))),'Data Summary'!DT184="Yes"),OFFSET('Hygiene Data'!$D$10,0,10*ROW('Hygiene Data'!D178)),NA())</f>
        <v>#N/A</v>
      </c>
      <c r="BF184" s="108" t="e">
        <f ca="true">+IF(AND(ISNUMBER(OFFSET('Hygiene Data'!$E$6,0,10*ROW('Hygiene Data'!E178))),'Data Summary'!DU184="Yes"),OFFSET('Hygiene Data'!$E$6,0,10*ROW('Hygiene Data'!E178)),NA())</f>
        <v>#N/A</v>
      </c>
      <c r="BG184" s="108" t="e">
        <f ca="true">+IF(AND(ISNUMBER(OFFSET('Hygiene Data'!$E$8,0,10*ROW('Hygiene Data'!E178))),'Data Summary'!DV184="Yes"),OFFSET('Hygiene Data'!$E$8,0,10*ROW('Hygiene Data'!E178)),NA())</f>
        <v>#N/A</v>
      </c>
      <c r="BH184" s="108" t="e">
        <f ca="true">+IF(AND(ISNUMBER(OFFSET('Hygiene Data'!$E$10,0,10*ROW('Hygiene Data'!E178))),'Data Summary'!DW184="Yes"),OFFSET('Hygiene Data'!$E$10,0,10*ROW('Hygiene Data'!E178)),NA())</f>
        <v>#N/A</v>
      </c>
      <c r="BI184" s="108" t="e">
        <f ca="true">+IF(AND(ISNUMBER(OFFSET('Hygiene Data'!$F$6,0,10*ROW('Hygiene Data'!F178))),'Data Summary'!DX184="Yes"),OFFSET('Hygiene Data'!$F$6,0,10*ROW('Hygiene Data'!F178)),NA())</f>
        <v>#N/A</v>
      </c>
      <c r="BJ184" s="108" t="e">
        <f ca="true">+IF(AND(ISNUMBER(OFFSET('Hygiene Data'!$F$8,0,10*ROW('Hygiene Data'!F178))),'Data Summary'!DY184="Yes"),OFFSET('Hygiene Data'!$F$8,0,10*ROW('Hygiene Data'!F178)),NA())</f>
        <v>#N/A</v>
      </c>
      <c r="BK184" s="108" t="e">
        <f ca="true">+IF(AND(ISNUMBER(OFFSET('Hygiene Data'!$F$10,0,10*ROW('Hygiene Data'!F178))),'Data Summary'!DZ184="Yes"),OFFSET('Hygiene Data'!$F$10,0,10*ROW('Hygiene Data'!F178)),NA())</f>
        <v>#N/A</v>
      </c>
      <c r="BL184" s="108" t="e">
        <f ca="true">+IF(AND(ISNUMBER(OFFSET('Hygiene Data'!$G$6,0,10*ROW('Hygiene Data'!G178))),'Data Summary'!EA184="Yes"),OFFSET('Hygiene Data'!$G$6,0,10*ROW('Hygiene Data'!G178)),NA())</f>
        <v>#N/A</v>
      </c>
      <c r="BM184" s="108" t="e">
        <f ca="true">+IF(AND(ISNUMBER(OFFSET('Hygiene Data'!$G$8,0,10*ROW('Hygiene Data'!G178))),'Data Summary'!EB184="Yes"),OFFSET('Hygiene Data'!$G$8,0,10*ROW('Hygiene Data'!G178)),NA())</f>
        <v>#N/A</v>
      </c>
      <c r="BN184" s="108" t="e">
        <f ca="true">+IF(AND(ISNUMBER(OFFSET('Hygiene Data'!$G$10,0,10*ROW('Hygiene Data'!G178))),'Data Summary'!EC184="Yes"),OFFSET('Hygiene Data'!$G$10,0,10*ROW('Hygiene Data'!G178)),NA())</f>
        <v>#N/A</v>
      </c>
      <c r="BO184" s="108" t="e">
        <f ca="true">+IF(AND(ISNUMBER(OFFSET('Hygiene Data'!$H$6,0,10*ROW('Hygiene Data'!H178))),'Data Summary'!ED184="Yes"),OFFSET('Hygiene Data'!$H$6,0,10*ROW('Hygiene Data'!H178)),NA())</f>
        <v>#N/A</v>
      </c>
      <c r="BP184" s="108" t="e">
        <f ca="true">+IF(AND(ISNUMBER(OFFSET('Hygiene Data'!$H$8,0,10*ROW('Hygiene Data'!H178))),'Data Summary'!EE184="Yes"),OFFSET('Hygiene Data'!$H$8,0,10*ROW('Hygiene Data'!H178)),NA())</f>
        <v>#N/A</v>
      </c>
      <c r="BQ184" s="108" t="e">
        <f ca="true">+IF(AND(ISNUMBER(OFFSET('Hygiene Data'!$H$10,0,10*ROW('Hygiene Data'!H178))),'Data Summary'!EF184="Yes"),OFFSET('Hygiene Data'!$H$10,0,10*ROW('Hygiene Data'!H178)),NA())</f>
        <v>#N/A</v>
      </c>
    </row>
    <row r="185" x14ac:dyDescent="0.2">
      <c r="A185" s="56" t="e">
        <f ca="true">+IF(OFFSET('Water Data'!$B$1,0,10*ROW('Water Data'!B179))="",NA(),OFFSET('Water Data'!$B$1,0,10*ROW('Water Data'!B179)))</f>
        <v>#N/A</v>
      </c>
      <c r="B185" s="56" t="e">
        <f ca="true">+IF(OFFSET('Water Data'!$A$3,0,10*ROW('Water Data'!A182))="",NA(),OFFSET('Water Data'!$A$3,0,10*ROW('Water Data'!A182)))</f>
        <v>#N/A</v>
      </c>
      <c r="C185" s="56" t="e">
        <f ca="true">+IF(OFFSET('Water Data'!$C$3,0,10*ROW('Water Data'!C182))="",NA(),OFFSET('Water Data'!$C$3,0,10*ROW('Water Data'!C182)))</f>
        <v>#N/A</v>
      </c>
      <c r="D185" s="57" t="e">
        <f ca="true">+IF(AND(ISNUMBER(OFFSET('Water Data'!$C$5,0,10*ROW('Water Data'!C179))),'Data Summary'!BS185="Yes"),100-OFFSET('Water Data'!$C$5,0,10*ROW('Water Data'!C179)),NA())</f>
        <v>#N/A</v>
      </c>
      <c r="E185" s="57" t="e">
        <f ca="true">+IF(AND(ISNUMBER(OFFSET('Water Data'!$C$7,0,10*ROW('Water Data'!C179))),'Data Summary'!BT185="Yes"),OFFSET('Water Data'!$C$7,0,10*ROW('Water Data'!C179)),NA())</f>
        <v>#N/A</v>
      </c>
      <c r="F185" s="57" t="e">
        <f ca="true">+IF(AND(ISNUMBER(OFFSET('Water Data'!$C$10,0,10*ROW('Water Data'!C179))),'Data Summary'!BU185="Yes"),OFFSET('Water Data'!$C$10,0,10*ROW('Water Data'!C179)),NA())</f>
        <v>#N/A</v>
      </c>
      <c r="G185" s="57" t="e">
        <f ca="true">+IF(AND(ISNUMBER(OFFSET('Water Data'!$D$5,0,10*ROW('Water Data'!D179))),'Data Summary'!BV185="Yes"),100-OFFSET('Water Data'!$D$5,0,10*ROW('Water Data'!D179)),NA())</f>
        <v>#N/A</v>
      </c>
      <c r="H185" s="57" t="e">
        <f ca="true">+IF(AND(ISNUMBER(OFFSET('Water Data'!$D$7,0,10*ROW('Water Data'!D179))),'Data Summary'!BW185="Yes"),OFFSET('Water Data'!$D$7,0,10*ROW('Water Data'!D179)),NA())</f>
        <v>#N/A</v>
      </c>
      <c r="I185" s="57" t="e">
        <f ca="true">+IF(AND(ISNUMBER(OFFSET('Water Data'!$D$10,0,10*ROW('Water Data'!D179))),'Data Summary'!BX185="Yes"),OFFSET('Water Data'!$D$10,0,10*ROW('Water Data'!D179)),NA())</f>
        <v>#N/A</v>
      </c>
      <c r="J185" s="57" t="e">
        <f ca="true">+IF(AND(ISNUMBER(OFFSET('Water Data'!$E$5,0,10*ROW('Water Data'!E179))),'Data Summary'!BY185="Yes"),100-OFFSET('Water Data'!$E$5,0,10*ROW('Water Data'!E179)),NA())</f>
        <v>#N/A</v>
      </c>
      <c r="K185" s="57" t="e">
        <f ca="true">+IF(AND(ISNUMBER(OFFSET('Water Data'!$E$7,0,10*ROW('Water Data'!E179))),'Data Summary'!BZ185="Yes"),OFFSET('Water Data'!$E$7,0,10*ROW('Water Data'!E179)),NA())</f>
        <v>#N/A</v>
      </c>
      <c r="L185" s="57" t="e">
        <f ca="true">+IF(AND(ISNUMBER(OFFSET('Water Data'!$E$10,0,10*ROW('Water Data'!E179))),'Data Summary'!CA185="Yes"),OFFSET('Water Data'!$E$10,0,10*ROW('Water Data'!E179)),NA())</f>
        <v>#N/A</v>
      </c>
      <c r="M185" s="57" t="e">
        <f ca="true">+IF(AND(ISNUMBER(OFFSET('Water Data'!$F$5,0,10*ROW('Water Data'!F179))),'Data Summary'!CB185="Yes"),100-OFFSET('Water Data'!$F$5,0,10*ROW('Water Data'!F179)),NA())</f>
        <v>#N/A</v>
      </c>
      <c r="N185" s="57" t="e">
        <f ca="true">+IF(AND(ISNUMBER(OFFSET('Water Data'!$F$7,0,10*ROW('Water Data'!F179))),'Data Summary'!CC185="Yes"),OFFSET('Water Data'!$F$7,0,10*ROW('Water Data'!F179)),NA())</f>
        <v>#N/A</v>
      </c>
      <c r="O185" s="57" t="e">
        <f ca="true">+IF(AND(ISNUMBER(OFFSET('Water Data'!$F$10,0,10*ROW('Water Data'!F179))),'Data Summary'!CD185="Yes"),OFFSET('Water Data'!$F$10,0,10*ROW('Water Data'!F179)),NA())</f>
        <v>#N/A</v>
      </c>
      <c r="P185" s="57" t="e">
        <f ca="true">+IF(AND(ISNUMBER(OFFSET('Water Data'!$G$5,0,10*ROW('Water Data'!G179))),'Data Summary'!CE185="Yes"),100-OFFSET('Water Data'!$G$5,0,10*ROW('Water Data'!G179)),NA())</f>
        <v>#N/A</v>
      </c>
      <c r="Q185" s="57" t="e">
        <f ca="true">+IF(AND(ISNUMBER(OFFSET('Water Data'!$G$7,0,10*ROW('Water Data'!G179))),'Data Summary'!CF185="Yes"),OFFSET('Water Data'!$G$7,0,10*ROW('Water Data'!G179)),NA())</f>
        <v>#N/A</v>
      </c>
      <c r="R185" s="57" t="e">
        <f ca="true">+IF(AND(ISNUMBER(OFFSET('Water Data'!$G$10,0,10*ROW('Water Data'!G179))),'Data Summary'!CG185="Yes"),OFFSET('Water Data'!$G$10,0,10*ROW('Water Data'!G179)),NA())</f>
        <v>#N/A</v>
      </c>
      <c r="S185" s="57" t="e">
        <f ca="true">+IF(AND(ISNUMBER(OFFSET('Water Data'!$H$5,0,10*ROW('Water Data'!H179))),'Data Summary'!CH185="Yes"),100-OFFSET('Water Data'!$H$5,0,10*ROW('Water Data'!H179)),NA())</f>
        <v>#N/A</v>
      </c>
      <c r="T185" s="57" t="e">
        <f ca="true">+IF(AND(ISNUMBER(OFFSET('Water Data'!$H$7,0,10*ROW('Water Data'!H179))),'Data Summary'!CI185="Yes"),OFFSET('Water Data'!$H$7,0,10*ROW('Water Data'!H179)),NA())</f>
        <v>#N/A</v>
      </c>
      <c r="U185" s="57" t="e">
        <f ca="true">+IF(AND(ISNUMBER(OFFSET('Water Data'!$H$10,0,10*ROW('Water Data'!H179))),'Data Summary'!CJ185="Yes"),OFFSET('Water Data'!$H$10,0,10*ROW('Water Data'!H179)),NA())</f>
        <v>#N/A</v>
      </c>
      <c r="V185" s="103" t="e">
        <f ca="true">+IF(AND(ISNUMBER(OFFSET('Sanitation Data'!$C$5,0,10*ROW('Sanitation Data'!C179))),'Data Summary'!CK185="Yes"),100-OFFSET('Sanitation Data'!$C$5,0,10*ROW('Sanitation Data'!C179)),NA())</f>
        <v>#N/A</v>
      </c>
      <c r="W185" s="103" t="e">
        <f ca="true">+IF(AND(ISNUMBER(OFFSET('Sanitation Data'!$C$7,0,10*ROW('Sanitation Data'!C179))),'Data Summary'!CL185="Yes"),OFFSET('Sanitation Data'!$C$7,0,10*ROW('Sanitation Data'!C179)),NA())</f>
        <v>#N/A</v>
      </c>
      <c r="X185" s="103" t="e">
        <f ca="true">+IF(AND(ISNUMBER(OFFSET('Sanitation Data'!$C$11,0,10*ROW('Sanitation Data'!C179))),'Data Summary'!CM185="Yes"),OFFSET('Sanitation Data'!$C$11,0,10*ROW('Sanitation Data'!C179)),NA())</f>
        <v>#N/A</v>
      </c>
      <c r="Y185" s="103" t="e">
        <f ca="true">+IF(AND(ISNUMBER(OFFSET('Sanitation Data'!$C$12,0,10*ROW('Sanitation Data'!C179))),'Data Summary'!CN185="Yes"),OFFSET('Sanitation Data'!$C$12,0,10*ROW('Sanitation Data'!C179)),NA())</f>
        <v>#N/A</v>
      </c>
      <c r="Z185" s="103" t="e">
        <f ca="true">+IF(AND(ISNUMBER(OFFSET('Sanitation Data'!$C$13,0,10*ROW('Sanitation Data'!C179))),'Data Summary'!CO185="Yes"),OFFSET('Sanitation Data'!$C$13,0,10*ROW('Sanitation Data'!C179)),NA())</f>
        <v>#N/A</v>
      </c>
      <c r="AA185" s="103" t="e">
        <f ca="true">+IF(AND(ISNUMBER(OFFSET('Sanitation Data'!$D$5,0,10*ROW('Sanitation Data'!D179))),'Data Summary'!CP185="Yes"),100-OFFSET('Sanitation Data'!$D$5,0,10*ROW('Sanitation Data'!D179)),NA())</f>
        <v>#N/A</v>
      </c>
      <c r="AB185" s="103" t="e">
        <f ca="true">+IF(AND(ISNUMBER(OFFSET('Sanitation Data'!$D$7,0,10*ROW('Sanitation Data'!D179))),'Data Summary'!CQ185="Yes"),OFFSET('Sanitation Data'!$D$7,0,10*ROW('Sanitation Data'!D179)),NA())</f>
        <v>#N/A</v>
      </c>
      <c r="AC185" s="103" t="e">
        <f ca="true">+IF(AND(ISNUMBER(OFFSET('Sanitation Data'!$D$11,0,10*ROW('Sanitation Data'!D179))),'Data Summary'!CR185="Yes"),OFFSET('Sanitation Data'!$D$11,0,10*ROW('Sanitation Data'!D179)),NA())</f>
        <v>#N/A</v>
      </c>
      <c r="AD185" s="103" t="e">
        <f ca="true">+IF(AND(ISNUMBER(OFFSET('Sanitation Data'!$D$12,0,10*ROW('Sanitation Data'!D179))),'Data Summary'!CS185="Yes"),OFFSET('Sanitation Data'!$D$12,0,10*ROW('Sanitation Data'!D179)),NA())</f>
        <v>#N/A</v>
      </c>
      <c r="AE185" s="103" t="e">
        <f ca="true">+IF(AND(ISNUMBER(OFFSET('Sanitation Data'!$D$13,0,10*ROW('Sanitation Data'!D179))),'Data Summary'!CT185="Yes"),OFFSET('Sanitation Data'!$D$13,0,10*ROW('Sanitation Data'!D179)),NA())</f>
        <v>#N/A</v>
      </c>
      <c r="AF185" s="103" t="e">
        <f ca="true">+IF(AND(ISNUMBER(OFFSET('Sanitation Data'!$E$5,0,10*ROW('Sanitation Data'!E179))),'Data Summary'!CU185="Yes"),100-OFFSET('Sanitation Data'!$E$5,0,10*ROW('Sanitation Data'!E179)),NA())</f>
        <v>#N/A</v>
      </c>
      <c r="AG185" s="103" t="e">
        <f ca="true">+IF(AND(ISNUMBER(OFFSET('Sanitation Data'!$E$7,0,10*ROW('Sanitation Data'!E179))),'Data Summary'!CV185="Yes"),OFFSET('Sanitation Data'!$E$7,0,10*ROW('Sanitation Data'!E179)),NA())</f>
        <v>#N/A</v>
      </c>
      <c r="AH185" s="103" t="e">
        <f ca="true">+IF(AND(ISNUMBER(OFFSET('Sanitation Data'!$E$11,0,10*ROW('Sanitation Data'!E179))),'Data Summary'!CW185="Yes"),OFFSET('Sanitation Data'!$E$11,0,10*ROW('Sanitation Data'!E179)),NA())</f>
        <v>#N/A</v>
      </c>
      <c r="AI185" s="103" t="e">
        <f ca="true">+IF(AND(ISNUMBER(OFFSET('Sanitation Data'!$E$12,0,10*ROW('Sanitation Data'!E179))),'Data Summary'!CX185="Yes"),OFFSET('Sanitation Data'!$E$12,0,10*ROW('Sanitation Data'!E179)),NA())</f>
        <v>#N/A</v>
      </c>
      <c r="AJ185" s="103" t="e">
        <f ca="true">+IF(AND(ISNUMBER(OFFSET('Sanitation Data'!$E$13,0,10*ROW('Sanitation Data'!E179))),'Data Summary'!CY185="Yes"),OFFSET('Sanitation Data'!$E$13,0,10*ROW('Sanitation Data'!E179)),NA())</f>
        <v>#N/A</v>
      </c>
      <c r="AK185" s="103" t="e">
        <f ca="true">+IF(AND(ISNUMBER(OFFSET('Sanitation Data'!$F$5,0,10*ROW('Sanitation Data'!F179))),'Data Summary'!CZ185="Yes"),100-OFFSET('Sanitation Data'!$F$5,0,10*ROW('Sanitation Data'!F179)),NA())</f>
        <v>#N/A</v>
      </c>
      <c r="AL185" s="103" t="e">
        <f ca="true">+IF(AND(ISNUMBER(OFFSET('Sanitation Data'!$F$7,0,10*ROW('Sanitation Data'!F179))),'Data Summary'!DA185="Yes"),OFFSET('Sanitation Data'!$F$7,0,10*ROW('Sanitation Data'!F179)),NA())</f>
        <v>#N/A</v>
      </c>
      <c r="AM185" s="103" t="e">
        <f ca="true">+IF(AND(ISNUMBER(OFFSET('Sanitation Data'!$F$11,0,10*ROW('Sanitation Data'!F179))),'Data Summary'!DB185="Yes"),OFFSET('Sanitation Data'!$F$11,0,10*ROW('Sanitation Data'!F179)),NA())</f>
        <v>#N/A</v>
      </c>
      <c r="AN185" s="103" t="e">
        <f ca="true">+IF(AND(ISNUMBER(OFFSET('Sanitation Data'!$F$12,0,10*ROW('Sanitation Data'!F179))),'Data Summary'!DC185="Yes"),OFFSET('Sanitation Data'!$F$12,0,10*ROW('Sanitation Data'!F179)),NA())</f>
        <v>#N/A</v>
      </c>
      <c r="AO185" s="103" t="e">
        <f ca="true">+IF(AND(ISNUMBER(OFFSET('Sanitation Data'!$F$13,0,10*ROW('Sanitation Data'!F179))),'Data Summary'!DD185="Yes"),OFFSET('Sanitation Data'!$F$13,0,10*ROW('Sanitation Data'!F179)),NA())</f>
        <v>#N/A</v>
      </c>
      <c r="AP185" s="103" t="e">
        <f ca="true">+IF(AND(ISNUMBER(OFFSET('Sanitation Data'!$G$5,0,10*ROW('Sanitation Data'!G179))),'Data Summary'!DE185="Yes"),100-OFFSET('Sanitation Data'!$G$5,0,10*ROW('Sanitation Data'!G179)),NA())</f>
        <v>#N/A</v>
      </c>
      <c r="AQ185" s="103" t="e">
        <f ca="true">+IF(AND(ISNUMBER(OFFSET('Sanitation Data'!$G$7,0,10*ROW('Sanitation Data'!G179))),'Data Summary'!DF185="Yes"),OFFSET('Sanitation Data'!$G$7,0,10*ROW('Sanitation Data'!G179)),NA())</f>
        <v>#N/A</v>
      </c>
      <c r="AR185" s="103" t="e">
        <f ca="true">+IF(AND(ISNUMBER(OFFSET('Sanitation Data'!$G$11,0,10*ROW('Sanitation Data'!G179))),'Data Summary'!DG185="Yes"),OFFSET('Sanitation Data'!$G$11,0,10*ROW('Sanitation Data'!G179)),NA())</f>
        <v>#N/A</v>
      </c>
      <c r="AS185" s="103" t="e">
        <f ca="true">+IF(AND(ISNUMBER(OFFSET('Sanitation Data'!$G$12,0,10*ROW('Sanitation Data'!G179))),'Data Summary'!DH185="Yes"),OFFSET('Sanitation Data'!$G$12,0,10*ROW('Sanitation Data'!G179)),NA())</f>
        <v>#N/A</v>
      </c>
      <c r="AT185" s="103" t="e">
        <f ca="true">+IF(AND(ISNUMBER(OFFSET('Sanitation Data'!$G$13,0,10*ROW('Sanitation Data'!G179))),'Data Summary'!DI185="Yes"),OFFSET('Sanitation Data'!$G$13,0,10*ROW('Sanitation Data'!G179)),NA())</f>
        <v>#N/A</v>
      </c>
      <c r="AU185" s="103" t="e">
        <f ca="true">+IF(AND(ISNUMBER(OFFSET('Sanitation Data'!$H$5,0,10*ROW('Sanitation Data'!H179))),'Data Summary'!DJ185="Yes"),100-OFFSET('Sanitation Data'!$H$5,0,10*ROW('Sanitation Data'!H179)),NA())</f>
        <v>#N/A</v>
      </c>
      <c r="AV185" s="103" t="e">
        <f ca="true">+IF(AND(ISNUMBER(OFFSET('Sanitation Data'!$H$7,0,10*ROW('Sanitation Data'!H179))),'Data Summary'!DK185="Yes"),OFFSET('Sanitation Data'!$H$7,0,10*ROW('Sanitation Data'!H179)),NA())</f>
        <v>#N/A</v>
      </c>
      <c r="AW185" s="103" t="e">
        <f ca="true">+IF(AND(ISNUMBER(OFFSET('Sanitation Data'!$H$11,0,10*ROW('Sanitation Data'!H179))),'Data Summary'!DL185="Yes"),OFFSET('Sanitation Data'!$H$11,0,10*ROW('Sanitation Data'!H179)),NA())</f>
        <v>#N/A</v>
      </c>
      <c r="AX185" s="103" t="e">
        <f ca="true">+IF(AND(ISNUMBER(OFFSET('Sanitation Data'!$H$12,0,10*ROW('Sanitation Data'!H179))),'Data Summary'!DM185="Yes"),OFFSET('Sanitation Data'!$H$12,0,10*ROW('Sanitation Data'!H179)),NA())</f>
        <v>#N/A</v>
      </c>
      <c r="AY185" s="103" t="e">
        <f ca="true">+IF(AND(ISNUMBER(OFFSET('Sanitation Data'!$H$13,0,10*ROW('Sanitation Data'!H179))),'Data Summary'!DN185="Yes"),OFFSET('Sanitation Data'!$H$13,0,10*ROW('Sanitation Data'!H179)),NA())</f>
        <v>#N/A</v>
      </c>
      <c r="AZ185" s="108" t="e">
        <f ca="true">+IF(AND(ISNUMBER(OFFSET('Hygiene Data'!$C$6,0,10*ROW('Hygiene Data'!C179))),'Data Summary'!DO185="Yes"),OFFSET('Hygiene Data'!$C$6,0,10*ROW('Hygiene Data'!C179)),NA())</f>
        <v>#N/A</v>
      </c>
      <c r="BA185" s="108" t="e">
        <f ca="true">+IF(AND(ISNUMBER(OFFSET('Hygiene Data'!$C$8,0,10*ROW('Hygiene Data'!C179))),'Data Summary'!DP185="Yes"),OFFSET('Hygiene Data'!$C$8,0,10*ROW('Hygiene Data'!C179)),NA())</f>
        <v>#N/A</v>
      </c>
      <c r="BB185" s="108" t="e">
        <f ca="true">+IF(AND(ISNUMBER(OFFSET('Hygiene Data'!$C$10,0,10*ROW('Hygiene Data'!C179))),'Data Summary'!DQ185="Yes"),OFFSET('Hygiene Data'!$C$10,0,10*ROW('Hygiene Data'!C179)),NA())</f>
        <v>#N/A</v>
      </c>
      <c r="BC185" s="108" t="e">
        <f ca="true">+IF(AND(ISNUMBER(OFFSET('Hygiene Data'!$D$6,0,10*ROW('Hygiene Data'!D179))),'Data Summary'!DR185="Yes"),OFFSET('Hygiene Data'!$D$6,0,10*ROW('Hygiene Data'!D179)),NA())</f>
        <v>#N/A</v>
      </c>
      <c r="BD185" s="108" t="e">
        <f ca="true">+IF(AND(ISNUMBER(OFFSET('Hygiene Data'!$D$8,0,10*ROW('Hygiene Data'!D179))),'Data Summary'!DS185="Yes"),OFFSET('Hygiene Data'!$D$8,0,10*ROW('Hygiene Data'!D179)),NA())</f>
        <v>#N/A</v>
      </c>
      <c r="BE185" s="108" t="e">
        <f ca="true">+IF(AND(ISNUMBER(OFFSET('Hygiene Data'!$D$10,0,10*ROW('Hygiene Data'!D179))),'Data Summary'!DT185="Yes"),OFFSET('Hygiene Data'!$D$10,0,10*ROW('Hygiene Data'!D179)),NA())</f>
        <v>#N/A</v>
      </c>
      <c r="BF185" s="108" t="e">
        <f ca="true">+IF(AND(ISNUMBER(OFFSET('Hygiene Data'!$E$6,0,10*ROW('Hygiene Data'!E179))),'Data Summary'!DU185="Yes"),OFFSET('Hygiene Data'!$E$6,0,10*ROW('Hygiene Data'!E179)),NA())</f>
        <v>#N/A</v>
      </c>
      <c r="BG185" s="108" t="e">
        <f ca="true">+IF(AND(ISNUMBER(OFFSET('Hygiene Data'!$E$8,0,10*ROW('Hygiene Data'!E179))),'Data Summary'!DV185="Yes"),OFFSET('Hygiene Data'!$E$8,0,10*ROW('Hygiene Data'!E179)),NA())</f>
        <v>#N/A</v>
      </c>
      <c r="BH185" s="108" t="e">
        <f ca="true">+IF(AND(ISNUMBER(OFFSET('Hygiene Data'!$E$10,0,10*ROW('Hygiene Data'!E179))),'Data Summary'!DW185="Yes"),OFFSET('Hygiene Data'!$E$10,0,10*ROW('Hygiene Data'!E179)),NA())</f>
        <v>#N/A</v>
      </c>
      <c r="BI185" s="108" t="e">
        <f ca="true">+IF(AND(ISNUMBER(OFFSET('Hygiene Data'!$F$6,0,10*ROW('Hygiene Data'!F179))),'Data Summary'!DX185="Yes"),OFFSET('Hygiene Data'!$F$6,0,10*ROW('Hygiene Data'!F179)),NA())</f>
        <v>#N/A</v>
      </c>
      <c r="BJ185" s="108" t="e">
        <f ca="true">+IF(AND(ISNUMBER(OFFSET('Hygiene Data'!$F$8,0,10*ROW('Hygiene Data'!F179))),'Data Summary'!DY185="Yes"),OFFSET('Hygiene Data'!$F$8,0,10*ROW('Hygiene Data'!F179)),NA())</f>
        <v>#N/A</v>
      </c>
      <c r="BK185" s="108" t="e">
        <f ca="true">+IF(AND(ISNUMBER(OFFSET('Hygiene Data'!$F$10,0,10*ROW('Hygiene Data'!F179))),'Data Summary'!DZ185="Yes"),OFFSET('Hygiene Data'!$F$10,0,10*ROW('Hygiene Data'!F179)),NA())</f>
        <v>#N/A</v>
      </c>
      <c r="BL185" s="108" t="e">
        <f ca="true">+IF(AND(ISNUMBER(OFFSET('Hygiene Data'!$G$6,0,10*ROW('Hygiene Data'!G179))),'Data Summary'!EA185="Yes"),OFFSET('Hygiene Data'!$G$6,0,10*ROW('Hygiene Data'!G179)),NA())</f>
        <v>#N/A</v>
      </c>
      <c r="BM185" s="108" t="e">
        <f ca="true">+IF(AND(ISNUMBER(OFFSET('Hygiene Data'!$G$8,0,10*ROW('Hygiene Data'!G179))),'Data Summary'!EB185="Yes"),OFFSET('Hygiene Data'!$G$8,0,10*ROW('Hygiene Data'!G179)),NA())</f>
        <v>#N/A</v>
      </c>
      <c r="BN185" s="108" t="e">
        <f ca="true">+IF(AND(ISNUMBER(OFFSET('Hygiene Data'!$G$10,0,10*ROW('Hygiene Data'!G179))),'Data Summary'!EC185="Yes"),OFFSET('Hygiene Data'!$G$10,0,10*ROW('Hygiene Data'!G179)),NA())</f>
        <v>#N/A</v>
      </c>
      <c r="BO185" s="108" t="e">
        <f ca="true">+IF(AND(ISNUMBER(OFFSET('Hygiene Data'!$H$6,0,10*ROW('Hygiene Data'!H179))),'Data Summary'!ED185="Yes"),OFFSET('Hygiene Data'!$H$6,0,10*ROW('Hygiene Data'!H179)),NA())</f>
        <v>#N/A</v>
      </c>
      <c r="BP185" s="108" t="e">
        <f ca="true">+IF(AND(ISNUMBER(OFFSET('Hygiene Data'!$H$8,0,10*ROW('Hygiene Data'!H179))),'Data Summary'!EE185="Yes"),OFFSET('Hygiene Data'!$H$8,0,10*ROW('Hygiene Data'!H179)),NA())</f>
        <v>#N/A</v>
      </c>
      <c r="BQ185" s="108" t="e">
        <f ca="true">+IF(AND(ISNUMBER(OFFSET('Hygiene Data'!$H$10,0,10*ROW('Hygiene Data'!H179))),'Data Summary'!EF185="Yes"),OFFSET('Hygiene Data'!$H$10,0,10*ROW('Hygiene Data'!H179)),NA())</f>
        <v>#N/A</v>
      </c>
    </row>
    <row r="186" x14ac:dyDescent="0.2">
      <c r="A186" s="56" t="e">
        <f ca="true">+IF(OFFSET('Water Data'!$B$1,0,10*ROW('Water Data'!B180))="",NA(),OFFSET('Water Data'!$B$1,0,10*ROW('Water Data'!B180)))</f>
        <v>#N/A</v>
      </c>
      <c r="B186" s="56" t="e">
        <f ca="true">+IF(OFFSET('Water Data'!$A$3,0,10*ROW('Water Data'!A183))="",NA(),OFFSET('Water Data'!$A$3,0,10*ROW('Water Data'!A183)))</f>
        <v>#N/A</v>
      </c>
      <c r="C186" s="56" t="e">
        <f ca="true">+IF(OFFSET('Water Data'!$C$3,0,10*ROW('Water Data'!C183))="",NA(),OFFSET('Water Data'!$C$3,0,10*ROW('Water Data'!C183)))</f>
        <v>#N/A</v>
      </c>
      <c r="D186" s="57" t="e">
        <f ca="true">+IF(AND(ISNUMBER(OFFSET('Water Data'!$C$5,0,10*ROW('Water Data'!C180))),'Data Summary'!BS186="Yes"),100-OFFSET('Water Data'!$C$5,0,10*ROW('Water Data'!C180)),NA())</f>
        <v>#N/A</v>
      </c>
      <c r="E186" s="57" t="e">
        <f ca="true">+IF(AND(ISNUMBER(OFFSET('Water Data'!$C$7,0,10*ROW('Water Data'!C180))),'Data Summary'!BT186="Yes"),OFFSET('Water Data'!$C$7,0,10*ROW('Water Data'!C180)),NA())</f>
        <v>#N/A</v>
      </c>
      <c r="F186" s="57" t="e">
        <f ca="true">+IF(AND(ISNUMBER(OFFSET('Water Data'!$C$10,0,10*ROW('Water Data'!C180))),'Data Summary'!BU186="Yes"),OFFSET('Water Data'!$C$10,0,10*ROW('Water Data'!C180)),NA())</f>
        <v>#N/A</v>
      </c>
      <c r="G186" s="57" t="e">
        <f ca="true">+IF(AND(ISNUMBER(OFFSET('Water Data'!$D$5,0,10*ROW('Water Data'!D180))),'Data Summary'!BV186="Yes"),100-OFFSET('Water Data'!$D$5,0,10*ROW('Water Data'!D180)),NA())</f>
        <v>#N/A</v>
      </c>
      <c r="H186" s="57" t="e">
        <f ca="true">+IF(AND(ISNUMBER(OFFSET('Water Data'!$D$7,0,10*ROW('Water Data'!D180))),'Data Summary'!BW186="Yes"),OFFSET('Water Data'!$D$7,0,10*ROW('Water Data'!D180)),NA())</f>
        <v>#N/A</v>
      </c>
      <c r="I186" s="57" t="e">
        <f ca="true">+IF(AND(ISNUMBER(OFFSET('Water Data'!$D$10,0,10*ROW('Water Data'!D180))),'Data Summary'!BX186="Yes"),OFFSET('Water Data'!$D$10,0,10*ROW('Water Data'!D180)),NA())</f>
        <v>#N/A</v>
      </c>
      <c r="J186" s="57" t="e">
        <f ca="true">+IF(AND(ISNUMBER(OFFSET('Water Data'!$E$5,0,10*ROW('Water Data'!E180))),'Data Summary'!BY186="Yes"),100-OFFSET('Water Data'!$E$5,0,10*ROW('Water Data'!E180)),NA())</f>
        <v>#N/A</v>
      </c>
      <c r="K186" s="57" t="e">
        <f ca="true">+IF(AND(ISNUMBER(OFFSET('Water Data'!$E$7,0,10*ROW('Water Data'!E180))),'Data Summary'!BZ186="Yes"),OFFSET('Water Data'!$E$7,0,10*ROW('Water Data'!E180)),NA())</f>
        <v>#N/A</v>
      </c>
      <c r="L186" s="57" t="e">
        <f ca="true">+IF(AND(ISNUMBER(OFFSET('Water Data'!$E$10,0,10*ROW('Water Data'!E180))),'Data Summary'!CA186="Yes"),OFFSET('Water Data'!$E$10,0,10*ROW('Water Data'!E180)),NA())</f>
        <v>#N/A</v>
      </c>
      <c r="M186" s="57" t="e">
        <f ca="true">+IF(AND(ISNUMBER(OFFSET('Water Data'!$F$5,0,10*ROW('Water Data'!F180))),'Data Summary'!CB186="Yes"),100-OFFSET('Water Data'!$F$5,0,10*ROW('Water Data'!F180)),NA())</f>
        <v>#N/A</v>
      </c>
      <c r="N186" s="57" t="e">
        <f ca="true">+IF(AND(ISNUMBER(OFFSET('Water Data'!$F$7,0,10*ROW('Water Data'!F180))),'Data Summary'!CC186="Yes"),OFFSET('Water Data'!$F$7,0,10*ROW('Water Data'!F180)),NA())</f>
        <v>#N/A</v>
      </c>
      <c r="O186" s="57" t="e">
        <f ca="true">+IF(AND(ISNUMBER(OFFSET('Water Data'!$F$10,0,10*ROW('Water Data'!F180))),'Data Summary'!CD186="Yes"),OFFSET('Water Data'!$F$10,0,10*ROW('Water Data'!F180)),NA())</f>
        <v>#N/A</v>
      </c>
      <c r="P186" s="57" t="e">
        <f ca="true">+IF(AND(ISNUMBER(OFFSET('Water Data'!$G$5,0,10*ROW('Water Data'!G180))),'Data Summary'!CE186="Yes"),100-OFFSET('Water Data'!$G$5,0,10*ROW('Water Data'!G180)),NA())</f>
        <v>#N/A</v>
      </c>
      <c r="Q186" s="57" t="e">
        <f ca="true">+IF(AND(ISNUMBER(OFFSET('Water Data'!$G$7,0,10*ROW('Water Data'!G180))),'Data Summary'!CF186="Yes"),OFFSET('Water Data'!$G$7,0,10*ROW('Water Data'!G180)),NA())</f>
        <v>#N/A</v>
      </c>
      <c r="R186" s="57" t="e">
        <f ca="true">+IF(AND(ISNUMBER(OFFSET('Water Data'!$G$10,0,10*ROW('Water Data'!G180))),'Data Summary'!CG186="Yes"),OFFSET('Water Data'!$G$10,0,10*ROW('Water Data'!G180)),NA())</f>
        <v>#N/A</v>
      </c>
      <c r="S186" s="57" t="e">
        <f ca="true">+IF(AND(ISNUMBER(OFFSET('Water Data'!$H$5,0,10*ROW('Water Data'!H180))),'Data Summary'!CH186="Yes"),100-OFFSET('Water Data'!$H$5,0,10*ROW('Water Data'!H180)),NA())</f>
        <v>#N/A</v>
      </c>
      <c r="T186" s="57" t="e">
        <f ca="true">+IF(AND(ISNUMBER(OFFSET('Water Data'!$H$7,0,10*ROW('Water Data'!H180))),'Data Summary'!CI186="Yes"),OFFSET('Water Data'!$H$7,0,10*ROW('Water Data'!H180)),NA())</f>
        <v>#N/A</v>
      </c>
      <c r="U186" s="57" t="e">
        <f ca="true">+IF(AND(ISNUMBER(OFFSET('Water Data'!$H$10,0,10*ROW('Water Data'!H180))),'Data Summary'!CJ186="Yes"),OFFSET('Water Data'!$H$10,0,10*ROW('Water Data'!H180)),NA())</f>
        <v>#N/A</v>
      </c>
      <c r="V186" s="103" t="e">
        <f ca="true">+IF(AND(ISNUMBER(OFFSET('Sanitation Data'!$C$5,0,10*ROW('Sanitation Data'!C180))),'Data Summary'!CK186="Yes"),100-OFFSET('Sanitation Data'!$C$5,0,10*ROW('Sanitation Data'!C180)),NA())</f>
        <v>#N/A</v>
      </c>
      <c r="W186" s="103" t="e">
        <f ca="true">+IF(AND(ISNUMBER(OFFSET('Sanitation Data'!$C$7,0,10*ROW('Sanitation Data'!C180))),'Data Summary'!CL186="Yes"),OFFSET('Sanitation Data'!$C$7,0,10*ROW('Sanitation Data'!C180)),NA())</f>
        <v>#N/A</v>
      </c>
      <c r="X186" s="103" t="e">
        <f ca="true">+IF(AND(ISNUMBER(OFFSET('Sanitation Data'!$C$11,0,10*ROW('Sanitation Data'!C180))),'Data Summary'!CM186="Yes"),OFFSET('Sanitation Data'!$C$11,0,10*ROW('Sanitation Data'!C180)),NA())</f>
        <v>#N/A</v>
      </c>
      <c r="Y186" s="103" t="e">
        <f ca="true">+IF(AND(ISNUMBER(OFFSET('Sanitation Data'!$C$12,0,10*ROW('Sanitation Data'!C180))),'Data Summary'!CN186="Yes"),OFFSET('Sanitation Data'!$C$12,0,10*ROW('Sanitation Data'!C180)),NA())</f>
        <v>#N/A</v>
      </c>
      <c r="Z186" s="103" t="e">
        <f ca="true">+IF(AND(ISNUMBER(OFFSET('Sanitation Data'!$C$13,0,10*ROW('Sanitation Data'!C180))),'Data Summary'!CO186="Yes"),OFFSET('Sanitation Data'!$C$13,0,10*ROW('Sanitation Data'!C180)),NA())</f>
        <v>#N/A</v>
      </c>
      <c r="AA186" s="103" t="e">
        <f ca="true">+IF(AND(ISNUMBER(OFFSET('Sanitation Data'!$D$5,0,10*ROW('Sanitation Data'!D180))),'Data Summary'!CP186="Yes"),100-OFFSET('Sanitation Data'!$D$5,0,10*ROW('Sanitation Data'!D180)),NA())</f>
        <v>#N/A</v>
      </c>
      <c r="AB186" s="103" t="e">
        <f ca="true">+IF(AND(ISNUMBER(OFFSET('Sanitation Data'!$D$7,0,10*ROW('Sanitation Data'!D180))),'Data Summary'!CQ186="Yes"),OFFSET('Sanitation Data'!$D$7,0,10*ROW('Sanitation Data'!D180)),NA())</f>
        <v>#N/A</v>
      </c>
      <c r="AC186" s="103" t="e">
        <f ca="true">+IF(AND(ISNUMBER(OFFSET('Sanitation Data'!$D$11,0,10*ROW('Sanitation Data'!D180))),'Data Summary'!CR186="Yes"),OFFSET('Sanitation Data'!$D$11,0,10*ROW('Sanitation Data'!D180)),NA())</f>
        <v>#N/A</v>
      </c>
      <c r="AD186" s="103" t="e">
        <f ca="true">+IF(AND(ISNUMBER(OFFSET('Sanitation Data'!$D$12,0,10*ROW('Sanitation Data'!D180))),'Data Summary'!CS186="Yes"),OFFSET('Sanitation Data'!$D$12,0,10*ROW('Sanitation Data'!D180)),NA())</f>
        <v>#N/A</v>
      </c>
      <c r="AE186" s="103" t="e">
        <f ca="true">+IF(AND(ISNUMBER(OFFSET('Sanitation Data'!$D$13,0,10*ROW('Sanitation Data'!D180))),'Data Summary'!CT186="Yes"),OFFSET('Sanitation Data'!$D$13,0,10*ROW('Sanitation Data'!D180)),NA())</f>
        <v>#N/A</v>
      </c>
      <c r="AF186" s="103" t="e">
        <f ca="true">+IF(AND(ISNUMBER(OFFSET('Sanitation Data'!$E$5,0,10*ROW('Sanitation Data'!E180))),'Data Summary'!CU186="Yes"),100-OFFSET('Sanitation Data'!$E$5,0,10*ROW('Sanitation Data'!E180)),NA())</f>
        <v>#N/A</v>
      </c>
      <c r="AG186" s="103" t="e">
        <f ca="true">+IF(AND(ISNUMBER(OFFSET('Sanitation Data'!$E$7,0,10*ROW('Sanitation Data'!E180))),'Data Summary'!CV186="Yes"),OFFSET('Sanitation Data'!$E$7,0,10*ROW('Sanitation Data'!E180)),NA())</f>
        <v>#N/A</v>
      </c>
      <c r="AH186" s="103" t="e">
        <f ca="true">+IF(AND(ISNUMBER(OFFSET('Sanitation Data'!$E$11,0,10*ROW('Sanitation Data'!E180))),'Data Summary'!CW186="Yes"),OFFSET('Sanitation Data'!$E$11,0,10*ROW('Sanitation Data'!E180)),NA())</f>
        <v>#N/A</v>
      </c>
      <c r="AI186" s="103" t="e">
        <f ca="true">+IF(AND(ISNUMBER(OFFSET('Sanitation Data'!$E$12,0,10*ROW('Sanitation Data'!E180))),'Data Summary'!CX186="Yes"),OFFSET('Sanitation Data'!$E$12,0,10*ROW('Sanitation Data'!E180)),NA())</f>
        <v>#N/A</v>
      </c>
      <c r="AJ186" s="103" t="e">
        <f ca="true">+IF(AND(ISNUMBER(OFFSET('Sanitation Data'!$E$13,0,10*ROW('Sanitation Data'!E180))),'Data Summary'!CY186="Yes"),OFFSET('Sanitation Data'!$E$13,0,10*ROW('Sanitation Data'!E180)),NA())</f>
        <v>#N/A</v>
      </c>
      <c r="AK186" s="103" t="e">
        <f ca="true">+IF(AND(ISNUMBER(OFFSET('Sanitation Data'!$F$5,0,10*ROW('Sanitation Data'!F180))),'Data Summary'!CZ186="Yes"),100-OFFSET('Sanitation Data'!$F$5,0,10*ROW('Sanitation Data'!F180)),NA())</f>
        <v>#N/A</v>
      </c>
      <c r="AL186" s="103" t="e">
        <f ca="true">+IF(AND(ISNUMBER(OFFSET('Sanitation Data'!$F$7,0,10*ROW('Sanitation Data'!F180))),'Data Summary'!DA186="Yes"),OFFSET('Sanitation Data'!$F$7,0,10*ROW('Sanitation Data'!F180)),NA())</f>
        <v>#N/A</v>
      </c>
      <c r="AM186" s="103" t="e">
        <f ca="true">+IF(AND(ISNUMBER(OFFSET('Sanitation Data'!$F$11,0,10*ROW('Sanitation Data'!F180))),'Data Summary'!DB186="Yes"),OFFSET('Sanitation Data'!$F$11,0,10*ROW('Sanitation Data'!F180)),NA())</f>
        <v>#N/A</v>
      </c>
      <c r="AN186" s="103" t="e">
        <f ca="true">+IF(AND(ISNUMBER(OFFSET('Sanitation Data'!$F$12,0,10*ROW('Sanitation Data'!F180))),'Data Summary'!DC186="Yes"),OFFSET('Sanitation Data'!$F$12,0,10*ROW('Sanitation Data'!F180)),NA())</f>
        <v>#N/A</v>
      </c>
      <c r="AO186" s="103" t="e">
        <f ca="true">+IF(AND(ISNUMBER(OFFSET('Sanitation Data'!$F$13,0,10*ROW('Sanitation Data'!F180))),'Data Summary'!DD186="Yes"),OFFSET('Sanitation Data'!$F$13,0,10*ROW('Sanitation Data'!F180)),NA())</f>
        <v>#N/A</v>
      </c>
      <c r="AP186" s="103" t="e">
        <f ca="true">+IF(AND(ISNUMBER(OFFSET('Sanitation Data'!$G$5,0,10*ROW('Sanitation Data'!G180))),'Data Summary'!DE186="Yes"),100-OFFSET('Sanitation Data'!$G$5,0,10*ROW('Sanitation Data'!G180)),NA())</f>
        <v>#N/A</v>
      </c>
      <c r="AQ186" s="103" t="e">
        <f ca="true">+IF(AND(ISNUMBER(OFFSET('Sanitation Data'!$G$7,0,10*ROW('Sanitation Data'!G180))),'Data Summary'!DF186="Yes"),OFFSET('Sanitation Data'!$G$7,0,10*ROW('Sanitation Data'!G180)),NA())</f>
        <v>#N/A</v>
      </c>
      <c r="AR186" s="103" t="e">
        <f ca="true">+IF(AND(ISNUMBER(OFFSET('Sanitation Data'!$G$11,0,10*ROW('Sanitation Data'!G180))),'Data Summary'!DG186="Yes"),OFFSET('Sanitation Data'!$G$11,0,10*ROW('Sanitation Data'!G180)),NA())</f>
        <v>#N/A</v>
      </c>
      <c r="AS186" s="103" t="e">
        <f ca="true">+IF(AND(ISNUMBER(OFFSET('Sanitation Data'!$G$12,0,10*ROW('Sanitation Data'!G180))),'Data Summary'!DH186="Yes"),OFFSET('Sanitation Data'!$G$12,0,10*ROW('Sanitation Data'!G180)),NA())</f>
        <v>#N/A</v>
      </c>
      <c r="AT186" s="103" t="e">
        <f ca="true">+IF(AND(ISNUMBER(OFFSET('Sanitation Data'!$G$13,0,10*ROW('Sanitation Data'!G180))),'Data Summary'!DI186="Yes"),OFFSET('Sanitation Data'!$G$13,0,10*ROW('Sanitation Data'!G180)),NA())</f>
        <v>#N/A</v>
      </c>
      <c r="AU186" s="103" t="e">
        <f ca="true">+IF(AND(ISNUMBER(OFFSET('Sanitation Data'!$H$5,0,10*ROW('Sanitation Data'!H180))),'Data Summary'!DJ186="Yes"),100-OFFSET('Sanitation Data'!$H$5,0,10*ROW('Sanitation Data'!H180)),NA())</f>
        <v>#N/A</v>
      </c>
      <c r="AV186" s="103" t="e">
        <f ca="true">+IF(AND(ISNUMBER(OFFSET('Sanitation Data'!$H$7,0,10*ROW('Sanitation Data'!H180))),'Data Summary'!DK186="Yes"),OFFSET('Sanitation Data'!$H$7,0,10*ROW('Sanitation Data'!H180)),NA())</f>
        <v>#N/A</v>
      </c>
      <c r="AW186" s="103" t="e">
        <f ca="true">+IF(AND(ISNUMBER(OFFSET('Sanitation Data'!$H$11,0,10*ROW('Sanitation Data'!H180))),'Data Summary'!DL186="Yes"),OFFSET('Sanitation Data'!$H$11,0,10*ROW('Sanitation Data'!H180)),NA())</f>
        <v>#N/A</v>
      </c>
      <c r="AX186" s="103" t="e">
        <f ca="true">+IF(AND(ISNUMBER(OFFSET('Sanitation Data'!$H$12,0,10*ROW('Sanitation Data'!H180))),'Data Summary'!DM186="Yes"),OFFSET('Sanitation Data'!$H$12,0,10*ROW('Sanitation Data'!H180)),NA())</f>
        <v>#N/A</v>
      </c>
      <c r="AY186" s="103" t="e">
        <f ca="true">+IF(AND(ISNUMBER(OFFSET('Sanitation Data'!$H$13,0,10*ROW('Sanitation Data'!H180))),'Data Summary'!DN186="Yes"),OFFSET('Sanitation Data'!$H$13,0,10*ROW('Sanitation Data'!H180)),NA())</f>
        <v>#N/A</v>
      </c>
      <c r="AZ186" s="108" t="e">
        <f ca="true">+IF(AND(ISNUMBER(OFFSET('Hygiene Data'!$C$6,0,10*ROW('Hygiene Data'!C180))),'Data Summary'!DO186="Yes"),OFFSET('Hygiene Data'!$C$6,0,10*ROW('Hygiene Data'!C180)),NA())</f>
        <v>#N/A</v>
      </c>
      <c r="BA186" s="108" t="e">
        <f ca="true">+IF(AND(ISNUMBER(OFFSET('Hygiene Data'!$C$8,0,10*ROW('Hygiene Data'!C180))),'Data Summary'!DP186="Yes"),OFFSET('Hygiene Data'!$C$8,0,10*ROW('Hygiene Data'!C180)),NA())</f>
        <v>#N/A</v>
      </c>
      <c r="BB186" s="108" t="e">
        <f ca="true">+IF(AND(ISNUMBER(OFFSET('Hygiene Data'!$C$10,0,10*ROW('Hygiene Data'!C180))),'Data Summary'!DQ186="Yes"),OFFSET('Hygiene Data'!$C$10,0,10*ROW('Hygiene Data'!C180)),NA())</f>
        <v>#N/A</v>
      </c>
      <c r="BC186" s="108" t="e">
        <f ca="true">+IF(AND(ISNUMBER(OFFSET('Hygiene Data'!$D$6,0,10*ROW('Hygiene Data'!D180))),'Data Summary'!DR186="Yes"),OFFSET('Hygiene Data'!$D$6,0,10*ROW('Hygiene Data'!D180)),NA())</f>
        <v>#N/A</v>
      </c>
      <c r="BD186" s="108" t="e">
        <f ca="true">+IF(AND(ISNUMBER(OFFSET('Hygiene Data'!$D$8,0,10*ROW('Hygiene Data'!D180))),'Data Summary'!DS186="Yes"),OFFSET('Hygiene Data'!$D$8,0,10*ROW('Hygiene Data'!D180)),NA())</f>
        <v>#N/A</v>
      </c>
      <c r="BE186" s="108" t="e">
        <f ca="true">+IF(AND(ISNUMBER(OFFSET('Hygiene Data'!$D$10,0,10*ROW('Hygiene Data'!D180))),'Data Summary'!DT186="Yes"),OFFSET('Hygiene Data'!$D$10,0,10*ROW('Hygiene Data'!D180)),NA())</f>
        <v>#N/A</v>
      </c>
      <c r="BF186" s="108" t="e">
        <f ca="true">+IF(AND(ISNUMBER(OFFSET('Hygiene Data'!$E$6,0,10*ROW('Hygiene Data'!E180))),'Data Summary'!DU186="Yes"),OFFSET('Hygiene Data'!$E$6,0,10*ROW('Hygiene Data'!E180)),NA())</f>
        <v>#N/A</v>
      </c>
      <c r="BG186" s="108" t="e">
        <f ca="true">+IF(AND(ISNUMBER(OFFSET('Hygiene Data'!$E$8,0,10*ROW('Hygiene Data'!E180))),'Data Summary'!DV186="Yes"),OFFSET('Hygiene Data'!$E$8,0,10*ROW('Hygiene Data'!E180)),NA())</f>
        <v>#N/A</v>
      </c>
      <c r="BH186" s="108" t="e">
        <f ca="true">+IF(AND(ISNUMBER(OFFSET('Hygiene Data'!$E$10,0,10*ROW('Hygiene Data'!E180))),'Data Summary'!DW186="Yes"),OFFSET('Hygiene Data'!$E$10,0,10*ROW('Hygiene Data'!E180)),NA())</f>
        <v>#N/A</v>
      </c>
      <c r="BI186" s="108" t="e">
        <f ca="true">+IF(AND(ISNUMBER(OFFSET('Hygiene Data'!$F$6,0,10*ROW('Hygiene Data'!F180))),'Data Summary'!DX186="Yes"),OFFSET('Hygiene Data'!$F$6,0,10*ROW('Hygiene Data'!F180)),NA())</f>
        <v>#N/A</v>
      </c>
      <c r="BJ186" s="108" t="e">
        <f ca="true">+IF(AND(ISNUMBER(OFFSET('Hygiene Data'!$F$8,0,10*ROW('Hygiene Data'!F180))),'Data Summary'!DY186="Yes"),OFFSET('Hygiene Data'!$F$8,0,10*ROW('Hygiene Data'!F180)),NA())</f>
        <v>#N/A</v>
      </c>
      <c r="BK186" s="108" t="e">
        <f ca="true">+IF(AND(ISNUMBER(OFFSET('Hygiene Data'!$F$10,0,10*ROW('Hygiene Data'!F180))),'Data Summary'!DZ186="Yes"),OFFSET('Hygiene Data'!$F$10,0,10*ROW('Hygiene Data'!F180)),NA())</f>
        <v>#N/A</v>
      </c>
      <c r="BL186" s="108" t="e">
        <f ca="true">+IF(AND(ISNUMBER(OFFSET('Hygiene Data'!$G$6,0,10*ROW('Hygiene Data'!G180))),'Data Summary'!EA186="Yes"),OFFSET('Hygiene Data'!$G$6,0,10*ROW('Hygiene Data'!G180)),NA())</f>
        <v>#N/A</v>
      </c>
      <c r="BM186" s="108" t="e">
        <f ca="true">+IF(AND(ISNUMBER(OFFSET('Hygiene Data'!$G$8,0,10*ROW('Hygiene Data'!G180))),'Data Summary'!EB186="Yes"),OFFSET('Hygiene Data'!$G$8,0,10*ROW('Hygiene Data'!G180)),NA())</f>
        <v>#N/A</v>
      </c>
      <c r="BN186" s="108" t="e">
        <f ca="true">+IF(AND(ISNUMBER(OFFSET('Hygiene Data'!$G$10,0,10*ROW('Hygiene Data'!G180))),'Data Summary'!EC186="Yes"),OFFSET('Hygiene Data'!$G$10,0,10*ROW('Hygiene Data'!G180)),NA())</f>
        <v>#N/A</v>
      </c>
      <c r="BO186" s="108" t="e">
        <f ca="true">+IF(AND(ISNUMBER(OFFSET('Hygiene Data'!$H$6,0,10*ROW('Hygiene Data'!H180))),'Data Summary'!ED186="Yes"),OFFSET('Hygiene Data'!$H$6,0,10*ROW('Hygiene Data'!H180)),NA())</f>
        <v>#N/A</v>
      </c>
      <c r="BP186" s="108" t="e">
        <f ca="true">+IF(AND(ISNUMBER(OFFSET('Hygiene Data'!$H$8,0,10*ROW('Hygiene Data'!H180))),'Data Summary'!EE186="Yes"),OFFSET('Hygiene Data'!$H$8,0,10*ROW('Hygiene Data'!H180)),NA())</f>
        <v>#N/A</v>
      </c>
      <c r="BQ186" s="108" t="e">
        <f ca="true">+IF(AND(ISNUMBER(OFFSET('Hygiene Data'!$H$10,0,10*ROW('Hygiene Data'!H180))),'Data Summary'!EF186="Yes"),OFFSET('Hygiene Data'!$H$10,0,10*ROW('Hygiene Data'!H180)),NA())</f>
        <v>#N/A</v>
      </c>
    </row>
    <row r="187" x14ac:dyDescent="0.2">
      <c r="A187" s="56" t="e">
        <f ca="true">+IF(OFFSET('Water Data'!$B$1,0,10*ROW('Water Data'!B181))="",NA(),OFFSET('Water Data'!$B$1,0,10*ROW('Water Data'!B181)))</f>
        <v>#N/A</v>
      </c>
      <c r="B187" s="56" t="e">
        <f ca="true">+IF(OFFSET('Water Data'!$A$3,0,10*ROW('Water Data'!A184))="",NA(),OFFSET('Water Data'!$A$3,0,10*ROW('Water Data'!A184)))</f>
        <v>#N/A</v>
      </c>
      <c r="C187" s="56" t="e">
        <f ca="true">+IF(OFFSET('Water Data'!$C$3,0,10*ROW('Water Data'!C184))="",NA(),OFFSET('Water Data'!$C$3,0,10*ROW('Water Data'!C184)))</f>
        <v>#N/A</v>
      </c>
      <c r="D187" s="57" t="e">
        <f ca="true">+IF(AND(ISNUMBER(OFFSET('Water Data'!$C$5,0,10*ROW('Water Data'!C181))),'Data Summary'!BS187="Yes"),100-OFFSET('Water Data'!$C$5,0,10*ROW('Water Data'!C181)),NA())</f>
        <v>#N/A</v>
      </c>
      <c r="E187" s="57" t="e">
        <f ca="true">+IF(AND(ISNUMBER(OFFSET('Water Data'!$C$7,0,10*ROW('Water Data'!C181))),'Data Summary'!BT187="Yes"),OFFSET('Water Data'!$C$7,0,10*ROW('Water Data'!C181)),NA())</f>
        <v>#N/A</v>
      </c>
      <c r="F187" s="57" t="e">
        <f ca="true">+IF(AND(ISNUMBER(OFFSET('Water Data'!$C$10,0,10*ROW('Water Data'!C181))),'Data Summary'!BU187="Yes"),OFFSET('Water Data'!$C$10,0,10*ROW('Water Data'!C181)),NA())</f>
        <v>#N/A</v>
      </c>
      <c r="G187" s="57" t="e">
        <f ca="true">+IF(AND(ISNUMBER(OFFSET('Water Data'!$D$5,0,10*ROW('Water Data'!D181))),'Data Summary'!BV187="Yes"),100-OFFSET('Water Data'!$D$5,0,10*ROW('Water Data'!D181)),NA())</f>
        <v>#N/A</v>
      </c>
      <c r="H187" s="57" t="e">
        <f ca="true">+IF(AND(ISNUMBER(OFFSET('Water Data'!$D$7,0,10*ROW('Water Data'!D181))),'Data Summary'!BW187="Yes"),OFFSET('Water Data'!$D$7,0,10*ROW('Water Data'!D181)),NA())</f>
        <v>#N/A</v>
      </c>
      <c r="I187" s="57" t="e">
        <f ca="true">+IF(AND(ISNUMBER(OFFSET('Water Data'!$D$10,0,10*ROW('Water Data'!D181))),'Data Summary'!BX187="Yes"),OFFSET('Water Data'!$D$10,0,10*ROW('Water Data'!D181)),NA())</f>
        <v>#N/A</v>
      </c>
      <c r="J187" s="57" t="e">
        <f ca="true">+IF(AND(ISNUMBER(OFFSET('Water Data'!$E$5,0,10*ROW('Water Data'!E181))),'Data Summary'!BY187="Yes"),100-OFFSET('Water Data'!$E$5,0,10*ROW('Water Data'!E181)),NA())</f>
        <v>#N/A</v>
      </c>
      <c r="K187" s="57" t="e">
        <f ca="true">+IF(AND(ISNUMBER(OFFSET('Water Data'!$E$7,0,10*ROW('Water Data'!E181))),'Data Summary'!BZ187="Yes"),OFFSET('Water Data'!$E$7,0,10*ROW('Water Data'!E181)),NA())</f>
        <v>#N/A</v>
      </c>
      <c r="L187" s="57" t="e">
        <f ca="true">+IF(AND(ISNUMBER(OFFSET('Water Data'!$E$10,0,10*ROW('Water Data'!E181))),'Data Summary'!CA187="Yes"),OFFSET('Water Data'!$E$10,0,10*ROW('Water Data'!E181)),NA())</f>
        <v>#N/A</v>
      </c>
      <c r="M187" s="57" t="e">
        <f ca="true">+IF(AND(ISNUMBER(OFFSET('Water Data'!$F$5,0,10*ROW('Water Data'!F181))),'Data Summary'!CB187="Yes"),100-OFFSET('Water Data'!$F$5,0,10*ROW('Water Data'!F181)),NA())</f>
        <v>#N/A</v>
      </c>
      <c r="N187" s="57" t="e">
        <f ca="true">+IF(AND(ISNUMBER(OFFSET('Water Data'!$F$7,0,10*ROW('Water Data'!F181))),'Data Summary'!CC187="Yes"),OFFSET('Water Data'!$F$7,0,10*ROW('Water Data'!F181)),NA())</f>
        <v>#N/A</v>
      </c>
      <c r="O187" s="57" t="e">
        <f ca="true">+IF(AND(ISNUMBER(OFFSET('Water Data'!$F$10,0,10*ROW('Water Data'!F181))),'Data Summary'!CD187="Yes"),OFFSET('Water Data'!$F$10,0,10*ROW('Water Data'!F181)),NA())</f>
        <v>#N/A</v>
      </c>
      <c r="P187" s="57" t="e">
        <f ca="true">+IF(AND(ISNUMBER(OFFSET('Water Data'!$G$5,0,10*ROW('Water Data'!G181))),'Data Summary'!CE187="Yes"),100-OFFSET('Water Data'!$G$5,0,10*ROW('Water Data'!G181)),NA())</f>
        <v>#N/A</v>
      </c>
      <c r="Q187" s="57" t="e">
        <f ca="true">+IF(AND(ISNUMBER(OFFSET('Water Data'!$G$7,0,10*ROW('Water Data'!G181))),'Data Summary'!CF187="Yes"),OFFSET('Water Data'!$G$7,0,10*ROW('Water Data'!G181)),NA())</f>
        <v>#N/A</v>
      </c>
      <c r="R187" s="57" t="e">
        <f ca="true">+IF(AND(ISNUMBER(OFFSET('Water Data'!$G$10,0,10*ROW('Water Data'!G181))),'Data Summary'!CG187="Yes"),OFFSET('Water Data'!$G$10,0,10*ROW('Water Data'!G181)),NA())</f>
        <v>#N/A</v>
      </c>
      <c r="S187" s="57" t="e">
        <f ca="true">+IF(AND(ISNUMBER(OFFSET('Water Data'!$H$5,0,10*ROW('Water Data'!H181))),'Data Summary'!CH187="Yes"),100-OFFSET('Water Data'!$H$5,0,10*ROW('Water Data'!H181)),NA())</f>
        <v>#N/A</v>
      </c>
      <c r="T187" s="57" t="e">
        <f ca="true">+IF(AND(ISNUMBER(OFFSET('Water Data'!$H$7,0,10*ROW('Water Data'!H181))),'Data Summary'!CI187="Yes"),OFFSET('Water Data'!$H$7,0,10*ROW('Water Data'!H181)),NA())</f>
        <v>#N/A</v>
      </c>
      <c r="U187" s="57" t="e">
        <f ca="true">+IF(AND(ISNUMBER(OFFSET('Water Data'!$H$10,0,10*ROW('Water Data'!H181))),'Data Summary'!CJ187="Yes"),OFFSET('Water Data'!$H$10,0,10*ROW('Water Data'!H181)),NA())</f>
        <v>#N/A</v>
      </c>
      <c r="V187" s="103" t="e">
        <f ca="true">+IF(AND(ISNUMBER(OFFSET('Sanitation Data'!$C$5,0,10*ROW('Sanitation Data'!C181))),'Data Summary'!CK187="Yes"),100-OFFSET('Sanitation Data'!$C$5,0,10*ROW('Sanitation Data'!C181)),NA())</f>
        <v>#N/A</v>
      </c>
      <c r="W187" s="103" t="e">
        <f ca="true">+IF(AND(ISNUMBER(OFFSET('Sanitation Data'!$C$7,0,10*ROW('Sanitation Data'!C181))),'Data Summary'!CL187="Yes"),OFFSET('Sanitation Data'!$C$7,0,10*ROW('Sanitation Data'!C181)),NA())</f>
        <v>#N/A</v>
      </c>
      <c r="X187" s="103" t="e">
        <f ca="true">+IF(AND(ISNUMBER(OFFSET('Sanitation Data'!$C$11,0,10*ROW('Sanitation Data'!C181))),'Data Summary'!CM187="Yes"),OFFSET('Sanitation Data'!$C$11,0,10*ROW('Sanitation Data'!C181)),NA())</f>
        <v>#N/A</v>
      </c>
      <c r="Y187" s="103" t="e">
        <f ca="true">+IF(AND(ISNUMBER(OFFSET('Sanitation Data'!$C$12,0,10*ROW('Sanitation Data'!C181))),'Data Summary'!CN187="Yes"),OFFSET('Sanitation Data'!$C$12,0,10*ROW('Sanitation Data'!C181)),NA())</f>
        <v>#N/A</v>
      </c>
      <c r="Z187" s="103" t="e">
        <f ca="true">+IF(AND(ISNUMBER(OFFSET('Sanitation Data'!$C$13,0,10*ROW('Sanitation Data'!C181))),'Data Summary'!CO187="Yes"),OFFSET('Sanitation Data'!$C$13,0,10*ROW('Sanitation Data'!C181)),NA())</f>
        <v>#N/A</v>
      </c>
      <c r="AA187" s="103" t="e">
        <f ca="true">+IF(AND(ISNUMBER(OFFSET('Sanitation Data'!$D$5,0,10*ROW('Sanitation Data'!D181))),'Data Summary'!CP187="Yes"),100-OFFSET('Sanitation Data'!$D$5,0,10*ROW('Sanitation Data'!D181)),NA())</f>
        <v>#N/A</v>
      </c>
      <c r="AB187" s="103" t="e">
        <f ca="true">+IF(AND(ISNUMBER(OFFSET('Sanitation Data'!$D$7,0,10*ROW('Sanitation Data'!D181))),'Data Summary'!CQ187="Yes"),OFFSET('Sanitation Data'!$D$7,0,10*ROW('Sanitation Data'!D181)),NA())</f>
        <v>#N/A</v>
      </c>
      <c r="AC187" s="103" t="e">
        <f ca="true">+IF(AND(ISNUMBER(OFFSET('Sanitation Data'!$D$11,0,10*ROW('Sanitation Data'!D181))),'Data Summary'!CR187="Yes"),OFFSET('Sanitation Data'!$D$11,0,10*ROW('Sanitation Data'!D181)),NA())</f>
        <v>#N/A</v>
      </c>
      <c r="AD187" s="103" t="e">
        <f ca="true">+IF(AND(ISNUMBER(OFFSET('Sanitation Data'!$D$12,0,10*ROW('Sanitation Data'!D181))),'Data Summary'!CS187="Yes"),OFFSET('Sanitation Data'!$D$12,0,10*ROW('Sanitation Data'!D181)),NA())</f>
        <v>#N/A</v>
      </c>
      <c r="AE187" s="103" t="e">
        <f ca="true">+IF(AND(ISNUMBER(OFFSET('Sanitation Data'!$D$13,0,10*ROW('Sanitation Data'!D181))),'Data Summary'!CT187="Yes"),OFFSET('Sanitation Data'!$D$13,0,10*ROW('Sanitation Data'!D181)),NA())</f>
        <v>#N/A</v>
      </c>
      <c r="AF187" s="103" t="e">
        <f ca="true">+IF(AND(ISNUMBER(OFFSET('Sanitation Data'!$E$5,0,10*ROW('Sanitation Data'!E181))),'Data Summary'!CU187="Yes"),100-OFFSET('Sanitation Data'!$E$5,0,10*ROW('Sanitation Data'!E181)),NA())</f>
        <v>#N/A</v>
      </c>
      <c r="AG187" s="103" t="e">
        <f ca="true">+IF(AND(ISNUMBER(OFFSET('Sanitation Data'!$E$7,0,10*ROW('Sanitation Data'!E181))),'Data Summary'!CV187="Yes"),OFFSET('Sanitation Data'!$E$7,0,10*ROW('Sanitation Data'!E181)),NA())</f>
        <v>#N/A</v>
      </c>
      <c r="AH187" s="103" t="e">
        <f ca="true">+IF(AND(ISNUMBER(OFFSET('Sanitation Data'!$E$11,0,10*ROW('Sanitation Data'!E181))),'Data Summary'!CW187="Yes"),OFFSET('Sanitation Data'!$E$11,0,10*ROW('Sanitation Data'!E181)),NA())</f>
        <v>#N/A</v>
      </c>
      <c r="AI187" s="103" t="e">
        <f ca="true">+IF(AND(ISNUMBER(OFFSET('Sanitation Data'!$E$12,0,10*ROW('Sanitation Data'!E181))),'Data Summary'!CX187="Yes"),OFFSET('Sanitation Data'!$E$12,0,10*ROW('Sanitation Data'!E181)),NA())</f>
        <v>#N/A</v>
      </c>
      <c r="AJ187" s="103" t="e">
        <f ca="true">+IF(AND(ISNUMBER(OFFSET('Sanitation Data'!$E$13,0,10*ROW('Sanitation Data'!E181))),'Data Summary'!CY187="Yes"),OFFSET('Sanitation Data'!$E$13,0,10*ROW('Sanitation Data'!E181)),NA())</f>
        <v>#N/A</v>
      </c>
      <c r="AK187" s="103" t="e">
        <f ca="true">+IF(AND(ISNUMBER(OFFSET('Sanitation Data'!$F$5,0,10*ROW('Sanitation Data'!F181))),'Data Summary'!CZ187="Yes"),100-OFFSET('Sanitation Data'!$F$5,0,10*ROW('Sanitation Data'!F181)),NA())</f>
        <v>#N/A</v>
      </c>
      <c r="AL187" s="103" t="e">
        <f ca="true">+IF(AND(ISNUMBER(OFFSET('Sanitation Data'!$F$7,0,10*ROW('Sanitation Data'!F181))),'Data Summary'!DA187="Yes"),OFFSET('Sanitation Data'!$F$7,0,10*ROW('Sanitation Data'!F181)),NA())</f>
        <v>#N/A</v>
      </c>
      <c r="AM187" s="103" t="e">
        <f ca="true">+IF(AND(ISNUMBER(OFFSET('Sanitation Data'!$F$11,0,10*ROW('Sanitation Data'!F181))),'Data Summary'!DB187="Yes"),OFFSET('Sanitation Data'!$F$11,0,10*ROW('Sanitation Data'!F181)),NA())</f>
        <v>#N/A</v>
      </c>
      <c r="AN187" s="103" t="e">
        <f ca="true">+IF(AND(ISNUMBER(OFFSET('Sanitation Data'!$F$12,0,10*ROW('Sanitation Data'!F181))),'Data Summary'!DC187="Yes"),OFFSET('Sanitation Data'!$F$12,0,10*ROW('Sanitation Data'!F181)),NA())</f>
        <v>#N/A</v>
      </c>
      <c r="AO187" s="103" t="e">
        <f ca="true">+IF(AND(ISNUMBER(OFFSET('Sanitation Data'!$F$13,0,10*ROW('Sanitation Data'!F181))),'Data Summary'!DD187="Yes"),OFFSET('Sanitation Data'!$F$13,0,10*ROW('Sanitation Data'!F181)),NA())</f>
        <v>#N/A</v>
      </c>
      <c r="AP187" s="103" t="e">
        <f ca="true">+IF(AND(ISNUMBER(OFFSET('Sanitation Data'!$G$5,0,10*ROW('Sanitation Data'!G181))),'Data Summary'!DE187="Yes"),100-OFFSET('Sanitation Data'!$G$5,0,10*ROW('Sanitation Data'!G181)),NA())</f>
        <v>#N/A</v>
      </c>
      <c r="AQ187" s="103" t="e">
        <f ca="true">+IF(AND(ISNUMBER(OFFSET('Sanitation Data'!$G$7,0,10*ROW('Sanitation Data'!G181))),'Data Summary'!DF187="Yes"),OFFSET('Sanitation Data'!$G$7,0,10*ROW('Sanitation Data'!G181)),NA())</f>
        <v>#N/A</v>
      </c>
      <c r="AR187" s="103" t="e">
        <f ca="true">+IF(AND(ISNUMBER(OFFSET('Sanitation Data'!$G$11,0,10*ROW('Sanitation Data'!G181))),'Data Summary'!DG187="Yes"),OFFSET('Sanitation Data'!$G$11,0,10*ROW('Sanitation Data'!G181)),NA())</f>
        <v>#N/A</v>
      </c>
      <c r="AS187" s="103" t="e">
        <f ca="true">+IF(AND(ISNUMBER(OFFSET('Sanitation Data'!$G$12,0,10*ROW('Sanitation Data'!G181))),'Data Summary'!DH187="Yes"),OFFSET('Sanitation Data'!$G$12,0,10*ROW('Sanitation Data'!G181)),NA())</f>
        <v>#N/A</v>
      </c>
      <c r="AT187" s="103" t="e">
        <f ca="true">+IF(AND(ISNUMBER(OFFSET('Sanitation Data'!$G$13,0,10*ROW('Sanitation Data'!G181))),'Data Summary'!DI187="Yes"),OFFSET('Sanitation Data'!$G$13,0,10*ROW('Sanitation Data'!G181)),NA())</f>
        <v>#N/A</v>
      </c>
      <c r="AU187" s="103" t="e">
        <f ca="true">+IF(AND(ISNUMBER(OFFSET('Sanitation Data'!$H$5,0,10*ROW('Sanitation Data'!H181))),'Data Summary'!DJ187="Yes"),100-OFFSET('Sanitation Data'!$H$5,0,10*ROW('Sanitation Data'!H181)),NA())</f>
        <v>#N/A</v>
      </c>
      <c r="AV187" s="103" t="e">
        <f ca="true">+IF(AND(ISNUMBER(OFFSET('Sanitation Data'!$H$7,0,10*ROW('Sanitation Data'!H181))),'Data Summary'!DK187="Yes"),OFFSET('Sanitation Data'!$H$7,0,10*ROW('Sanitation Data'!H181)),NA())</f>
        <v>#N/A</v>
      </c>
      <c r="AW187" s="103" t="e">
        <f ca="true">+IF(AND(ISNUMBER(OFFSET('Sanitation Data'!$H$11,0,10*ROW('Sanitation Data'!H181))),'Data Summary'!DL187="Yes"),OFFSET('Sanitation Data'!$H$11,0,10*ROW('Sanitation Data'!H181)),NA())</f>
        <v>#N/A</v>
      </c>
      <c r="AX187" s="103" t="e">
        <f ca="true">+IF(AND(ISNUMBER(OFFSET('Sanitation Data'!$H$12,0,10*ROW('Sanitation Data'!H181))),'Data Summary'!DM187="Yes"),OFFSET('Sanitation Data'!$H$12,0,10*ROW('Sanitation Data'!H181)),NA())</f>
        <v>#N/A</v>
      </c>
      <c r="AY187" s="103" t="e">
        <f ca="true">+IF(AND(ISNUMBER(OFFSET('Sanitation Data'!$H$13,0,10*ROW('Sanitation Data'!H181))),'Data Summary'!DN187="Yes"),OFFSET('Sanitation Data'!$H$13,0,10*ROW('Sanitation Data'!H181)),NA())</f>
        <v>#N/A</v>
      </c>
      <c r="AZ187" s="108" t="e">
        <f ca="true">+IF(AND(ISNUMBER(OFFSET('Hygiene Data'!$C$6,0,10*ROW('Hygiene Data'!C181))),'Data Summary'!DO187="Yes"),OFFSET('Hygiene Data'!$C$6,0,10*ROW('Hygiene Data'!C181)),NA())</f>
        <v>#N/A</v>
      </c>
      <c r="BA187" s="108" t="e">
        <f ca="true">+IF(AND(ISNUMBER(OFFSET('Hygiene Data'!$C$8,0,10*ROW('Hygiene Data'!C181))),'Data Summary'!DP187="Yes"),OFFSET('Hygiene Data'!$C$8,0,10*ROW('Hygiene Data'!C181)),NA())</f>
        <v>#N/A</v>
      </c>
      <c r="BB187" s="108" t="e">
        <f ca="true">+IF(AND(ISNUMBER(OFFSET('Hygiene Data'!$C$10,0,10*ROW('Hygiene Data'!C181))),'Data Summary'!DQ187="Yes"),OFFSET('Hygiene Data'!$C$10,0,10*ROW('Hygiene Data'!C181)),NA())</f>
        <v>#N/A</v>
      </c>
      <c r="BC187" s="108" t="e">
        <f ca="true">+IF(AND(ISNUMBER(OFFSET('Hygiene Data'!$D$6,0,10*ROW('Hygiene Data'!D181))),'Data Summary'!DR187="Yes"),OFFSET('Hygiene Data'!$D$6,0,10*ROW('Hygiene Data'!D181)),NA())</f>
        <v>#N/A</v>
      </c>
      <c r="BD187" s="108" t="e">
        <f ca="true">+IF(AND(ISNUMBER(OFFSET('Hygiene Data'!$D$8,0,10*ROW('Hygiene Data'!D181))),'Data Summary'!DS187="Yes"),OFFSET('Hygiene Data'!$D$8,0,10*ROW('Hygiene Data'!D181)),NA())</f>
        <v>#N/A</v>
      </c>
      <c r="BE187" s="108" t="e">
        <f ca="true">+IF(AND(ISNUMBER(OFFSET('Hygiene Data'!$D$10,0,10*ROW('Hygiene Data'!D181))),'Data Summary'!DT187="Yes"),OFFSET('Hygiene Data'!$D$10,0,10*ROW('Hygiene Data'!D181)),NA())</f>
        <v>#N/A</v>
      </c>
      <c r="BF187" s="108" t="e">
        <f ca="true">+IF(AND(ISNUMBER(OFFSET('Hygiene Data'!$E$6,0,10*ROW('Hygiene Data'!E181))),'Data Summary'!DU187="Yes"),OFFSET('Hygiene Data'!$E$6,0,10*ROW('Hygiene Data'!E181)),NA())</f>
        <v>#N/A</v>
      </c>
      <c r="BG187" s="108" t="e">
        <f ca="true">+IF(AND(ISNUMBER(OFFSET('Hygiene Data'!$E$8,0,10*ROW('Hygiene Data'!E181))),'Data Summary'!DV187="Yes"),OFFSET('Hygiene Data'!$E$8,0,10*ROW('Hygiene Data'!E181)),NA())</f>
        <v>#N/A</v>
      </c>
      <c r="BH187" s="108" t="e">
        <f ca="true">+IF(AND(ISNUMBER(OFFSET('Hygiene Data'!$E$10,0,10*ROW('Hygiene Data'!E181))),'Data Summary'!DW187="Yes"),OFFSET('Hygiene Data'!$E$10,0,10*ROW('Hygiene Data'!E181)),NA())</f>
        <v>#N/A</v>
      </c>
      <c r="BI187" s="108" t="e">
        <f ca="true">+IF(AND(ISNUMBER(OFFSET('Hygiene Data'!$F$6,0,10*ROW('Hygiene Data'!F181))),'Data Summary'!DX187="Yes"),OFFSET('Hygiene Data'!$F$6,0,10*ROW('Hygiene Data'!F181)),NA())</f>
        <v>#N/A</v>
      </c>
      <c r="BJ187" s="108" t="e">
        <f ca="true">+IF(AND(ISNUMBER(OFFSET('Hygiene Data'!$F$8,0,10*ROW('Hygiene Data'!F181))),'Data Summary'!DY187="Yes"),OFFSET('Hygiene Data'!$F$8,0,10*ROW('Hygiene Data'!F181)),NA())</f>
        <v>#N/A</v>
      </c>
      <c r="BK187" s="108" t="e">
        <f ca="true">+IF(AND(ISNUMBER(OFFSET('Hygiene Data'!$F$10,0,10*ROW('Hygiene Data'!F181))),'Data Summary'!DZ187="Yes"),OFFSET('Hygiene Data'!$F$10,0,10*ROW('Hygiene Data'!F181)),NA())</f>
        <v>#N/A</v>
      </c>
      <c r="BL187" s="108" t="e">
        <f ca="true">+IF(AND(ISNUMBER(OFFSET('Hygiene Data'!$G$6,0,10*ROW('Hygiene Data'!G181))),'Data Summary'!EA187="Yes"),OFFSET('Hygiene Data'!$G$6,0,10*ROW('Hygiene Data'!G181)),NA())</f>
        <v>#N/A</v>
      </c>
      <c r="BM187" s="108" t="e">
        <f ca="true">+IF(AND(ISNUMBER(OFFSET('Hygiene Data'!$G$8,0,10*ROW('Hygiene Data'!G181))),'Data Summary'!EB187="Yes"),OFFSET('Hygiene Data'!$G$8,0,10*ROW('Hygiene Data'!G181)),NA())</f>
        <v>#N/A</v>
      </c>
      <c r="BN187" s="108" t="e">
        <f ca="true">+IF(AND(ISNUMBER(OFFSET('Hygiene Data'!$G$10,0,10*ROW('Hygiene Data'!G181))),'Data Summary'!EC187="Yes"),OFFSET('Hygiene Data'!$G$10,0,10*ROW('Hygiene Data'!G181)),NA())</f>
        <v>#N/A</v>
      </c>
      <c r="BO187" s="108" t="e">
        <f ca="true">+IF(AND(ISNUMBER(OFFSET('Hygiene Data'!$H$6,0,10*ROW('Hygiene Data'!H181))),'Data Summary'!ED187="Yes"),OFFSET('Hygiene Data'!$H$6,0,10*ROW('Hygiene Data'!H181)),NA())</f>
        <v>#N/A</v>
      </c>
      <c r="BP187" s="108" t="e">
        <f ca="true">+IF(AND(ISNUMBER(OFFSET('Hygiene Data'!$H$8,0,10*ROW('Hygiene Data'!H181))),'Data Summary'!EE187="Yes"),OFFSET('Hygiene Data'!$H$8,0,10*ROW('Hygiene Data'!H181)),NA())</f>
        <v>#N/A</v>
      </c>
      <c r="BQ187" s="108" t="e">
        <f ca="true">+IF(AND(ISNUMBER(OFFSET('Hygiene Data'!$H$10,0,10*ROW('Hygiene Data'!H181))),'Data Summary'!EF187="Yes"),OFFSET('Hygiene Data'!$H$10,0,10*ROW('Hygiene Data'!H181)),NA())</f>
        <v>#N/A</v>
      </c>
    </row>
    <row r="188" x14ac:dyDescent="0.2">
      <c r="A188" s="56" t="e">
        <f ca="true">+IF(OFFSET('Water Data'!$B$1,0,10*ROW('Water Data'!B182))="",NA(),OFFSET('Water Data'!$B$1,0,10*ROW('Water Data'!B182)))</f>
        <v>#N/A</v>
      </c>
      <c r="B188" s="56" t="e">
        <f ca="true">+IF(OFFSET('Water Data'!$A$3,0,10*ROW('Water Data'!A185))="",NA(),OFFSET('Water Data'!$A$3,0,10*ROW('Water Data'!A185)))</f>
        <v>#N/A</v>
      </c>
      <c r="C188" s="56" t="e">
        <f ca="true">+IF(OFFSET('Water Data'!$C$3,0,10*ROW('Water Data'!C185))="",NA(),OFFSET('Water Data'!$C$3,0,10*ROW('Water Data'!C185)))</f>
        <v>#N/A</v>
      </c>
      <c r="D188" s="57" t="e">
        <f ca="true">+IF(AND(ISNUMBER(OFFSET('Water Data'!$C$5,0,10*ROW('Water Data'!C182))),'Data Summary'!BS188="Yes"),100-OFFSET('Water Data'!$C$5,0,10*ROW('Water Data'!C182)),NA())</f>
        <v>#N/A</v>
      </c>
      <c r="E188" s="57" t="e">
        <f ca="true">+IF(AND(ISNUMBER(OFFSET('Water Data'!$C$7,0,10*ROW('Water Data'!C182))),'Data Summary'!BT188="Yes"),OFFSET('Water Data'!$C$7,0,10*ROW('Water Data'!C182)),NA())</f>
        <v>#N/A</v>
      </c>
      <c r="F188" s="57" t="e">
        <f ca="true">+IF(AND(ISNUMBER(OFFSET('Water Data'!$C$10,0,10*ROW('Water Data'!C182))),'Data Summary'!BU188="Yes"),OFFSET('Water Data'!$C$10,0,10*ROW('Water Data'!C182)),NA())</f>
        <v>#N/A</v>
      </c>
      <c r="G188" s="57" t="e">
        <f ca="true">+IF(AND(ISNUMBER(OFFSET('Water Data'!$D$5,0,10*ROW('Water Data'!D182))),'Data Summary'!BV188="Yes"),100-OFFSET('Water Data'!$D$5,0,10*ROW('Water Data'!D182)),NA())</f>
        <v>#N/A</v>
      </c>
      <c r="H188" s="57" t="e">
        <f ca="true">+IF(AND(ISNUMBER(OFFSET('Water Data'!$D$7,0,10*ROW('Water Data'!D182))),'Data Summary'!BW188="Yes"),OFFSET('Water Data'!$D$7,0,10*ROW('Water Data'!D182)),NA())</f>
        <v>#N/A</v>
      </c>
      <c r="I188" s="57" t="e">
        <f ca="true">+IF(AND(ISNUMBER(OFFSET('Water Data'!$D$10,0,10*ROW('Water Data'!D182))),'Data Summary'!BX188="Yes"),OFFSET('Water Data'!$D$10,0,10*ROW('Water Data'!D182)),NA())</f>
        <v>#N/A</v>
      </c>
      <c r="J188" s="57" t="e">
        <f ca="true">+IF(AND(ISNUMBER(OFFSET('Water Data'!$E$5,0,10*ROW('Water Data'!E182))),'Data Summary'!BY188="Yes"),100-OFFSET('Water Data'!$E$5,0,10*ROW('Water Data'!E182)),NA())</f>
        <v>#N/A</v>
      </c>
      <c r="K188" s="57" t="e">
        <f ca="true">+IF(AND(ISNUMBER(OFFSET('Water Data'!$E$7,0,10*ROW('Water Data'!E182))),'Data Summary'!BZ188="Yes"),OFFSET('Water Data'!$E$7,0,10*ROW('Water Data'!E182)),NA())</f>
        <v>#N/A</v>
      </c>
      <c r="L188" s="57" t="e">
        <f ca="true">+IF(AND(ISNUMBER(OFFSET('Water Data'!$E$10,0,10*ROW('Water Data'!E182))),'Data Summary'!CA188="Yes"),OFFSET('Water Data'!$E$10,0,10*ROW('Water Data'!E182)),NA())</f>
        <v>#N/A</v>
      </c>
      <c r="M188" s="57" t="e">
        <f ca="true">+IF(AND(ISNUMBER(OFFSET('Water Data'!$F$5,0,10*ROW('Water Data'!F182))),'Data Summary'!CB188="Yes"),100-OFFSET('Water Data'!$F$5,0,10*ROW('Water Data'!F182)),NA())</f>
        <v>#N/A</v>
      </c>
      <c r="N188" s="57" t="e">
        <f ca="true">+IF(AND(ISNUMBER(OFFSET('Water Data'!$F$7,0,10*ROW('Water Data'!F182))),'Data Summary'!CC188="Yes"),OFFSET('Water Data'!$F$7,0,10*ROW('Water Data'!F182)),NA())</f>
        <v>#N/A</v>
      </c>
      <c r="O188" s="57" t="e">
        <f ca="true">+IF(AND(ISNUMBER(OFFSET('Water Data'!$F$10,0,10*ROW('Water Data'!F182))),'Data Summary'!CD188="Yes"),OFFSET('Water Data'!$F$10,0,10*ROW('Water Data'!F182)),NA())</f>
        <v>#N/A</v>
      </c>
      <c r="P188" s="57" t="e">
        <f ca="true">+IF(AND(ISNUMBER(OFFSET('Water Data'!$G$5,0,10*ROW('Water Data'!G182))),'Data Summary'!CE188="Yes"),100-OFFSET('Water Data'!$G$5,0,10*ROW('Water Data'!G182)),NA())</f>
        <v>#N/A</v>
      </c>
      <c r="Q188" s="57" t="e">
        <f ca="true">+IF(AND(ISNUMBER(OFFSET('Water Data'!$G$7,0,10*ROW('Water Data'!G182))),'Data Summary'!CF188="Yes"),OFFSET('Water Data'!$G$7,0,10*ROW('Water Data'!G182)),NA())</f>
        <v>#N/A</v>
      </c>
      <c r="R188" s="57" t="e">
        <f ca="true">+IF(AND(ISNUMBER(OFFSET('Water Data'!$G$10,0,10*ROW('Water Data'!G182))),'Data Summary'!CG188="Yes"),OFFSET('Water Data'!$G$10,0,10*ROW('Water Data'!G182)),NA())</f>
        <v>#N/A</v>
      </c>
      <c r="S188" s="57" t="e">
        <f ca="true">+IF(AND(ISNUMBER(OFFSET('Water Data'!$H$5,0,10*ROW('Water Data'!H182))),'Data Summary'!CH188="Yes"),100-OFFSET('Water Data'!$H$5,0,10*ROW('Water Data'!H182)),NA())</f>
        <v>#N/A</v>
      </c>
      <c r="T188" s="57" t="e">
        <f ca="true">+IF(AND(ISNUMBER(OFFSET('Water Data'!$H$7,0,10*ROW('Water Data'!H182))),'Data Summary'!CI188="Yes"),OFFSET('Water Data'!$H$7,0,10*ROW('Water Data'!H182)),NA())</f>
        <v>#N/A</v>
      </c>
      <c r="U188" s="57" t="e">
        <f ca="true">+IF(AND(ISNUMBER(OFFSET('Water Data'!$H$10,0,10*ROW('Water Data'!H182))),'Data Summary'!CJ188="Yes"),OFFSET('Water Data'!$H$10,0,10*ROW('Water Data'!H182)),NA())</f>
        <v>#N/A</v>
      </c>
      <c r="V188" s="103" t="e">
        <f ca="true">+IF(AND(ISNUMBER(OFFSET('Sanitation Data'!$C$5,0,10*ROW('Sanitation Data'!C182))),'Data Summary'!CK188="Yes"),100-OFFSET('Sanitation Data'!$C$5,0,10*ROW('Sanitation Data'!C182)),NA())</f>
        <v>#N/A</v>
      </c>
      <c r="W188" s="103" t="e">
        <f ca="true">+IF(AND(ISNUMBER(OFFSET('Sanitation Data'!$C$7,0,10*ROW('Sanitation Data'!C182))),'Data Summary'!CL188="Yes"),OFFSET('Sanitation Data'!$C$7,0,10*ROW('Sanitation Data'!C182)),NA())</f>
        <v>#N/A</v>
      </c>
      <c r="X188" s="103" t="e">
        <f ca="true">+IF(AND(ISNUMBER(OFFSET('Sanitation Data'!$C$11,0,10*ROW('Sanitation Data'!C182))),'Data Summary'!CM188="Yes"),OFFSET('Sanitation Data'!$C$11,0,10*ROW('Sanitation Data'!C182)),NA())</f>
        <v>#N/A</v>
      </c>
      <c r="Y188" s="103" t="e">
        <f ca="true">+IF(AND(ISNUMBER(OFFSET('Sanitation Data'!$C$12,0,10*ROW('Sanitation Data'!C182))),'Data Summary'!CN188="Yes"),OFFSET('Sanitation Data'!$C$12,0,10*ROW('Sanitation Data'!C182)),NA())</f>
        <v>#N/A</v>
      </c>
      <c r="Z188" s="103" t="e">
        <f ca="true">+IF(AND(ISNUMBER(OFFSET('Sanitation Data'!$C$13,0,10*ROW('Sanitation Data'!C182))),'Data Summary'!CO188="Yes"),OFFSET('Sanitation Data'!$C$13,0,10*ROW('Sanitation Data'!C182)),NA())</f>
        <v>#N/A</v>
      </c>
      <c r="AA188" s="103" t="e">
        <f ca="true">+IF(AND(ISNUMBER(OFFSET('Sanitation Data'!$D$5,0,10*ROW('Sanitation Data'!D182))),'Data Summary'!CP188="Yes"),100-OFFSET('Sanitation Data'!$D$5,0,10*ROW('Sanitation Data'!D182)),NA())</f>
        <v>#N/A</v>
      </c>
      <c r="AB188" s="103" t="e">
        <f ca="true">+IF(AND(ISNUMBER(OFFSET('Sanitation Data'!$D$7,0,10*ROW('Sanitation Data'!D182))),'Data Summary'!CQ188="Yes"),OFFSET('Sanitation Data'!$D$7,0,10*ROW('Sanitation Data'!D182)),NA())</f>
        <v>#N/A</v>
      </c>
      <c r="AC188" s="103" t="e">
        <f ca="true">+IF(AND(ISNUMBER(OFFSET('Sanitation Data'!$D$11,0,10*ROW('Sanitation Data'!D182))),'Data Summary'!CR188="Yes"),OFFSET('Sanitation Data'!$D$11,0,10*ROW('Sanitation Data'!D182)),NA())</f>
        <v>#N/A</v>
      </c>
      <c r="AD188" s="103" t="e">
        <f ca="true">+IF(AND(ISNUMBER(OFFSET('Sanitation Data'!$D$12,0,10*ROW('Sanitation Data'!D182))),'Data Summary'!CS188="Yes"),OFFSET('Sanitation Data'!$D$12,0,10*ROW('Sanitation Data'!D182)),NA())</f>
        <v>#N/A</v>
      </c>
      <c r="AE188" s="103" t="e">
        <f ca="true">+IF(AND(ISNUMBER(OFFSET('Sanitation Data'!$D$13,0,10*ROW('Sanitation Data'!D182))),'Data Summary'!CT188="Yes"),OFFSET('Sanitation Data'!$D$13,0,10*ROW('Sanitation Data'!D182)),NA())</f>
        <v>#N/A</v>
      </c>
      <c r="AF188" s="103" t="e">
        <f ca="true">+IF(AND(ISNUMBER(OFFSET('Sanitation Data'!$E$5,0,10*ROW('Sanitation Data'!E182))),'Data Summary'!CU188="Yes"),100-OFFSET('Sanitation Data'!$E$5,0,10*ROW('Sanitation Data'!E182)),NA())</f>
        <v>#N/A</v>
      </c>
      <c r="AG188" s="103" t="e">
        <f ca="true">+IF(AND(ISNUMBER(OFFSET('Sanitation Data'!$E$7,0,10*ROW('Sanitation Data'!E182))),'Data Summary'!CV188="Yes"),OFFSET('Sanitation Data'!$E$7,0,10*ROW('Sanitation Data'!E182)),NA())</f>
        <v>#N/A</v>
      </c>
      <c r="AH188" s="103" t="e">
        <f ca="true">+IF(AND(ISNUMBER(OFFSET('Sanitation Data'!$E$11,0,10*ROW('Sanitation Data'!E182))),'Data Summary'!CW188="Yes"),OFFSET('Sanitation Data'!$E$11,0,10*ROW('Sanitation Data'!E182)),NA())</f>
        <v>#N/A</v>
      </c>
      <c r="AI188" s="103" t="e">
        <f ca="true">+IF(AND(ISNUMBER(OFFSET('Sanitation Data'!$E$12,0,10*ROW('Sanitation Data'!E182))),'Data Summary'!CX188="Yes"),OFFSET('Sanitation Data'!$E$12,0,10*ROW('Sanitation Data'!E182)),NA())</f>
        <v>#N/A</v>
      </c>
      <c r="AJ188" s="103" t="e">
        <f ca="true">+IF(AND(ISNUMBER(OFFSET('Sanitation Data'!$E$13,0,10*ROW('Sanitation Data'!E182))),'Data Summary'!CY188="Yes"),OFFSET('Sanitation Data'!$E$13,0,10*ROW('Sanitation Data'!E182)),NA())</f>
        <v>#N/A</v>
      </c>
      <c r="AK188" s="103" t="e">
        <f ca="true">+IF(AND(ISNUMBER(OFFSET('Sanitation Data'!$F$5,0,10*ROW('Sanitation Data'!F182))),'Data Summary'!CZ188="Yes"),100-OFFSET('Sanitation Data'!$F$5,0,10*ROW('Sanitation Data'!F182)),NA())</f>
        <v>#N/A</v>
      </c>
      <c r="AL188" s="103" t="e">
        <f ca="true">+IF(AND(ISNUMBER(OFFSET('Sanitation Data'!$F$7,0,10*ROW('Sanitation Data'!F182))),'Data Summary'!DA188="Yes"),OFFSET('Sanitation Data'!$F$7,0,10*ROW('Sanitation Data'!F182)),NA())</f>
        <v>#N/A</v>
      </c>
      <c r="AM188" s="103" t="e">
        <f ca="true">+IF(AND(ISNUMBER(OFFSET('Sanitation Data'!$F$11,0,10*ROW('Sanitation Data'!F182))),'Data Summary'!DB188="Yes"),OFFSET('Sanitation Data'!$F$11,0,10*ROW('Sanitation Data'!F182)),NA())</f>
        <v>#N/A</v>
      </c>
      <c r="AN188" s="103" t="e">
        <f ca="true">+IF(AND(ISNUMBER(OFFSET('Sanitation Data'!$F$12,0,10*ROW('Sanitation Data'!F182))),'Data Summary'!DC188="Yes"),OFFSET('Sanitation Data'!$F$12,0,10*ROW('Sanitation Data'!F182)),NA())</f>
        <v>#N/A</v>
      </c>
      <c r="AO188" s="103" t="e">
        <f ca="true">+IF(AND(ISNUMBER(OFFSET('Sanitation Data'!$F$13,0,10*ROW('Sanitation Data'!F182))),'Data Summary'!DD188="Yes"),OFFSET('Sanitation Data'!$F$13,0,10*ROW('Sanitation Data'!F182)),NA())</f>
        <v>#N/A</v>
      </c>
      <c r="AP188" s="103" t="e">
        <f ca="true">+IF(AND(ISNUMBER(OFFSET('Sanitation Data'!$G$5,0,10*ROW('Sanitation Data'!G182))),'Data Summary'!DE188="Yes"),100-OFFSET('Sanitation Data'!$G$5,0,10*ROW('Sanitation Data'!G182)),NA())</f>
        <v>#N/A</v>
      </c>
      <c r="AQ188" s="103" t="e">
        <f ca="true">+IF(AND(ISNUMBER(OFFSET('Sanitation Data'!$G$7,0,10*ROW('Sanitation Data'!G182))),'Data Summary'!DF188="Yes"),OFFSET('Sanitation Data'!$G$7,0,10*ROW('Sanitation Data'!G182)),NA())</f>
        <v>#N/A</v>
      </c>
      <c r="AR188" s="103" t="e">
        <f ca="true">+IF(AND(ISNUMBER(OFFSET('Sanitation Data'!$G$11,0,10*ROW('Sanitation Data'!G182))),'Data Summary'!DG188="Yes"),OFFSET('Sanitation Data'!$G$11,0,10*ROW('Sanitation Data'!G182)),NA())</f>
        <v>#N/A</v>
      </c>
      <c r="AS188" s="103" t="e">
        <f ca="true">+IF(AND(ISNUMBER(OFFSET('Sanitation Data'!$G$12,0,10*ROW('Sanitation Data'!G182))),'Data Summary'!DH188="Yes"),OFFSET('Sanitation Data'!$G$12,0,10*ROW('Sanitation Data'!G182)),NA())</f>
        <v>#N/A</v>
      </c>
      <c r="AT188" s="103" t="e">
        <f ca="true">+IF(AND(ISNUMBER(OFFSET('Sanitation Data'!$G$13,0,10*ROW('Sanitation Data'!G182))),'Data Summary'!DI188="Yes"),OFFSET('Sanitation Data'!$G$13,0,10*ROW('Sanitation Data'!G182)),NA())</f>
        <v>#N/A</v>
      </c>
      <c r="AU188" s="103" t="e">
        <f ca="true">+IF(AND(ISNUMBER(OFFSET('Sanitation Data'!$H$5,0,10*ROW('Sanitation Data'!H182))),'Data Summary'!DJ188="Yes"),100-OFFSET('Sanitation Data'!$H$5,0,10*ROW('Sanitation Data'!H182)),NA())</f>
        <v>#N/A</v>
      </c>
      <c r="AV188" s="103" t="e">
        <f ca="true">+IF(AND(ISNUMBER(OFFSET('Sanitation Data'!$H$7,0,10*ROW('Sanitation Data'!H182))),'Data Summary'!DK188="Yes"),OFFSET('Sanitation Data'!$H$7,0,10*ROW('Sanitation Data'!H182)),NA())</f>
        <v>#N/A</v>
      </c>
      <c r="AW188" s="103" t="e">
        <f ca="true">+IF(AND(ISNUMBER(OFFSET('Sanitation Data'!$H$11,0,10*ROW('Sanitation Data'!H182))),'Data Summary'!DL188="Yes"),OFFSET('Sanitation Data'!$H$11,0,10*ROW('Sanitation Data'!H182)),NA())</f>
        <v>#N/A</v>
      </c>
      <c r="AX188" s="103" t="e">
        <f ca="true">+IF(AND(ISNUMBER(OFFSET('Sanitation Data'!$H$12,0,10*ROW('Sanitation Data'!H182))),'Data Summary'!DM188="Yes"),OFFSET('Sanitation Data'!$H$12,0,10*ROW('Sanitation Data'!H182)),NA())</f>
        <v>#N/A</v>
      </c>
      <c r="AY188" s="103" t="e">
        <f ca="true">+IF(AND(ISNUMBER(OFFSET('Sanitation Data'!$H$13,0,10*ROW('Sanitation Data'!H182))),'Data Summary'!DN188="Yes"),OFFSET('Sanitation Data'!$H$13,0,10*ROW('Sanitation Data'!H182)),NA())</f>
        <v>#N/A</v>
      </c>
      <c r="AZ188" s="108" t="e">
        <f ca="true">+IF(AND(ISNUMBER(OFFSET('Hygiene Data'!$C$6,0,10*ROW('Hygiene Data'!C182))),'Data Summary'!DO188="Yes"),OFFSET('Hygiene Data'!$C$6,0,10*ROW('Hygiene Data'!C182)),NA())</f>
        <v>#N/A</v>
      </c>
      <c r="BA188" s="108" t="e">
        <f ca="true">+IF(AND(ISNUMBER(OFFSET('Hygiene Data'!$C$8,0,10*ROW('Hygiene Data'!C182))),'Data Summary'!DP188="Yes"),OFFSET('Hygiene Data'!$C$8,0,10*ROW('Hygiene Data'!C182)),NA())</f>
        <v>#N/A</v>
      </c>
      <c r="BB188" s="108" t="e">
        <f ca="true">+IF(AND(ISNUMBER(OFFSET('Hygiene Data'!$C$10,0,10*ROW('Hygiene Data'!C182))),'Data Summary'!DQ188="Yes"),OFFSET('Hygiene Data'!$C$10,0,10*ROW('Hygiene Data'!C182)),NA())</f>
        <v>#N/A</v>
      </c>
      <c r="BC188" s="108" t="e">
        <f ca="true">+IF(AND(ISNUMBER(OFFSET('Hygiene Data'!$D$6,0,10*ROW('Hygiene Data'!D182))),'Data Summary'!DR188="Yes"),OFFSET('Hygiene Data'!$D$6,0,10*ROW('Hygiene Data'!D182)),NA())</f>
        <v>#N/A</v>
      </c>
      <c r="BD188" s="108" t="e">
        <f ca="true">+IF(AND(ISNUMBER(OFFSET('Hygiene Data'!$D$8,0,10*ROW('Hygiene Data'!D182))),'Data Summary'!DS188="Yes"),OFFSET('Hygiene Data'!$D$8,0,10*ROW('Hygiene Data'!D182)),NA())</f>
        <v>#N/A</v>
      </c>
      <c r="BE188" s="108" t="e">
        <f ca="true">+IF(AND(ISNUMBER(OFFSET('Hygiene Data'!$D$10,0,10*ROW('Hygiene Data'!D182))),'Data Summary'!DT188="Yes"),OFFSET('Hygiene Data'!$D$10,0,10*ROW('Hygiene Data'!D182)),NA())</f>
        <v>#N/A</v>
      </c>
      <c r="BF188" s="108" t="e">
        <f ca="true">+IF(AND(ISNUMBER(OFFSET('Hygiene Data'!$E$6,0,10*ROW('Hygiene Data'!E182))),'Data Summary'!DU188="Yes"),OFFSET('Hygiene Data'!$E$6,0,10*ROW('Hygiene Data'!E182)),NA())</f>
        <v>#N/A</v>
      </c>
      <c r="BG188" s="108" t="e">
        <f ca="true">+IF(AND(ISNUMBER(OFFSET('Hygiene Data'!$E$8,0,10*ROW('Hygiene Data'!E182))),'Data Summary'!DV188="Yes"),OFFSET('Hygiene Data'!$E$8,0,10*ROW('Hygiene Data'!E182)),NA())</f>
        <v>#N/A</v>
      </c>
      <c r="BH188" s="108" t="e">
        <f ca="true">+IF(AND(ISNUMBER(OFFSET('Hygiene Data'!$E$10,0,10*ROW('Hygiene Data'!E182))),'Data Summary'!DW188="Yes"),OFFSET('Hygiene Data'!$E$10,0,10*ROW('Hygiene Data'!E182)),NA())</f>
        <v>#N/A</v>
      </c>
      <c r="BI188" s="108" t="e">
        <f ca="true">+IF(AND(ISNUMBER(OFFSET('Hygiene Data'!$F$6,0,10*ROW('Hygiene Data'!F182))),'Data Summary'!DX188="Yes"),OFFSET('Hygiene Data'!$F$6,0,10*ROW('Hygiene Data'!F182)),NA())</f>
        <v>#N/A</v>
      </c>
      <c r="BJ188" s="108" t="e">
        <f ca="true">+IF(AND(ISNUMBER(OFFSET('Hygiene Data'!$F$8,0,10*ROW('Hygiene Data'!F182))),'Data Summary'!DY188="Yes"),OFFSET('Hygiene Data'!$F$8,0,10*ROW('Hygiene Data'!F182)),NA())</f>
        <v>#N/A</v>
      </c>
      <c r="BK188" s="108" t="e">
        <f ca="true">+IF(AND(ISNUMBER(OFFSET('Hygiene Data'!$F$10,0,10*ROW('Hygiene Data'!F182))),'Data Summary'!DZ188="Yes"),OFFSET('Hygiene Data'!$F$10,0,10*ROW('Hygiene Data'!F182)),NA())</f>
        <v>#N/A</v>
      </c>
      <c r="BL188" s="108" t="e">
        <f ca="true">+IF(AND(ISNUMBER(OFFSET('Hygiene Data'!$G$6,0,10*ROW('Hygiene Data'!G182))),'Data Summary'!EA188="Yes"),OFFSET('Hygiene Data'!$G$6,0,10*ROW('Hygiene Data'!G182)),NA())</f>
        <v>#N/A</v>
      </c>
      <c r="BM188" s="108" t="e">
        <f ca="true">+IF(AND(ISNUMBER(OFFSET('Hygiene Data'!$G$8,0,10*ROW('Hygiene Data'!G182))),'Data Summary'!EB188="Yes"),OFFSET('Hygiene Data'!$G$8,0,10*ROW('Hygiene Data'!G182)),NA())</f>
        <v>#N/A</v>
      </c>
      <c r="BN188" s="108" t="e">
        <f ca="true">+IF(AND(ISNUMBER(OFFSET('Hygiene Data'!$G$10,0,10*ROW('Hygiene Data'!G182))),'Data Summary'!EC188="Yes"),OFFSET('Hygiene Data'!$G$10,0,10*ROW('Hygiene Data'!G182)),NA())</f>
        <v>#N/A</v>
      </c>
      <c r="BO188" s="108" t="e">
        <f ca="true">+IF(AND(ISNUMBER(OFFSET('Hygiene Data'!$H$6,0,10*ROW('Hygiene Data'!H182))),'Data Summary'!ED188="Yes"),OFFSET('Hygiene Data'!$H$6,0,10*ROW('Hygiene Data'!H182)),NA())</f>
        <v>#N/A</v>
      </c>
      <c r="BP188" s="108" t="e">
        <f ca="true">+IF(AND(ISNUMBER(OFFSET('Hygiene Data'!$H$8,0,10*ROW('Hygiene Data'!H182))),'Data Summary'!EE188="Yes"),OFFSET('Hygiene Data'!$H$8,0,10*ROW('Hygiene Data'!H182)),NA())</f>
        <v>#N/A</v>
      </c>
      <c r="BQ188" s="108" t="e">
        <f ca="true">+IF(AND(ISNUMBER(OFFSET('Hygiene Data'!$H$10,0,10*ROW('Hygiene Data'!H182))),'Data Summary'!EF188="Yes"),OFFSET('Hygiene Data'!$H$10,0,10*ROW('Hygiene Data'!H182)),NA())</f>
        <v>#N/A</v>
      </c>
    </row>
    <row r="189" x14ac:dyDescent="0.2">
      <c r="A189" s="56" t="e">
        <f ca="true">+IF(OFFSET('Water Data'!$B$1,0,10*ROW('Water Data'!B183))="",NA(),OFFSET('Water Data'!$B$1,0,10*ROW('Water Data'!B183)))</f>
        <v>#N/A</v>
      </c>
      <c r="B189" s="56" t="e">
        <f ca="true">+IF(OFFSET('Water Data'!$A$3,0,10*ROW('Water Data'!A186))="",NA(),OFFSET('Water Data'!$A$3,0,10*ROW('Water Data'!A186)))</f>
        <v>#N/A</v>
      </c>
      <c r="C189" s="56" t="e">
        <f ca="true">+IF(OFFSET('Water Data'!$C$3,0,10*ROW('Water Data'!C186))="",NA(),OFFSET('Water Data'!$C$3,0,10*ROW('Water Data'!C186)))</f>
        <v>#N/A</v>
      </c>
      <c r="D189" s="57" t="e">
        <f ca="true">+IF(AND(ISNUMBER(OFFSET('Water Data'!$C$5,0,10*ROW('Water Data'!C183))),'Data Summary'!BS189="Yes"),100-OFFSET('Water Data'!$C$5,0,10*ROW('Water Data'!C183)),NA())</f>
        <v>#N/A</v>
      </c>
      <c r="E189" s="57" t="e">
        <f ca="true">+IF(AND(ISNUMBER(OFFSET('Water Data'!$C$7,0,10*ROW('Water Data'!C183))),'Data Summary'!BT189="Yes"),OFFSET('Water Data'!$C$7,0,10*ROW('Water Data'!C183)),NA())</f>
        <v>#N/A</v>
      </c>
      <c r="F189" s="57" t="e">
        <f ca="true">+IF(AND(ISNUMBER(OFFSET('Water Data'!$C$10,0,10*ROW('Water Data'!C183))),'Data Summary'!BU189="Yes"),OFFSET('Water Data'!$C$10,0,10*ROW('Water Data'!C183)),NA())</f>
        <v>#N/A</v>
      </c>
      <c r="G189" s="57" t="e">
        <f ca="true">+IF(AND(ISNUMBER(OFFSET('Water Data'!$D$5,0,10*ROW('Water Data'!D183))),'Data Summary'!BV189="Yes"),100-OFFSET('Water Data'!$D$5,0,10*ROW('Water Data'!D183)),NA())</f>
        <v>#N/A</v>
      </c>
      <c r="H189" s="57" t="e">
        <f ca="true">+IF(AND(ISNUMBER(OFFSET('Water Data'!$D$7,0,10*ROW('Water Data'!D183))),'Data Summary'!BW189="Yes"),OFFSET('Water Data'!$D$7,0,10*ROW('Water Data'!D183)),NA())</f>
        <v>#N/A</v>
      </c>
      <c r="I189" s="57" t="e">
        <f ca="true">+IF(AND(ISNUMBER(OFFSET('Water Data'!$D$10,0,10*ROW('Water Data'!D183))),'Data Summary'!BX189="Yes"),OFFSET('Water Data'!$D$10,0,10*ROW('Water Data'!D183)),NA())</f>
        <v>#N/A</v>
      </c>
      <c r="J189" s="57" t="e">
        <f ca="true">+IF(AND(ISNUMBER(OFFSET('Water Data'!$E$5,0,10*ROW('Water Data'!E183))),'Data Summary'!BY189="Yes"),100-OFFSET('Water Data'!$E$5,0,10*ROW('Water Data'!E183)),NA())</f>
        <v>#N/A</v>
      </c>
      <c r="K189" s="57" t="e">
        <f ca="true">+IF(AND(ISNUMBER(OFFSET('Water Data'!$E$7,0,10*ROW('Water Data'!E183))),'Data Summary'!BZ189="Yes"),OFFSET('Water Data'!$E$7,0,10*ROW('Water Data'!E183)),NA())</f>
        <v>#N/A</v>
      </c>
      <c r="L189" s="57" t="e">
        <f ca="true">+IF(AND(ISNUMBER(OFFSET('Water Data'!$E$10,0,10*ROW('Water Data'!E183))),'Data Summary'!CA189="Yes"),OFFSET('Water Data'!$E$10,0,10*ROW('Water Data'!E183)),NA())</f>
        <v>#N/A</v>
      </c>
      <c r="M189" s="57" t="e">
        <f ca="true">+IF(AND(ISNUMBER(OFFSET('Water Data'!$F$5,0,10*ROW('Water Data'!F183))),'Data Summary'!CB189="Yes"),100-OFFSET('Water Data'!$F$5,0,10*ROW('Water Data'!F183)),NA())</f>
        <v>#N/A</v>
      </c>
      <c r="N189" s="57" t="e">
        <f ca="true">+IF(AND(ISNUMBER(OFFSET('Water Data'!$F$7,0,10*ROW('Water Data'!F183))),'Data Summary'!CC189="Yes"),OFFSET('Water Data'!$F$7,0,10*ROW('Water Data'!F183)),NA())</f>
        <v>#N/A</v>
      </c>
      <c r="O189" s="57" t="e">
        <f ca="true">+IF(AND(ISNUMBER(OFFSET('Water Data'!$F$10,0,10*ROW('Water Data'!F183))),'Data Summary'!CD189="Yes"),OFFSET('Water Data'!$F$10,0,10*ROW('Water Data'!F183)),NA())</f>
        <v>#N/A</v>
      </c>
      <c r="P189" s="57" t="e">
        <f ca="true">+IF(AND(ISNUMBER(OFFSET('Water Data'!$G$5,0,10*ROW('Water Data'!G183))),'Data Summary'!CE189="Yes"),100-OFFSET('Water Data'!$G$5,0,10*ROW('Water Data'!G183)),NA())</f>
        <v>#N/A</v>
      </c>
      <c r="Q189" s="57" t="e">
        <f ca="true">+IF(AND(ISNUMBER(OFFSET('Water Data'!$G$7,0,10*ROW('Water Data'!G183))),'Data Summary'!CF189="Yes"),OFFSET('Water Data'!$G$7,0,10*ROW('Water Data'!G183)),NA())</f>
        <v>#N/A</v>
      </c>
      <c r="R189" s="57" t="e">
        <f ca="true">+IF(AND(ISNUMBER(OFFSET('Water Data'!$G$10,0,10*ROW('Water Data'!G183))),'Data Summary'!CG189="Yes"),OFFSET('Water Data'!$G$10,0,10*ROW('Water Data'!G183)),NA())</f>
        <v>#N/A</v>
      </c>
      <c r="S189" s="57" t="e">
        <f ca="true">+IF(AND(ISNUMBER(OFFSET('Water Data'!$H$5,0,10*ROW('Water Data'!H183))),'Data Summary'!CH189="Yes"),100-OFFSET('Water Data'!$H$5,0,10*ROW('Water Data'!H183)),NA())</f>
        <v>#N/A</v>
      </c>
      <c r="T189" s="57" t="e">
        <f ca="true">+IF(AND(ISNUMBER(OFFSET('Water Data'!$H$7,0,10*ROW('Water Data'!H183))),'Data Summary'!CI189="Yes"),OFFSET('Water Data'!$H$7,0,10*ROW('Water Data'!H183)),NA())</f>
        <v>#N/A</v>
      </c>
      <c r="U189" s="57" t="e">
        <f ca="true">+IF(AND(ISNUMBER(OFFSET('Water Data'!$H$10,0,10*ROW('Water Data'!H183))),'Data Summary'!CJ189="Yes"),OFFSET('Water Data'!$H$10,0,10*ROW('Water Data'!H183)),NA())</f>
        <v>#N/A</v>
      </c>
      <c r="V189" s="103" t="e">
        <f ca="true">+IF(AND(ISNUMBER(OFFSET('Sanitation Data'!$C$5,0,10*ROW('Sanitation Data'!C183))),'Data Summary'!CK189="Yes"),100-OFFSET('Sanitation Data'!$C$5,0,10*ROW('Sanitation Data'!C183)),NA())</f>
        <v>#N/A</v>
      </c>
      <c r="W189" s="103" t="e">
        <f ca="true">+IF(AND(ISNUMBER(OFFSET('Sanitation Data'!$C$7,0,10*ROW('Sanitation Data'!C183))),'Data Summary'!CL189="Yes"),OFFSET('Sanitation Data'!$C$7,0,10*ROW('Sanitation Data'!C183)),NA())</f>
        <v>#N/A</v>
      </c>
      <c r="X189" s="103" t="e">
        <f ca="true">+IF(AND(ISNUMBER(OFFSET('Sanitation Data'!$C$11,0,10*ROW('Sanitation Data'!C183))),'Data Summary'!CM189="Yes"),OFFSET('Sanitation Data'!$C$11,0,10*ROW('Sanitation Data'!C183)),NA())</f>
        <v>#N/A</v>
      </c>
      <c r="Y189" s="103" t="e">
        <f ca="true">+IF(AND(ISNUMBER(OFFSET('Sanitation Data'!$C$12,0,10*ROW('Sanitation Data'!C183))),'Data Summary'!CN189="Yes"),OFFSET('Sanitation Data'!$C$12,0,10*ROW('Sanitation Data'!C183)),NA())</f>
        <v>#N/A</v>
      </c>
      <c r="Z189" s="103" t="e">
        <f ca="true">+IF(AND(ISNUMBER(OFFSET('Sanitation Data'!$C$13,0,10*ROW('Sanitation Data'!C183))),'Data Summary'!CO189="Yes"),OFFSET('Sanitation Data'!$C$13,0,10*ROW('Sanitation Data'!C183)),NA())</f>
        <v>#N/A</v>
      </c>
      <c r="AA189" s="103" t="e">
        <f ca="true">+IF(AND(ISNUMBER(OFFSET('Sanitation Data'!$D$5,0,10*ROW('Sanitation Data'!D183))),'Data Summary'!CP189="Yes"),100-OFFSET('Sanitation Data'!$D$5,0,10*ROW('Sanitation Data'!D183)),NA())</f>
        <v>#N/A</v>
      </c>
      <c r="AB189" s="103" t="e">
        <f ca="true">+IF(AND(ISNUMBER(OFFSET('Sanitation Data'!$D$7,0,10*ROW('Sanitation Data'!D183))),'Data Summary'!CQ189="Yes"),OFFSET('Sanitation Data'!$D$7,0,10*ROW('Sanitation Data'!D183)),NA())</f>
        <v>#N/A</v>
      </c>
      <c r="AC189" s="103" t="e">
        <f ca="true">+IF(AND(ISNUMBER(OFFSET('Sanitation Data'!$D$11,0,10*ROW('Sanitation Data'!D183))),'Data Summary'!CR189="Yes"),OFFSET('Sanitation Data'!$D$11,0,10*ROW('Sanitation Data'!D183)),NA())</f>
        <v>#N/A</v>
      </c>
      <c r="AD189" s="103" t="e">
        <f ca="true">+IF(AND(ISNUMBER(OFFSET('Sanitation Data'!$D$12,0,10*ROW('Sanitation Data'!D183))),'Data Summary'!CS189="Yes"),OFFSET('Sanitation Data'!$D$12,0,10*ROW('Sanitation Data'!D183)),NA())</f>
        <v>#N/A</v>
      </c>
      <c r="AE189" s="103" t="e">
        <f ca="true">+IF(AND(ISNUMBER(OFFSET('Sanitation Data'!$D$13,0,10*ROW('Sanitation Data'!D183))),'Data Summary'!CT189="Yes"),OFFSET('Sanitation Data'!$D$13,0,10*ROW('Sanitation Data'!D183)),NA())</f>
        <v>#N/A</v>
      </c>
      <c r="AF189" s="103" t="e">
        <f ca="true">+IF(AND(ISNUMBER(OFFSET('Sanitation Data'!$E$5,0,10*ROW('Sanitation Data'!E183))),'Data Summary'!CU189="Yes"),100-OFFSET('Sanitation Data'!$E$5,0,10*ROW('Sanitation Data'!E183)),NA())</f>
        <v>#N/A</v>
      </c>
      <c r="AG189" s="103" t="e">
        <f ca="true">+IF(AND(ISNUMBER(OFFSET('Sanitation Data'!$E$7,0,10*ROW('Sanitation Data'!E183))),'Data Summary'!CV189="Yes"),OFFSET('Sanitation Data'!$E$7,0,10*ROW('Sanitation Data'!E183)),NA())</f>
        <v>#N/A</v>
      </c>
      <c r="AH189" s="103" t="e">
        <f ca="true">+IF(AND(ISNUMBER(OFFSET('Sanitation Data'!$E$11,0,10*ROW('Sanitation Data'!E183))),'Data Summary'!CW189="Yes"),OFFSET('Sanitation Data'!$E$11,0,10*ROW('Sanitation Data'!E183)),NA())</f>
        <v>#N/A</v>
      </c>
      <c r="AI189" s="103" t="e">
        <f ca="true">+IF(AND(ISNUMBER(OFFSET('Sanitation Data'!$E$12,0,10*ROW('Sanitation Data'!E183))),'Data Summary'!CX189="Yes"),OFFSET('Sanitation Data'!$E$12,0,10*ROW('Sanitation Data'!E183)),NA())</f>
        <v>#N/A</v>
      </c>
      <c r="AJ189" s="103" t="e">
        <f ca="true">+IF(AND(ISNUMBER(OFFSET('Sanitation Data'!$E$13,0,10*ROW('Sanitation Data'!E183))),'Data Summary'!CY189="Yes"),OFFSET('Sanitation Data'!$E$13,0,10*ROW('Sanitation Data'!E183)),NA())</f>
        <v>#N/A</v>
      </c>
      <c r="AK189" s="103" t="e">
        <f ca="true">+IF(AND(ISNUMBER(OFFSET('Sanitation Data'!$F$5,0,10*ROW('Sanitation Data'!F183))),'Data Summary'!CZ189="Yes"),100-OFFSET('Sanitation Data'!$F$5,0,10*ROW('Sanitation Data'!F183)),NA())</f>
        <v>#N/A</v>
      </c>
      <c r="AL189" s="103" t="e">
        <f ca="true">+IF(AND(ISNUMBER(OFFSET('Sanitation Data'!$F$7,0,10*ROW('Sanitation Data'!F183))),'Data Summary'!DA189="Yes"),OFFSET('Sanitation Data'!$F$7,0,10*ROW('Sanitation Data'!F183)),NA())</f>
        <v>#N/A</v>
      </c>
      <c r="AM189" s="103" t="e">
        <f ca="true">+IF(AND(ISNUMBER(OFFSET('Sanitation Data'!$F$11,0,10*ROW('Sanitation Data'!F183))),'Data Summary'!DB189="Yes"),OFFSET('Sanitation Data'!$F$11,0,10*ROW('Sanitation Data'!F183)),NA())</f>
        <v>#N/A</v>
      </c>
      <c r="AN189" s="103" t="e">
        <f ca="true">+IF(AND(ISNUMBER(OFFSET('Sanitation Data'!$F$12,0,10*ROW('Sanitation Data'!F183))),'Data Summary'!DC189="Yes"),OFFSET('Sanitation Data'!$F$12,0,10*ROW('Sanitation Data'!F183)),NA())</f>
        <v>#N/A</v>
      </c>
      <c r="AO189" s="103" t="e">
        <f ca="true">+IF(AND(ISNUMBER(OFFSET('Sanitation Data'!$F$13,0,10*ROW('Sanitation Data'!F183))),'Data Summary'!DD189="Yes"),OFFSET('Sanitation Data'!$F$13,0,10*ROW('Sanitation Data'!F183)),NA())</f>
        <v>#N/A</v>
      </c>
      <c r="AP189" s="103" t="e">
        <f ca="true">+IF(AND(ISNUMBER(OFFSET('Sanitation Data'!$G$5,0,10*ROW('Sanitation Data'!G183))),'Data Summary'!DE189="Yes"),100-OFFSET('Sanitation Data'!$G$5,0,10*ROW('Sanitation Data'!G183)),NA())</f>
        <v>#N/A</v>
      </c>
      <c r="AQ189" s="103" t="e">
        <f ca="true">+IF(AND(ISNUMBER(OFFSET('Sanitation Data'!$G$7,0,10*ROW('Sanitation Data'!G183))),'Data Summary'!DF189="Yes"),OFFSET('Sanitation Data'!$G$7,0,10*ROW('Sanitation Data'!G183)),NA())</f>
        <v>#N/A</v>
      </c>
      <c r="AR189" s="103" t="e">
        <f ca="true">+IF(AND(ISNUMBER(OFFSET('Sanitation Data'!$G$11,0,10*ROW('Sanitation Data'!G183))),'Data Summary'!DG189="Yes"),OFFSET('Sanitation Data'!$G$11,0,10*ROW('Sanitation Data'!G183)),NA())</f>
        <v>#N/A</v>
      </c>
      <c r="AS189" s="103" t="e">
        <f ca="true">+IF(AND(ISNUMBER(OFFSET('Sanitation Data'!$G$12,0,10*ROW('Sanitation Data'!G183))),'Data Summary'!DH189="Yes"),OFFSET('Sanitation Data'!$G$12,0,10*ROW('Sanitation Data'!G183)),NA())</f>
        <v>#N/A</v>
      </c>
      <c r="AT189" s="103" t="e">
        <f ca="true">+IF(AND(ISNUMBER(OFFSET('Sanitation Data'!$G$13,0,10*ROW('Sanitation Data'!G183))),'Data Summary'!DI189="Yes"),OFFSET('Sanitation Data'!$G$13,0,10*ROW('Sanitation Data'!G183)),NA())</f>
        <v>#N/A</v>
      </c>
      <c r="AU189" s="103" t="e">
        <f ca="true">+IF(AND(ISNUMBER(OFFSET('Sanitation Data'!$H$5,0,10*ROW('Sanitation Data'!H183))),'Data Summary'!DJ189="Yes"),100-OFFSET('Sanitation Data'!$H$5,0,10*ROW('Sanitation Data'!H183)),NA())</f>
        <v>#N/A</v>
      </c>
      <c r="AV189" s="103" t="e">
        <f ca="true">+IF(AND(ISNUMBER(OFFSET('Sanitation Data'!$H$7,0,10*ROW('Sanitation Data'!H183))),'Data Summary'!DK189="Yes"),OFFSET('Sanitation Data'!$H$7,0,10*ROW('Sanitation Data'!H183)),NA())</f>
        <v>#N/A</v>
      </c>
      <c r="AW189" s="103" t="e">
        <f ca="true">+IF(AND(ISNUMBER(OFFSET('Sanitation Data'!$H$11,0,10*ROW('Sanitation Data'!H183))),'Data Summary'!DL189="Yes"),OFFSET('Sanitation Data'!$H$11,0,10*ROW('Sanitation Data'!H183)),NA())</f>
        <v>#N/A</v>
      </c>
      <c r="AX189" s="103" t="e">
        <f ca="true">+IF(AND(ISNUMBER(OFFSET('Sanitation Data'!$H$12,0,10*ROW('Sanitation Data'!H183))),'Data Summary'!DM189="Yes"),OFFSET('Sanitation Data'!$H$12,0,10*ROW('Sanitation Data'!H183)),NA())</f>
        <v>#N/A</v>
      </c>
      <c r="AY189" s="103" t="e">
        <f ca="true">+IF(AND(ISNUMBER(OFFSET('Sanitation Data'!$H$13,0,10*ROW('Sanitation Data'!H183))),'Data Summary'!DN189="Yes"),OFFSET('Sanitation Data'!$H$13,0,10*ROW('Sanitation Data'!H183)),NA())</f>
        <v>#N/A</v>
      </c>
      <c r="AZ189" s="108" t="e">
        <f ca="true">+IF(AND(ISNUMBER(OFFSET('Hygiene Data'!$C$6,0,10*ROW('Hygiene Data'!C183))),'Data Summary'!DO189="Yes"),OFFSET('Hygiene Data'!$C$6,0,10*ROW('Hygiene Data'!C183)),NA())</f>
        <v>#N/A</v>
      </c>
      <c r="BA189" s="108" t="e">
        <f ca="true">+IF(AND(ISNUMBER(OFFSET('Hygiene Data'!$C$8,0,10*ROW('Hygiene Data'!C183))),'Data Summary'!DP189="Yes"),OFFSET('Hygiene Data'!$C$8,0,10*ROW('Hygiene Data'!C183)),NA())</f>
        <v>#N/A</v>
      </c>
      <c r="BB189" s="108" t="e">
        <f ca="true">+IF(AND(ISNUMBER(OFFSET('Hygiene Data'!$C$10,0,10*ROW('Hygiene Data'!C183))),'Data Summary'!DQ189="Yes"),OFFSET('Hygiene Data'!$C$10,0,10*ROW('Hygiene Data'!C183)),NA())</f>
        <v>#N/A</v>
      </c>
      <c r="BC189" s="108" t="e">
        <f ca="true">+IF(AND(ISNUMBER(OFFSET('Hygiene Data'!$D$6,0,10*ROW('Hygiene Data'!D183))),'Data Summary'!DR189="Yes"),OFFSET('Hygiene Data'!$D$6,0,10*ROW('Hygiene Data'!D183)),NA())</f>
        <v>#N/A</v>
      </c>
      <c r="BD189" s="108" t="e">
        <f ca="true">+IF(AND(ISNUMBER(OFFSET('Hygiene Data'!$D$8,0,10*ROW('Hygiene Data'!D183))),'Data Summary'!DS189="Yes"),OFFSET('Hygiene Data'!$D$8,0,10*ROW('Hygiene Data'!D183)),NA())</f>
        <v>#N/A</v>
      </c>
      <c r="BE189" s="108" t="e">
        <f ca="true">+IF(AND(ISNUMBER(OFFSET('Hygiene Data'!$D$10,0,10*ROW('Hygiene Data'!D183))),'Data Summary'!DT189="Yes"),OFFSET('Hygiene Data'!$D$10,0,10*ROW('Hygiene Data'!D183)),NA())</f>
        <v>#N/A</v>
      </c>
      <c r="BF189" s="108" t="e">
        <f ca="true">+IF(AND(ISNUMBER(OFFSET('Hygiene Data'!$E$6,0,10*ROW('Hygiene Data'!E183))),'Data Summary'!DU189="Yes"),OFFSET('Hygiene Data'!$E$6,0,10*ROW('Hygiene Data'!E183)),NA())</f>
        <v>#N/A</v>
      </c>
      <c r="BG189" s="108" t="e">
        <f ca="true">+IF(AND(ISNUMBER(OFFSET('Hygiene Data'!$E$8,0,10*ROW('Hygiene Data'!E183))),'Data Summary'!DV189="Yes"),OFFSET('Hygiene Data'!$E$8,0,10*ROW('Hygiene Data'!E183)),NA())</f>
        <v>#N/A</v>
      </c>
      <c r="BH189" s="108" t="e">
        <f ca="true">+IF(AND(ISNUMBER(OFFSET('Hygiene Data'!$E$10,0,10*ROW('Hygiene Data'!E183))),'Data Summary'!DW189="Yes"),OFFSET('Hygiene Data'!$E$10,0,10*ROW('Hygiene Data'!E183)),NA())</f>
        <v>#N/A</v>
      </c>
      <c r="BI189" s="108" t="e">
        <f ca="true">+IF(AND(ISNUMBER(OFFSET('Hygiene Data'!$F$6,0,10*ROW('Hygiene Data'!F183))),'Data Summary'!DX189="Yes"),OFFSET('Hygiene Data'!$F$6,0,10*ROW('Hygiene Data'!F183)),NA())</f>
        <v>#N/A</v>
      </c>
      <c r="BJ189" s="108" t="e">
        <f ca="true">+IF(AND(ISNUMBER(OFFSET('Hygiene Data'!$F$8,0,10*ROW('Hygiene Data'!F183))),'Data Summary'!DY189="Yes"),OFFSET('Hygiene Data'!$F$8,0,10*ROW('Hygiene Data'!F183)),NA())</f>
        <v>#N/A</v>
      </c>
      <c r="BK189" s="108" t="e">
        <f ca="true">+IF(AND(ISNUMBER(OFFSET('Hygiene Data'!$F$10,0,10*ROW('Hygiene Data'!F183))),'Data Summary'!DZ189="Yes"),OFFSET('Hygiene Data'!$F$10,0,10*ROW('Hygiene Data'!F183)),NA())</f>
        <v>#N/A</v>
      </c>
      <c r="BL189" s="108" t="e">
        <f ca="true">+IF(AND(ISNUMBER(OFFSET('Hygiene Data'!$G$6,0,10*ROW('Hygiene Data'!G183))),'Data Summary'!EA189="Yes"),OFFSET('Hygiene Data'!$G$6,0,10*ROW('Hygiene Data'!G183)),NA())</f>
        <v>#N/A</v>
      </c>
      <c r="BM189" s="108" t="e">
        <f ca="true">+IF(AND(ISNUMBER(OFFSET('Hygiene Data'!$G$8,0,10*ROW('Hygiene Data'!G183))),'Data Summary'!EB189="Yes"),OFFSET('Hygiene Data'!$G$8,0,10*ROW('Hygiene Data'!G183)),NA())</f>
        <v>#N/A</v>
      </c>
      <c r="BN189" s="108" t="e">
        <f ca="true">+IF(AND(ISNUMBER(OFFSET('Hygiene Data'!$G$10,0,10*ROW('Hygiene Data'!G183))),'Data Summary'!EC189="Yes"),OFFSET('Hygiene Data'!$G$10,0,10*ROW('Hygiene Data'!G183)),NA())</f>
        <v>#N/A</v>
      </c>
      <c r="BO189" s="108" t="e">
        <f ca="true">+IF(AND(ISNUMBER(OFFSET('Hygiene Data'!$H$6,0,10*ROW('Hygiene Data'!H183))),'Data Summary'!ED189="Yes"),OFFSET('Hygiene Data'!$H$6,0,10*ROW('Hygiene Data'!H183)),NA())</f>
        <v>#N/A</v>
      </c>
      <c r="BP189" s="108" t="e">
        <f ca="true">+IF(AND(ISNUMBER(OFFSET('Hygiene Data'!$H$8,0,10*ROW('Hygiene Data'!H183))),'Data Summary'!EE189="Yes"),OFFSET('Hygiene Data'!$H$8,0,10*ROW('Hygiene Data'!H183)),NA())</f>
        <v>#N/A</v>
      </c>
      <c r="BQ189" s="108" t="e">
        <f ca="true">+IF(AND(ISNUMBER(OFFSET('Hygiene Data'!$H$10,0,10*ROW('Hygiene Data'!H183))),'Data Summary'!EF189="Yes"),OFFSET('Hygiene Data'!$H$10,0,10*ROW('Hygiene Data'!H183)),NA())</f>
        <v>#N/A</v>
      </c>
    </row>
    <row r="190" x14ac:dyDescent="0.2">
      <c r="A190" s="56" t="e">
        <f ca="true">+IF(OFFSET('Water Data'!$B$1,0,10*ROW('Water Data'!B184))="",NA(),OFFSET('Water Data'!$B$1,0,10*ROW('Water Data'!B184)))</f>
        <v>#N/A</v>
      </c>
      <c r="B190" s="56" t="e">
        <f ca="true">+IF(OFFSET('Water Data'!$A$3,0,10*ROW('Water Data'!A187))="",NA(),OFFSET('Water Data'!$A$3,0,10*ROW('Water Data'!A187)))</f>
        <v>#N/A</v>
      </c>
      <c r="C190" s="56" t="e">
        <f ca="true">+IF(OFFSET('Water Data'!$C$3,0,10*ROW('Water Data'!C187))="",NA(),OFFSET('Water Data'!$C$3,0,10*ROW('Water Data'!C187)))</f>
        <v>#N/A</v>
      </c>
      <c r="D190" s="57" t="e">
        <f ca="true">+IF(AND(ISNUMBER(OFFSET('Water Data'!$C$5,0,10*ROW('Water Data'!C184))),'Data Summary'!BS190="Yes"),100-OFFSET('Water Data'!$C$5,0,10*ROW('Water Data'!C184)),NA())</f>
        <v>#N/A</v>
      </c>
      <c r="E190" s="57" t="e">
        <f ca="true">+IF(AND(ISNUMBER(OFFSET('Water Data'!$C$7,0,10*ROW('Water Data'!C184))),'Data Summary'!BT190="Yes"),OFFSET('Water Data'!$C$7,0,10*ROW('Water Data'!C184)),NA())</f>
        <v>#N/A</v>
      </c>
      <c r="F190" s="57" t="e">
        <f ca="true">+IF(AND(ISNUMBER(OFFSET('Water Data'!$C$10,0,10*ROW('Water Data'!C184))),'Data Summary'!BU190="Yes"),OFFSET('Water Data'!$C$10,0,10*ROW('Water Data'!C184)),NA())</f>
        <v>#N/A</v>
      </c>
      <c r="G190" s="57" t="e">
        <f ca="true">+IF(AND(ISNUMBER(OFFSET('Water Data'!$D$5,0,10*ROW('Water Data'!D184))),'Data Summary'!BV190="Yes"),100-OFFSET('Water Data'!$D$5,0,10*ROW('Water Data'!D184)),NA())</f>
        <v>#N/A</v>
      </c>
      <c r="H190" s="57" t="e">
        <f ca="true">+IF(AND(ISNUMBER(OFFSET('Water Data'!$D$7,0,10*ROW('Water Data'!D184))),'Data Summary'!BW190="Yes"),OFFSET('Water Data'!$D$7,0,10*ROW('Water Data'!D184)),NA())</f>
        <v>#N/A</v>
      </c>
      <c r="I190" s="57" t="e">
        <f ca="true">+IF(AND(ISNUMBER(OFFSET('Water Data'!$D$10,0,10*ROW('Water Data'!D184))),'Data Summary'!BX190="Yes"),OFFSET('Water Data'!$D$10,0,10*ROW('Water Data'!D184)),NA())</f>
        <v>#N/A</v>
      </c>
      <c r="J190" s="57" t="e">
        <f ca="true">+IF(AND(ISNUMBER(OFFSET('Water Data'!$E$5,0,10*ROW('Water Data'!E184))),'Data Summary'!BY190="Yes"),100-OFFSET('Water Data'!$E$5,0,10*ROW('Water Data'!E184)),NA())</f>
        <v>#N/A</v>
      </c>
      <c r="K190" s="57" t="e">
        <f ca="true">+IF(AND(ISNUMBER(OFFSET('Water Data'!$E$7,0,10*ROW('Water Data'!E184))),'Data Summary'!BZ190="Yes"),OFFSET('Water Data'!$E$7,0,10*ROW('Water Data'!E184)),NA())</f>
        <v>#N/A</v>
      </c>
      <c r="L190" s="57" t="e">
        <f ca="true">+IF(AND(ISNUMBER(OFFSET('Water Data'!$E$10,0,10*ROW('Water Data'!E184))),'Data Summary'!CA190="Yes"),OFFSET('Water Data'!$E$10,0,10*ROW('Water Data'!E184)),NA())</f>
        <v>#N/A</v>
      </c>
      <c r="M190" s="57" t="e">
        <f ca="true">+IF(AND(ISNUMBER(OFFSET('Water Data'!$F$5,0,10*ROW('Water Data'!F184))),'Data Summary'!CB190="Yes"),100-OFFSET('Water Data'!$F$5,0,10*ROW('Water Data'!F184)),NA())</f>
        <v>#N/A</v>
      </c>
      <c r="N190" s="57" t="e">
        <f ca="true">+IF(AND(ISNUMBER(OFFSET('Water Data'!$F$7,0,10*ROW('Water Data'!F184))),'Data Summary'!CC190="Yes"),OFFSET('Water Data'!$F$7,0,10*ROW('Water Data'!F184)),NA())</f>
        <v>#N/A</v>
      </c>
      <c r="O190" s="57" t="e">
        <f ca="true">+IF(AND(ISNUMBER(OFFSET('Water Data'!$F$10,0,10*ROW('Water Data'!F184))),'Data Summary'!CD190="Yes"),OFFSET('Water Data'!$F$10,0,10*ROW('Water Data'!F184)),NA())</f>
        <v>#N/A</v>
      </c>
      <c r="P190" s="57" t="e">
        <f ca="true">+IF(AND(ISNUMBER(OFFSET('Water Data'!$G$5,0,10*ROW('Water Data'!G184))),'Data Summary'!CE190="Yes"),100-OFFSET('Water Data'!$G$5,0,10*ROW('Water Data'!G184)),NA())</f>
        <v>#N/A</v>
      </c>
      <c r="Q190" s="57" t="e">
        <f ca="true">+IF(AND(ISNUMBER(OFFSET('Water Data'!$G$7,0,10*ROW('Water Data'!G184))),'Data Summary'!CF190="Yes"),OFFSET('Water Data'!$G$7,0,10*ROW('Water Data'!G184)),NA())</f>
        <v>#N/A</v>
      </c>
      <c r="R190" s="57" t="e">
        <f ca="true">+IF(AND(ISNUMBER(OFFSET('Water Data'!$G$10,0,10*ROW('Water Data'!G184))),'Data Summary'!CG190="Yes"),OFFSET('Water Data'!$G$10,0,10*ROW('Water Data'!G184)),NA())</f>
        <v>#N/A</v>
      </c>
      <c r="S190" s="57" t="e">
        <f ca="true">+IF(AND(ISNUMBER(OFFSET('Water Data'!$H$5,0,10*ROW('Water Data'!H184))),'Data Summary'!CH190="Yes"),100-OFFSET('Water Data'!$H$5,0,10*ROW('Water Data'!H184)),NA())</f>
        <v>#N/A</v>
      </c>
      <c r="T190" s="57" t="e">
        <f ca="true">+IF(AND(ISNUMBER(OFFSET('Water Data'!$H$7,0,10*ROW('Water Data'!H184))),'Data Summary'!CI190="Yes"),OFFSET('Water Data'!$H$7,0,10*ROW('Water Data'!H184)),NA())</f>
        <v>#N/A</v>
      </c>
      <c r="U190" s="57" t="e">
        <f ca="true">+IF(AND(ISNUMBER(OFFSET('Water Data'!$H$10,0,10*ROW('Water Data'!H184))),'Data Summary'!CJ190="Yes"),OFFSET('Water Data'!$H$10,0,10*ROW('Water Data'!H184)),NA())</f>
        <v>#N/A</v>
      </c>
      <c r="V190" s="103" t="e">
        <f ca="true">+IF(AND(ISNUMBER(OFFSET('Sanitation Data'!$C$5,0,10*ROW('Sanitation Data'!C184))),'Data Summary'!CK190="Yes"),100-OFFSET('Sanitation Data'!$C$5,0,10*ROW('Sanitation Data'!C184)),NA())</f>
        <v>#N/A</v>
      </c>
      <c r="W190" s="103" t="e">
        <f ca="true">+IF(AND(ISNUMBER(OFFSET('Sanitation Data'!$C$7,0,10*ROW('Sanitation Data'!C184))),'Data Summary'!CL190="Yes"),OFFSET('Sanitation Data'!$C$7,0,10*ROW('Sanitation Data'!C184)),NA())</f>
        <v>#N/A</v>
      </c>
      <c r="X190" s="103" t="e">
        <f ca="true">+IF(AND(ISNUMBER(OFFSET('Sanitation Data'!$C$11,0,10*ROW('Sanitation Data'!C184))),'Data Summary'!CM190="Yes"),OFFSET('Sanitation Data'!$C$11,0,10*ROW('Sanitation Data'!C184)),NA())</f>
        <v>#N/A</v>
      </c>
      <c r="Y190" s="103" t="e">
        <f ca="true">+IF(AND(ISNUMBER(OFFSET('Sanitation Data'!$C$12,0,10*ROW('Sanitation Data'!C184))),'Data Summary'!CN190="Yes"),OFFSET('Sanitation Data'!$C$12,0,10*ROW('Sanitation Data'!C184)),NA())</f>
        <v>#N/A</v>
      </c>
      <c r="Z190" s="103" t="e">
        <f ca="true">+IF(AND(ISNUMBER(OFFSET('Sanitation Data'!$C$13,0,10*ROW('Sanitation Data'!C184))),'Data Summary'!CO190="Yes"),OFFSET('Sanitation Data'!$C$13,0,10*ROW('Sanitation Data'!C184)),NA())</f>
        <v>#N/A</v>
      </c>
      <c r="AA190" s="103" t="e">
        <f ca="true">+IF(AND(ISNUMBER(OFFSET('Sanitation Data'!$D$5,0,10*ROW('Sanitation Data'!D184))),'Data Summary'!CP190="Yes"),100-OFFSET('Sanitation Data'!$D$5,0,10*ROW('Sanitation Data'!D184)),NA())</f>
        <v>#N/A</v>
      </c>
      <c r="AB190" s="103" t="e">
        <f ca="true">+IF(AND(ISNUMBER(OFFSET('Sanitation Data'!$D$7,0,10*ROW('Sanitation Data'!D184))),'Data Summary'!CQ190="Yes"),OFFSET('Sanitation Data'!$D$7,0,10*ROW('Sanitation Data'!D184)),NA())</f>
        <v>#N/A</v>
      </c>
      <c r="AC190" s="103" t="e">
        <f ca="true">+IF(AND(ISNUMBER(OFFSET('Sanitation Data'!$D$11,0,10*ROW('Sanitation Data'!D184))),'Data Summary'!CR190="Yes"),OFFSET('Sanitation Data'!$D$11,0,10*ROW('Sanitation Data'!D184)),NA())</f>
        <v>#N/A</v>
      </c>
      <c r="AD190" s="103" t="e">
        <f ca="true">+IF(AND(ISNUMBER(OFFSET('Sanitation Data'!$D$12,0,10*ROW('Sanitation Data'!D184))),'Data Summary'!CS190="Yes"),OFFSET('Sanitation Data'!$D$12,0,10*ROW('Sanitation Data'!D184)),NA())</f>
        <v>#N/A</v>
      </c>
      <c r="AE190" s="103" t="e">
        <f ca="true">+IF(AND(ISNUMBER(OFFSET('Sanitation Data'!$D$13,0,10*ROW('Sanitation Data'!D184))),'Data Summary'!CT190="Yes"),OFFSET('Sanitation Data'!$D$13,0,10*ROW('Sanitation Data'!D184)),NA())</f>
        <v>#N/A</v>
      </c>
      <c r="AF190" s="103" t="e">
        <f ca="true">+IF(AND(ISNUMBER(OFFSET('Sanitation Data'!$E$5,0,10*ROW('Sanitation Data'!E184))),'Data Summary'!CU190="Yes"),100-OFFSET('Sanitation Data'!$E$5,0,10*ROW('Sanitation Data'!E184)),NA())</f>
        <v>#N/A</v>
      </c>
      <c r="AG190" s="103" t="e">
        <f ca="true">+IF(AND(ISNUMBER(OFFSET('Sanitation Data'!$E$7,0,10*ROW('Sanitation Data'!E184))),'Data Summary'!CV190="Yes"),OFFSET('Sanitation Data'!$E$7,0,10*ROW('Sanitation Data'!E184)),NA())</f>
        <v>#N/A</v>
      </c>
      <c r="AH190" s="103" t="e">
        <f ca="true">+IF(AND(ISNUMBER(OFFSET('Sanitation Data'!$E$11,0,10*ROW('Sanitation Data'!E184))),'Data Summary'!CW190="Yes"),OFFSET('Sanitation Data'!$E$11,0,10*ROW('Sanitation Data'!E184)),NA())</f>
        <v>#N/A</v>
      </c>
      <c r="AI190" s="103" t="e">
        <f ca="true">+IF(AND(ISNUMBER(OFFSET('Sanitation Data'!$E$12,0,10*ROW('Sanitation Data'!E184))),'Data Summary'!CX190="Yes"),OFFSET('Sanitation Data'!$E$12,0,10*ROW('Sanitation Data'!E184)),NA())</f>
        <v>#N/A</v>
      </c>
      <c r="AJ190" s="103" t="e">
        <f ca="true">+IF(AND(ISNUMBER(OFFSET('Sanitation Data'!$E$13,0,10*ROW('Sanitation Data'!E184))),'Data Summary'!CY190="Yes"),OFFSET('Sanitation Data'!$E$13,0,10*ROW('Sanitation Data'!E184)),NA())</f>
        <v>#N/A</v>
      </c>
      <c r="AK190" s="103" t="e">
        <f ca="true">+IF(AND(ISNUMBER(OFFSET('Sanitation Data'!$F$5,0,10*ROW('Sanitation Data'!F184))),'Data Summary'!CZ190="Yes"),100-OFFSET('Sanitation Data'!$F$5,0,10*ROW('Sanitation Data'!F184)),NA())</f>
        <v>#N/A</v>
      </c>
      <c r="AL190" s="103" t="e">
        <f ca="true">+IF(AND(ISNUMBER(OFFSET('Sanitation Data'!$F$7,0,10*ROW('Sanitation Data'!F184))),'Data Summary'!DA190="Yes"),OFFSET('Sanitation Data'!$F$7,0,10*ROW('Sanitation Data'!F184)),NA())</f>
        <v>#N/A</v>
      </c>
      <c r="AM190" s="103" t="e">
        <f ca="true">+IF(AND(ISNUMBER(OFFSET('Sanitation Data'!$F$11,0,10*ROW('Sanitation Data'!F184))),'Data Summary'!DB190="Yes"),OFFSET('Sanitation Data'!$F$11,0,10*ROW('Sanitation Data'!F184)),NA())</f>
        <v>#N/A</v>
      </c>
      <c r="AN190" s="103" t="e">
        <f ca="true">+IF(AND(ISNUMBER(OFFSET('Sanitation Data'!$F$12,0,10*ROW('Sanitation Data'!F184))),'Data Summary'!DC190="Yes"),OFFSET('Sanitation Data'!$F$12,0,10*ROW('Sanitation Data'!F184)),NA())</f>
        <v>#N/A</v>
      </c>
      <c r="AO190" s="103" t="e">
        <f ca="true">+IF(AND(ISNUMBER(OFFSET('Sanitation Data'!$F$13,0,10*ROW('Sanitation Data'!F184))),'Data Summary'!DD190="Yes"),OFFSET('Sanitation Data'!$F$13,0,10*ROW('Sanitation Data'!F184)),NA())</f>
        <v>#N/A</v>
      </c>
      <c r="AP190" s="103" t="e">
        <f ca="true">+IF(AND(ISNUMBER(OFFSET('Sanitation Data'!$G$5,0,10*ROW('Sanitation Data'!G184))),'Data Summary'!DE190="Yes"),100-OFFSET('Sanitation Data'!$G$5,0,10*ROW('Sanitation Data'!G184)),NA())</f>
        <v>#N/A</v>
      </c>
      <c r="AQ190" s="103" t="e">
        <f ca="true">+IF(AND(ISNUMBER(OFFSET('Sanitation Data'!$G$7,0,10*ROW('Sanitation Data'!G184))),'Data Summary'!DF190="Yes"),OFFSET('Sanitation Data'!$G$7,0,10*ROW('Sanitation Data'!G184)),NA())</f>
        <v>#N/A</v>
      </c>
      <c r="AR190" s="103" t="e">
        <f ca="true">+IF(AND(ISNUMBER(OFFSET('Sanitation Data'!$G$11,0,10*ROW('Sanitation Data'!G184))),'Data Summary'!DG190="Yes"),OFFSET('Sanitation Data'!$G$11,0,10*ROW('Sanitation Data'!G184)),NA())</f>
        <v>#N/A</v>
      </c>
      <c r="AS190" s="103" t="e">
        <f ca="true">+IF(AND(ISNUMBER(OFFSET('Sanitation Data'!$G$12,0,10*ROW('Sanitation Data'!G184))),'Data Summary'!DH190="Yes"),OFFSET('Sanitation Data'!$G$12,0,10*ROW('Sanitation Data'!G184)),NA())</f>
        <v>#N/A</v>
      </c>
      <c r="AT190" s="103" t="e">
        <f ca="true">+IF(AND(ISNUMBER(OFFSET('Sanitation Data'!$G$13,0,10*ROW('Sanitation Data'!G184))),'Data Summary'!DI190="Yes"),OFFSET('Sanitation Data'!$G$13,0,10*ROW('Sanitation Data'!G184)),NA())</f>
        <v>#N/A</v>
      </c>
      <c r="AU190" s="103" t="e">
        <f ca="true">+IF(AND(ISNUMBER(OFFSET('Sanitation Data'!$H$5,0,10*ROW('Sanitation Data'!H184))),'Data Summary'!DJ190="Yes"),100-OFFSET('Sanitation Data'!$H$5,0,10*ROW('Sanitation Data'!H184)),NA())</f>
        <v>#N/A</v>
      </c>
      <c r="AV190" s="103" t="e">
        <f ca="true">+IF(AND(ISNUMBER(OFFSET('Sanitation Data'!$H$7,0,10*ROW('Sanitation Data'!H184))),'Data Summary'!DK190="Yes"),OFFSET('Sanitation Data'!$H$7,0,10*ROW('Sanitation Data'!H184)),NA())</f>
        <v>#N/A</v>
      </c>
      <c r="AW190" s="103" t="e">
        <f ca="true">+IF(AND(ISNUMBER(OFFSET('Sanitation Data'!$H$11,0,10*ROW('Sanitation Data'!H184))),'Data Summary'!DL190="Yes"),OFFSET('Sanitation Data'!$H$11,0,10*ROW('Sanitation Data'!H184)),NA())</f>
        <v>#N/A</v>
      </c>
      <c r="AX190" s="103" t="e">
        <f ca="true">+IF(AND(ISNUMBER(OFFSET('Sanitation Data'!$H$12,0,10*ROW('Sanitation Data'!H184))),'Data Summary'!DM190="Yes"),OFFSET('Sanitation Data'!$H$12,0,10*ROW('Sanitation Data'!H184)),NA())</f>
        <v>#N/A</v>
      </c>
      <c r="AY190" s="103" t="e">
        <f ca="true">+IF(AND(ISNUMBER(OFFSET('Sanitation Data'!$H$13,0,10*ROW('Sanitation Data'!H184))),'Data Summary'!DN190="Yes"),OFFSET('Sanitation Data'!$H$13,0,10*ROW('Sanitation Data'!H184)),NA())</f>
        <v>#N/A</v>
      </c>
      <c r="AZ190" s="108" t="e">
        <f ca="true">+IF(AND(ISNUMBER(OFFSET('Hygiene Data'!$C$6,0,10*ROW('Hygiene Data'!C184))),'Data Summary'!DO190="Yes"),OFFSET('Hygiene Data'!$C$6,0,10*ROW('Hygiene Data'!C184)),NA())</f>
        <v>#N/A</v>
      </c>
      <c r="BA190" s="108" t="e">
        <f ca="true">+IF(AND(ISNUMBER(OFFSET('Hygiene Data'!$C$8,0,10*ROW('Hygiene Data'!C184))),'Data Summary'!DP190="Yes"),OFFSET('Hygiene Data'!$C$8,0,10*ROW('Hygiene Data'!C184)),NA())</f>
        <v>#N/A</v>
      </c>
      <c r="BB190" s="108" t="e">
        <f ca="true">+IF(AND(ISNUMBER(OFFSET('Hygiene Data'!$C$10,0,10*ROW('Hygiene Data'!C184))),'Data Summary'!DQ190="Yes"),OFFSET('Hygiene Data'!$C$10,0,10*ROW('Hygiene Data'!C184)),NA())</f>
        <v>#N/A</v>
      </c>
      <c r="BC190" s="108" t="e">
        <f ca="true">+IF(AND(ISNUMBER(OFFSET('Hygiene Data'!$D$6,0,10*ROW('Hygiene Data'!D184))),'Data Summary'!DR190="Yes"),OFFSET('Hygiene Data'!$D$6,0,10*ROW('Hygiene Data'!D184)),NA())</f>
        <v>#N/A</v>
      </c>
      <c r="BD190" s="108" t="e">
        <f ca="true">+IF(AND(ISNUMBER(OFFSET('Hygiene Data'!$D$8,0,10*ROW('Hygiene Data'!D184))),'Data Summary'!DS190="Yes"),OFFSET('Hygiene Data'!$D$8,0,10*ROW('Hygiene Data'!D184)),NA())</f>
        <v>#N/A</v>
      </c>
      <c r="BE190" s="108" t="e">
        <f ca="true">+IF(AND(ISNUMBER(OFFSET('Hygiene Data'!$D$10,0,10*ROW('Hygiene Data'!D184))),'Data Summary'!DT190="Yes"),OFFSET('Hygiene Data'!$D$10,0,10*ROW('Hygiene Data'!D184)),NA())</f>
        <v>#N/A</v>
      </c>
      <c r="BF190" s="108" t="e">
        <f ca="true">+IF(AND(ISNUMBER(OFFSET('Hygiene Data'!$E$6,0,10*ROW('Hygiene Data'!E184))),'Data Summary'!DU190="Yes"),OFFSET('Hygiene Data'!$E$6,0,10*ROW('Hygiene Data'!E184)),NA())</f>
        <v>#N/A</v>
      </c>
      <c r="BG190" s="108" t="e">
        <f ca="true">+IF(AND(ISNUMBER(OFFSET('Hygiene Data'!$E$8,0,10*ROW('Hygiene Data'!E184))),'Data Summary'!DV190="Yes"),OFFSET('Hygiene Data'!$E$8,0,10*ROW('Hygiene Data'!E184)),NA())</f>
        <v>#N/A</v>
      </c>
      <c r="BH190" s="108" t="e">
        <f ca="true">+IF(AND(ISNUMBER(OFFSET('Hygiene Data'!$E$10,0,10*ROW('Hygiene Data'!E184))),'Data Summary'!DW190="Yes"),OFFSET('Hygiene Data'!$E$10,0,10*ROW('Hygiene Data'!E184)),NA())</f>
        <v>#N/A</v>
      </c>
      <c r="BI190" s="108" t="e">
        <f ca="true">+IF(AND(ISNUMBER(OFFSET('Hygiene Data'!$F$6,0,10*ROW('Hygiene Data'!F184))),'Data Summary'!DX190="Yes"),OFFSET('Hygiene Data'!$F$6,0,10*ROW('Hygiene Data'!F184)),NA())</f>
        <v>#N/A</v>
      </c>
      <c r="BJ190" s="108" t="e">
        <f ca="true">+IF(AND(ISNUMBER(OFFSET('Hygiene Data'!$F$8,0,10*ROW('Hygiene Data'!F184))),'Data Summary'!DY190="Yes"),OFFSET('Hygiene Data'!$F$8,0,10*ROW('Hygiene Data'!F184)),NA())</f>
        <v>#N/A</v>
      </c>
      <c r="BK190" s="108" t="e">
        <f ca="true">+IF(AND(ISNUMBER(OFFSET('Hygiene Data'!$F$10,0,10*ROW('Hygiene Data'!F184))),'Data Summary'!DZ190="Yes"),OFFSET('Hygiene Data'!$F$10,0,10*ROW('Hygiene Data'!F184)),NA())</f>
        <v>#N/A</v>
      </c>
      <c r="BL190" s="108" t="e">
        <f ca="true">+IF(AND(ISNUMBER(OFFSET('Hygiene Data'!$G$6,0,10*ROW('Hygiene Data'!G184))),'Data Summary'!EA190="Yes"),OFFSET('Hygiene Data'!$G$6,0,10*ROW('Hygiene Data'!G184)),NA())</f>
        <v>#N/A</v>
      </c>
      <c r="BM190" s="108" t="e">
        <f ca="true">+IF(AND(ISNUMBER(OFFSET('Hygiene Data'!$G$8,0,10*ROW('Hygiene Data'!G184))),'Data Summary'!EB190="Yes"),OFFSET('Hygiene Data'!$G$8,0,10*ROW('Hygiene Data'!G184)),NA())</f>
        <v>#N/A</v>
      </c>
      <c r="BN190" s="108" t="e">
        <f ca="true">+IF(AND(ISNUMBER(OFFSET('Hygiene Data'!$G$10,0,10*ROW('Hygiene Data'!G184))),'Data Summary'!EC190="Yes"),OFFSET('Hygiene Data'!$G$10,0,10*ROW('Hygiene Data'!G184)),NA())</f>
        <v>#N/A</v>
      </c>
      <c r="BO190" s="108" t="e">
        <f ca="true">+IF(AND(ISNUMBER(OFFSET('Hygiene Data'!$H$6,0,10*ROW('Hygiene Data'!H184))),'Data Summary'!ED190="Yes"),OFFSET('Hygiene Data'!$H$6,0,10*ROW('Hygiene Data'!H184)),NA())</f>
        <v>#N/A</v>
      </c>
      <c r="BP190" s="108" t="e">
        <f ca="true">+IF(AND(ISNUMBER(OFFSET('Hygiene Data'!$H$8,0,10*ROW('Hygiene Data'!H184))),'Data Summary'!EE190="Yes"),OFFSET('Hygiene Data'!$H$8,0,10*ROW('Hygiene Data'!H184)),NA())</f>
        <v>#N/A</v>
      </c>
      <c r="BQ190" s="108" t="e">
        <f ca="true">+IF(AND(ISNUMBER(OFFSET('Hygiene Data'!$H$10,0,10*ROW('Hygiene Data'!H184))),'Data Summary'!EF190="Yes"),OFFSET('Hygiene Data'!$H$10,0,10*ROW('Hygiene Data'!H184)),NA())</f>
        <v>#N/A</v>
      </c>
    </row>
    <row r="191" x14ac:dyDescent="0.2">
      <c r="A191" s="56" t="e">
        <f ca="true">+IF(OFFSET('Water Data'!$B$1,0,10*ROW('Water Data'!B185))="",NA(),OFFSET('Water Data'!$B$1,0,10*ROW('Water Data'!B185)))</f>
        <v>#N/A</v>
      </c>
      <c r="B191" s="56" t="e">
        <f ca="true">+IF(OFFSET('Water Data'!$A$3,0,10*ROW('Water Data'!A188))="",NA(),OFFSET('Water Data'!$A$3,0,10*ROW('Water Data'!A188)))</f>
        <v>#N/A</v>
      </c>
      <c r="C191" s="56" t="e">
        <f ca="true">+IF(OFFSET('Water Data'!$C$3,0,10*ROW('Water Data'!C188))="",NA(),OFFSET('Water Data'!$C$3,0,10*ROW('Water Data'!C188)))</f>
        <v>#N/A</v>
      </c>
      <c r="D191" s="57" t="e">
        <f ca="true">+IF(AND(ISNUMBER(OFFSET('Water Data'!$C$5,0,10*ROW('Water Data'!C185))),'Data Summary'!BS191="Yes"),100-OFFSET('Water Data'!$C$5,0,10*ROW('Water Data'!C185)),NA())</f>
        <v>#N/A</v>
      </c>
      <c r="E191" s="57" t="e">
        <f ca="true">+IF(AND(ISNUMBER(OFFSET('Water Data'!$C$7,0,10*ROW('Water Data'!C185))),'Data Summary'!BT191="Yes"),OFFSET('Water Data'!$C$7,0,10*ROW('Water Data'!C185)),NA())</f>
        <v>#N/A</v>
      </c>
      <c r="F191" s="57" t="e">
        <f ca="true">+IF(AND(ISNUMBER(OFFSET('Water Data'!$C$10,0,10*ROW('Water Data'!C185))),'Data Summary'!BU191="Yes"),OFFSET('Water Data'!$C$10,0,10*ROW('Water Data'!C185)),NA())</f>
        <v>#N/A</v>
      </c>
      <c r="G191" s="57" t="e">
        <f ca="true">+IF(AND(ISNUMBER(OFFSET('Water Data'!$D$5,0,10*ROW('Water Data'!D185))),'Data Summary'!BV191="Yes"),100-OFFSET('Water Data'!$D$5,0,10*ROW('Water Data'!D185)),NA())</f>
        <v>#N/A</v>
      </c>
      <c r="H191" s="57" t="e">
        <f ca="true">+IF(AND(ISNUMBER(OFFSET('Water Data'!$D$7,0,10*ROW('Water Data'!D185))),'Data Summary'!BW191="Yes"),OFFSET('Water Data'!$D$7,0,10*ROW('Water Data'!D185)),NA())</f>
        <v>#N/A</v>
      </c>
      <c r="I191" s="57" t="e">
        <f ca="true">+IF(AND(ISNUMBER(OFFSET('Water Data'!$D$10,0,10*ROW('Water Data'!D185))),'Data Summary'!BX191="Yes"),OFFSET('Water Data'!$D$10,0,10*ROW('Water Data'!D185)),NA())</f>
        <v>#N/A</v>
      </c>
      <c r="J191" s="57" t="e">
        <f ca="true">+IF(AND(ISNUMBER(OFFSET('Water Data'!$E$5,0,10*ROW('Water Data'!E185))),'Data Summary'!BY191="Yes"),100-OFFSET('Water Data'!$E$5,0,10*ROW('Water Data'!E185)),NA())</f>
        <v>#N/A</v>
      </c>
      <c r="K191" s="57" t="e">
        <f ca="true">+IF(AND(ISNUMBER(OFFSET('Water Data'!$E$7,0,10*ROW('Water Data'!E185))),'Data Summary'!BZ191="Yes"),OFFSET('Water Data'!$E$7,0,10*ROW('Water Data'!E185)),NA())</f>
        <v>#N/A</v>
      </c>
      <c r="L191" s="57" t="e">
        <f ca="true">+IF(AND(ISNUMBER(OFFSET('Water Data'!$E$10,0,10*ROW('Water Data'!E185))),'Data Summary'!CA191="Yes"),OFFSET('Water Data'!$E$10,0,10*ROW('Water Data'!E185)),NA())</f>
        <v>#N/A</v>
      </c>
      <c r="M191" s="57" t="e">
        <f ca="true">+IF(AND(ISNUMBER(OFFSET('Water Data'!$F$5,0,10*ROW('Water Data'!F185))),'Data Summary'!CB191="Yes"),100-OFFSET('Water Data'!$F$5,0,10*ROW('Water Data'!F185)),NA())</f>
        <v>#N/A</v>
      </c>
      <c r="N191" s="57" t="e">
        <f ca="true">+IF(AND(ISNUMBER(OFFSET('Water Data'!$F$7,0,10*ROW('Water Data'!F185))),'Data Summary'!CC191="Yes"),OFFSET('Water Data'!$F$7,0,10*ROW('Water Data'!F185)),NA())</f>
        <v>#N/A</v>
      </c>
      <c r="O191" s="57" t="e">
        <f ca="true">+IF(AND(ISNUMBER(OFFSET('Water Data'!$F$10,0,10*ROW('Water Data'!F185))),'Data Summary'!CD191="Yes"),OFFSET('Water Data'!$F$10,0,10*ROW('Water Data'!F185)),NA())</f>
        <v>#N/A</v>
      </c>
      <c r="P191" s="57" t="e">
        <f ca="true">+IF(AND(ISNUMBER(OFFSET('Water Data'!$G$5,0,10*ROW('Water Data'!G185))),'Data Summary'!CE191="Yes"),100-OFFSET('Water Data'!$G$5,0,10*ROW('Water Data'!G185)),NA())</f>
        <v>#N/A</v>
      </c>
      <c r="Q191" s="57" t="e">
        <f ca="true">+IF(AND(ISNUMBER(OFFSET('Water Data'!$G$7,0,10*ROW('Water Data'!G185))),'Data Summary'!CF191="Yes"),OFFSET('Water Data'!$G$7,0,10*ROW('Water Data'!G185)),NA())</f>
        <v>#N/A</v>
      </c>
      <c r="R191" s="57" t="e">
        <f ca="true">+IF(AND(ISNUMBER(OFFSET('Water Data'!$G$10,0,10*ROW('Water Data'!G185))),'Data Summary'!CG191="Yes"),OFFSET('Water Data'!$G$10,0,10*ROW('Water Data'!G185)),NA())</f>
        <v>#N/A</v>
      </c>
      <c r="S191" s="57" t="e">
        <f ca="true">+IF(AND(ISNUMBER(OFFSET('Water Data'!$H$5,0,10*ROW('Water Data'!H185))),'Data Summary'!CH191="Yes"),100-OFFSET('Water Data'!$H$5,0,10*ROW('Water Data'!H185)),NA())</f>
        <v>#N/A</v>
      </c>
      <c r="T191" s="57" t="e">
        <f ca="true">+IF(AND(ISNUMBER(OFFSET('Water Data'!$H$7,0,10*ROW('Water Data'!H185))),'Data Summary'!CI191="Yes"),OFFSET('Water Data'!$H$7,0,10*ROW('Water Data'!H185)),NA())</f>
        <v>#N/A</v>
      </c>
      <c r="U191" s="57" t="e">
        <f ca="true">+IF(AND(ISNUMBER(OFFSET('Water Data'!$H$10,0,10*ROW('Water Data'!H185))),'Data Summary'!CJ191="Yes"),OFFSET('Water Data'!$H$10,0,10*ROW('Water Data'!H185)),NA())</f>
        <v>#N/A</v>
      </c>
      <c r="V191" s="103" t="e">
        <f ca="true">+IF(AND(ISNUMBER(OFFSET('Sanitation Data'!$C$5,0,10*ROW('Sanitation Data'!C185))),'Data Summary'!CK191="Yes"),100-OFFSET('Sanitation Data'!$C$5,0,10*ROW('Sanitation Data'!C185)),NA())</f>
        <v>#N/A</v>
      </c>
      <c r="W191" s="103" t="e">
        <f ca="true">+IF(AND(ISNUMBER(OFFSET('Sanitation Data'!$C$7,0,10*ROW('Sanitation Data'!C185))),'Data Summary'!CL191="Yes"),OFFSET('Sanitation Data'!$C$7,0,10*ROW('Sanitation Data'!C185)),NA())</f>
        <v>#N/A</v>
      </c>
      <c r="X191" s="103" t="e">
        <f ca="true">+IF(AND(ISNUMBER(OFFSET('Sanitation Data'!$C$11,0,10*ROW('Sanitation Data'!C185))),'Data Summary'!CM191="Yes"),OFFSET('Sanitation Data'!$C$11,0,10*ROW('Sanitation Data'!C185)),NA())</f>
        <v>#N/A</v>
      </c>
      <c r="Y191" s="103" t="e">
        <f ca="true">+IF(AND(ISNUMBER(OFFSET('Sanitation Data'!$C$12,0,10*ROW('Sanitation Data'!C185))),'Data Summary'!CN191="Yes"),OFFSET('Sanitation Data'!$C$12,0,10*ROW('Sanitation Data'!C185)),NA())</f>
        <v>#N/A</v>
      </c>
      <c r="Z191" s="103" t="e">
        <f ca="true">+IF(AND(ISNUMBER(OFFSET('Sanitation Data'!$C$13,0,10*ROW('Sanitation Data'!C185))),'Data Summary'!CO191="Yes"),OFFSET('Sanitation Data'!$C$13,0,10*ROW('Sanitation Data'!C185)),NA())</f>
        <v>#N/A</v>
      </c>
      <c r="AA191" s="103" t="e">
        <f ca="true">+IF(AND(ISNUMBER(OFFSET('Sanitation Data'!$D$5,0,10*ROW('Sanitation Data'!D185))),'Data Summary'!CP191="Yes"),100-OFFSET('Sanitation Data'!$D$5,0,10*ROW('Sanitation Data'!D185)),NA())</f>
        <v>#N/A</v>
      </c>
      <c r="AB191" s="103" t="e">
        <f ca="true">+IF(AND(ISNUMBER(OFFSET('Sanitation Data'!$D$7,0,10*ROW('Sanitation Data'!D185))),'Data Summary'!CQ191="Yes"),OFFSET('Sanitation Data'!$D$7,0,10*ROW('Sanitation Data'!D185)),NA())</f>
        <v>#N/A</v>
      </c>
      <c r="AC191" s="103" t="e">
        <f ca="true">+IF(AND(ISNUMBER(OFFSET('Sanitation Data'!$D$11,0,10*ROW('Sanitation Data'!D185))),'Data Summary'!CR191="Yes"),OFFSET('Sanitation Data'!$D$11,0,10*ROW('Sanitation Data'!D185)),NA())</f>
        <v>#N/A</v>
      </c>
      <c r="AD191" s="103" t="e">
        <f ca="true">+IF(AND(ISNUMBER(OFFSET('Sanitation Data'!$D$12,0,10*ROW('Sanitation Data'!D185))),'Data Summary'!CS191="Yes"),OFFSET('Sanitation Data'!$D$12,0,10*ROW('Sanitation Data'!D185)),NA())</f>
        <v>#N/A</v>
      </c>
      <c r="AE191" s="103" t="e">
        <f ca="true">+IF(AND(ISNUMBER(OFFSET('Sanitation Data'!$D$13,0,10*ROW('Sanitation Data'!D185))),'Data Summary'!CT191="Yes"),OFFSET('Sanitation Data'!$D$13,0,10*ROW('Sanitation Data'!D185)),NA())</f>
        <v>#N/A</v>
      </c>
      <c r="AF191" s="103" t="e">
        <f ca="true">+IF(AND(ISNUMBER(OFFSET('Sanitation Data'!$E$5,0,10*ROW('Sanitation Data'!E185))),'Data Summary'!CU191="Yes"),100-OFFSET('Sanitation Data'!$E$5,0,10*ROW('Sanitation Data'!E185)),NA())</f>
        <v>#N/A</v>
      </c>
      <c r="AG191" s="103" t="e">
        <f ca="true">+IF(AND(ISNUMBER(OFFSET('Sanitation Data'!$E$7,0,10*ROW('Sanitation Data'!E185))),'Data Summary'!CV191="Yes"),OFFSET('Sanitation Data'!$E$7,0,10*ROW('Sanitation Data'!E185)),NA())</f>
        <v>#N/A</v>
      </c>
      <c r="AH191" s="103" t="e">
        <f ca="true">+IF(AND(ISNUMBER(OFFSET('Sanitation Data'!$E$11,0,10*ROW('Sanitation Data'!E185))),'Data Summary'!CW191="Yes"),OFFSET('Sanitation Data'!$E$11,0,10*ROW('Sanitation Data'!E185)),NA())</f>
        <v>#N/A</v>
      </c>
      <c r="AI191" s="103" t="e">
        <f ca="true">+IF(AND(ISNUMBER(OFFSET('Sanitation Data'!$E$12,0,10*ROW('Sanitation Data'!E185))),'Data Summary'!CX191="Yes"),OFFSET('Sanitation Data'!$E$12,0,10*ROW('Sanitation Data'!E185)),NA())</f>
        <v>#N/A</v>
      </c>
      <c r="AJ191" s="103" t="e">
        <f ca="true">+IF(AND(ISNUMBER(OFFSET('Sanitation Data'!$E$13,0,10*ROW('Sanitation Data'!E185))),'Data Summary'!CY191="Yes"),OFFSET('Sanitation Data'!$E$13,0,10*ROW('Sanitation Data'!E185)),NA())</f>
        <v>#N/A</v>
      </c>
      <c r="AK191" s="103" t="e">
        <f ca="true">+IF(AND(ISNUMBER(OFFSET('Sanitation Data'!$F$5,0,10*ROW('Sanitation Data'!F185))),'Data Summary'!CZ191="Yes"),100-OFFSET('Sanitation Data'!$F$5,0,10*ROW('Sanitation Data'!F185)),NA())</f>
        <v>#N/A</v>
      </c>
      <c r="AL191" s="103" t="e">
        <f ca="true">+IF(AND(ISNUMBER(OFFSET('Sanitation Data'!$F$7,0,10*ROW('Sanitation Data'!F185))),'Data Summary'!DA191="Yes"),OFFSET('Sanitation Data'!$F$7,0,10*ROW('Sanitation Data'!F185)),NA())</f>
        <v>#N/A</v>
      </c>
      <c r="AM191" s="103" t="e">
        <f ca="true">+IF(AND(ISNUMBER(OFFSET('Sanitation Data'!$F$11,0,10*ROW('Sanitation Data'!F185))),'Data Summary'!DB191="Yes"),OFFSET('Sanitation Data'!$F$11,0,10*ROW('Sanitation Data'!F185)),NA())</f>
        <v>#N/A</v>
      </c>
      <c r="AN191" s="103" t="e">
        <f ca="true">+IF(AND(ISNUMBER(OFFSET('Sanitation Data'!$F$12,0,10*ROW('Sanitation Data'!F185))),'Data Summary'!DC191="Yes"),OFFSET('Sanitation Data'!$F$12,0,10*ROW('Sanitation Data'!F185)),NA())</f>
        <v>#N/A</v>
      </c>
      <c r="AO191" s="103" t="e">
        <f ca="true">+IF(AND(ISNUMBER(OFFSET('Sanitation Data'!$F$13,0,10*ROW('Sanitation Data'!F185))),'Data Summary'!DD191="Yes"),OFFSET('Sanitation Data'!$F$13,0,10*ROW('Sanitation Data'!F185)),NA())</f>
        <v>#N/A</v>
      </c>
      <c r="AP191" s="103" t="e">
        <f ca="true">+IF(AND(ISNUMBER(OFFSET('Sanitation Data'!$G$5,0,10*ROW('Sanitation Data'!G185))),'Data Summary'!DE191="Yes"),100-OFFSET('Sanitation Data'!$G$5,0,10*ROW('Sanitation Data'!G185)),NA())</f>
        <v>#N/A</v>
      </c>
      <c r="AQ191" s="103" t="e">
        <f ca="true">+IF(AND(ISNUMBER(OFFSET('Sanitation Data'!$G$7,0,10*ROW('Sanitation Data'!G185))),'Data Summary'!DF191="Yes"),OFFSET('Sanitation Data'!$G$7,0,10*ROW('Sanitation Data'!G185)),NA())</f>
        <v>#N/A</v>
      </c>
      <c r="AR191" s="103" t="e">
        <f ca="true">+IF(AND(ISNUMBER(OFFSET('Sanitation Data'!$G$11,0,10*ROW('Sanitation Data'!G185))),'Data Summary'!DG191="Yes"),OFFSET('Sanitation Data'!$G$11,0,10*ROW('Sanitation Data'!G185)),NA())</f>
        <v>#N/A</v>
      </c>
      <c r="AS191" s="103" t="e">
        <f ca="true">+IF(AND(ISNUMBER(OFFSET('Sanitation Data'!$G$12,0,10*ROW('Sanitation Data'!G185))),'Data Summary'!DH191="Yes"),OFFSET('Sanitation Data'!$G$12,0,10*ROW('Sanitation Data'!G185)),NA())</f>
        <v>#N/A</v>
      </c>
      <c r="AT191" s="103" t="e">
        <f ca="true">+IF(AND(ISNUMBER(OFFSET('Sanitation Data'!$G$13,0,10*ROW('Sanitation Data'!G185))),'Data Summary'!DI191="Yes"),OFFSET('Sanitation Data'!$G$13,0,10*ROW('Sanitation Data'!G185)),NA())</f>
        <v>#N/A</v>
      </c>
      <c r="AU191" s="103" t="e">
        <f ca="true">+IF(AND(ISNUMBER(OFFSET('Sanitation Data'!$H$5,0,10*ROW('Sanitation Data'!H185))),'Data Summary'!DJ191="Yes"),100-OFFSET('Sanitation Data'!$H$5,0,10*ROW('Sanitation Data'!H185)),NA())</f>
        <v>#N/A</v>
      </c>
      <c r="AV191" s="103" t="e">
        <f ca="true">+IF(AND(ISNUMBER(OFFSET('Sanitation Data'!$H$7,0,10*ROW('Sanitation Data'!H185))),'Data Summary'!DK191="Yes"),OFFSET('Sanitation Data'!$H$7,0,10*ROW('Sanitation Data'!H185)),NA())</f>
        <v>#N/A</v>
      </c>
      <c r="AW191" s="103" t="e">
        <f ca="true">+IF(AND(ISNUMBER(OFFSET('Sanitation Data'!$H$11,0,10*ROW('Sanitation Data'!H185))),'Data Summary'!DL191="Yes"),OFFSET('Sanitation Data'!$H$11,0,10*ROW('Sanitation Data'!H185)),NA())</f>
        <v>#N/A</v>
      </c>
      <c r="AX191" s="103" t="e">
        <f ca="true">+IF(AND(ISNUMBER(OFFSET('Sanitation Data'!$H$12,0,10*ROW('Sanitation Data'!H185))),'Data Summary'!DM191="Yes"),OFFSET('Sanitation Data'!$H$12,0,10*ROW('Sanitation Data'!H185)),NA())</f>
        <v>#N/A</v>
      </c>
      <c r="AY191" s="103" t="e">
        <f ca="true">+IF(AND(ISNUMBER(OFFSET('Sanitation Data'!$H$13,0,10*ROW('Sanitation Data'!H185))),'Data Summary'!DN191="Yes"),OFFSET('Sanitation Data'!$H$13,0,10*ROW('Sanitation Data'!H185)),NA())</f>
        <v>#N/A</v>
      </c>
      <c r="AZ191" s="108" t="e">
        <f ca="true">+IF(AND(ISNUMBER(OFFSET('Hygiene Data'!$C$6,0,10*ROW('Hygiene Data'!C185))),'Data Summary'!DO191="Yes"),OFFSET('Hygiene Data'!$C$6,0,10*ROW('Hygiene Data'!C185)),NA())</f>
        <v>#N/A</v>
      </c>
      <c r="BA191" s="108" t="e">
        <f ca="true">+IF(AND(ISNUMBER(OFFSET('Hygiene Data'!$C$8,0,10*ROW('Hygiene Data'!C185))),'Data Summary'!DP191="Yes"),OFFSET('Hygiene Data'!$C$8,0,10*ROW('Hygiene Data'!C185)),NA())</f>
        <v>#N/A</v>
      </c>
      <c r="BB191" s="108" t="e">
        <f ca="true">+IF(AND(ISNUMBER(OFFSET('Hygiene Data'!$C$10,0,10*ROW('Hygiene Data'!C185))),'Data Summary'!DQ191="Yes"),OFFSET('Hygiene Data'!$C$10,0,10*ROW('Hygiene Data'!C185)),NA())</f>
        <v>#N/A</v>
      </c>
      <c r="BC191" s="108" t="e">
        <f ca="true">+IF(AND(ISNUMBER(OFFSET('Hygiene Data'!$D$6,0,10*ROW('Hygiene Data'!D185))),'Data Summary'!DR191="Yes"),OFFSET('Hygiene Data'!$D$6,0,10*ROW('Hygiene Data'!D185)),NA())</f>
        <v>#N/A</v>
      </c>
      <c r="BD191" s="108" t="e">
        <f ca="true">+IF(AND(ISNUMBER(OFFSET('Hygiene Data'!$D$8,0,10*ROW('Hygiene Data'!D185))),'Data Summary'!DS191="Yes"),OFFSET('Hygiene Data'!$D$8,0,10*ROW('Hygiene Data'!D185)),NA())</f>
        <v>#N/A</v>
      </c>
      <c r="BE191" s="108" t="e">
        <f ca="true">+IF(AND(ISNUMBER(OFFSET('Hygiene Data'!$D$10,0,10*ROW('Hygiene Data'!D185))),'Data Summary'!DT191="Yes"),OFFSET('Hygiene Data'!$D$10,0,10*ROW('Hygiene Data'!D185)),NA())</f>
        <v>#N/A</v>
      </c>
      <c r="BF191" s="108" t="e">
        <f ca="true">+IF(AND(ISNUMBER(OFFSET('Hygiene Data'!$E$6,0,10*ROW('Hygiene Data'!E185))),'Data Summary'!DU191="Yes"),OFFSET('Hygiene Data'!$E$6,0,10*ROW('Hygiene Data'!E185)),NA())</f>
        <v>#N/A</v>
      </c>
      <c r="BG191" s="108" t="e">
        <f ca="true">+IF(AND(ISNUMBER(OFFSET('Hygiene Data'!$E$8,0,10*ROW('Hygiene Data'!E185))),'Data Summary'!DV191="Yes"),OFFSET('Hygiene Data'!$E$8,0,10*ROW('Hygiene Data'!E185)),NA())</f>
        <v>#N/A</v>
      </c>
      <c r="BH191" s="108" t="e">
        <f ca="true">+IF(AND(ISNUMBER(OFFSET('Hygiene Data'!$E$10,0,10*ROW('Hygiene Data'!E185))),'Data Summary'!DW191="Yes"),OFFSET('Hygiene Data'!$E$10,0,10*ROW('Hygiene Data'!E185)),NA())</f>
        <v>#N/A</v>
      </c>
      <c r="BI191" s="108" t="e">
        <f ca="true">+IF(AND(ISNUMBER(OFFSET('Hygiene Data'!$F$6,0,10*ROW('Hygiene Data'!F185))),'Data Summary'!DX191="Yes"),OFFSET('Hygiene Data'!$F$6,0,10*ROW('Hygiene Data'!F185)),NA())</f>
        <v>#N/A</v>
      </c>
      <c r="BJ191" s="108" t="e">
        <f ca="true">+IF(AND(ISNUMBER(OFFSET('Hygiene Data'!$F$8,0,10*ROW('Hygiene Data'!F185))),'Data Summary'!DY191="Yes"),OFFSET('Hygiene Data'!$F$8,0,10*ROW('Hygiene Data'!F185)),NA())</f>
        <v>#N/A</v>
      </c>
      <c r="BK191" s="108" t="e">
        <f ca="true">+IF(AND(ISNUMBER(OFFSET('Hygiene Data'!$F$10,0,10*ROW('Hygiene Data'!F185))),'Data Summary'!DZ191="Yes"),OFFSET('Hygiene Data'!$F$10,0,10*ROW('Hygiene Data'!F185)),NA())</f>
        <v>#N/A</v>
      </c>
      <c r="BL191" s="108" t="e">
        <f ca="true">+IF(AND(ISNUMBER(OFFSET('Hygiene Data'!$G$6,0,10*ROW('Hygiene Data'!G185))),'Data Summary'!EA191="Yes"),OFFSET('Hygiene Data'!$G$6,0,10*ROW('Hygiene Data'!G185)),NA())</f>
        <v>#N/A</v>
      </c>
      <c r="BM191" s="108" t="e">
        <f ca="true">+IF(AND(ISNUMBER(OFFSET('Hygiene Data'!$G$8,0,10*ROW('Hygiene Data'!G185))),'Data Summary'!EB191="Yes"),OFFSET('Hygiene Data'!$G$8,0,10*ROW('Hygiene Data'!G185)),NA())</f>
        <v>#N/A</v>
      </c>
      <c r="BN191" s="108" t="e">
        <f ca="true">+IF(AND(ISNUMBER(OFFSET('Hygiene Data'!$G$10,0,10*ROW('Hygiene Data'!G185))),'Data Summary'!EC191="Yes"),OFFSET('Hygiene Data'!$G$10,0,10*ROW('Hygiene Data'!G185)),NA())</f>
        <v>#N/A</v>
      </c>
      <c r="BO191" s="108" t="e">
        <f ca="true">+IF(AND(ISNUMBER(OFFSET('Hygiene Data'!$H$6,0,10*ROW('Hygiene Data'!H185))),'Data Summary'!ED191="Yes"),OFFSET('Hygiene Data'!$H$6,0,10*ROW('Hygiene Data'!H185)),NA())</f>
        <v>#N/A</v>
      </c>
      <c r="BP191" s="108" t="e">
        <f ca="true">+IF(AND(ISNUMBER(OFFSET('Hygiene Data'!$H$8,0,10*ROW('Hygiene Data'!H185))),'Data Summary'!EE191="Yes"),OFFSET('Hygiene Data'!$H$8,0,10*ROW('Hygiene Data'!H185)),NA())</f>
        <v>#N/A</v>
      </c>
      <c r="BQ191" s="108" t="e">
        <f ca="true">+IF(AND(ISNUMBER(OFFSET('Hygiene Data'!$H$10,0,10*ROW('Hygiene Data'!H185))),'Data Summary'!EF191="Yes"),OFFSET('Hygiene Data'!$H$10,0,10*ROW('Hygiene Data'!H185)),NA())</f>
        <v>#N/A</v>
      </c>
    </row>
    <row r="192" x14ac:dyDescent="0.2">
      <c r="A192" s="56" t="e">
        <f ca="true">+IF(OFFSET('Water Data'!$B$1,0,10*ROW('Water Data'!B186))="",NA(),OFFSET('Water Data'!$B$1,0,10*ROW('Water Data'!B186)))</f>
        <v>#N/A</v>
      </c>
      <c r="B192" s="56" t="e">
        <f ca="true">+IF(OFFSET('Water Data'!$A$3,0,10*ROW('Water Data'!A189))="",NA(),OFFSET('Water Data'!$A$3,0,10*ROW('Water Data'!A189)))</f>
        <v>#N/A</v>
      </c>
      <c r="C192" s="56" t="e">
        <f ca="true">+IF(OFFSET('Water Data'!$C$3,0,10*ROW('Water Data'!C189))="",NA(),OFFSET('Water Data'!$C$3,0,10*ROW('Water Data'!C189)))</f>
        <v>#N/A</v>
      </c>
      <c r="D192" s="57" t="e">
        <f ca="true">+IF(AND(ISNUMBER(OFFSET('Water Data'!$C$5,0,10*ROW('Water Data'!C186))),'Data Summary'!BS192="Yes"),100-OFFSET('Water Data'!$C$5,0,10*ROW('Water Data'!C186)),NA())</f>
        <v>#N/A</v>
      </c>
      <c r="E192" s="57" t="e">
        <f ca="true">+IF(AND(ISNUMBER(OFFSET('Water Data'!$C$7,0,10*ROW('Water Data'!C186))),'Data Summary'!BT192="Yes"),OFFSET('Water Data'!$C$7,0,10*ROW('Water Data'!C186)),NA())</f>
        <v>#N/A</v>
      </c>
      <c r="F192" s="57" t="e">
        <f ca="true">+IF(AND(ISNUMBER(OFFSET('Water Data'!$C$10,0,10*ROW('Water Data'!C186))),'Data Summary'!BU192="Yes"),OFFSET('Water Data'!$C$10,0,10*ROW('Water Data'!C186)),NA())</f>
        <v>#N/A</v>
      </c>
      <c r="G192" s="57" t="e">
        <f ca="true">+IF(AND(ISNUMBER(OFFSET('Water Data'!$D$5,0,10*ROW('Water Data'!D186))),'Data Summary'!BV192="Yes"),100-OFFSET('Water Data'!$D$5,0,10*ROW('Water Data'!D186)),NA())</f>
        <v>#N/A</v>
      </c>
      <c r="H192" s="57" t="e">
        <f ca="true">+IF(AND(ISNUMBER(OFFSET('Water Data'!$D$7,0,10*ROW('Water Data'!D186))),'Data Summary'!BW192="Yes"),OFFSET('Water Data'!$D$7,0,10*ROW('Water Data'!D186)),NA())</f>
        <v>#N/A</v>
      </c>
      <c r="I192" s="57" t="e">
        <f ca="true">+IF(AND(ISNUMBER(OFFSET('Water Data'!$D$10,0,10*ROW('Water Data'!D186))),'Data Summary'!BX192="Yes"),OFFSET('Water Data'!$D$10,0,10*ROW('Water Data'!D186)),NA())</f>
        <v>#N/A</v>
      </c>
      <c r="J192" s="57" t="e">
        <f ca="true">+IF(AND(ISNUMBER(OFFSET('Water Data'!$E$5,0,10*ROW('Water Data'!E186))),'Data Summary'!BY192="Yes"),100-OFFSET('Water Data'!$E$5,0,10*ROW('Water Data'!E186)),NA())</f>
        <v>#N/A</v>
      </c>
      <c r="K192" s="57" t="e">
        <f ca="true">+IF(AND(ISNUMBER(OFFSET('Water Data'!$E$7,0,10*ROW('Water Data'!E186))),'Data Summary'!BZ192="Yes"),OFFSET('Water Data'!$E$7,0,10*ROW('Water Data'!E186)),NA())</f>
        <v>#N/A</v>
      </c>
      <c r="L192" s="57" t="e">
        <f ca="true">+IF(AND(ISNUMBER(OFFSET('Water Data'!$E$10,0,10*ROW('Water Data'!E186))),'Data Summary'!CA192="Yes"),OFFSET('Water Data'!$E$10,0,10*ROW('Water Data'!E186)),NA())</f>
        <v>#N/A</v>
      </c>
      <c r="M192" s="57" t="e">
        <f ca="true">+IF(AND(ISNUMBER(OFFSET('Water Data'!$F$5,0,10*ROW('Water Data'!F186))),'Data Summary'!CB192="Yes"),100-OFFSET('Water Data'!$F$5,0,10*ROW('Water Data'!F186)),NA())</f>
        <v>#N/A</v>
      </c>
      <c r="N192" s="57" t="e">
        <f ca="true">+IF(AND(ISNUMBER(OFFSET('Water Data'!$F$7,0,10*ROW('Water Data'!F186))),'Data Summary'!CC192="Yes"),OFFSET('Water Data'!$F$7,0,10*ROW('Water Data'!F186)),NA())</f>
        <v>#N/A</v>
      </c>
      <c r="O192" s="57" t="e">
        <f ca="true">+IF(AND(ISNUMBER(OFFSET('Water Data'!$F$10,0,10*ROW('Water Data'!F186))),'Data Summary'!CD192="Yes"),OFFSET('Water Data'!$F$10,0,10*ROW('Water Data'!F186)),NA())</f>
        <v>#N/A</v>
      </c>
      <c r="P192" s="57" t="e">
        <f ca="true">+IF(AND(ISNUMBER(OFFSET('Water Data'!$G$5,0,10*ROW('Water Data'!G186))),'Data Summary'!CE192="Yes"),100-OFFSET('Water Data'!$G$5,0,10*ROW('Water Data'!G186)),NA())</f>
        <v>#N/A</v>
      </c>
      <c r="Q192" s="57" t="e">
        <f ca="true">+IF(AND(ISNUMBER(OFFSET('Water Data'!$G$7,0,10*ROW('Water Data'!G186))),'Data Summary'!CF192="Yes"),OFFSET('Water Data'!$G$7,0,10*ROW('Water Data'!G186)),NA())</f>
        <v>#N/A</v>
      </c>
      <c r="R192" s="57" t="e">
        <f ca="true">+IF(AND(ISNUMBER(OFFSET('Water Data'!$G$10,0,10*ROW('Water Data'!G186))),'Data Summary'!CG192="Yes"),OFFSET('Water Data'!$G$10,0,10*ROW('Water Data'!G186)),NA())</f>
        <v>#N/A</v>
      </c>
      <c r="S192" s="57" t="e">
        <f ca="true">+IF(AND(ISNUMBER(OFFSET('Water Data'!$H$5,0,10*ROW('Water Data'!H186))),'Data Summary'!CH192="Yes"),100-OFFSET('Water Data'!$H$5,0,10*ROW('Water Data'!H186)),NA())</f>
        <v>#N/A</v>
      </c>
      <c r="T192" s="57" t="e">
        <f ca="true">+IF(AND(ISNUMBER(OFFSET('Water Data'!$H$7,0,10*ROW('Water Data'!H186))),'Data Summary'!CI192="Yes"),OFFSET('Water Data'!$H$7,0,10*ROW('Water Data'!H186)),NA())</f>
        <v>#N/A</v>
      </c>
      <c r="U192" s="57" t="e">
        <f ca="true">+IF(AND(ISNUMBER(OFFSET('Water Data'!$H$10,0,10*ROW('Water Data'!H186))),'Data Summary'!CJ192="Yes"),OFFSET('Water Data'!$H$10,0,10*ROW('Water Data'!H186)),NA())</f>
        <v>#N/A</v>
      </c>
      <c r="V192" s="103" t="e">
        <f ca="true">+IF(AND(ISNUMBER(OFFSET('Sanitation Data'!$C$5,0,10*ROW('Sanitation Data'!C186))),'Data Summary'!CK192="Yes"),100-OFFSET('Sanitation Data'!$C$5,0,10*ROW('Sanitation Data'!C186)),NA())</f>
        <v>#N/A</v>
      </c>
      <c r="W192" s="103" t="e">
        <f ca="true">+IF(AND(ISNUMBER(OFFSET('Sanitation Data'!$C$7,0,10*ROW('Sanitation Data'!C186))),'Data Summary'!CL192="Yes"),OFFSET('Sanitation Data'!$C$7,0,10*ROW('Sanitation Data'!C186)),NA())</f>
        <v>#N/A</v>
      </c>
      <c r="X192" s="103" t="e">
        <f ca="true">+IF(AND(ISNUMBER(OFFSET('Sanitation Data'!$C$11,0,10*ROW('Sanitation Data'!C186))),'Data Summary'!CM192="Yes"),OFFSET('Sanitation Data'!$C$11,0,10*ROW('Sanitation Data'!C186)),NA())</f>
        <v>#N/A</v>
      </c>
      <c r="Y192" s="103" t="e">
        <f ca="true">+IF(AND(ISNUMBER(OFFSET('Sanitation Data'!$C$12,0,10*ROW('Sanitation Data'!C186))),'Data Summary'!CN192="Yes"),OFFSET('Sanitation Data'!$C$12,0,10*ROW('Sanitation Data'!C186)),NA())</f>
        <v>#N/A</v>
      </c>
      <c r="Z192" s="103" t="e">
        <f ca="true">+IF(AND(ISNUMBER(OFFSET('Sanitation Data'!$C$13,0,10*ROW('Sanitation Data'!C186))),'Data Summary'!CO192="Yes"),OFFSET('Sanitation Data'!$C$13,0,10*ROW('Sanitation Data'!C186)),NA())</f>
        <v>#N/A</v>
      </c>
      <c r="AA192" s="103" t="e">
        <f ca="true">+IF(AND(ISNUMBER(OFFSET('Sanitation Data'!$D$5,0,10*ROW('Sanitation Data'!D186))),'Data Summary'!CP192="Yes"),100-OFFSET('Sanitation Data'!$D$5,0,10*ROW('Sanitation Data'!D186)),NA())</f>
        <v>#N/A</v>
      </c>
      <c r="AB192" s="103" t="e">
        <f ca="true">+IF(AND(ISNUMBER(OFFSET('Sanitation Data'!$D$7,0,10*ROW('Sanitation Data'!D186))),'Data Summary'!CQ192="Yes"),OFFSET('Sanitation Data'!$D$7,0,10*ROW('Sanitation Data'!D186)),NA())</f>
        <v>#N/A</v>
      </c>
      <c r="AC192" s="103" t="e">
        <f ca="true">+IF(AND(ISNUMBER(OFFSET('Sanitation Data'!$D$11,0,10*ROW('Sanitation Data'!D186))),'Data Summary'!CR192="Yes"),OFFSET('Sanitation Data'!$D$11,0,10*ROW('Sanitation Data'!D186)),NA())</f>
        <v>#N/A</v>
      </c>
      <c r="AD192" s="103" t="e">
        <f ca="true">+IF(AND(ISNUMBER(OFFSET('Sanitation Data'!$D$12,0,10*ROW('Sanitation Data'!D186))),'Data Summary'!CS192="Yes"),OFFSET('Sanitation Data'!$D$12,0,10*ROW('Sanitation Data'!D186)),NA())</f>
        <v>#N/A</v>
      </c>
      <c r="AE192" s="103" t="e">
        <f ca="true">+IF(AND(ISNUMBER(OFFSET('Sanitation Data'!$D$13,0,10*ROW('Sanitation Data'!D186))),'Data Summary'!CT192="Yes"),OFFSET('Sanitation Data'!$D$13,0,10*ROW('Sanitation Data'!D186)),NA())</f>
        <v>#N/A</v>
      </c>
      <c r="AF192" s="103" t="e">
        <f ca="true">+IF(AND(ISNUMBER(OFFSET('Sanitation Data'!$E$5,0,10*ROW('Sanitation Data'!E186))),'Data Summary'!CU192="Yes"),100-OFFSET('Sanitation Data'!$E$5,0,10*ROW('Sanitation Data'!E186)),NA())</f>
        <v>#N/A</v>
      </c>
      <c r="AG192" s="103" t="e">
        <f ca="true">+IF(AND(ISNUMBER(OFFSET('Sanitation Data'!$E$7,0,10*ROW('Sanitation Data'!E186))),'Data Summary'!CV192="Yes"),OFFSET('Sanitation Data'!$E$7,0,10*ROW('Sanitation Data'!E186)),NA())</f>
        <v>#N/A</v>
      </c>
      <c r="AH192" s="103" t="e">
        <f ca="true">+IF(AND(ISNUMBER(OFFSET('Sanitation Data'!$E$11,0,10*ROW('Sanitation Data'!E186))),'Data Summary'!CW192="Yes"),OFFSET('Sanitation Data'!$E$11,0,10*ROW('Sanitation Data'!E186)),NA())</f>
        <v>#N/A</v>
      </c>
      <c r="AI192" s="103" t="e">
        <f ca="true">+IF(AND(ISNUMBER(OFFSET('Sanitation Data'!$E$12,0,10*ROW('Sanitation Data'!E186))),'Data Summary'!CX192="Yes"),OFFSET('Sanitation Data'!$E$12,0,10*ROW('Sanitation Data'!E186)),NA())</f>
        <v>#N/A</v>
      </c>
      <c r="AJ192" s="103" t="e">
        <f ca="true">+IF(AND(ISNUMBER(OFFSET('Sanitation Data'!$E$13,0,10*ROW('Sanitation Data'!E186))),'Data Summary'!CY192="Yes"),OFFSET('Sanitation Data'!$E$13,0,10*ROW('Sanitation Data'!E186)),NA())</f>
        <v>#N/A</v>
      </c>
      <c r="AK192" s="103" t="e">
        <f ca="true">+IF(AND(ISNUMBER(OFFSET('Sanitation Data'!$F$5,0,10*ROW('Sanitation Data'!F186))),'Data Summary'!CZ192="Yes"),100-OFFSET('Sanitation Data'!$F$5,0,10*ROW('Sanitation Data'!F186)),NA())</f>
        <v>#N/A</v>
      </c>
      <c r="AL192" s="103" t="e">
        <f ca="true">+IF(AND(ISNUMBER(OFFSET('Sanitation Data'!$F$7,0,10*ROW('Sanitation Data'!F186))),'Data Summary'!DA192="Yes"),OFFSET('Sanitation Data'!$F$7,0,10*ROW('Sanitation Data'!F186)),NA())</f>
        <v>#N/A</v>
      </c>
      <c r="AM192" s="103" t="e">
        <f ca="true">+IF(AND(ISNUMBER(OFFSET('Sanitation Data'!$F$11,0,10*ROW('Sanitation Data'!F186))),'Data Summary'!DB192="Yes"),OFFSET('Sanitation Data'!$F$11,0,10*ROW('Sanitation Data'!F186)),NA())</f>
        <v>#N/A</v>
      </c>
      <c r="AN192" s="103" t="e">
        <f ca="true">+IF(AND(ISNUMBER(OFFSET('Sanitation Data'!$F$12,0,10*ROW('Sanitation Data'!F186))),'Data Summary'!DC192="Yes"),OFFSET('Sanitation Data'!$F$12,0,10*ROW('Sanitation Data'!F186)),NA())</f>
        <v>#N/A</v>
      </c>
      <c r="AO192" s="103" t="e">
        <f ca="true">+IF(AND(ISNUMBER(OFFSET('Sanitation Data'!$F$13,0,10*ROW('Sanitation Data'!F186))),'Data Summary'!DD192="Yes"),OFFSET('Sanitation Data'!$F$13,0,10*ROW('Sanitation Data'!F186)),NA())</f>
        <v>#N/A</v>
      </c>
      <c r="AP192" s="103" t="e">
        <f ca="true">+IF(AND(ISNUMBER(OFFSET('Sanitation Data'!$G$5,0,10*ROW('Sanitation Data'!G186))),'Data Summary'!DE192="Yes"),100-OFFSET('Sanitation Data'!$G$5,0,10*ROW('Sanitation Data'!G186)),NA())</f>
        <v>#N/A</v>
      </c>
      <c r="AQ192" s="103" t="e">
        <f ca="true">+IF(AND(ISNUMBER(OFFSET('Sanitation Data'!$G$7,0,10*ROW('Sanitation Data'!G186))),'Data Summary'!DF192="Yes"),OFFSET('Sanitation Data'!$G$7,0,10*ROW('Sanitation Data'!G186)),NA())</f>
        <v>#N/A</v>
      </c>
      <c r="AR192" s="103" t="e">
        <f ca="true">+IF(AND(ISNUMBER(OFFSET('Sanitation Data'!$G$11,0,10*ROW('Sanitation Data'!G186))),'Data Summary'!DG192="Yes"),OFFSET('Sanitation Data'!$G$11,0,10*ROW('Sanitation Data'!G186)),NA())</f>
        <v>#N/A</v>
      </c>
      <c r="AS192" s="103" t="e">
        <f ca="true">+IF(AND(ISNUMBER(OFFSET('Sanitation Data'!$G$12,0,10*ROW('Sanitation Data'!G186))),'Data Summary'!DH192="Yes"),OFFSET('Sanitation Data'!$G$12,0,10*ROW('Sanitation Data'!G186)),NA())</f>
        <v>#N/A</v>
      </c>
      <c r="AT192" s="103" t="e">
        <f ca="true">+IF(AND(ISNUMBER(OFFSET('Sanitation Data'!$G$13,0,10*ROW('Sanitation Data'!G186))),'Data Summary'!DI192="Yes"),OFFSET('Sanitation Data'!$G$13,0,10*ROW('Sanitation Data'!G186)),NA())</f>
        <v>#N/A</v>
      </c>
      <c r="AU192" s="103" t="e">
        <f ca="true">+IF(AND(ISNUMBER(OFFSET('Sanitation Data'!$H$5,0,10*ROW('Sanitation Data'!H186))),'Data Summary'!DJ192="Yes"),100-OFFSET('Sanitation Data'!$H$5,0,10*ROW('Sanitation Data'!H186)),NA())</f>
        <v>#N/A</v>
      </c>
      <c r="AV192" s="103" t="e">
        <f ca="true">+IF(AND(ISNUMBER(OFFSET('Sanitation Data'!$H$7,0,10*ROW('Sanitation Data'!H186))),'Data Summary'!DK192="Yes"),OFFSET('Sanitation Data'!$H$7,0,10*ROW('Sanitation Data'!H186)),NA())</f>
        <v>#N/A</v>
      </c>
      <c r="AW192" s="103" t="e">
        <f ca="true">+IF(AND(ISNUMBER(OFFSET('Sanitation Data'!$H$11,0,10*ROW('Sanitation Data'!H186))),'Data Summary'!DL192="Yes"),OFFSET('Sanitation Data'!$H$11,0,10*ROW('Sanitation Data'!H186)),NA())</f>
        <v>#N/A</v>
      </c>
      <c r="AX192" s="103" t="e">
        <f ca="true">+IF(AND(ISNUMBER(OFFSET('Sanitation Data'!$H$12,0,10*ROW('Sanitation Data'!H186))),'Data Summary'!DM192="Yes"),OFFSET('Sanitation Data'!$H$12,0,10*ROW('Sanitation Data'!H186)),NA())</f>
        <v>#N/A</v>
      </c>
      <c r="AY192" s="103" t="e">
        <f ca="true">+IF(AND(ISNUMBER(OFFSET('Sanitation Data'!$H$13,0,10*ROW('Sanitation Data'!H186))),'Data Summary'!DN192="Yes"),OFFSET('Sanitation Data'!$H$13,0,10*ROW('Sanitation Data'!H186)),NA())</f>
        <v>#N/A</v>
      </c>
      <c r="AZ192" s="108" t="e">
        <f ca="true">+IF(AND(ISNUMBER(OFFSET('Hygiene Data'!$C$6,0,10*ROW('Hygiene Data'!C186))),'Data Summary'!DO192="Yes"),OFFSET('Hygiene Data'!$C$6,0,10*ROW('Hygiene Data'!C186)),NA())</f>
        <v>#N/A</v>
      </c>
      <c r="BA192" s="108" t="e">
        <f ca="true">+IF(AND(ISNUMBER(OFFSET('Hygiene Data'!$C$8,0,10*ROW('Hygiene Data'!C186))),'Data Summary'!DP192="Yes"),OFFSET('Hygiene Data'!$C$8,0,10*ROW('Hygiene Data'!C186)),NA())</f>
        <v>#N/A</v>
      </c>
      <c r="BB192" s="108" t="e">
        <f ca="true">+IF(AND(ISNUMBER(OFFSET('Hygiene Data'!$C$10,0,10*ROW('Hygiene Data'!C186))),'Data Summary'!DQ192="Yes"),OFFSET('Hygiene Data'!$C$10,0,10*ROW('Hygiene Data'!C186)),NA())</f>
        <v>#N/A</v>
      </c>
      <c r="BC192" s="108" t="e">
        <f ca="true">+IF(AND(ISNUMBER(OFFSET('Hygiene Data'!$D$6,0,10*ROW('Hygiene Data'!D186))),'Data Summary'!DR192="Yes"),OFFSET('Hygiene Data'!$D$6,0,10*ROW('Hygiene Data'!D186)),NA())</f>
        <v>#N/A</v>
      </c>
      <c r="BD192" s="108" t="e">
        <f ca="true">+IF(AND(ISNUMBER(OFFSET('Hygiene Data'!$D$8,0,10*ROW('Hygiene Data'!D186))),'Data Summary'!DS192="Yes"),OFFSET('Hygiene Data'!$D$8,0,10*ROW('Hygiene Data'!D186)),NA())</f>
        <v>#N/A</v>
      </c>
      <c r="BE192" s="108" t="e">
        <f ca="true">+IF(AND(ISNUMBER(OFFSET('Hygiene Data'!$D$10,0,10*ROW('Hygiene Data'!D186))),'Data Summary'!DT192="Yes"),OFFSET('Hygiene Data'!$D$10,0,10*ROW('Hygiene Data'!D186)),NA())</f>
        <v>#N/A</v>
      </c>
      <c r="BF192" s="108" t="e">
        <f ca="true">+IF(AND(ISNUMBER(OFFSET('Hygiene Data'!$E$6,0,10*ROW('Hygiene Data'!E186))),'Data Summary'!DU192="Yes"),OFFSET('Hygiene Data'!$E$6,0,10*ROW('Hygiene Data'!E186)),NA())</f>
        <v>#N/A</v>
      </c>
      <c r="BG192" s="108" t="e">
        <f ca="true">+IF(AND(ISNUMBER(OFFSET('Hygiene Data'!$E$8,0,10*ROW('Hygiene Data'!E186))),'Data Summary'!DV192="Yes"),OFFSET('Hygiene Data'!$E$8,0,10*ROW('Hygiene Data'!E186)),NA())</f>
        <v>#N/A</v>
      </c>
      <c r="BH192" s="108" t="e">
        <f ca="true">+IF(AND(ISNUMBER(OFFSET('Hygiene Data'!$E$10,0,10*ROW('Hygiene Data'!E186))),'Data Summary'!DW192="Yes"),OFFSET('Hygiene Data'!$E$10,0,10*ROW('Hygiene Data'!E186)),NA())</f>
        <v>#N/A</v>
      </c>
      <c r="BI192" s="108" t="e">
        <f ca="true">+IF(AND(ISNUMBER(OFFSET('Hygiene Data'!$F$6,0,10*ROW('Hygiene Data'!F186))),'Data Summary'!DX192="Yes"),OFFSET('Hygiene Data'!$F$6,0,10*ROW('Hygiene Data'!F186)),NA())</f>
        <v>#N/A</v>
      </c>
      <c r="BJ192" s="108" t="e">
        <f ca="true">+IF(AND(ISNUMBER(OFFSET('Hygiene Data'!$F$8,0,10*ROW('Hygiene Data'!F186))),'Data Summary'!DY192="Yes"),OFFSET('Hygiene Data'!$F$8,0,10*ROW('Hygiene Data'!F186)),NA())</f>
        <v>#N/A</v>
      </c>
      <c r="BK192" s="108" t="e">
        <f ca="true">+IF(AND(ISNUMBER(OFFSET('Hygiene Data'!$F$10,0,10*ROW('Hygiene Data'!F186))),'Data Summary'!DZ192="Yes"),OFFSET('Hygiene Data'!$F$10,0,10*ROW('Hygiene Data'!F186)),NA())</f>
        <v>#N/A</v>
      </c>
      <c r="BL192" s="108" t="e">
        <f ca="true">+IF(AND(ISNUMBER(OFFSET('Hygiene Data'!$G$6,0,10*ROW('Hygiene Data'!G186))),'Data Summary'!EA192="Yes"),OFFSET('Hygiene Data'!$G$6,0,10*ROW('Hygiene Data'!G186)),NA())</f>
        <v>#N/A</v>
      </c>
      <c r="BM192" s="108" t="e">
        <f ca="true">+IF(AND(ISNUMBER(OFFSET('Hygiene Data'!$G$8,0,10*ROW('Hygiene Data'!G186))),'Data Summary'!EB192="Yes"),OFFSET('Hygiene Data'!$G$8,0,10*ROW('Hygiene Data'!G186)),NA())</f>
        <v>#N/A</v>
      </c>
      <c r="BN192" s="108" t="e">
        <f ca="true">+IF(AND(ISNUMBER(OFFSET('Hygiene Data'!$G$10,0,10*ROW('Hygiene Data'!G186))),'Data Summary'!EC192="Yes"),OFFSET('Hygiene Data'!$G$10,0,10*ROW('Hygiene Data'!G186)),NA())</f>
        <v>#N/A</v>
      </c>
      <c r="BO192" s="108" t="e">
        <f ca="true">+IF(AND(ISNUMBER(OFFSET('Hygiene Data'!$H$6,0,10*ROW('Hygiene Data'!H186))),'Data Summary'!ED192="Yes"),OFFSET('Hygiene Data'!$H$6,0,10*ROW('Hygiene Data'!H186)),NA())</f>
        <v>#N/A</v>
      </c>
      <c r="BP192" s="108" t="e">
        <f ca="true">+IF(AND(ISNUMBER(OFFSET('Hygiene Data'!$H$8,0,10*ROW('Hygiene Data'!H186))),'Data Summary'!EE192="Yes"),OFFSET('Hygiene Data'!$H$8,0,10*ROW('Hygiene Data'!H186)),NA())</f>
        <v>#N/A</v>
      </c>
      <c r="BQ192" s="108" t="e">
        <f ca="true">+IF(AND(ISNUMBER(OFFSET('Hygiene Data'!$H$10,0,10*ROW('Hygiene Data'!H186))),'Data Summary'!EF192="Yes"),OFFSET('Hygiene Data'!$H$10,0,10*ROW('Hygiene Data'!H186)),NA())</f>
        <v>#N/A</v>
      </c>
    </row>
    <row r="193" x14ac:dyDescent="0.2">
      <c r="A193" s="56" t="e">
        <f ca="true">+IF(OFFSET('Water Data'!$B$1,0,10*ROW('Water Data'!B187))="",NA(),OFFSET('Water Data'!$B$1,0,10*ROW('Water Data'!B187)))</f>
        <v>#N/A</v>
      </c>
      <c r="B193" s="56" t="e">
        <f ca="true">+IF(OFFSET('Water Data'!$A$3,0,10*ROW('Water Data'!A190))="",NA(),OFFSET('Water Data'!$A$3,0,10*ROW('Water Data'!A190)))</f>
        <v>#N/A</v>
      </c>
      <c r="C193" s="56" t="e">
        <f ca="true">+IF(OFFSET('Water Data'!$C$3,0,10*ROW('Water Data'!C190))="",NA(),OFFSET('Water Data'!$C$3,0,10*ROW('Water Data'!C190)))</f>
        <v>#N/A</v>
      </c>
      <c r="D193" s="57" t="e">
        <f ca="true">+IF(AND(ISNUMBER(OFFSET('Water Data'!$C$5,0,10*ROW('Water Data'!C187))),'Data Summary'!BS193="Yes"),100-OFFSET('Water Data'!$C$5,0,10*ROW('Water Data'!C187)),NA())</f>
        <v>#N/A</v>
      </c>
      <c r="E193" s="57" t="e">
        <f ca="true">+IF(AND(ISNUMBER(OFFSET('Water Data'!$C$7,0,10*ROW('Water Data'!C187))),'Data Summary'!BT193="Yes"),OFFSET('Water Data'!$C$7,0,10*ROW('Water Data'!C187)),NA())</f>
        <v>#N/A</v>
      </c>
      <c r="F193" s="57" t="e">
        <f ca="true">+IF(AND(ISNUMBER(OFFSET('Water Data'!$C$10,0,10*ROW('Water Data'!C187))),'Data Summary'!BU193="Yes"),OFFSET('Water Data'!$C$10,0,10*ROW('Water Data'!C187)),NA())</f>
        <v>#N/A</v>
      </c>
      <c r="G193" s="57" t="e">
        <f ca="true">+IF(AND(ISNUMBER(OFFSET('Water Data'!$D$5,0,10*ROW('Water Data'!D187))),'Data Summary'!BV193="Yes"),100-OFFSET('Water Data'!$D$5,0,10*ROW('Water Data'!D187)),NA())</f>
        <v>#N/A</v>
      </c>
      <c r="H193" s="57" t="e">
        <f ca="true">+IF(AND(ISNUMBER(OFFSET('Water Data'!$D$7,0,10*ROW('Water Data'!D187))),'Data Summary'!BW193="Yes"),OFFSET('Water Data'!$D$7,0,10*ROW('Water Data'!D187)),NA())</f>
        <v>#N/A</v>
      </c>
      <c r="I193" s="57" t="e">
        <f ca="true">+IF(AND(ISNUMBER(OFFSET('Water Data'!$D$10,0,10*ROW('Water Data'!D187))),'Data Summary'!BX193="Yes"),OFFSET('Water Data'!$D$10,0,10*ROW('Water Data'!D187)),NA())</f>
        <v>#N/A</v>
      </c>
      <c r="J193" s="57" t="e">
        <f ca="true">+IF(AND(ISNUMBER(OFFSET('Water Data'!$E$5,0,10*ROW('Water Data'!E187))),'Data Summary'!BY193="Yes"),100-OFFSET('Water Data'!$E$5,0,10*ROW('Water Data'!E187)),NA())</f>
        <v>#N/A</v>
      </c>
      <c r="K193" s="57" t="e">
        <f ca="true">+IF(AND(ISNUMBER(OFFSET('Water Data'!$E$7,0,10*ROW('Water Data'!E187))),'Data Summary'!BZ193="Yes"),OFFSET('Water Data'!$E$7,0,10*ROW('Water Data'!E187)),NA())</f>
        <v>#N/A</v>
      </c>
      <c r="L193" s="57" t="e">
        <f ca="true">+IF(AND(ISNUMBER(OFFSET('Water Data'!$E$10,0,10*ROW('Water Data'!E187))),'Data Summary'!CA193="Yes"),OFFSET('Water Data'!$E$10,0,10*ROW('Water Data'!E187)),NA())</f>
        <v>#N/A</v>
      </c>
      <c r="M193" s="57" t="e">
        <f ca="true">+IF(AND(ISNUMBER(OFFSET('Water Data'!$F$5,0,10*ROW('Water Data'!F187))),'Data Summary'!CB193="Yes"),100-OFFSET('Water Data'!$F$5,0,10*ROW('Water Data'!F187)),NA())</f>
        <v>#N/A</v>
      </c>
      <c r="N193" s="57" t="e">
        <f ca="true">+IF(AND(ISNUMBER(OFFSET('Water Data'!$F$7,0,10*ROW('Water Data'!F187))),'Data Summary'!CC193="Yes"),OFFSET('Water Data'!$F$7,0,10*ROW('Water Data'!F187)),NA())</f>
        <v>#N/A</v>
      </c>
      <c r="O193" s="57" t="e">
        <f ca="true">+IF(AND(ISNUMBER(OFFSET('Water Data'!$F$10,0,10*ROW('Water Data'!F187))),'Data Summary'!CD193="Yes"),OFFSET('Water Data'!$F$10,0,10*ROW('Water Data'!F187)),NA())</f>
        <v>#N/A</v>
      </c>
      <c r="P193" s="57" t="e">
        <f ca="true">+IF(AND(ISNUMBER(OFFSET('Water Data'!$G$5,0,10*ROW('Water Data'!G187))),'Data Summary'!CE193="Yes"),100-OFFSET('Water Data'!$G$5,0,10*ROW('Water Data'!G187)),NA())</f>
        <v>#N/A</v>
      </c>
      <c r="Q193" s="57" t="e">
        <f ca="true">+IF(AND(ISNUMBER(OFFSET('Water Data'!$G$7,0,10*ROW('Water Data'!G187))),'Data Summary'!CF193="Yes"),OFFSET('Water Data'!$G$7,0,10*ROW('Water Data'!G187)),NA())</f>
        <v>#N/A</v>
      </c>
      <c r="R193" s="57" t="e">
        <f ca="true">+IF(AND(ISNUMBER(OFFSET('Water Data'!$G$10,0,10*ROW('Water Data'!G187))),'Data Summary'!CG193="Yes"),OFFSET('Water Data'!$G$10,0,10*ROW('Water Data'!G187)),NA())</f>
        <v>#N/A</v>
      </c>
      <c r="S193" s="57" t="e">
        <f ca="true">+IF(AND(ISNUMBER(OFFSET('Water Data'!$H$5,0,10*ROW('Water Data'!H187))),'Data Summary'!CH193="Yes"),100-OFFSET('Water Data'!$H$5,0,10*ROW('Water Data'!H187)),NA())</f>
        <v>#N/A</v>
      </c>
      <c r="T193" s="57" t="e">
        <f ca="true">+IF(AND(ISNUMBER(OFFSET('Water Data'!$H$7,0,10*ROW('Water Data'!H187))),'Data Summary'!CI193="Yes"),OFFSET('Water Data'!$H$7,0,10*ROW('Water Data'!H187)),NA())</f>
        <v>#N/A</v>
      </c>
      <c r="U193" s="57" t="e">
        <f ca="true">+IF(AND(ISNUMBER(OFFSET('Water Data'!$H$10,0,10*ROW('Water Data'!H187))),'Data Summary'!CJ193="Yes"),OFFSET('Water Data'!$H$10,0,10*ROW('Water Data'!H187)),NA())</f>
        <v>#N/A</v>
      </c>
      <c r="V193" s="103" t="e">
        <f ca="true">+IF(AND(ISNUMBER(OFFSET('Sanitation Data'!$C$5,0,10*ROW('Sanitation Data'!C187))),'Data Summary'!CK193="Yes"),100-OFFSET('Sanitation Data'!$C$5,0,10*ROW('Sanitation Data'!C187)),NA())</f>
        <v>#N/A</v>
      </c>
      <c r="W193" s="103" t="e">
        <f ca="true">+IF(AND(ISNUMBER(OFFSET('Sanitation Data'!$C$7,0,10*ROW('Sanitation Data'!C187))),'Data Summary'!CL193="Yes"),OFFSET('Sanitation Data'!$C$7,0,10*ROW('Sanitation Data'!C187)),NA())</f>
        <v>#N/A</v>
      </c>
      <c r="X193" s="103" t="e">
        <f ca="true">+IF(AND(ISNUMBER(OFFSET('Sanitation Data'!$C$11,0,10*ROW('Sanitation Data'!C187))),'Data Summary'!CM193="Yes"),OFFSET('Sanitation Data'!$C$11,0,10*ROW('Sanitation Data'!C187)),NA())</f>
        <v>#N/A</v>
      </c>
      <c r="Y193" s="103" t="e">
        <f ca="true">+IF(AND(ISNUMBER(OFFSET('Sanitation Data'!$C$12,0,10*ROW('Sanitation Data'!C187))),'Data Summary'!CN193="Yes"),OFFSET('Sanitation Data'!$C$12,0,10*ROW('Sanitation Data'!C187)),NA())</f>
        <v>#N/A</v>
      </c>
      <c r="Z193" s="103" t="e">
        <f ca="true">+IF(AND(ISNUMBER(OFFSET('Sanitation Data'!$C$13,0,10*ROW('Sanitation Data'!C187))),'Data Summary'!CO193="Yes"),OFFSET('Sanitation Data'!$C$13,0,10*ROW('Sanitation Data'!C187)),NA())</f>
        <v>#N/A</v>
      </c>
      <c r="AA193" s="103" t="e">
        <f ca="true">+IF(AND(ISNUMBER(OFFSET('Sanitation Data'!$D$5,0,10*ROW('Sanitation Data'!D187))),'Data Summary'!CP193="Yes"),100-OFFSET('Sanitation Data'!$D$5,0,10*ROW('Sanitation Data'!D187)),NA())</f>
        <v>#N/A</v>
      </c>
      <c r="AB193" s="103" t="e">
        <f ca="true">+IF(AND(ISNUMBER(OFFSET('Sanitation Data'!$D$7,0,10*ROW('Sanitation Data'!D187))),'Data Summary'!CQ193="Yes"),OFFSET('Sanitation Data'!$D$7,0,10*ROW('Sanitation Data'!D187)),NA())</f>
        <v>#N/A</v>
      </c>
      <c r="AC193" s="103" t="e">
        <f ca="true">+IF(AND(ISNUMBER(OFFSET('Sanitation Data'!$D$11,0,10*ROW('Sanitation Data'!D187))),'Data Summary'!CR193="Yes"),OFFSET('Sanitation Data'!$D$11,0,10*ROW('Sanitation Data'!D187)),NA())</f>
        <v>#N/A</v>
      </c>
      <c r="AD193" s="103" t="e">
        <f ca="true">+IF(AND(ISNUMBER(OFFSET('Sanitation Data'!$D$12,0,10*ROW('Sanitation Data'!D187))),'Data Summary'!CS193="Yes"),OFFSET('Sanitation Data'!$D$12,0,10*ROW('Sanitation Data'!D187)),NA())</f>
        <v>#N/A</v>
      </c>
      <c r="AE193" s="103" t="e">
        <f ca="true">+IF(AND(ISNUMBER(OFFSET('Sanitation Data'!$D$13,0,10*ROW('Sanitation Data'!D187))),'Data Summary'!CT193="Yes"),OFFSET('Sanitation Data'!$D$13,0,10*ROW('Sanitation Data'!D187)),NA())</f>
        <v>#N/A</v>
      </c>
      <c r="AF193" s="103" t="e">
        <f ca="true">+IF(AND(ISNUMBER(OFFSET('Sanitation Data'!$E$5,0,10*ROW('Sanitation Data'!E187))),'Data Summary'!CU193="Yes"),100-OFFSET('Sanitation Data'!$E$5,0,10*ROW('Sanitation Data'!E187)),NA())</f>
        <v>#N/A</v>
      </c>
      <c r="AG193" s="103" t="e">
        <f ca="true">+IF(AND(ISNUMBER(OFFSET('Sanitation Data'!$E$7,0,10*ROW('Sanitation Data'!E187))),'Data Summary'!CV193="Yes"),OFFSET('Sanitation Data'!$E$7,0,10*ROW('Sanitation Data'!E187)),NA())</f>
        <v>#N/A</v>
      </c>
      <c r="AH193" s="103" t="e">
        <f ca="true">+IF(AND(ISNUMBER(OFFSET('Sanitation Data'!$E$11,0,10*ROW('Sanitation Data'!E187))),'Data Summary'!CW193="Yes"),OFFSET('Sanitation Data'!$E$11,0,10*ROW('Sanitation Data'!E187)),NA())</f>
        <v>#N/A</v>
      </c>
      <c r="AI193" s="103" t="e">
        <f ca="true">+IF(AND(ISNUMBER(OFFSET('Sanitation Data'!$E$12,0,10*ROW('Sanitation Data'!E187))),'Data Summary'!CX193="Yes"),OFFSET('Sanitation Data'!$E$12,0,10*ROW('Sanitation Data'!E187)),NA())</f>
        <v>#N/A</v>
      </c>
      <c r="AJ193" s="103" t="e">
        <f ca="true">+IF(AND(ISNUMBER(OFFSET('Sanitation Data'!$E$13,0,10*ROW('Sanitation Data'!E187))),'Data Summary'!CY193="Yes"),OFFSET('Sanitation Data'!$E$13,0,10*ROW('Sanitation Data'!E187)),NA())</f>
        <v>#N/A</v>
      </c>
      <c r="AK193" s="103" t="e">
        <f ca="true">+IF(AND(ISNUMBER(OFFSET('Sanitation Data'!$F$5,0,10*ROW('Sanitation Data'!F187))),'Data Summary'!CZ193="Yes"),100-OFFSET('Sanitation Data'!$F$5,0,10*ROW('Sanitation Data'!F187)),NA())</f>
        <v>#N/A</v>
      </c>
      <c r="AL193" s="103" t="e">
        <f ca="true">+IF(AND(ISNUMBER(OFFSET('Sanitation Data'!$F$7,0,10*ROW('Sanitation Data'!F187))),'Data Summary'!DA193="Yes"),OFFSET('Sanitation Data'!$F$7,0,10*ROW('Sanitation Data'!F187)),NA())</f>
        <v>#N/A</v>
      </c>
      <c r="AM193" s="103" t="e">
        <f ca="true">+IF(AND(ISNUMBER(OFFSET('Sanitation Data'!$F$11,0,10*ROW('Sanitation Data'!F187))),'Data Summary'!DB193="Yes"),OFFSET('Sanitation Data'!$F$11,0,10*ROW('Sanitation Data'!F187)),NA())</f>
        <v>#N/A</v>
      </c>
      <c r="AN193" s="103" t="e">
        <f ca="true">+IF(AND(ISNUMBER(OFFSET('Sanitation Data'!$F$12,0,10*ROW('Sanitation Data'!F187))),'Data Summary'!DC193="Yes"),OFFSET('Sanitation Data'!$F$12,0,10*ROW('Sanitation Data'!F187)),NA())</f>
        <v>#N/A</v>
      </c>
      <c r="AO193" s="103" t="e">
        <f ca="true">+IF(AND(ISNUMBER(OFFSET('Sanitation Data'!$F$13,0,10*ROW('Sanitation Data'!F187))),'Data Summary'!DD193="Yes"),OFFSET('Sanitation Data'!$F$13,0,10*ROW('Sanitation Data'!F187)),NA())</f>
        <v>#N/A</v>
      </c>
      <c r="AP193" s="103" t="e">
        <f ca="true">+IF(AND(ISNUMBER(OFFSET('Sanitation Data'!$G$5,0,10*ROW('Sanitation Data'!G187))),'Data Summary'!DE193="Yes"),100-OFFSET('Sanitation Data'!$G$5,0,10*ROW('Sanitation Data'!G187)),NA())</f>
        <v>#N/A</v>
      </c>
      <c r="AQ193" s="103" t="e">
        <f ca="true">+IF(AND(ISNUMBER(OFFSET('Sanitation Data'!$G$7,0,10*ROW('Sanitation Data'!G187))),'Data Summary'!DF193="Yes"),OFFSET('Sanitation Data'!$G$7,0,10*ROW('Sanitation Data'!G187)),NA())</f>
        <v>#N/A</v>
      </c>
      <c r="AR193" s="103" t="e">
        <f ca="true">+IF(AND(ISNUMBER(OFFSET('Sanitation Data'!$G$11,0,10*ROW('Sanitation Data'!G187))),'Data Summary'!DG193="Yes"),OFFSET('Sanitation Data'!$G$11,0,10*ROW('Sanitation Data'!G187)),NA())</f>
        <v>#N/A</v>
      </c>
      <c r="AS193" s="103" t="e">
        <f ca="true">+IF(AND(ISNUMBER(OFFSET('Sanitation Data'!$G$12,0,10*ROW('Sanitation Data'!G187))),'Data Summary'!DH193="Yes"),OFFSET('Sanitation Data'!$G$12,0,10*ROW('Sanitation Data'!G187)),NA())</f>
        <v>#N/A</v>
      </c>
      <c r="AT193" s="103" t="e">
        <f ca="true">+IF(AND(ISNUMBER(OFFSET('Sanitation Data'!$G$13,0,10*ROW('Sanitation Data'!G187))),'Data Summary'!DI193="Yes"),OFFSET('Sanitation Data'!$G$13,0,10*ROW('Sanitation Data'!G187)),NA())</f>
        <v>#N/A</v>
      </c>
      <c r="AU193" s="103" t="e">
        <f ca="true">+IF(AND(ISNUMBER(OFFSET('Sanitation Data'!$H$5,0,10*ROW('Sanitation Data'!H187))),'Data Summary'!DJ193="Yes"),100-OFFSET('Sanitation Data'!$H$5,0,10*ROW('Sanitation Data'!H187)),NA())</f>
        <v>#N/A</v>
      </c>
      <c r="AV193" s="103" t="e">
        <f ca="true">+IF(AND(ISNUMBER(OFFSET('Sanitation Data'!$H$7,0,10*ROW('Sanitation Data'!H187))),'Data Summary'!DK193="Yes"),OFFSET('Sanitation Data'!$H$7,0,10*ROW('Sanitation Data'!H187)),NA())</f>
        <v>#N/A</v>
      </c>
      <c r="AW193" s="103" t="e">
        <f ca="true">+IF(AND(ISNUMBER(OFFSET('Sanitation Data'!$H$11,0,10*ROW('Sanitation Data'!H187))),'Data Summary'!DL193="Yes"),OFFSET('Sanitation Data'!$H$11,0,10*ROW('Sanitation Data'!H187)),NA())</f>
        <v>#N/A</v>
      </c>
      <c r="AX193" s="103" t="e">
        <f ca="true">+IF(AND(ISNUMBER(OFFSET('Sanitation Data'!$H$12,0,10*ROW('Sanitation Data'!H187))),'Data Summary'!DM193="Yes"),OFFSET('Sanitation Data'!$H$12,0,10*ROW('Sanitation Data'!H187)),NA())</f>
        <v>#N/A</v>
      </c>
      <c r="AY193" s="103" t="e">
        <f ca="true">+IF(AND(ISNUMBER(OFFSET('Sanitation Data'!$H$13,0,10*ROW('Sanitation Data'!H187))),'Data Summary'!DN193="Yes"),OFFSET('Sanitation Data'!$H$13,0,10*ROW('Sanitation Data'!H187)),NA())</f>
        <v>#N/A</v>
      </c>
      <c r="AZ193" s="108" t="e">
        <f ca="true">+IF(AND(ISNUMBER(OFFSET('Hygiene Data'!$C$6,0,10*ROW('Hygiene Data'!C187))),'Data Summary'!DO193="Yes"),OFFSET('Hygiene Data'!$C$6,0,10*ROW('Hygiene Data'!C187)),NA())</f>
        <v>#N/A</v>
      </c>
      <c r="BA193" s="108" t="e">
        <f ca="true">+IF(AND(ISNUMBER(OFFSET('Hygiene Data'!$C$8,0,10*ROW('Hygiene Data'!C187))),'Data Summary'!DP193="Yes"),OFFSET('Hygiene Data'!$C$8,0,10*ROW('Hygiene Data'!C187)),NA())</f>
        <v>#N/A</v>
      </c>
      <c r="BB193" s="108" t="e">
        <f ca="true">+IF(AND(ISNUMBER(OFFSET('Hygiene Data'!$C$10,0,10*ROW('Hygiene Data'!C187))),'Data Summary'!DQ193="Yes"),OFFSET('Hygiene Data'!$C$10,0,10*ROW('Hygiene Data'!C187)),NA())</f>
        <v>#N/A</v>
      </c>
      <c r="BC193" s="108" t="e">
        <f ca="true">+IF(AND(ISNUMBER(OFFSET('Hygiene Data'!$D$6,0,10*ROW('Hygiene Data'!D187))),'Data Summary'!DR193="Yes"),OFFSET('Hygiene Data'!$D$6,0,10*ROW('Hygiene Data'!D187)),NA())</f>
        <v>#N/A</v>
      </c>
      <c r="BD193" s="108" t="e">
        <f ca="true">+IF(AND(ISNUMBER(OFFSET('Hygiene Data'!$D$8,0,10*ROW('Hygiene Data'!D187))),'Data Summary'!DS193="Yes"),OFFSET('Hygiene Data'!$D$8,0,10*ROW('Hygiene Data'!D187)),NA())</f>
        <v>#N/A</v>
      </c>
      <c r="BE193" s="108" t="e">
        <f ca="true">+IF(AND(ISNUMBER(OFFSET('Hygiene Data'!$D$10,0,10*ROW('Hygiene Data'!D187))),'Data Summary'!DT193="Yes"),OFFSET('Hygiene Data'!$D$10,0,10*ROW('Hygiene Data'!D187)),NA())</f>
        <v>#N/A</v>
      </c>
      <c r="BF193" s="108" t="e">
        <f ca="true">+IF(AND(ISNUMBER(OFFSET('Hygiene Data'!$E$6,0,10*ROW('Hygiene Data'!E187))),'Data Summary'!DU193="Yes"),OFFSET('Hygiene Data'!$E$6,0,10*ROW('Hygiene Data'!E187)),NA())</f>
        <v>#N/A</v>
      </c>
      <c r="BG193" s="108" t="e">
        <f ca="true">+IF(AND(ISNUMBER(OFFSET('Hygiene Data'!$E$8,0,10*ROW('Hygiene Data'!E187))),'Data Summary'!DV193="Yes"),OFFSET('Hygiene Data'!$E$8,0,10*ROW('Hygiene Data'!E187)),NA())</f>
        <v>#N/A</v>
      </c>
      <c r="BH193" s="108" t="e">
        <f ca="true">+IF(AND(ISNUMBER(OFFSET('Hygiene Data'!$E$10,0,10*ROW('Hygiene Data'!E187))),'Data Summary'!DW193="Yes"),OFFSET('Hygiene Data'!$E$10,0,10*ROW('Hygiene Data'!E187)),NA())</f>
        <v>#N/A</v>
      </c>
      <c r="BI193" s="108" t="e">
        <f ca="true">+IF(AND(ISNUMBER(OFFSET('Hygiene Data'!$F$6,0,10*ROW('Hygiene Data'!F187))),'Data Summary'!DX193="Yes"),OFFSET('Hygiene Data'!$F$6,0,10*ROW('Hygiene Data'!F187)),NA())</f>
        <v>#N/A</v>
      </c>
      <c r="BJ193" s="108" t="e">
        <f ca="true">+IF(AND(ISNUMBER(OFFSET('Hygiene Data'!$F$8,0,10*ROW('Hygiene Data'!F187))),'Data Summary'!DY193="Yes"),OFFSET('Hygiene Data'!$F$8,0,10*ROW('Hygiene Data'!F187)),NA())</f>
        <v>#N/A</v>
      </c>
      <c r="BK193" s="108" t="e">
        <f ca="true">+IF(AND(ISNUMBER(OFFSET('Hygiene Data'!$F$10,0,10*ROW('Hygiene Data'!F187))),'Data Summary'!DZ193="Yes"),OFFSET('Hygiene Data'!$F$10,0,10*ROW('Hygiene Data'!F187)),NA())</f>
        <v>#N/A</v>
      </c>
      <c r="BL193" s="108" t="e">
        <f ca="true">+IF(AND(ISNUMBER(OFFSET('Hygiene Data'!$G$6,0,10*ROW('Hygiene Data'!G187))),'Data Summary'!EA193="Yes"),OFFSET('Hygiene Data'!$G$6,0,10*ROW('Hygiene Data'!G187)),NA())</f>
        <v>#N/A</v>
      </c>
      <c r="BM193" s="108" t="e">
        <f ca="true">+IF(AND(ISNUMBER(OFFSET('Hygiene Data'!$G$8,0,10*ROW('Hygiene Data'!G187))),'Data Summary'!EB193="Yes"),OFFSET('Hygiene Data'!$G$8,0,10*ROW('Hygiene Data'!G187)),NA())</f>
        <v>#N/A</v>
      </c>
      <c r="BN193" s="108" t="e">
        <f ca="true">+IF(AND(ISNUMBER(OFFSET('Hygiene Data'!$G$10,0,10*ROW('Hygiene Data'!G187))),'Data Summary'!EC193="Yes"),OFFSET('Hygiene Data'!$G$10,0,10*ROW('Hygiene Data'!G187)),NA())</f>
        <v>#N/A</v>
      </c>
      <c r="BO193" s="108" t="e">
        <f ca="true">+IF(AND(ISNUMBER(OFFSET('Hygiene Data'!$H$6,0,10*ROW('Hygiene Data'!H187))),'Data Summary'!ED193="Yes"),OFFSET('Hygiene Data'!$H$6,0,10*ROW('Hygiene Data'!H187)),NA())</f>
        <v>#N/A</v>
      </c>
      <c r="BP193" s="108" t="e">
        <f ca="true">+IF(AND(ISNUMBER(OFFSET('Hygiene Data'!$H$8,0,10*ROW('Hygiene Data'!H187))),'Data Summary'!EE193="Yes"),OFFSET('Hygiene Data'!$H$8,0,10*ROW('Hygiene Data'!H187)),NA())</f>
        <v>#N/A</v>
      </c>
      <c r="BQ193" s="108" t="e">
        <f ca="true">+IF(AND(ISNUMBER(OFFSET('Hygiene Data'!$H$10,0,10*ROW('Hygiene Data'!H187))),'Data Summary'!EF193="Yes"),OFFSET('Hygiene Data'!$H$10,0,10*ROW('Hygiene Data'!H187)),NA())</f>
        <v>#N/A</v>
      </c>
    </row>
    <row r="194" x14ac:dyDescent="0.2">
      <c r="A194" s="56" t="e">
        <f ca="true">+IF(OFFSET('Water Data'!$B$1,0,10*ROW('Water Data'!B188))="",NA(),OFFSET('Water Data'!$B$1,0,10*ROW('Water Data'!B188)))</f>
        <v>#N/A</v>
      </c>
      <c r="B194" s="56" t="e">
        <f ca="true">+IF(OFFSET('Water Data'!$A$3,0,10*ROW('Water Data'!A191))="",NA(),OFFSET('Water Data'!$A$3,0,10*ROW('Water Data'!A191)))</f>
        <v>#N/A</v>
      </c>
      <c r="C194" s="56" t="e">
        <f ca="true">+IF(OFFSET('Water Data'!$C$3,0,10*ROW('Water Data'!C191))="",NA(),OFFSET('Water Data'!$C$3,0,10*ROW('Water Data'!C191)))</f>
        <v>#N/A</v>
      </c>
      <c r="D194" s="57" t="e">
        <f ca="true">+IF(AND(ISNUMBER(OFFSET('Water Data'!$C$5,0,10*ROW('Water Data'!C188))),'Data Summary'!BS194="Yes"),100-OFFSET('Water Data'!$C$5,0,10*ROW('Water Data'!C188)),NA())</f>
        <v>#N/A</v>
      </c>
      <c r="E194" s="57" t="e">
        <f ca="true">+IF(AND(ISNUMBER(OFFSET('Water Data'!$C$7,0,10*ROW('Water Data'!C188))),'Data Summary'!BT194="Yes"),OFFSET('Water Data'!$C$7,0,10*ROW('Water Data'!C188)),NA())</f>
        <v>#N/A</v>
      </c>
      <c r="F194" s="57" t="e">
        <f ca="true">+IF(AND(ISNUMBER(OFFSET('Water Data'!$C$10,0,10*ROW('Water Data'!C188))),'Data Summary'!BU194="Yes"),OFFSET('Water Data'!$C$10,0,10*ROW('Water Data'!C188)),NA())</f>
        <v>#N/A</v>
      </c>
      <c r="G194" s="57" t="e">
        <f ca="true">+IF(AND(ISNUMBER(OFFSET('Water Data'!$D$5,0,10*ROW('Water Data'!D188))),'Data Summary'!BV194="Yes"),100-OFFSET('Water Data'!$D$5,0,10*ROW('Water Data'!D188)),NA())</f>
        <v>#N/A</v>
      </c>
      <c r="H194" s="57" t="e">
        <f ca="true">+IF(AND(ISNUMBER(OFFSET('Water Data'!$D$7,0,10*ROW('Water Data'!D188))),'Data Summary'!BW194="Yes"),OFFSET('Water Data'!$D$7,0,10*ROW('Water Data'!D188)),NA())</f>
        <v>#N/A</v>
      </c>
      <c r="I194" s="57" t="e">
        <f ca="true">+IF(AND(ISNUMBER(OFFSET('Water Data'!$D$10,0,10*ROW('Water Data'!D188))),'Data Summary'!BX194="Yes"),OFFSET('Water Data'!$D$10,0,10*ROW('Water Data'!D188)),NA())</f>
        <v>#N/A</v>
      </c>
      <c r="J194" s="57" t="e">
        <f ca="true">+IF(AND(ISNUMBER(OFFSET('Water Data'!$E$5,0,10*ROW('Water Data'!E188))),'Data Summary'!BY194="Yes"),100-OFFSET('Water Data'!$E$5,0,10*ROW('Water Data'!E188)),NA())</f>
        <v>#N/A</v>
      </c>
      <c r="K194" s="57" t="e">
        <f ca="true">+IF(AND(ISNUMBER(OFFSET('Water Data'!$E$7,0,10*ROW('Water Data'!E188))),'Data Summary'!BZ194="Yes"),OFFSET('Water Data'!$E$7,0,10*ROW('Water Data'!E188)),NA())</f>
        <v>#N/A</v>
      </c>
      <c r="L194" s="57" t="e">
        <f ca="true">+IF(AND(ISNUMBER(OFFSET('Water Data'!$E$10,0,10*ROW('Water Data'!E188))),'Data Summary'!CA194="Yes"),OFFSET('Water Data'!$E$10,0,10*ROW('Water Data'!E188)),NA())</f>
        <v>#N/A</v>
      </c>
      <c r="M194" s="57" t="e">
        <f ca="true">+IF(AND(ISNUMBER(OFFSET('Water Data'!$F$5,0,10*ROW('Water Data'!F188))),'Data Summary'!CB194="Yes"),100-OFFSET('Water Data'!$F$5,0,10*ROW('Water Data'!F188)),NA())</f>
        <v>#N/A</v>
      </c>
      <c r="N194" s="57" t="e">
        <f ca="true">+IF(AND(ISNUMBER(OFFSET('Water Data'!$F$7,0,10*ROW('Water Data'!F188))),'Data Summary'!CC194="Yes"),OFFSET('Water Data'!$F$7,0,10*ROW('Water Data'!F188)),NA())</f>
        <v>#N/A</v>
      </c>
      <c r="O194" s="57" t="e">
        <f ca="true">+IF(AND(ISNUMBER(OFFSET('Water Data'!$F$10,0,10*ROW('Water Data'!F188))),'Data Summary'!CD194="Yes"),OFFSET('Water Data'!$F$10,0,10*ROW('Water Data'!F188)),NA())</f>
        <v>#N/A</v>
      </c>
      <c r="P194" s="57" t="e">
        <f ca="true">+IF(AND(ISNUMBER(OFFSET('Water Data'!$G$5,0,10*ROW('Water Data'!G188))),'Data Summary'!CE194="Yes"),100-OFFSET('Water Data'!$G$5,0,10*ROW('Water Data'!G188)),NA())</f>
        <v>#N/A</v>
      </c>
      <c r="Q194" s="57" t="e">
        <f ca="true">+IF(AND(ISNUMBER(OFFSET('Water Data'!$G$7,0,10*ROW('Water Data'!G188))),'Data Summary'!CF194="Yes"),OFFSET('Water Data'!$G$7,0,10*ROW('Water Data'!G188)),NA())</f>
        <v>#N/A</v>
      </c>
      <c r="R194" s="57" t="e">
        <f ca="true">+IF(AND(ISNUMBER(OFFSET('Water Data'!$G$10,0,10*ROW('Water Data'!G188))),'Data Summary'!CG194="Yes"),OFFSET('Water Data'!$G$10,0,10*ROW('Water Data'!G188)),NA())</f>
        <v>#N/A</v>
      </c>
      <c r="S194" s="57" t="e">
        <f ca="true">+IF(AND(ISNUMBER(OFFSET('Water Data'!$H$5,0,10*ROW('Water Data'!H188))),'Data Summary'!CH194="Yes"),100-OFFSET('Water Data'!$H$5,0,10*ROW('Water Data'!H188)),NA())</f>
        <v>#N/A</v>
      </c>
      <c r="T194" s="57" t="e">
        <f ca="true">+IF(AND(ISNUMBER(OFFSET('Water Data'!$H$7,0,10*ROW('Water Data'!H188))),'Data Summary'!CI194="Yes"),OFFSET('Water Data'!$H$7,0,10*ROW('Water Data'!H188)),NA())</f>
        <v>#N/A</v>
      </c>
      <c r="U194" s="57" t="e">
        <f ca="true">+IF(AND(ISNUMBER(OFFSET('Water Data'!$H$10,0,10*ROW('Water Data'!H188))),'Data Summary'!CJ194="Yes"),OFFSET('Water Data'!$H$10,0,10*ROW('Water Data'!H188)),NA())</f>
        <v>#N/A</v>
      </c>
      <c r="V194" s="103" t="e">
        <f ca="true">+IF(AND(ISNUMBER(OFFSET('Sanitation Data'!$C$5,0,10*ROW('Sanitation Data'!C188))),'Data Summary'!CK194="Yes"),100-OFFSET('Sanitation Data'!$C$5,0,10*ROW('Sanitation Data'!C188)),NA())</f>
        <v>#N/A</v>
      </c>
      <c r="W194" s="103" t="e">
        <f ca="true">+IF(AND(ISNUMBER(OFFSET('Sanitation Data'!$C$7,0,10*ROW('Sanitation Data'!C188))),'Data Summary'!CL194="Yes"),OFFSET('Sanitation Data'!$C$7,0,10*ROW('Sanitation Data'!C188)),NA())</f>
        <v>#N/A</v>
      </c>
      <c r="X194" s="103" t="e">
        <f ca="true">+IF(AND(ISNUMBER(OFFSET('Sanitation Data'!$C$11,0,10*ROW('Sanitation Data'!C188))),'Data Summary'!CM194="Yes"),OFFSET('Sanitation Data'!$C$11,0,10*ROW('Sanitation Data'!C188)),NA())</f>
        <v>#N/A</v>
      </c>
      <c r="Y194" s="103" t="e">
        <f ca="true">+IF(AND(ISNUMBER(OFFSET('Sanitation Data'!$C$12,0,10*ROW('Sanitation Data'!C188))),'Data Summary'!CN194="Yes"),OFFSET('Sanitation Data'!$C$12,0,10*ROW('Sanitation Data'!C188)),NA())</f>
        <v>#N/A</v>
      </c>
      <c r="Z194" s="103" t="e">
        <f ca="true">+IF(AND(ISNUMBER(OFFSET('Sanitation Data'!$C$13,0,10*ROW('Sanitation Data'!C188))),'Data Summary'!CO194="Yes"),OFFSET('Sanitation Data'!$C$13,0,10*ROW('Sanitation Data'!C188)),NA())</f>
        <v>#N/A</v>
      </c>
      <c r="AA194" s="103" t="e">
        <f ca="true">+IF(AND(ISNUMBER(OFFSET('Sanitation Data'!$D$5,0,10*ROW('Sanitation Data'!D188))),'Data Summary'!CP194="Yes"),100-OFFSET('Sanitation Data'!$D$5,0,10*ROW('Sanitation Data'!D188)),NA())</f>
        <v>#N/A</v>
      </c>
      <c r="AB194" s="103" t="e">
        <f ca="true">+IF(AND(ISNUMBER(OFFSET('Sanitation Data'!$D$7,0,10*ROW('Sanitation Data'!D188))),'Data Summary'!CQ194="Yes"),OFFSET('Sanitation Data'!$D$7,0,10*ROW('Sanitation Data'!D188)),NA())</f>
        <v>#N/A</v>
      </c>
      <c r="AC194" s="103" t="e">
        <f ca="true">+IF(AND(ISNUMBER(OFFSET('Sanitation Data'!$D$11,0,10*ROW('Sanitation Data'!D188))),'Data Summary'!CR194="Yes"),OFFSET('Sanitation Data'!$D$11,0,10*ROW('Sanitation Data'!D188)),NA())</f>
        <v>#N/A</v>
      </c>
      <c r="AD194" s="103" t="e">
        <f ca="true">+IF(AND(ISNUMBER(OFFSET('Sanitation Data'!$D$12,0,10*ROW('Sanitation Data'!D188))),'Data Summary'!CS194="Yes"),OFFSET('Sanitation Data'!$D$12,0,10*ROW('Sanitation Data'!D188)),NA())</f>
        <v>#N/A</v>
      </c>
      <c r="AE194" s="103" t="e">
        <f ca="true">+IF(AND(ISNUMBER(OFFSET('Sanitation Data'!$D$13,0,10*ROW('Sanitation Data'!D188))),'Data Summary'!CT194="Yes"),OFFSET('Sanitation Data'!$D$13,0,10*ROW('Sanitation Data'!D188)),NA())</f>
        <v>#N/A</v>
      </c>
      <c r="AF194" s="103" t="e">
        <f ca="true">+IF(AND(ISNUMBER(OFFSET('Sanitation Data'!$E$5,0,10*ROW('Sanitation Data'!E188))),'Data Summary'!CU194="Yes"),100-OFFSET('Sanitation Data'!$E$5,0,10*ROW('Sanitation Data'!E188)),NA())</f>
        <v>#N/A</v>
      </c>
      <c r="AG194" s="103" t="e">
        <f ca="true">+IF(AND(ISNUMBER(OFFSET('Sanitation Data'!$E$7,0,10*ROW('Sanitation Data'!E188))),'Data Summary'!CV194="Yes"),OFFSET('Sanitation Data'!$E$7,0,10*ROW('Sanitation Data'!E188)),NA())</f>
        <v>#N/A</v>
      </c>
      <c r="AH194" s="103" t="e">
        <f ca="true">+IF(AND(ISNUMBER(OFFSET('Sanitation Data'!$E$11,0,10*ROW('Sanitation Data'!E188))),'Data Summary'!CW194="Yes"),OFFSET('Sanitation Data'!$E$11,0,10*ROW('Sanitation Data'!E188)),NA())</f>
        <v>#N/A</v>
      </c>
      <c r="AI194" s="103" t="e">
        <f ca="true">+IF(AND(ISNUMBER(OFFSET('Sanitation Data'!$E$12,0,10*ROW('Sanitation Data'!E188))),'Data Summary'!CX194="Yes"),OFFSET('Sanitation Data'!$E$12,0,10*ROW('Sanitation Data'!E188)),NA())</f>
        <v>#N/A</v>
      </c>
      <c r="AJ194" s="103" t="e">
        <f ca="true">+IF(AND(ISNUMBER(OFFSET('Sanitation Data'!$E$13,0,10*ROW('Sanitation Data'!E188))),'Data Summary'!CY194="Yes"),OFFSET('Sanitation Data'!$E$13,0,10*ROW('Sanitation Data'!E188)),NA())</f>
        <v>#N/A</v>
      </c>
      <c r="AK194" s="103" t="e">
        <f ca="true">+IF(AND(ISNUMBER(OFFSET('Sanitation Data'!$F$5,0,10*ROW('Sanitation Data'!F188))),'Data Summary'!CZ194="Yes"),100-OFFSET('Sanitation Data'!$F$5,0,10*ROW('Sanitation Data'!F188)),NA())</f>
        <v>#N/A</v>
      </c>
      <c r="AL194" s="103" t="e">
        <f ca="true">+IF(AND(ISNUMBER(OFFSET('Sanitation Data'!$F$7,0,10*ROW('Sanitation Data'!F188))),'Data Summary'!DA194="Yes"),OFFSET('Sanitation Data'!$F$7,0,10*ROW('Sanitation Data'!F188)),NA())</f>
        <v>#N/A</v>
      </c>
      <c r="AM194" s="103" t="e">
        <f ca="true">+IF(AND(ISNUMBER(OFFSET('Sanitation Data'!$F$11,0,10*ROW('Sanitation Data'!F188))),'Data Summary'!DB194="Yes"),OFFSET('Sanitation Data'!$F$11,0,10*ROW('Sanitation Data'!F188)),NA())</f>
        <v>#N/A</v>
      </c>
      <c r="AN194" s="103" t="e">
        <f ca="true">+IF(AND(ISNUMBER(OFFSET('Sanitation Data'!$F$12,0,10*ROW('Sanitation Data'!F188))),'Data Summary'!DC194="Yes"),OFFSET('Sanitation Data'!$F$12,0,10*ROW('Sanitation Data'!F188)),NA())</f>
        <v>#N/A</v>
      </c>
      <c r="AO194" s="103" t="e">
        <f ca="true">+IF(AND(ISNUMBER(OFFSET('Sanitation Data'!$F$13,0,10*ROW('Sanitation Data'!F188))),'Data Summary'!DD194="Yes"),OFFSET('Sanitation Data'!$F$13,0,10*ROW('Sanitation Data'!F188)),NA())</f>
        <v>#N/A</v>
      </c>
      <c r="AP194" s="103" t="e">
        <f ca="true">+IF(AND(ISNUMBER(OFFSET('Sanitation Data'!$G$5,0,10*ROW('Sanitation Data'!G188))),'Data Summary'!DE194="Yes"),100-OFFSET('Sanitation Data'!$G$5,0,10*ROW('Sanitation Data'!G188)),NA())</f>
        <v>#N/A</v>
      </c>
      <c r="AQ194" s="103" t="e">
        <f ca="true">+IF(AND(ISNUMBER(OFFSET('Sanitation Data'!$G$7,0,10*ROW('Sanitation Data'!G188))),'Data Summary'!DF194="Yes"),OFFSET('Sanitation Data'!$G$7,0,10*ROW('Sanitation Data'!G188)),NA())</f>
        <v>#N/A</v>
      </c>
      <c r="AR194" s="103" t="e">
        <f ca="true">+IF(AND(ISNUMBER(OFFSET('Sanitation Data'!$G$11,0,10*ROW('Sanitation Data'!G188))),'Data Summary'!DG194="Yes"),OFFSET('Sanitation Data'!$G$11,0,10*ROW('Sanitation Data'!G188)),NA())</f>
        <v>#N/A</v>
      </c>
      <c r="AS194" s="103" t="e">
        <f ca="true">+IF(AND(ISNUMBER(OFFSET('Sanitation Data'!$G$12,0,10*ROW('Sanitation Data'!G188))),'Data Summary'!DH194="Yes"),OFFSET('Sanitation Data'!$G$12,0,10*ROW('Sanitation Data'!G188)),NA())</f>
        <v>#N/A</v>
      </c>
      <c r="AT194" s="103" t="e">
        <f ca="true">+IF(AND(ISNUMBER(OFFSET('Sanitation Data'!$G$13,0,10*ROW('Sanitation Data'!G188))),'Data Summary'!DI194="Yes"),OFFSET('Sanitation Data'!$G$13,0,10*ROW('Sanitation Data'!G188)),NA())</f>
        <v>#N/A</v>
      </c>
      <c r="AU194" s="103" t="e">
        <f ca="true">+IF(AND(ISNUMBER(OFFSET('Sanitation Data'!$H$5,0,10*ROW('Sanitation Data'!H188))),'Data Summary'!DJ194="Yes"),100-OFFSET('Sanitation Data'!$H$5,0,10*ROW('Sanitation Data'!H188)),NA())</f>
        <v>#N/A</v>
      </c>
      <c r="AV194" s="103" t="e">
        <f ca="true">+IF(AND(ISNUMBER(OFFSET('Sanitation Data'!$H$7,0,10*ROW('Sanitation Data'!H188))),'Data Summary'!DK194="Yes"),OFFSET('Sanitation Data'!$H$7,0,10*ROW('Sanitation Data'!H188)),NA())</f>
        <v>#N/A</v>
      </c>
      <c r="AW194" s="103" t="e">
        <f ca="true">+IF(AND(ISNUMBER(OFFSET('Sanitation Data'!$H$11,0,10*ROW('Sanitation Data'!H188))),'Data Summary'!DL194="Yes"),OFFSET('Sanitation Data'!$H$11,0,10*ROW('Sanitation Data'!H188)),NA())</f>
        <v>#N/A</v>
      </c>
      <c r="AX194" s="103" t="e">
        <f ca="true">+IF(AND(ISNUMBER(OFFSET('Sanitation Data'!$H$12,0,10*ROW('Sanitation Data'!H188))),'Data Summary'!DM194="Yes"),OFFSET('Sanitation Data'!$H$12,0,10*ROW('Sanitation Data'!H188)),NA())</f>
        <v>#N/A</v>
      </c>
      <c r="AY194" s="103" t="e">
        <f ca="true">+IF(AND(ISNUMBER(OFFSET('Sanitation Data'!$H$13,0,10*ROW('Sanitation Data'!H188))),'Data Summary'!DN194="Yes"),OFFSET('Sanitation Data'!$H$13,0,10*ROW('Sanitation Data'!H188)),NA())</f>
        <v>#N/A</v>
      </c>
      <c r="AZ194" s="108" t="e">
        <f ca="true">+IF(AND(ISNUMBER(OFFSET('Hygiene Data'!$C$6,0,10*ROW('Hygiene Data'!C188))),'Data Summary'!DO194="Yes"),OFFSET('Hygiene Data'!$C$6,0,10*ROW('Hygiene Data'!C188)),NA())</f>
        <v>#N/A</v>
      </c>
      <c r="BA194" s="108" t="e">
        <f ca="true">+IF(AND(ISNUMBER(OFFSET('Hygiene Data'!$C$8,0,10*ROW('Hygiene Data'!C188))),'Data Summary'!DP194="Yes"),OFFSET('Hygiene Data'!$C$8,0,10*ROW('Hygiene Data'!C188)),NA())</f>
        <v>#N/A</v>
      </c>
      <c r="BB194" s="108" t="e">
        <f ca="true">+IF(AND(ISNUMBER(OFFSET('Hygiene Data'!$C$10,0,10*ROW('Hygiene Data'!C188))),'Data Summary'!DQ194="Yes"),OFFSET('Hygiene Data'!$C$10,0,10*ROW('Hygiene Data'!C188)),NA())</f>
        <v>#N/A</v>
      </c>
      <c r="BC194" s="108" t="e">
        <f ca="true">+IF(AND(ISNUMBER(OFFSET('Hygiene Data'!$D$6,0,10*ROW('Hygiene Data'!D188))),'Data Summary'!DR194="Yes"),OFFSET('Hygiene Data'!$D$6,0,10*ROW('Hygiene Data'!D188)),NA())</f>
        <v>#N/A</v>
      </c>
      <c r="BD194" s="108" t="e">
        <f ca="true">+IF(AND(ISNUMBER(OFFSET('Hygiene Data'!$D$8,0,10*ROW('Hygiene Data'!D188))),'Data Summary'!DS194="Yes"),OFFSET('Hygiene Data'!$D$8,0,10*ROW('Hygiene Data'!D188)),NA())</f>
        <v>#N/A</v>
      </c>
      <c r="BE194" s="108" t="e">
        <f ca="true">+IF(AND(ISNUMBER(OFFSET('Hygiene Data'!$D$10,0,10*ROW('Hygiene Data'!D188))),'Data Summary'!DT194="Yes"),OFFSET('Hygiene Data'!$D$10,0,10*ROW('Hygiene Data'!D188)),NA())</f>
        <v>#N/A</v>
      </c>
      <c r="BF194" s="108" t="e">
        <f ca="true">+IF(AND(ISNUMBER(OFFSET('Hygiene Data'!$E$6,0,10*ROW('Hygiene Data'!E188))),'Data Summary'!DU194="Yes"),OFFSET('Hygiene Data'!$E$6,0,10*ROW('Hygiene Data'!E188)),NA())</f>
        <v>#N/A</v>
      </c>
      <c r="BG194" s="108" t="e">
        <f ca="true">+IF(AND(ISNUMBER(OFFSET('Hygiene Data'!$E$8,0,10*ROW('Hygiene Data'!E188))),'Data Summary'!DV194="Yes"),OFFSET('Hygiene Data'!$E$8,0,10*ROW('Hygiene Data'!E188)),NA())</f>
        <v>#N/A</v>
      </c>
      <c r="BH194" s="108" t="e">
        <f ca="true">+IF(AND(ISNUMBER(OFFSET('Hygiene Data'!$E$10,0,10*ROW('Hygiene Data'!E188))),'Data Summary'!DW194="Yes"),OFFSET('Hygiene Data'!$E$10,0,10*ROW('Hygiene Data'!E188)),NA())</f>
        <v>#N/A</v>
      </c>
      <c r="BI194" s="108" t="e">
        <f ca="true">+IF(AND(ISNUMBER(OFFSET('Hygiene Data'!$F$6,0,10*ROW('Hygiene Data'!F188))),'Data Summary'!DX194="Yes"),OFFSET('Hygiene Data'!$F$6,0,10*ROW('Hygiene Data'!F188)),NA())</f>
        <v>#N/A</v>
      </c>
      <c r="BJ194" s="108" t="e">
        <f ca="true">+IF(AND(ISNUMBER(OFFSET('Hygiene Data'!$F$8,0,10*ROW('Hygiene Data'!F188))),'Data Summary'!DY194="Yes"),OFFSET('Hygiene Data'!$F$8,0,10*ROW('Hygiene Data'!F188)),NA())</f>
        <v>#N/A</v>
      </c>
      <c r="BK194" s="108" t="e">
        <f ca="true">+IF(AND(ISNUMBER(OFFSET('Hygiene Data'!$F$10,0,10*ROW('Hygiene Data'!F188))),'Data Summary'!DZ194="Yes"),OFFSET('Hygiene Data'!$F$10,0,10*ROW('Hygiene Data'!F188)),NA())</f>
        <v>#N/A</v>
      </c>
      <c r="BL194" s="108" t="e">
        <f ca="true">+IF(AND(ISNUMBER(OFFSET('Hygiene Data'!$G$6,0,10*ROW('Hygiene Data'!G188))),'Data Summary'!EA194="Yes"),OFFSET('Hygiene Data'!$G$6,0,10*ROW('Hygiene Data'!G188)),NA())</f>
        <v>#N/A</v>
      </c>
      <c r="BM194" s="108" t="e">
        <f ca="true">+IF(AND(ISNUMBER(OFFSET('Hygiene Data'!$G$8,0,10*ROW('Hygiene Data'!G188))),'Data Summary'!EB194="Yes"),OFFSET('Hygiene Data'!$G$8,0,10*ROW('Hygiene Data'!G188)),NA())</f>
        <v>#N/A</v>
      </c>
      <c r="BN194" s="108" t="e">
        <f ca="true">+IF(AND(ISNUMBER(OFFSET('Hygiene Data'!$G$10,0,10*ROW('Hygiene Data'!G188))),'Data Summary'!EC194="Yes"),OFFSET('Hygiene Data'!$G$10,0,10*ROW('Hygiene Data'!G188)),NA())</f>
        <v>#N/A</v>
      </c>
      <c r="BO194" s="108" t="e">
        <f ca="true">+IF(AND(ISNUMBER(OFFSET('Hygiene Data'!$H$6,0,10*ROW('Hygiene Data'!H188))),'Data Summary'!ED194="Yes"),OFFSET('Hygiene Data'!$H$6,0,10*ROW('Hygiene Data'!H188)),NA())</f>
        <v>#N/A</v>
      </c>
      <c r="BP194" s="108" t="e">
        <f ca="true">+IF(AND(ISNUMBER(OFFSET('Hygiene Data'!$H$8,0,10*ROW('Hygiene Data'!H188))),'Data Summary'!EE194="Yes"),OFFSET('Hygiene Data'!$H$8,0,10*ROW('Hygiene Data'!H188)),NA())</f>
        <v>#N/A</v>
      </c>
      <c r="BQ194" s="108" t="e">
        <f ca="true">+IF(AND(ISNUMBER(OFFSET('Hygiene Data'!$H$10,0,10*ROW('Hygiene Data'!H188))),'Data Summary'!EF194="Yes"),OFFSET('Hygiene Data'!$H$10,0,10*ROW('Hygiene Data'!H188)),NA())</f>
        <v>#N/A</v>
      </c>
    </row>
    <row r="195" x14ac:dyDescent="0.2">
      <c r="A195" s="56" t="e">
        <f ca="true">+IF(OFFSET('Water Data'!$B$1,0,10*ROW('Water Data'!B189))="",NA(),OFFSET('Water Data'!$B$1,0,10*ROW('Water Data'!B189)))</f>
        <v>#N/A</v>
      </c>
      <c r="B195" s="56" t="e">
        <f ca="true">+IF(OFFSET('Water Data'!$A$3,0,10*ROW('Water Data'!A192))="",NA(),OFFSET('Water Data'!$A$3,0,10*ROW('Water Data'!A192)))</f>
        <v>#N/A</v>
      </c>
      <c r="C195" s="56" t="e">
        <f ca="true">+IF(OFFSET('Water Data'!$C$3,0,10*ROW('Water Data'!C192))="",NA(),OFFSET('Water Data'!$C$3,0,10*ROW('Water Data'!C192)))</f>
        <v>#N/A</v>
      </c>
      <c r="D195" s="57" t="e">
        <f ca="true">+IF(AND(ISNUMBER(OFFSET('Water Data'!$C$5,0,10*ROW('Water Data'!C189))),'Data Summary'!BS195="Yes"),100-OFFSET('Water Data'!$C$5,0,10*ROW('Water Data'!C189)),NA())</f>
        <v>#N/A</v>
      </c>
      <c r="E195" s="57" t="e">
        <f ca="true">+IF(AND(ISNUMBER(OFFSET('Water Data'!$C$7,0,10*ROW('Water Data'!C189))),'Data Summary'!BT195="Yes"),OFFSET('Water Data'!$C$7,0,10*ROW('Water Data'!C189)),NA())</f>
        <v>#N/A</v>
      </c>
      <c r="F195" s="57" t="e">
        <f ca="true">+IF(AND(ISNUMBER(OFFSET('Water Data'!$C$10,0,10*ROW('Water Data'!C189))),'Data Summary'!BU195="Yes"),OFFSET('Water Data'!$C$10,0,10*ROW('Water Data'!C189)),NA())</f>
        <v>#N/A</v>
      </c>
      <c r="G195" s="57" t="e">
        <f ca="true">+IF(AND(ISNUMBER(OFFSET('Water Data'!$D$5,0,10*ROW('Water Data'!D189))),'Data Summary'!BV195="Yes"),100-OFFSET('Water Data'!$D$5,0,10*ROW('Water Data'!D189)),NA())</f>
        <v>#N/A</v>
      </c>
      <c r="H195" s="57" t="e">
        <f ca="true">+IF(AND(ISNUMBER(OFFSET('Water Data'!$D$7,0,10*ROW('Water Data'!D189))),'Data Summary'!BW195="Yes"),OFFSET('Water Data'!$D$7,0,10*ROW('Water Data'!D189)),NA())</f>
        <v>#N/A</v>
      </c>
      <c r="I195" s="57" t="e">
        <f ca="true">+IF(AND(ISNUMBER(OFFSET('Water Data'!$D$10,0,10*ROW('Water Data'!D189))),'Data Summary'!BX195="Yes"),OFFSET('Water Data'!$D$10,0,10*ROW('Water Data'!D189)),NA())</f>
        <v>#N/A</v>
      </c>
      <c r="J195" s="57" t="e">
        <f ca="true">+IF(AND(ISNUMBER(OFFSET('Water Data'!$E$5,0,10*ROW('Water Data'!E189))),'Data Summary'!BY195="Yes"),100-OFFSET('Water Data'!$E$5,0,10*ROW('Water Data'!E189)),NA())</f>
        <v>#N/A</v>
      </c>
      <c r="K195" s="57" t="e">
        <f ca="true">+IF(AND(ISNUMBER(OFFSET('Water Data'!$E$7,0,10*ROW('Water Data'!E189))),'Data Summary'!BZ195="Yes"),OFFSET('Water Data'!$E$7,0,10*ROW('Water Data'!E189)),NA())</f>
        <v>#N/A</v>
      </c>
      <c r="L195" s="57" t="e">
        <f ca="true">+IF(AND(ISNUMBER(OFFSET('Water Data'!$E$10,0,10*ROW('Water Data'!E189))),'Data Summary'!CA195="Yes"),OFFSET('Water Data'!$E$10,0,10*ROW('Water Data'!E189)),NA())</f>
        <v>#N/A</v>
      </c>
      <c r="M195" s="57" t="e">
        <f ca="true">+IF(AND(ISNUMBER(OFFSET('Water Data'!$F$5,0,10*ROW('Water Data'!F189))),'Data Summary'!CB195="Yes"),100-OFFSET('Water Data'!$F$5,0,10*ROW('Water Data'!F189)),NA())</f>
        <v>#N/A</v>
      </c>
      <c r="N195" s="57" t="e">
        <f ca="true">+IF(AND(ISNUMBER(OFFSET('Water Data'!$F$7,0,10*ROW('Water Data'!F189))),'Data Summary'!CC195="Yes"),OFFSET('Water Data'!$F$7,0,10*ROW('Water Data'!F189)),NA())</f>
        <v>#N/A</v>
      </c>
      <c r="O195" s="57" t="e">
        <f ca="true">+IF(AND(ISNUMBER(OFFSET('Water Data'!$F$10,0,10*ROW('Water Data'!F189))),'Data Summary'!CD195="Yes"),OFFSET('Water Data'!$F$10,0,10*ROW('Water Data'!F189)),NA())</f>
        <v>#N/A</v>
      </c>
      <c r="P195" s="57" t="e">
        <f ca="true">+IF(AND(ISNUMBER(OFFSET('Water Data'!$G$5,0,10*ROW('Water Data'!G189))),'Data Summary'!CE195="Yes"),100-OFFSET('Water Data'!$G$5,0,10*ROW('Water Data'!G189)),NA())</f>
        <v>#N/A</v>
      </c>
      <c r="Q195" s="57" t="e">
        <f ca="true">+IF(AND(ISNUMBER(OFFSET('Water Data'!$G$7,0,10*ROW('Water Data'!G189))),'Data Summary'!CF195="Yes"),OFFSET('Water Data'!$G$7,0,10*ROW('Water Data'!G189)),NA())</f>
        <v>#N/A</v>
      </c>
      <c r="R195" s="57" t="e">
        <f ca="true">+IF(AND(ISNUMBER(OFFSET('Water Data'!$G$10,0,10*ROW('Water Data'!G189))),'Data Summary'!CG195="Yes"),OFFSET('Water Data'!$G$10,0,10*ROW('Water Data'!G189)),NA())</f>
        <v>#N/A</v>
      </c>
      <c r="S195" s="57" t="e">
        <f ca="true">+IF(AND(ISNUMBER(OFFSET('Water Data'!$H$5,0,10*ROW('Water Data'!H189))),'Data Summary'!CH195="Yes"),100-OFFSET('Water Data'!$H$5,0,10*ROW('Water Data'!H189)),NA())</f>
        <v>#N/A</v>
      </c>
      <c r="T195" s="57" t="e">
        <f ca="true">+IF(AND(ISNUMBER(OFFSET('Water Data'!$H$7,0,10*ROW('Water Data'!H189))),'Data Summary'!CI195="Yes"),OFFSET('Water Data'!$H$7,0,10*ROW('Water Data'!H189)),NA())</f>
        <v>#N/A</v>
      </c>
      <c r="U195" s="57" t="e">
        <f ca="true">+IF(AND(ISNUMBER(OFFSET('Water Data'!$H$10,0,10*ROW('Water Data'!H189))),'Data Summary'!CJ195="Yes"),OFFSET('Water Data'!$H$10,0,10*ROW('Water Data'!H189)),NA())</f>
        <v>#N/A</v>
      </c>
      <c r="V195" s="103" t="e">
        <f ca="true">+IF(AND(ISNUMBER(OFFSET('Sanitation Data'!$C$5,0,10*ROW('Sanitation Data'!C189))),'Data Summary'!CK195="Yes"),100-OFFSET('Sanitation Data'!$C$5,0,10*ROW('Sanitation Data'!C189)),NA())</f>
        <v>#N/A</v>
      </c>
      <c r="W195" s="103" t="e">
        <f ca="true">+IF(AND(ISNUMBER(OFFSET('Sanitation Data'!$C$7,0,10*ROW('Sanitation Data'!C189))),'Data Summary'!CL195="Yes"),OFFSET('Sanitation Data'!$C$7,0,10*ROW('Sanitation Data'!C189)),NA())</f>
        <v>#N/A</v>
      </c>
      <c r="X195" s="103" t="e">
        <f ca="true">+IF(AND(ISNUMBER(OFFSET('Sanitation Data'!$C$11,0,10*ROW('Sanitation Data'!C189))),'Data Summary'!CM195="Yes"),OFFSET('Sanitation Data'!$C$11,0,10*ROW('Sanitation Data'!C189)),NA())</f>
        <v>#N/A</v>
      </c>
      <c r="Y195" s="103" t="e">
        <f ca="true">+IF(AND(ISNUMBER(OFFSET('Sanitation Data'!$C$12,0,10*ROW('Sanitation Data'!C189))),'Data Summary'!CN195="Yes"),OFFSET('Sanitation Data'!$C$12,0,10*ROW('Sanitation Data'!C189)),NA())</f>
        <v>#N/A</v>
      </c>
      <c r="Z195" s="103" t="e">
        <f ca="true">+IF(AND(ISNUMBER(OFFSET('Sanitation Data'!$C$13,0,10*ROW('Sanitation Data'!C189))),'Data Summary'!CO195="Yes"),OFFSET('Sanitation Data'!$C$13,0,10*ROW('Sanitation Data'!C189)),NA())</f>
        <v>#N/A</v>
      </c>
      <c r="AA195" s="103" t="e">
        <f ca="true">+IF(AND(ISNUMBER(OFFSET('Sanitation Data'!$D$5,0,10*ROW('Sanitation Data'!D189))),'Data Summary'!CP195="Yes"),100-OFFSET('Sanitation Data'!$D$5,0,10*ROW('Sanitation Data'!D189)),NA())</f>
        <v>#N/A</v>
      </c>
      <c r="AB195" s="103" t="e">
        <f ca="true">+IF(AND(ISNUMBER(OFFSET('Sanitation Data'!$D$7,0,10*ROW('Sanitation Data'!D189))),'Data Summary'!CQ195="Yes"),OFFSET('Sanitation Data'!$D$7,0,10*ROW('Sanitation Data'!D189)),NA())</f>
        <v>#N/A</v>
      </c>
      <c r="AC195" s="103" t="e">
        <f ca="true">+IF(AND(ISNUMBER(OFFSET('Sanitation Data'!$D$11,0,10*ROW('Sanitation Data'!D189))),'Data Summary'!CR195="Yes"),OFFSET('Sanitation Data'!$D$11,0,10*ROW('Sanitation Data'!D189)),NA())</f>
        <v>#N/A</v>
      </c>
      <c r="AD195" s="103" t="e">
        <f ca="true">+IF(AND(ISNUMBER(OFFSET('Sanitation Data'!$D$12,0,10*ROW('Sanitation Data'!D189))),'Data Summary'!CS195="Yes"),OFFSET('Sanitation Data'!$D$12,0,10*ROW('Sanitation Data'!D189)),NA())</f>
        <v>#N/A</v>
      </c>
      <c r="AE195" s="103" t="e">
        <f ca="true">+IF(AND(ISNUMBER(OFFSET('Sanitation Data'!$D$13,0,10*ROW('Sanitation Data'!D189))),'Data Summary'!CT195="Yes"),OFFSET('Sanitation Data'!$D$13,0,10*ROW('Sanitation Data'!D189)),NA())</f>
        <v>#N/A</v>
      </c>
      <c r="AF195" s="103" t="e">
        <f ca="true">+IF(AND(ISNUMBER(OFFSET('Sanitation Data'!$E$5,0,10*ROW('Sanitation Data'!E189))),'Data Summary'!CU195="Yes"),100-OFFSET('Sanitation Data'!$E$5,0,10*ROW('Sanitation Data'!E189)),NA())</f>
        <v>#N/A</v>
      </c>
      <c r="AG195" s="103" t="e">
        <f ca="true">+IF(AND(ISNUMBER(OFFSET('Sanitation Data'!$E$7,0,10*ROW('Sanitation Data'!E189))),'Data Summary'!CV195="Yes"),OFFSET('Sanitation Data'!$E$7,0,10*ROW('Sanitation Data'!E189)),NA())</f>
        <v>#N/A</v>
      </c>
      <c r="AH195" s="103" t="e">
        <f ca="true">+IF(AND(ISNUMBER(OFFSET('Sanitation Data'!$E$11,0,10*ROW('Sanitation Data'!E189))),'Data Summary'!CW195="Yes"),OFFSET('Sanitation Data'!$E$11,0,10*ROW('Sanitation Data'!E189)),NA())</f>
        <v>#N/A</v>
      </c>
      <c r="AI195" s="103" t="e">
        <f ca="true">+IF(AND(ISNUMBER(OFFSET('Sanitation Data'!$E$12,0,10*ROW('Sanitation Data'!E189))),'Data Summary'!CX195="Yes"),OFFSET('Sanitation Data'!$E$12,0,10*ROW('Sanitation Data'!E189)),NA())</f>
        <v>#N/A</v>
      </c>
      <c r="AJ195" s="103" t="e">
        <f ca="true">+IF(AND(ISNUMBER(OFFSET('Sanitation Data'!$E$13,0,10*ROW('Sanitation Data'!E189))),'Data Summary'!CY195="Yes"),OFFSET('Sanitation Data'!$E$13,0,10*ROW('Sanitation Data'!E189)),NA())</f>
        <v>#N/A</v>
      </c>
      <c r="AK195" s="103" t="e">
        <f ca="true">+IF(AND(ISNUMBER(OFFSET('Sanitation Data'!$F$5,0,10*ROW('Sanitation Data'!F189))),'Data Summary'!CZ195="Yes"),100-OFFSET('Sanitation Data'!$F$5,0,10*ROW('Sanitation Data'!F189)),NA())</f>
        <v>#N/A</v>
      </c>
      <c r="AL195" s="103" t="e">
        <f ca="true">+IF(AND(ISNUMBER(OFFSET('Sanitation Data'!$F$7,0,10*ROW('Sanitation Data'!F189))),'Data Summary'!DA195="Yes"),OFFSET('Sanitation Data'!$F$7,0,10*ROW('Sanitation Data'!F189)),NA())</f>
        <v>#N/A</v>
      </c>
      <c r="AM195" s="103" t="e">
        <f ca="true">+IF(AND(ISNUMBER(OFFSET('Sanitation Data'!$F$11,0,10*ROW('Sanitation Data'!F189))),'Data Summary'!DB195="Yes"),OFFSET('Sanitation Data'!$F$11,0,10*ROW('Sanitation Data'!F189)),NA())</f>
        <v>#N/A</v>
      </c>
      <c r="AN195" s="103" t="e">
        <f ca="true">+IF(AND(ISNUMBER(OFFSET('Sanitation Data'!$F$12,0,10*ROW('Sanitation Data'!F189))),'Data Summary'!DC195="Yes"),OFFSET('Sanitation Data'!$F$12,0,10*ROW('Sanitation Data'!F189)),NA())</f>
        <v>#N/A</v>
      </c>
      <c r="AO195" s="103" t="e">
        <f ca="true">+IF(AND(ISNUMBER(OFFSET('Sanitation Data'!$F$13,0,10*ROW('Sanitation Data'!F189))),'Data Summary'!DD195="Yes"),OFFSET('Sanitation Data'!$F$13,0,10*ROW('Sanitation Data'!F189)),NA())</f>
        <v>#N/A</v>
      </c>
      <c r="AP195" s="103" t="e">
        <f ca="true">+IF(AND(ISNUMBER(OFFSET('Sanitation Data'!$G$5,0,10*ROW('Sanitation Data'!G189))),'Data Summary'!DE195="Yes"),100-OFFSET('Sanitation Data'!$G$5,0,10*ROW('Sanitation Data'!G189)),NA())</f>
        <v>#N/A</v>
      </c>
      <c r="AQ195" s="103" t="e">
        <f ca="true">+IF(AND(ISNUMBER(OFFSET('Sanitation Data'!$G$7,0,10*ROW('Sanitation Data'!G189))),'Data Summary'!DF195="Yes"),OFFSET('Sanitation Data'!$G$7,0,10*ROW('Sanitation Data'!G189)),NA())</f>
        <v>#N/A</v>
      </c>
      <c r="AR195" s="103" t="e">
        <f ca="true">+IF(AND(ISNUMBER(OFFSET('Sanitation Data'!$G$11,0,10*ROW('Sanitation Data'!G189))),'Data Summary'!DG195="Yes"),OFFSET('Sanitation Data'!$G$11,0,10*ROW('Sanitation Data'!G189)),NA())</f>
        <v>#N/A</v>
      </c>
      <c r="AS195" s="103" t="e">
        <f ca="true">+IF(AND(ISNUMBER(OFFSET('Sanitation Data'!$G$12,0,10*ROW('Sanitation Data'!G189))),'Data Summary'!DH195="Yes"),OFFSET('Sanitation Data'!$G$12,0,10*ROW('Sanitation Data'!G189)),NA())</f>
        <v>#N/A</v>
      </c>
      <c r="AT195" s="103" t="e">
        <f ca="true">+IF(AND(ISNUMBER(OFFSET('Sanitation Data'!$G$13,0,10*ROW('Sanitation Data'!G189))),'Data Summary'!DI195="Yes"),OFFSET('Sanitation Data'!$G$13,0,10*ROW('Sanitation Data'!G189)),NA())</f>
        <v>#N/A</v>
      </c>
      <c r="AU195" s="103" t="e">
        <f ca="true">+IF(AND(ISNUMBER(OFFSET('Sanitation Data'!$H$5,0,10*ROW('Sanitation Data'!H189))),'Data Summary'!DJ195="Yes"),100-OFFSET('Sanitation Data'!$H$5,0,10*ROW('Sanitation Data'!H189)),NA())</f>
        <v>#N/A</v>
      </c>
      <c r="AV195" s="103" t="e">
        <f ca="true">+IF(AND(ISNUMBER(OFFSET('Sanitation Data'!$H$7,0,10*ROW('Sanitation Data'!H189))),'Data Summary'!DK195="Yes"),OFFSET('Sanitation Data'!$H$7,0,10*ROW('Sanitation Data'!H189)),NA())</f>
        <v>#N/A</v>
      </c>
      <c r="AW195" s="103" t="e">
        <f ca="true">+IF(AND(ISNUMBER(OFFSET('Sanitation Data'!$H$11,0,10*ROW('Sanitation Data'!H189))),'Data Summary'!DL195="Yes"),OFFSET('Sanitation Data'!$H$11,0,10*ROW('Sanitation Data'!H189)),NA())</f>
        <v>#N/A</v>
      </c>
      <c r="AX195" s="103" t="e">
        <f ca="true">+IF(AND(ISNUMBER(OFFSET('Sanitation Data'!$H$12,0,10*ROW('Sanitation Data'!H189))),'Data Summary'!DM195="Yes"),OFFSET('Sanitation Data'!$H$12,0,10*ROW('Sanitation Data'!H189)),NA())</f>
        <v>#N/A</v>
      </c>
      <c r="AY195" s="103" t="e">
        <f ca="true">+IF(AND(ISNUMBER(OFFSET('Sanitation Data'!$H$13,0,10*ROW('Sanitation Data'!H189))),'Data Summary'!DN195="Yes"),OFFSET('Sanitation Data'!$H$13,0,10*ROW('Sanitation Data'!H189)),NA())</f>
        <v>#N/A</v>
      </c>
      <c r="AZ195" s="108" t="e">
        <f ca="true">+IF(AND(ISNUMBER(OFFSET('Hygiene Data'!$C$6,0,10*ROW('Hygiene Data'!C189))),'Data Summary'!DO195="Yes"),OFFSET('Hygiene Data'!$C$6,0,10*ROW('Hygiene Data'!C189)),NA())</f>
        <v>#N/A</v>
      </c>
      <c r="BA195" s="108" t="e">
        <f ca="true">+IF(AND(ISNUMBER(OFFSET('Hygiene Data'!$C$8,0,10*ROW('Hygiene Data'!C189))),'Data Summary'!DP195="Yes"),OFFSET('Hygiene Data'!$C$8,0,10*ROW('Hygiene Data'!C189)),NA())</f>
        <v>#N/A</v>
      </c>
      <c r="BB195" s="108" t="e">
        <f ca="true">+IF(AND(ISNUMBER(OFFSET('Hygiene Data'!$C$10,0,10*ROW('Hygiene Data'!C189))),'Data Summary'!DQ195="Yes"),OFFSET('Hygiene Data'!$C$10,0,10*ROW('Hygiene Data'!C189)),NA())</f>
        <v>#N/A</v>
      </c>
      <c r="BC195" s="108" t="e">
        <f ca="true">+IF(AND(ISNUMBER(OFFSET('Hygiene Data'!$D$6,0,10*ROW('Hygiene Data'!D189))),'Data Summary'!DR195="Yes"),OFFSET('Hygiene Data'!$D$6,0,10*ROW('Hygiene Data'!D189)),NA())</f>
        <v>#N/A</v>
      </c>
      <c r="BD195" s="108" t="e">
        <f ca="true">+IF(AND(ISNUMBER(OFFSET('Hygiene Data'!$D$8,0,10*ROW('Hygiene Data'!D189))),'Data Summary'!DS195="Yes"),OFFSET('Hygiene Data'!$D$8,0,10*ROW('Hygiene Data'!D189)),NA())</f>
        <v>#N/A</v>
      </c>
      <c r="BE195" s="108" t="e">
        <f ca="true">+IF(AND(ISNUMBER(OFFSET('Hygiene Data'!$D$10,0,10*ROW('Hygiene Data'!D189))),'Data Summary'!DT195="Yes"),OFFSET('Hygiene Data'!$D$10,0,10*ROW('Hygiene Data'!D189)),NA())</f>
        <v>#N/A</v>
      </c>
      <c r="BF195" s="108" t="e">
        <f ca="true">+IF(AND(ISNUMBER(OFFSET('Hygiene Data'!$E$6,0,10*ROW('Hygiene Data'!E189))),'Data Summary'!DU195="Yes"),OFFSET('Hygiene Data'!$E$6,0,10*ROW('Hygiene Data'!E189)),NA())</f>
        <v>#N/A</v>
      </c>
      <c r="BG195" s="108" t="e">
        <f ca="true">+IF(AND(ISNUMBER(OFFSET('Hygiene Data'!$E$8,0,10*ROW('Hygiene Data'!E189))),'Data Summary'!DV195="Yes"),OFFSET('Hygiene Data'!$E$8,0,10*ROW('Hygiene Data'!E189)),NA())</f>
        <v>#N/A</v>
      </c>
      <c r="BH195" s="108" t="e">
        <f ca="true">+IF(AND(ISNUMBER(OFFSET('Hygiene Data'!$E$10,0,10*ROW('Hygiene Data'!E189))),'Data Summary'!DW195="Yes"),OFFSET('Hygiene Data'!$E$10,0,10*ROW('Hygiene Data'!E189)),NA())</f>
        <v>#N/A</v>
      </c>
      <c r="BI195" s="108" t="e">
        <f ca="true">+IF(AND(ISNUMBER(OFFSET('Hygiene Data'!$F$6,0,10*ROW('Hygiene Data'!F189))),'Data Summary'!DX195="Yes"),OFFSET('Hygiene Data'!$F$6,0,10*ROW('Hygiene Data'!F189)),NA())</f>
        <v>#N/A</v>
      </c>
      <c r="BJ195" s="108" t="e">
        <f ca="true">+IF(AND(ISNUMBER(OFFSET('Hygiene Data'!$F$8,0,10*ROW('Hygiene Data'!F189))),'Data Summary'!DY195="Yes"),OFFSET('Hygiene Data'!$F$8,0,10*ROW('Hygiene Data'!F189)),NA())</f>
        <v>#N/A</v>
      </c>
      <c r="BK195" s="108" t="e">
        <f ca="true">+IF(AND(ISNUMBER(OFFSET('Hygiene Data'!$F$10,0,10*ROW('Hygiene Data'!F189))),'Data Summary'!DZ195="Yes"),OFFSET('Hygiene Data'!$F$10,0,10*ROW('Hygiene Data'!F189)),NA())</f>
        <v>#N/A</v>
      </c>
      <c r="BL195" s="108" t="e">
        <f ca="true">+IF(AND(ISNUMBER(OFFSET('Hygiene Data'!$G$6,0,10*ROW('Hygiene Data'!G189))),'Data Summary'!EA195="Yes"),OFFSET('Hygiene Data'!$G$6,0,10*ROW('Hygiene Data'!G189)),NA())</f>
        <v>#N/A</v>
      </c>
      <c r="BM195" s="108" t="e">
        <f ca="true">+IF(AND(ISNUMBER(OFFSET('Hygiene Data'!$G$8,0,10*ROW('Hygiene Data'!G189))),'Data Summary'!EB195="Yes"),OFFSET('Hygiene Data'!$G$8,0,10*ROW('Hygiene Data'!G189)),NA())</f>
        <v>#N/A</v>
      </c>
      <c r="BN195" s="108" t="e">
        <f ca="true">+IF(AND(ISNUMBER(OFFSET('Hygiene Data'!$G$10,0,10*ROW('Hygiene Data'!G189))),'Data Summary'!EC195="Yes"),OFFSET('Hygiene Data'!$G$10,0,10*ROW('Hygiene Data'!G189)),NA())</f>
        <v>#N/A</v>
      </c>
      <c r="BO195" s="108" t="e">
        <f ca="true">+IF(AND(ISNUMBER(OFFSET('Hygiene Data'!$H$6,0,10*ROW('Hygiene Data'!H189))),'Data Summary'!ED195="Yes"),OFFSET('Hygiene Data'!$H$6,0,10*ROW('Hygiene Data'!H189)),NA())</f>
        <v>#N/A</v>
      </c>
      <c r="BP195" s="108" t="e">
        <f ca="true">+IF(AND(ISNUMBER(OFFSET('Hygiene Data'!$H$8,0,10*ROW('Hygiene Data'!H189))),'Data Summary'!EE195="Yes"),OFFSET('Hygiene Data'!$H$8,0,10*ROW('Hygiene Data'!H189)),NA())</f>
        <v>#N/A</v>
      </c>
      <c r="BQ195" s="108" t="e">
        <f ca="true">+IF(AND(ISNUMBER(OFFSET('Hygiene Data'!$H$10,0,10*ROW('Hygiene Data'!H189))),'Data Summary'!EF195="Yes"),OFFSET('Hygiene Data'!$H$10,0,10*ROW('Hygiene Data'!H189)),NA())</f>
        <v>#N/A</v>
      </c>
    </row>
    <row r="196" x14ac:dyDescent="0.2">
      <c r="A196" s="56" t="e">
        <f ca="true">+IF(OFFSET('Water Data'!$B$1,0,10*ROW('Water Data'!B190))="",NA(),OFFSET('Water Data'!$B$1,0,10*ROW('Water Data'!B190)))</f>
        <v>#N/A</v>
      </c>
      <c r="B196" s="56" t="e">
        <f ca="true">+IF(OFFSET('Water Data'!$A$3,0,10*ROW('Water Data'!A193))="",NA(),OFFSET('Water Data'!$A$3,0,10*ROW('Water Data'!A193)))</f>
        <v>#N/A</v>
      </c>
      <c r="C196" s="56" t="e">
        <f ca="true">+IF(OFFSET('Water Data'!$C$3,0,10*ROW('Water Data'!C193))="",NA(),OFFSET('Water Data'!$C$3,0,10*ROW('Water Data'!C193)))</f>
        <v>#N/A</v>
      </c>
      <c r="D196" s="57" t="e">
        <f ca="true">+IF(AND(ISNUMBER(OFFSET('Water Data'!$C$5,0,10*ROW('Water Data'!C190))),'Data Summary'!BS196="Yes"),100-OFFSET('Water Data'!$C$5,0,10*ROW('Water Data'!C190)),NA())</f>
        <v>#N/A</v>
      </c>
      <c r="E196" s="57" t="e">
        <f ca="true">+IF(AND(ISNUMBER(OFFSET('Water Data'!$C$7,0,10*ROW('Water Data'!C190))),'Data Summary'!BT196="Yes"),OFFSET('Water Data'!$C$7,0,10*ROW('Water Data'!C190)),NA())</f>
        <v>#N/A</v>
      </c>
      <c r="F196" s="57" t="e">
        <f ca="true">+IF(AND(ISNUMBER(OFFSET('Water Data'!$C$10,0,10*ROW('Water Data'!C190))),'Data Summary'!BU196="Yes"),OFFSET('Water Data'!$C$10,0,10*ROW('Water Data'!C190)),NA())</f>
        <v>#N/A</v>
      </c>
      <c r="G196" s="57" t="e">
        <f ca="true">+IF(AND(ISNUMBER(OFFSET('Water Data'!$D$5,0,10*ROW('Water Data'!D190))),'Data Summary'!BV196="Yes"),100-OFFSET('Water Data'!$D$5,0,10*ROW('Water Data'!D190)),NA())</f>
        <v>#N/A</v>
      </c>
      <c r="H196" s="57" t="e">
        <f ca="true">+IF(AND(ISNUMBER(OFFSET('Water Data'!$D$7,0,10*ROW('Water Data'!D190))),'Data Summary'!BW196="Yes"),OFFSET('Water Data'!$D$7,0,10*ROW('Water Data'!D190)),NA())</f>
        <v>#N/A</v>
      </c>
      <c r="I196" s="57" t="e">
        <f ca="true">+IF(AND(ISNUMBER(OFFSET('Water Data'!$D$10,0,10*ROW('Water Data'!D190))),'Data Summary'!BX196="Yes"),OFFSET('Water Data'!$D$10,0,10*ROW('Water Data'!D190)),NA())</f>
        <v>#N/A</v>
      </c>
      <c r="J196" s="57" t="e">
        <f ca="true">+IF(AND(ISNUMBER(OFFSET('Water Data'!$E$5,0,10*ROW('Water Data'!E190))),'Data Summary'!BY196="Yes"),100-OFFSET('Water Data'!$E$5,0,10*ROW('Water Data'!E190)),NA())</f>
        <v>#N/A</v>
      </c>
      <c r="K196" s="57" t="e">
        <f ca="true">+IF(AND(ISNUMBER(OFFSET('Water Data'!$E$7,0,10*ROW('Water Data'!E190))),'Data Summary'!BZ196="Yes"),OFFSET('Water Data'!$E$7,0,10*ROW('Water Data'!E190)),NA())</f>
        <v>#N/A</v>
      </c>
      <c r="L196" s="57" t="e">
        <f ca="true">+IF(AND(ISNUMBER(OFFSET('Water Data'!$E$10,0,10*ROW('Water Data'!E190))),'Data Summary'!CA196="Yes"),OFFSET('Water Data'!$E$10,0,10*ROW('Water Data'!E190)),NA())</f>
        <v>#N/A</v>
      </c>
      <c r="M196" s="57" t="e">
        <f ca="true">+IF(AND(ISNUMBER(OFFSET('Water Data'!$F$5,0,10*ROW('Water Data'!F190))),'Data Summary'!CB196="Yes"),100-OFFSET('Water Data'!$F$5,0,10*ROW('Water Data'!F190)),NA())</f>
        <v>#N/A</v>
      </c>
      <c r="N196" s="57" t="e">
        <f ca="true">+IF(AND(ISNUMBER(OFFSET('Water Data'!$F$7,0,10*ROW('Water Data'!F190))),'Data Summary'!CC196="Yes"),OFFSET('Water Data'!$F$7,0,10*ROW('Water Data'!F190)),NA())</f>
        <v>#N/A</v>
      </c>
      <c r="O196" s="57" t="e">
        <f ca="true">+IF(AND(ISNUMBER(OFFSET('Water Data'!$F$10,0,10*ROW('Water Data'!F190))),'Data Summary'!CD196="Yes"),OFFSET('Water Data'!$F$10,0,10*ROW('Water Data'!F190)),NA())</f>
        <v>#N/A</v>
      </c>
      <c r="P196" s="57" t="e">
        <f ca="true">+IF(AND(ISNUMBER(OFFSET('Water Data'!$G$5,0,10*ROW('Water Data'!G190))),'Data Summary'!CE196="Yes"),100-OFFSET('Water Data'!$G$5,0,10*ROW('Water Data'!G190)),NA())</f>
        <v>#N/A</v>
      </c>
      <c r="Q196" s="57" t="e">
        <f ca="true">+IF(AND(ISNUMBER(OFFSET('Water Data'!$G$7,0,10*ROW('Water Data'!G190))),'Data Summary'!CF196="Yes"),OFFSET('Water Data'!$G$7,0,10*ROW('Water Data'!G190)),NA())</f>
        <v>#N/A</v>
      </c>
      <c r="R196" s="57" t="e">
        <f ca="true">+IF(AND(ISNUMBER(OFFSET('Water Data'!$G$10,0,10*ROW('Water Data'!G190))),'Data Summary'!CG196="Yes"),OFFSET('Water Data'!$G$10,0,10*ROW('Water Data'!G190)),NA())</f>
        <v>#N/A</v>
      </c>
      <c r="S196" s="57" t="e">
        <f ca="true">+IF(AND(ISNUMBER(OFFSET('Water Data'!$H$5,0,10*ROW('Water Data'!H190))),'Data Summary'!CH196="Yes"),100-OFFSET('Water Data'!$H$5,0,10*ROW('Water Data'!H190)),NA())</f>
        <v>#N/A</v>
      </c>
      <c r="T196" s="57" t="e">
        <f ca="true">+IF(AND(ISNUMBER(OFFSET('Water Data'!$H$7,0,10*ROW('Water Data'!H190))),'Data Summary'!CI196="Yes"),OFFSET('Water Data'!$H$7,0,10*ROW('Water Data'!H190)),NA())</f>
        <v>#N/A</v>
      </c>
      <c r="U196" s="57" t="e">
        <f ca="true">+IF(AND(ISNUMBER(OFFSET('Water Data'!$H$10,0,10*ROW('Water Data'!H190))),'Data Summary'!CJ196="Yes"),OFFSET('Water Data'!$H$10,0,10*ROW('Water Data'!H190)),NA())</f>
        <v>#N/A</v>
      </c>
      <c r="V196" s="103" t="e">
        <f ca="true">+IF(AND(ISNUMBER(OFFSET('Sanitation Data'!$C$5,0,10*ROW('Sanitation Data'!C190))),'Data Summary'!CK196="Yes"),100-OFFSET('Sanitation Data'!$C$5,0,10*ROW('Sanitation Data'!C190)),NA())</f>
        <v>#N/A</v>
      </c>
      <c r="W196" s="103" t="e">
        <f ca="true">+IF(AND(ISNUMBER(OFFSET('Sanitation Data'!$C$7,0,10*ROW('Sanitation Data'!C190))),'Data Summary'!CL196="Yes"),OFFSET('Sanitation Data'!$C$7,0,10*ROW('Sanitation Data'!C190)),NA())</f>
        <v>#N/A</v>
      </c>
      <c r="X196" s="103" t="e">
        <f ca="true">+IF(AND(ISNUMBER(OFFSET('Sanitation Data'!$C$11,0,10*ROW('Sanitation Data'!C190))),'Data Summary'!CM196="Yes"),OFFSET('Sanitation Data'!$C$11,0,10*ROW('Sanitation Data'!C190)),NA())</f>
        <v>#N/A</v>
      </c>
      <c r="Y196" s="103" t="e">
        <f ca="true">+IF(AND(ISNUMBER(OFFSET('Sanitation Data'!$C$12,0,10*ROW('Sanitation Data'!C190))),'Data Summary'!CN196="Yes"),OFFSET('Sanitation Data'!$C$12,0,10*ROW('Sanitation Data'!C190)),NA())</f>
        <v>#N/A</v>
      </c>
      <c r="Z196" s="103" t="e">
        <f ca="true">+IF(AND(ISNUMBER(OFFSET('Sanitation Data'!$C$13,0,10*ROW('Sanitation Data'!C190))),'Data Summary'!CO196="Yes"),OFFSET('Sanitation Data'!$C$13,0,10*ROW('Sanitation Data'!C190)),NA())</f>
        <v>#N/A</v>
      </c>
      <c r="AA196" s="103" t="e">
        <f ca="true">+IF(AND(ISNUMBER(OFFSET('Sanitation Data'!$D$5,0,10*ROW('Sanitation Data'!D190))),'Data Summary'!CP196="Yes"),100-OFFSET('Sanitation Data'!$D$5,0,10*ROW('Sanitation Data'!D190)),NA())</f>
        <v>#N/A</v>
      </c>
      <c r="AB196" s="103" t="e">
        <f ca="true">+IF(AND(ISNUMBER(OFFSET('Sanitation Data'!$D$7,0,10*ROW('Sanitation Data'!D190))),'Data Summary'!CQ196="Yes"),OFFSET('Sanitation Data'!$D$7,0,10*ROW('Sanitation Data'!D190)),NA())</f>
        <v>#N/A</v>
      </c>
      <c r="AC196" s="103" t="e">
        <f ca="true">+IF(AND(ISNUMBER(OFFSET('Sanitation Data'!$D$11,0,10*ROW('Sanitation Data'!D190))),'Data Summary'!CR196="Yes"),OFFSET('Sanitation Data'!$D$11,0,10*ROW('Sanitation Data'!D190)),NA())</f>
        <v>#N/A</v>
      </c>
      <c r="AD196" s="103" t="e">
        <f ca="true">+IF(AND(ISNUMBER(OFFSET('Sanitation Data'!$D$12,0,10*ROW('Sanitation Data'!D190))),'Data Summary'!CS196="Yes"),OFFSET('Sanitation Data'!$D$12,0,10*ROW('Sanitation Data'!D190)),NA())</f>
        <v>#N/A</v>
      </c>
      <c r="AE196" s="103" t="e">
        <f ca="true">+IF(AND(ISNUMBER(OFFSET('Sanitation Data'!$D$13,0,10*ROW('Sanitation Data'!D190))),'Data Summary'!CT196="Yes"),OFFSET('Sanitation Data'!$D$13,0,10*ROW('Sanitation Data'!D190)),NA())</f>
        <v>#N/A</v>
      </c>
      <c r="AF196" s="103" t="e">
        <f ca="true">+IF(AND(ISNUMBER(OFFSET('Sanitation Data'!$E$5,0,10*ROW('Sanitation Data'!E190))),'Data Summary'!CU196="Yes"),100-OFFSET('Sanitation Data'!$E$5,0,10*ROW('Sanitation Data'!E190)),NA())</f>
        <v>#N/A</v>
      </c>
      <c r="AG196" s="103" t="e">
        <f ca="true">+IF(AND(ISNUMBER(OFFSET('Sanitation Data'!$E$7,0,10*ROW('Sanitation Data'!E190))),'Data Summary'!CV196="Yes"),OFFSET('Sanitation Data'!$E$7,0,10*ROW('Sanitation Data'!E190)),NA())</f>
        <v>#N/A</v>
      </c>
      <c r="AH196" s="103" t="e">
        <f ca="true">+IF(AND(ISNUMBER(OFFSET('Sanitation Data'!$E$11,0,10*ROW('Sanitation Data'!E190))),'Data Summary'!CW196="Yes"),OFFSET('Sanitation Data'!$E$11,0,10*ROW('Sanitation Data'!E190)),NA())</f>
        <v>#N/A</v>
      </c>
      <c r="AI196" s="103" t="e">
        <f ca="true">+IF(AND(ISNUMBER(OFFSET('Sanitation Data'!$E$12,0,10*ROW('Sanitation Data'!E190))),'Data Summary'!CX196="Yes"),OFFSET('Sanitation Data'!$E$12,0,10*ROW('Sanitation Data'!E190)),NA())</f>
        <v>#N/A</v>
      </c>
      <c r="AJ196" s="103" t="e">
        <f ca="true">+IF(AND(ISNUMBER(OFFSET('Sanitation Data'!$E$13,0,10*ROW('Sanitation Data'!E190))),'Data Summary'!CY196="Yes"),OFFSET('Sanitation Data'!$E$13,0,10*ROW('Sanitation Data'!E190)),NA())</f>
        <v>#N/A</v>
      </c>
      <c r="AK196" s="103" t="e">
        <f ca="true">+IF(AND(ISNUMBER(OFFSET('Sanitation Data'!$F$5,0,10*ROW('Sanitation Data'!F190))),'Data Summary'!CZ196="Yes"),100-OFFSET('Sanitation Data'!$F$5,0,10*ROW('Sanitation Data'!F190)),NA())</f>
        <v>#N/A</v>
      </c>
      <c r="AL196" s="103" t="e">
        <f ca="true">+IF(AND(ISNUMBER(OFFSET('Sanitation Data'!$F$7,0,10*ROW('Sanitation Data'!F190))),'Data Summary'!DA196="Yes"),OFFSET('Sanitation Data'!$F$7,0,10*ROW('Sanitation Data'!F190)),NA())</f>
        <v>#N/A</v>
      </c>
      <c r="AM196" s="103" t="e">
        <f ca="true">+IF(AND(ISNUMBER(OFFSET('Sanitation Data'!$F$11,0,10*ROW('Sanitation Data'!F190))),'Data Summary'!DB196="Yes"),OFFSET('Sanitation Data'!$F$11,0,10*ROW('Sanitation Data'!F190)),NA())</f>
        <v>#N/A</v>
      </c>
      <c r="AN196" s="103" t="e">
        <f ca="true">+IF(AND(ISNUMBER(OFFSET('Sanitation Data'!$F$12,0,10*ROW('Sanitation Data'!F190))),'Data Summary'!DC196="Yes"),OFFSET('Sanitation Data'!$F$12,0,10*ROW('Sanitation Data'!F190)),NA())</f>
        <v>#N/A</v>
      </c>
      <c r="AO196" s="103" t="e">
        <f ca="true">+IF(AND(ISNUMBER(OFFSET('Sanitation Data'!$F$13,0,10*ROW('Sanitation Data'!F190))),'Data Summary'!DD196="Yes"),OFFSET('Sanitation Data'!$F$13,0,10*ROW('Sanitation Data'!F190)),NA())</f>
        <v>#N/A</v>
      </c>
      <c r="AP196" s="103" t="e">
        <f ca="true">+IF(AND(ISNUMBER(OFFSET('Sanitation Data'!$G$5,0,10*ROW('Sanitation Data'!G190))),'Data Summary'!DE196="Yes"),100-OFFSET('Sanitation Data'!$G$5,0,10*ROW('Sanitation Data'!G190)),NA())</f>
        <v>#N/A</v>
      </c>
      <c r="AQ196" s="103" t="e">
        <f ca="true">+IF(AND(ISNUMBER(OFFSET('Sanitation Data'!$G$7,0,10*ROW('Sanitation Data'!G190))),'Data Summary'!DF196="Yes"),OFFSET('Sanitation Data'!$G$7,0,10*ROW('Sanitation Data'!G190)),NA())</f>
        <v>#N/A</v>
      </c>
      <c r="AR196" s="103" t="e">
        <f ca="true">+IF(AND(ISNUMBER(OFFSET('Sanitation Data'!$G$11,0,10*ROW('Sanitation Data'!G190))),'Data Summary'!DG196="Yes"),OFFSET('Sanitation Data'!$G$11,0,10*ROW('Sanitation Data'!G190)),NA())</f>
        <v>#N/A</v>
      </c>
      <c r="AS196" s="103" t="e">
        <f ca="true">+IF(AND(ISNUMBER(OFFSET('Sanitation Data'!$G$12,0,10*ROW('Sanitation Data'!G190))),'Data Summary'!DH196="Yes"),OFFSET('Sanitation Data'!$G$12,0,10*ROW('Sanitation Data'!G190)),NA())</f>
        <v>#N/A</v>
      </c>
      <c r="AT196" s="103" t="e">
        <f ca="true">+IF(AND(ISNUMBER(OFFSET('Sanitation Data'!$G$13,0,10*ROW('Sanitation Data'!G190))),'Data Summary'!DI196="Yes"),OFFSET('Sanitation Data'!$G$13,0,10*ROW('Sanitation Data'!G190)),NA())</f>
        <v>#N/A</v>
      </c>
      <c r="AU196" s="103" t="e">
        <f ca="true">+IF(AND(ISNUMBER(OFFSET('Sanitation Data'!$H$5,0,10*ROW('Sanitation Data'!H190))),'Data Summary'!DJ196="Yes"),100-OFFSET('Sanitation Data'!$H$5,0,10*ROW('Sanitation Data'!H190)),NA())</f>
        <v>#N/A</v>
      </c>
      <c r="AV196" s="103" t="e">
        <f ca="true">+IF(AND(ISNUMBER(OFFSET('Sanitation Data'!$H$7,0,10*ROW('Sanitation Data'!H190))),'Data Summary'!DK196="Yes"),OFFSET('Sanitation Data'!$H$7,0,10*ROW('Sanitation Data'!H190)),NA())</f>
        <v>#N/A</v>
      </c>
      <c r="AW196" s="103" t="e">
        <f ca="true">+IF(AND(ISNUMBER(OFFSET('Sanitation Data'!$H$11,0,10*ROW('Sanitation Data'!H190))),'Data Summary'!DL196="Yes"),OFFSET('Sanitation Data'!$H$11,0,10*ROW('Sanitation Data'!H190)),NA())</f>
        <v>#N/A</v>
      </c>
      <c r="AX196" s="103" t="e">
        <f ca="true">+IF(AND(ISNUMBER(OFFSET('Sanitation Data'!$H$12,0,10*ROW('Sanitation Data'!H190))),'Data Summary'!DM196="Yes"),OFFSET('Sanitation Data'!$H$12,0,10*ROW('Sanitation Data'!H190)),NA())</f>
        <v>#N/A</v>
      </c>
      <c r="AY196" s="103" t="e">
        <f ca="true">+IF(AND(ISNUMBER(OFFSET('Sanitation Data'!$H$13,0,10*ROW('Sanitation Data'!H190))),'Data Summary'!DN196="Yes"),OFFSET('Sanitation Data'!$H$13,0,10*ROW('Sanitation Data'!H190)),NA())</f>
        <v>#N/A</v>
      </c>
      <c r="AZ196" s="108" t="e">
        <f ca="true">+IF(AND(ISNUMBER(OFFSET('Hygiene Data'!$C$6,0,10*ROW('Hygiene Data'!C190))),'Data Summary'!DO196="Yes"),OFFSET('Hygiene Data'!$C$6,0,10*ROW('Hygiene Data'!C190)),NA())</f>
        <v>#N/A</v>
      </c>
      <c r="BA196" s="108" t="e">
        <f ca="true">+IF(AND(ISNUMBER(OFFSET('Hygiene Data'!$C$8,0,10*ROW('Hygiene Data'!C190))),'Data Summary'!DP196="Yes"),OFFSET('Hygiene Data'!$C$8,0,10*ROW('Hygiene Data'!C190)),NA())</f>
        <v>#N/A</v>
      </c>
      <c r="BB196" s="108" t="e">
        <f ca="true">+IF(AND(ISNUMBER(OFFSET('Hygiene Data'!$C$10,0,10*ROW('Hygiene Data'!C190))),'Data Summary'!DQ196="Yes"),OFFSET('Hygiene Data'!$C$10,0,10*ROW('Hygiene Data'!C190)),NA())</f>
        <v>#N/A</v>
      </c>
      <c r="BC196" s="108" t="e">
        <f ca="true">+IF(AND(ISNUMBER(OFFSET('Hygiene Data'!$D$6,0,10*ROW('Hygiene Data'!D190))),'Data Summary'!DR196="Yes"),OFFSET('Hygiene Data'!$D$6,0,10*ROW('Hygiene Data'!D190)),NA())</f>
        <v>#N/A</v>
      </c>
      <c r="BD196" s="108" t="e">
        <f ca="true">+IF(AND(ISNUMBER(OFFSET('Hygiene Data'!$D$8,0,10*ROW('Hygiene Data'!D190))),'Data Summary'!DS196="Yes"),OFFSET('Hygiene Data'!$D$8,0,10*ROW('Hygiene Data'!D190)),NA())</f>
        <v>#N/A</v>
      </c>
      <c r="BE196" s="108" t="e">
        <f ca="true">+IF(AND(ISNUMBER(OFFSET('Hygiene Data'!$D$10,0,10*ROW('Hygiene Data'!D190))),'Data Summary'!DT196="Yes"),OFFSET('Hygiene Data'!$D$10,0,10*ROW('Hygiene Data'!D190)),NA())</f>
        <v>#N/A</v>
      </c>
      <c r="BF196" s="108" t="e">
        <f ca="true">+IF(AND(ISNUMBER(OFFSET('Hygiene Data'!$E$6,0,10*ROW('Hygiene Data'!E190))),'Data Summary'!DU196="Yes"),OFFSET('Hygiene Data'!$E$6,0,10*ROW('Hygiene Data'!E190)),NA())</f>
        <v>#N/A</v>
      </c>
      <c r="BG196" s="108" t="e">
        <f ca="true">+IF(AND(ISNUMBER(OFFSET('Hygiene Data'!$E$8,0,10*ROW('Hygiene Data'!E190))),'Data Summary'!DV196="Yes"),OFFSET('Hygiene Data'!$E$8,0,10*ROW('Hygiene Data'!E190)),NA())</f>
        <v>#N/A</v>
      </c>
      <c r="BH196" s="108" t="e">
        <f ca="true">+IF(AND(ISNUMBER(OFFSET('Hygiene Data'!$E$10,0,10*ROW('Hygiene Data'!E190))),'Data Summary'!DW196="Yes"),OFFSET('Hygiene Data'!$E$10,0,10*ROW('Hygiene Data'!E190)),NA())</f>
        <v>#N/A</v>
      </c>
      <c r="BI196" s="108" t="e">
        <f ca="true">+IF(AND(ISNUMBER(OFFSET('Hygiene Data'!$F$6,0,10*ROW('Hygiene Data'!F190))),'Data Summary'!DX196="Yes"),OFFSET('Hygiene Data'!$F$6,0,10*ROW('Hygiene Data'!F190)),NA())</f>
        <v>#N/A</v>
      </c>
      <c r="BJ196" s="108" t="e">
        <f ca="true">+IF(AND(ISNUMBER(OFFSET('Hygiene Data'!$F$8,0,10*ROW('Hygiene Data'!F190))),'Data Summary'!DY196="Yes"),OFFSET('Hygiene Data'!$F$8,0,10*ROW('Hygiene Data'!F190)),NA())</f>
        <v>#N/A</v>
      </c>
      <c r="BK196" s="108" t="e">
        <f ca="true">+IF(AND(ISNUMBER(OFFSET('Hygiene Data'!$F$10,0,10*ROW('Hygiene Data'!F190))),'Data Summary'!DZ196="Yes"),OFFSET('Hygiene Data'!$F$10,0,10*ROW('Hygiene Data'!F190)),NA())</f>
        <v>#N/A</v>
      </c>
      <c r="BL196" s="108" t="e">
        <f ca="true">+IF(AND(ISNUMBER(OFFSET('Hygiene Data'!$G$6,0,10*ROW('Hygiene Data'!G190))),'Data Summary'!EA196="Yes"),OFFSET('Hygiene Data'!$G$6,0,10*ROW('Hygiene Data'!G190)),NA())</f>
        <v>#N/A</v>
      </c>
      <c r="BM196" s="108" t="e">
        <f ca="true">+IF(AND(ISNUMBER(OFFSET('Hygiene Data'!$G$8,0,10*ROW('Hygiene Data'!G190))),'Data Summary'!EB196="Yes"),OFFSET('Hygiene Data'!$G$8,0,10*ROW('Hygiene Data'!G190)),NA())</f>
        <v>#N/A</v>
      </c>
      <c r="BN196" s="108" t="e">
        <f ca="true">+IF(AND(ISNUMBER(OFFSET('Hygiene Data'!$G$10,0,10*ROW('Hygiene Data'!G190))),'Data Summary'!EC196="Yes"),OFFSET('Hygiene Data'!$G$10,0,10*ROW('Hygiene Data'!G190)),NA())</f>
        <v>#N/A</v>
      </c>
      <c r="BO196" s="108" t="e">
        <f ca="true">+IF(AND(ISNUMBER(OFFSET('Hygiene Data'!$H$6,0,10*ROW('Hygiene Data'!H190))),'Data Summary'!ED196="Yes"),OFFSET('Hygiene Data'!$H$6,0,10*ROW('Hygiene Data'!H190)),NA())</f>
        <v>#N/A</v>
      </c>
      <c r="BP196" s="108" t="e">
        <f ca="true">+IF(AND(ISNUMBER(OFFSET('Hygiene Data'!$H$8,0,10*ROW('Hygiene Data'!H190))),'Data Summary'!EE196="Yes"),OFFSET('Hygiene Data'!$H$8,0,10*ROW('Hygiene Data'!H190)),NA())</f>
        <v>#N/A</v>
      </c>
      <c r="BQ196" s="108" t="e">
        <f ca="true">+IF(AND(ISNUMBER(OFFSET('Hygiene Data'!$H$10,0,10*ROW('Hygiene Data'!H190))),'Data Summary'!EF196="Yes"),OFFSET('Hygiene Data'!$H$10,0,10*ROW('Hygiene Data'!H190)),NA())</f>
        <v>#N/A</v>
      </c>
    </row>
    <row r="197" x14ac:dyDescent="0.2">
      <c r="A197" s="56" t="e">
        <f ca="true">+IF(OFFSET('Water Data'!$B$1,0,10*ROW('Water Data'!B191))="",NA(),OFFSET('Water Data'!$B$1,0,10*ROW('Water Data'!B191)))</f>
        <v>#N/A</v>
      </c>
      <c r="B197" s="56" t="e">
        <f ca="true">+IF(OFFSET('Water Data'!$A$3,0,10*ROW('Water Data'!A194))="",NA(),OFFSET('Water Data'!$A$3,0,10*ROW('Water Data'!A194)))</f>
        <v>#N/A</v>
      </c>
      <c r="C197" s="56" t="e">
        <f ca="true">+IF(OFFSET('Water Data'!$C$3,0,10*ROW('Water Data'!C194))="",NA(),OFFSET('Water Data'!$C$3,0,10*ROW('Water Data'!C194)))</f>
        <v>#N/A</v>
      </c>
      <c r="D197" s="57" t="e">
        <f ca="true">+IF(AND(ISNUMBER(OFFSET('Water Data'!$C$5,0,10*ROW('Water Data'!C191))),'Data Summary'!BS197="Yes"),100-OFFSET('Water Data'!$C$5,0,10*ROW('Water Data'!C191)),NA())</f>
        <v>#N/A</v>
      </c>
      <c r="E197" s="57" t="e">
        <f ca="true">+IF(AND(ISNUMBER(OFFSET('Water Data'!$C$7,0,10*ROW('Water Data'!C191))),'Data Summary'!BT197="Yes"),OFFSET('Water Data'!$C$7,0,10*ROW('Water Data'!C191)),NA())</f>
        <v>#N/A</v>
      </c>
      <c r="F197" s="57" t="e">
        <f ca="true">+IF(AND(ISNUMBER(OFFSET('Water Data'!$C$10,0,10*ROW('Water Data'!C191))),'Data Summary'!BU197="Yes"),OFFSET('Water Data'!$C$10,0,10*ROW('Water Data'!C191)),NA())</f>
        <v>#N/A</v>
      </c>
      <c r="G197" s="57" t="e">
        <f ca="true">+IF(AND(ISNUMBER(OFFSET('Water Data'!$D$5,0,10*ROW('Water Data'!D191))),'Data Summary'!BV197="Yes"),100-OFFSET('Water Data'!$D$5,0,10*ROW('Water Data'!D191)),NA())</f>
        <v>#N/A</v>
      </c>
      <c r="H197" s="57" t="e">
        <f ca="true">+IF(AND(ISNUMBER(OFFSET('Water Data'!$D$7,0,10*ROW('Water Data'!D191))),'Data Summary'!BW197="Yes"),OFFSET('Water Data'!$D$7,0,10*ROW('Water Data'!D191)),NA())</f>
        <v>#N/A</v>
      </c>
      <c r="I197" s="57" t="e">
        <f ca="true">+IF(AND(ISNUMBER(OFFSET('Water Data'!$D$10,0,10*ROW('Water Data'!D191))),'Data Summary'!BX197="Yes"),OFFSET('Water Data'!$D$10,0,10*ROW('Water Data'!D191)),NA())</f>
        <v>#N/A</v>
      </c>
      <c r="J197" s="57" t="e">
        <f ca="true">+IF(AND(ISNUMBER(OFFSET('Water Data'!$E$5,0,10*ROW('Water Data'!E191))),'Data Summary'!BY197="Yes"),100-OFFSET('Water Data'!$E$5,0,10*ROW('Water Data'!E191)),NA())</f>
        <v>#N/A</v>
      </c>
      <c r="K197" s="57" t="e">
        <f ca="true">+IF(AND(ISNUMBER(OFFSET('Water Data'!$E$7,0,10*ROW('Water Data'!E191))),'Data Summary'!BZ197="Yes"),OFFSET('Water Data'!$E$7,0,10*ROW('Water Data'!E191)),NA())</f>
        <v>#N/A</v>
      </c>
      <c r="L197" s="57" t="e">
        <f ca="true">+IF(AND(ISNUMBER(OFFSET('Water Data'!$E$10,0,10*ROW('Water Data'!E191))),'Data Summary'!CA197="Yes"),OFFSET('Water Data'!$E$10,0,10*ROW('Water Data'!E191)),NA())</f>
        <v>#N/A</v>
      </c>
      <c r="M197" s="57" t="e">
        <f ca="true">+IF(AND(ISNUMBER(OFFSET('Water Data'!$F$5,0,10*ROW('Water Data'!F191))),'Data Summary'!CB197="Yes"),100-OFFSET('Water Data'!$F$5,0,10*ROW('Water Data'!F191)),NA())</f>
        <v>#N/A</v>
      </c>
      <c r="N197" s="57" t="e">
        <f ca="true">+IF(AND(ISNUMBER(OFFSET('Water Data'!$F$7,0,10*ROW('Water Data'!F191))),'Data Summary'!CC197="Yes"),OFFSET('Water Data'!$F$7,0,10*ROW('Water Data'!F191)),NA())</f>
        <v>#N/A</v>
      </c>
      <c r="O197" s="57" t="e">
        <f ca="true">+IF(AND(ISNUMBER(OFFSET('Water Data'!$F$10,0,10*ROW('Water Data'!F191))),'Data Summary'!CD197="Yes"),OFFSET('Water Data'!$F$10,0,10*ROW('Water Data'!F191)),NA())</f>
        <v>#N/A</v>
      </c>
      <c r="P197" s="57" t="e">
        <f ca="true">+IF(AND(ISNUMBER(OFFSET('Water Data'!$G$5,0,10*ROW('Water Data'!G191))),'Data Summary'!CE197="Yes"),100-OFFSET('Water Data'!$G$5,0,10*ROW('Water Data'!G191)),NA())</f>
        <v>#N/A</v>
      </c>
      <c r="Q197" s="57" t="e">
        <f ca="true">+IF(AND(ISNUMBER(OFFSET('Water Data'!$G$7,0,10*ROW('Water Data'!G191))),'Data Summary'!CF197="Yes"),OFFSET('Water Data'!$G$7,0,10*ROW('Water Data'!G191)),NA())</f>
        <v>#N/A</v>
      </c>
      <c r="R197" s="57" t="e">
        <f ca="true">+IF(AND(ISNUMBER(OFFSET('Water Data'!$G$10,0,10*ROW('Water Data'!G191))),'Data Summary'!CG197="Yes"),OFFSET('Water Data'!$G$10,0,10*ROW('Water Data'!G191)),NA())</f>
        <v>#N/A</v>
      </c>
      <c r="S197" s="57" t="e">
        <f ca="true">+IF(AND(ISNUMBER(OFFSET('Water Data'!$H$5,0,10*ROW('Water Data'!H191))),'Data Summary'!CH197="Yes"),100-OFFSET('Water Data'!$H$5,0,10*ROW('Water Data'!H191)),NA())</f>
        <v>#N/A</v>
      </c>
      <c r="T197" s="57" t="e">
        <f ca="true">+IF(AND(ISNUMBER(OFFSET('Water Data'!$H$7,0,10*ROW('Water Data'!H191))),'Data Summary'!CI197="Yes"),OFFSET('Water Data'!$H$7,0,10*ROW('Water Data'!H191)),NA())</f>
        <v>#N/A</v>
      </c>
      <c r="U197" s="57" t="e">
        <f ca="true">+IF(AND(ISNUMBER(OFFSET('Water Data'!$H$10,0,10*ROW('Water Data'!H191))),'Data Summary'!CJ197="Yes"),OFFSET('Water Data'!$H$10,0,10*ROW('Water Data'!H191)),NA())</f>
        <v>#N/A</v>
      </c>
      <c r="V197" s="103" t="e">
        <f ca="true">+IF(AND(ISNUMBER(OFFSET('Sanitation Data'!$C$5,0,10*ROW('Sanitation Data'!C191))),'Data Summary'!CK197="Yes"),100-OFFSET('Sanitation Data'!$C$5,0,10*ROW('Sanitation Data'!C191)),NA())</f>
        <v>#N/A</v>
      </c>
      <c r="W197" s="103" t="e">
        <f ca="true">+IF(AND(ISNUMBER(OFFSET('Sanitation Data'!$C$7,0,10*ROW('Sanitation Data'!C191))),'Data Summary'!CL197="Yes"),OFFSET('Sanitation Data'!$C$7,0,10*ROW('Sanitation Data'!C191)),NA())</f>
        <v>#N/A</v>
      </c>
      <c r="X197" s="103" t="e">
        <f ca="true">+IF(AND(ISNUMBER(OFFSET('Sanitation Data'!$C$11,0,10*ROW('Sanitation Data'!C191))),'Data Summary'!CM197="Yes"),OFFSET('Sanitation Data'!$C$11,0,10*ROW('Sanitation Data'!C191)),NA())</f>
        <v>#N/A</v>
      </c>
      <c r="Y197" s="103" t="e">
        <f ca="true">+IF(AND(ISNUMBER(OFFSET('Sanitation Data'!$C$12,0,10*ROW('Sanitation Data'!C191))),'Data Summary'!CN197="Yes"),OFFSET('Sanitation Data'!$C$12,0,10*ROW('Sanitation Data'!C191)),NA())</f>
        <v>#N/A</v>
      </c>
      <c r="Z197" s="103" t="e">
        <f ca="true">+IF(AND(ISNUMBER(OFFSET('Sanitation Data'!$C$13,0,10*ROW('Sanitation Data'!C191))),'Data Summary'!CO197="Yes"),OFFSET('Sanitation Data'!$C$13,0,10*ROW('Sanitation Data'!C191)),NA())</f>
        <v>#N/A</v>
      </c>
      <c r="AA197" s="103" t="e">
        <f ca="true">+IF(AND(ISNUMBER(OFFSET('Sanitation Data'!$D$5,0,10*ROW('Sanitation Data'!D191))),'Data Summary'!CP197="Yes"),100-OFFSET('Sanitation Data'!$D$5,0,10*ROW('Sanitation Data'!D191)),NA())</f>
        <v>#N/A</v>
      </c>
      <c r="AB197" s="103" t="e">
        <f ca="true">+IF(AND(ISNUMBER(OFFSET('Sanitation Data'!$D$7,0,10*ROW('Sanitation Data'!D191))),'Data Summary'!CQ197="Yes"),OFFSET('Sanitation Data'!$D$7,0,10*ROW('Sanitation Data'!D191)),NA())</f>
        <v>#N/A</v>
      </c>
      <c r="AC197" s="103" t="e">
        <f ca="true">+IF(AND(ISNUMBER(OFFSET('Sanitation Data'!$D$11,0,10*ROW('Sanitation Data'!D191))),'Data Summary'!CR197="Yes"),OFFSET('Sanitation Data'!$D$11,0,10*ROW('Sanitation Data'!D191)),NA())</f>
        <v>#N/A</v>
      </c>
      <c r="AD197" s="103" t="e">
        <f ca="true">+IF(AND(ISNUMBER(OFFSET('Sanitation Data'!$D$12,0,10*ROW('Sanitation Data'!D191))),'Data Summary'!CS197="Yes"),OFFSET('Sanitation Data'!$D$12,0,10*ROW('Sanitation Data'!D191)),NA())</f>
        <v>#N/A</v>
      </c>
      <c r="AE197" s="103" t="e">
        <f ca="true">+IF(AND(ISNUMBER(OFFSET('Sanitation Data'!$D$13,0,10*ROW('Sanitation Data'!D191))),'Data Summary'!CT197="Yes"),OFFSET('Sanitation Data'!$D$13,0,10*ROW('Sanitation Data'!D191)),NA())</f>
        <v>#N/A</v>
      </c>
      <c r="AF197" s="103" t="e">
        <f ca="true">+IF(AND(ISNUMBER(OFFSET('Sanitation Data'!$E$5,0,10*ROW('Sanitation Data'!E191))),'Data Summary'!CU197="Yes"),100-OFFSET('Sanitation Data'!$E$5,0,10*ROW('Sanitation Data'!E191)),NA())</f>
        <v>#N/A</v>
      </c>
      <c r="AG197" s="103" t="e">
        <f ca="true">+IF(AND(ISNUMBER(OFFSET('Sanitation Data'!$E$7,0,10*ROW('Sanitation Data'!E191))),'Data Summary'!CV197="Yes"),OFFSET('Sanitation Data'!$E$7,0,10*ROW('Sanitation Data'!E191)),NA())</f>
        <v>#N/A</v>
      </c>
      <c r="AH197" s="103" t="e">
        <f ca="true">+IF(AND(ISNUMBER(OFFSET('Sanitation Data'!$E$11,0,10*ROW('Sanitation Data'!E191))),'Data Summary'!CW197="Yes"),OFFSET('Sanitation Data'!$E$11,0,10*ROW('Sanitation Data'!E191)),NA())</f>
        <v>#N/A</v>
      </c>
      <c r="AI197" s="103" t="e">
        <f ca="true">+IF(AND(ISNUMBER(OFFSET('Sanitation Data'!$E$12,0,10*ROW('Sanitation Data'!E191))),'Data Summary'!CX197="Yes"),OFFSET('Sanitation Data'!$E$12,0,10*ROW('Sanitation Data'!E191)),NA())</f>
        <v>#N/A</v>
      </c>
      <c r="AJ197" s="103" t="e">
        <f ca="true">+IF(AND(ISNUMBER(OFFSET('Sanitation Data'!$E$13,0,10*ROW('Sanitation Data'!E191))),'Data Summary'!CY197="Yes"),OFFSET('Sanitation Data'!$E$13,0,10*ROW('Sanitation Data'!E191)),NA())</f>
        <v>#N/A</v>
      </c>
      <c r="AK197" s="103" t="e">
        <f ca="true">+IF(AND(ISNUMBER(OFFSET('Sanitation Data'!$F$5,0,10*ROW('Sanitation Data'!F191))),'Data Summary'!CZ197="Yes"),100-OFFSET('Sanitation Data'!$F$5,0,10*ROW('Sanitation Data'!F191)),NA())</f>
        <v>#N/A</v>
      </c>
      <c r="AL197" s="103" t="e">
        <f ca="true">+IF(AND(ISNUMBER(OFFSET('Sanitation Data'!$F$7,0,10*ROW('Sanitation Data'!F191))),'Data Summary'!DA197="Yes"),OFFSET('Sanitation Data'!$F$7,0,10*ROW('Sanitation Data'!F191)),NA())</f>
        <v>#N/A</v>
      </c>
      <c r="AM197" s="103" t="e">
        <f ca="true">+IF(AND(ISNUMBER(OFFSET('Sanitation Data'!$F$11,0,10*ROW('Sanitation Data'!F191))),'Data Summary'!DB197="Yes"),OFFSET('Sanitation Data'!$F$11,0,10*ROW('Sanitation Data'!F191)),NA())</f>
        <v>#N/A</v>
      </c>
      <c r="AN197" s="103" t="e">
        <f ca="true">+IF(AND(ISNUMBER(OFFSET('Sanitation Data'!$F$12,0,10*ROW('Sanitation Data'!F191))),'Data Summary'!DC197="Yes"),OFFSET('Sanitation Data'!$F$12,0,10*ROW('Sanitation Data'!F191)),NA())</f>
        <v>#N/A</v>
      </c>
      <c r="AO197" s="103" t="e">
        <f ca="true">+IF(AND(ISNUMBER(OFFSET('Sanitation Data'!$F$13,0,10*ROW('Sanitation Data'!F191))),'Data Summary'!DD197="Yes"),OFFSET('Sanitation Data'!$F$13,0,10*ROW('Sanitation Data'!F191)),NA())</f>
        <v>#N/A</v>
      </c>
      <c r="AP197" s="103" t="e">
        <f ca="true">+IF(AND(ISNUMBER(OFFSET('Sanitation Data'!$G$5,0,10*ROW('Sanitation Data'!G191))),'Data Summary'!DE197="Yes"),100-OFFSET('Sanitation Data'!$G$5,0,10*ROW('Sanitation Data'!G191)),NA())</f>
        <v>#N/A</v>
      </c>
      <c r="AQ197" s="103" t="e">
        <f ca="true">+IF(AND(ISNUMBER(OFFSET('Sanitation Data'!$G$7,0,10*ROW('Sanitation Data'!G191))),'Data Summary'!DF197="Yes"),OFFSET('Sanitation Data'!$G$7,0,10*ROW('Sanitation Data'!G191)),NA())</f>
        <v>#N/A</v>
      </c>
      <c r="AR197" s="103" t="e">
        <f ca="true">+IF(AND(ISNUMBER(OFFSET('Sanitation Data'!$G$11,0,10*ROW('Sanitation Data'!G191))),'Data Summary'!DG197="Yes"),OFFSET('Sanitation Data'!$G$11,0,10*ROW('Sanitation Data'!G191)),NA())</f>
        <v>#N/A</v>
      </c>
      <c r="AS197" s="103" t="e">
        <f ca="true">+IF(AND(ISNUMBER(OFFSET('Sanitation Data'!$G$12,0,10*ROW('Sanitation Data'!G191))),'Data Summary'!DH197="Yes"),OFFSET('Sanitation Data'!$G$12,0,10*ROW('Sanitation Data'!G191)),NA())</f>
        <v>#N/A</v>
      </c>
      <c r="AT197" s="103" t="e">
        <f ca="true">+IF(AND(ISNUMBER(OFFSET('Sanitation Data'!$G$13,0,10*ROW('Sanitation Data'!G191))),'Data Summary'!DI197="Yes"),OFFSET('Sanitation Data'!$G$13,0,10*ROW('Sanitation Data'!G191)),NA())</f>
        <v>#N/A</v>
      </c>
      <c r="AU197" s="103" t="e">
        <f ca="true">+IF(AND(ISNUMBER(OFFSET('Sanitation Data'!$H$5,0,10*ROW('Sanitation Data'!H191))),'Data Summary'!DJ197="Yes"),100-OFFSET('Sanitation Data'!$H$5,0,10*ROW('Sanitation Data'!H191)),NA())</f>
        <v>#N/A</v>
      </c>
      <c r="AV197" s="103" t="e">
        <f ca="true">+IF(AND(ISNUMBER(OFFSET('Sanitation Data'!$H$7,0,10*ROW('Sanitation Data'!H191))),'Data Summary'!DK197="Yes"),OFFSET('Sanitation Data'!$H$7,0,10*ROW('Sanitation Data'!H191)),NA())</f>
        <v>#N/A</v>
      </c>
      <c r="AW197" s="103" t="e">
        <f ca="true">+IF(AND(ISNUMBER(OFFSET('Sanitation Data'!$H$11,0,10*ROW('Sanitation Data'!H191))),'Data Summary'!DL197="Yes"),OFFSET('Sanitation Data'!$H$11,0,10*ROW('Sanitation Data'!H191)),NA())</f>
        <v>#N/A</v>
      </c>
      <c r="AX197" s="103" t="e">
        <f ca="true">+IF(AND(ISNUMBER(OFFSET('Sanitation Data'!$H$12,0,10*ROW('Sanitation Data'!H191))),'Data Summary'!DM197="Yes"),OFFSET('Sanitation Data'!$H$12,0,10*ROW('Sanitation Data'!H191)),NA())</f>
        <v>#N/A</v>
      </c>
      <c r="AY197" s="103" t="e">
        <f ca="true">+IF(AND(ISNUMBER(OFFSET('Sanitation Data'!$H$13,0,10*ROW('Sanitation Data'!H191))),'Data Summary'!DN197="Yes"),OFFSET('Sanitation Data'!$H$13,0,10*ROW('Sanitation Data'!H191)),NA())</f>
        <v>#N/A</v>
      </c>
      <c r="AZ197" s="108" t="e">
        <f ca="true">+IF(AND(ISNUMBER(OFFSET('Hygiene Data'!$C$6,0,10*ROW('Hygiene Data'!C191))),'Data Summary'!DO197="Yes"),OFFSET('Hygiene Data'!$C$6,0,10*ROW('Hygiene Data'!C191)),NA())</f>
        <v>#N/A</v>
      </c>
      <c r="BA197" s="108" t="e">
        <f ca="true">+IF(AND(ISNUMBER(OFFSET('Hygiene Data'!$C$8,0,10*ROW('Hygiene Data'!C191))),'Data Summary'!DP197="Yes"),OFFSET('Hygiene Data'!$C$8,0,10*ROW('Hygiene Data'!C191)),NA())</f>
        <v>#N/A</v>
      </c>
      <c r="BB197" s="108" t="e">
        <f ca="true">+IF(AND(ISNUMBER(OFFSET('Hygiene Data'!$C$10,0,10*ROW('Hygiene Data'!C191))),'Data Summary'!DQ197="Yes"),OFFSET('Hygiene Data'!$C$10,0,10*ROW('Hygiene Data'!C191)),NA())</f>
        <v>#N/A</v>
      </c>
      <c r="BC197" s="108" t="e">
        <f ca="true">+IF(AND(ISNUMBER(OFFSET('Hygiene Data'!$D$6,0,10*ROW('Hygiene Data'!D191))),'Data Summary'!DR197="Yes"),OFFSET('Hygiene Data'!$D$6,0,10*ROW('Hygiene Data'!D191)),NA())</f>
        <v>#N/A</v>
      </c>
      <c r="BD197" s="108" t="e">
        <f ca="true">+IF(AND(ISNUMBER(OFFSET('Hygiene Data'!$D$8,0,10*ROW('Hygiene Data'!D191))),'Data Summary'!DS197="Yes"),OFFSET('Hygiene Data'!$D$8,0,10*ROW('Hygiene Data'!D191)),NA())</f>
        <v>#N/A</v>
      </c>
      <c r="BE197" s="108" t="e">
        <f ca="true">+IF(AND(ISNUMBER(OFFSET('Hygiene Data'!$D$10,0,10*ROW('Hygiene Data'!D191))),'Data Summary'!DT197="Yes"),OFFSET('Hygiene Data'!$D$10,0,10*ROW('Hygiene Data'!D191)),NA())</f>
        <v>#N/A</v>
      </c>
      <c r="BF197" s="108" t="e">
        <f ca="true">+IF(AND(ISNUMBER(OFFSET('Hygiene Data'!$E$6,0,10*ROW('Hygiene Data'!E191))),'Data Summary'!DU197="Yes"),OFFSET('Hygiene Data'!$E$6,0,10*ROW('Hygiene Data'!E191)),NA())</f>
        <v>#N/A</v>
      </c>
      <c r="BG197" s="108" t="e">
        <f ca="true">+IF(AND(ISNUMBER(OFFSET('Hygiene Data'!$E$8,0,10*ROW('Hygiene Data'!E191))),'Data Summary'!DV197="Yes"),OFFSET('Hygiene Data'!$E$8,0,10*ROW('Hygiene Data'!E191)),NA())</f>
        <v>#N/A</v>
      </c>
      <c r="BH197" s="108" t="e">
        <f ca="true">+IF(AND(ISNUMBER(OFFSET('Hygiene Data'!$E$10,0,10*ROW('Hygiene Data'!E191))),'Data Summary'!DW197="Yes"),OFFSET('Hygiene Data'!$E$10,0,10*ROW('Hygiene Data'!E191)),NA())</f>
        <v>#N/A</v>
      </c>
      <c r="BI197" s="108" t="e">
        <f ca="true">+IF(AND(ISNUMBER(OFFSET('Hygiene Data'!$F$6,0,10*ROW('Hygiene Data'!F191))),'Data Summary'!DX197="Yes"),OFFSET('Hygiene Data'!$F$6,0,10*ROW('Hygiene Data'!F191)),NA())</f>
        <v>#N/A</v>
      </c>
      <c r="BJ197" s="108" t="e">
        <f ca="true">+IF(AND(ISNUMBER(OFFSET('Hygiene Data'!$F$8,0,10*ROW('Hygiene Data'!F191))),'Data Summary'!DY197="Yes"),OFFSET('Hygiene Data'!$F$8,0,10*ROW('Hygiene Data'!F191)),NA())</f>
        <v>#N/A</v>
      </c>
      <c r="BK197" s="108" t="e">
        <f ca="true">+IF(AND(ISNUMBER(OFFSET('Hygiene Data'!$F$10,0,10*ROW('Hygiene Data'!F191))),'Data Summary'!DZ197="Yes"),OFFSET('Hygiene Data'!$F$10,0,10*ROW('Hygiene Data'!F191)),NA())</f>
        <v>#N/A</v>
      </c>
      <c r="BL197" s="108" t="e">
        <f ca="true">+IF(AND(ISNUMBER(OFFSET('Hygiene Data'!$G$6,0,10*ROW('Hygiene Data'!G191))),'Data Summary'!EA197="Yes"),OFFSET('Hygiene Data'!$G$6,0,10*ROW('Hygiene Data'!G191)),NA())</f>
        <v>#N/A</v>
      </c>
      <c r="BM197" s="108" t="e">
        <f ca="true">+IF(AND(ISNUMBER(OFFSET('Hygiene Data'!$G$8,0,10*ROW('Hygiene Data'!G191))),'Data Summary'!EB197="Yes"),OFFSET('Hygiene Data'!$G$8,0,10*ROW('Hygiene Data'!G191)),NA())</f>
        <v>#N/A</v>
      </c>
      <c r="BN197" s="108" t="e">
        <f ca="true">+IF(AND(ISNUMBER(OFFSET('Hygiene Data'!$G$10,0,10*ROW('Hygiene Data'!G191))),'Data Summary'!EC197="Yes"),OFFSET('Hygiene Data'!$G$10,0,10*ROW('Hygiene Data'!G191)),NA())</f>
        <v>#N/A</v>
      </c>
      <c r="BO197" s="108" t="e">
        <f ca="true">+IF(AND(ISNUMBER(OFFSET('Hygiene Data'!$H$6,0,10*ROW('Hygiene Data'!H191))),'Data Summary'!ED197="Yes"),OFFSET('Hygiene Data'!$H$6,0,10*ROW('Hygiene Data'!H191)),NA())</f>
        <v>#N/A</v>
      </c>
      <c r="BP197" s="108" t="e">
        <f ca="true">+IF(AND(ISNUMBER(OFFSET('Hygiene Data'!$H$8,0,10*ROW('Hygiene Data'!H191))),'Data Summary'!EE197="Yes"),OFFSET('Hygiene Data'!$H$8,0,10*ROW('Hygiene Data'!H191)),NA())</f>
        <v>#N/A</v>
      </c>
      <c r="BQ197" s="108" t="e">
        <f ca="true">+IF(AND(ISNUMBER(OFFSET('Hygiene Data'!$H$10,0,10*ROW('Hygiene Data'!H191))),'Data Summary'!EF197="Yes"),OFFSET('Hygiene Data'!$H$10,0,10*ROW('Hygiene Data'!H191)),NA())</f>
        <v>#N/A</v>
      </c>
    </row>
    <row r="198" x14ac:dyDescent="0.2">
      <c r="A198" s="56" t="e">
        <f ca="true">+IF(OFFSET('Water Data'!$B$1,0,10*ROW('Water Data'!B192))="",NA(),OFFSET('Water Data'!$B$1,0,10*ROW('Water Data'!B192)))</f>
        <v>#N/A</v>
      </c>
      <c r="B198" s="56" t="e">
        <f ca="true">+IF(OFFSET('Water Data'!$A$3,0,10*ROW('Water Data'!A195))="",NA(),OFFSET('Water Data'!$A$3,0,10*ROW('Water Data'!A195)))</f>
        <v>#N/A</v>
      </c>
      <c r="C198" s="56" t="e">
        <f ca="true">+IF(OFFSET('Water Data'!$C$3,0,10*ROW('Water Data'!C195))="",NA(),OFFSET('Water Data'!$C$3,0,10*ROW('Water Data'!C195)))</f>
        <v>#N/A</v>
      </c>
      <c r="D198" s="57" t="e">
        <f ca="true">+IF(AND(ISNUMBER(OFFSET('Water Data'!$C$5,0,10*ROW('Water Data'!C192))),'Data Summary'!BS198="Yes"),100-OFFSET('Water Data'!$C$5,0,10*ROW('Water Data'!C192)),NA())</f>
        <v>#N/A</v>
      </c>
      <c r="E198" s="57" t="e">
        <f ca="true">+IF(AND(ISNUMBER(OFFSET('Water Data'!$C$7,0,10*ROW('Water Data'!C192))),'Data Summary'!BT198="Yes"),OFFSET('Water Data'!$C$7,0,10*ROW('Water Data'!C192)),NA())</f>
        <v>#N/A</v>
      </c>
      <c r="F198" s="57" t="e">
        <f ca="true">+IF(AND(ISNUMBER(OFFSET('Water Data'!$C$10,0,10*ROW('Water Data'!C192))),'Data Summary'!BU198="Yes"),OFFSET('Water Data'!$C$10,0,10*ROW('Water Data'!C192)),NA())</f>
        <v>#N/A</v>
      </c>
      <c r="G198" s="57" t="e">
        <f ca="true">+IF(AND(ISNUMBER(OFFSET('Water Data'!$D$5,0,10*ROW('Water Data'!D192))),'Data Summary'!BV198="Yes"),100-OFFSET('Water Data'!$D$5,0,10*ROW('Water Data'!D192)),NA())</f>
        <v>#N/A</v>
      </c>
      <c r="H198" s="57" t="e">
        <f ca="true">+IF(AND(ISNUMBER(OFFSET('Water Data'!$D$7,0,10*ROW('Water Data'!D192))),'Data Summary'!BW198="Yes"),OFFSET('Water Data'!$D$7,0,10*ROW('Water Data'!D192)),NA())</f>
        <v>#N/A</v>
      </c>
      <c r="I198" s="57" t="e">
        <f ca="true">+IF(AND(ISNUMBER(OFFSET('Water Data'!$D$10,0,10*ROW('Water Data'!D192))),'Data Summary'!BX198="Yes"),OFFSET('Water Data'!$D$10,0,10*ROW('Water Data'!D192)),NA())</f>
        <v>#N/A</v>
      </c>
      <c r="J198" s="57" t="e">
        <f ca="true">+IF(AND(ISNUMBER(OFFSET('Water Data'!$E$5,0,10*ROW('Water Data'!E192))),'Data Summary'!BY198="Yes"),100-OFFSET('Water Data'!$E$5,0,10*ROW('Water Data'!E192)),NA())</f>
        <v>#N/A</v>
      </c>
      <c r="K198" s="57" t="e">
        <f ca="true">+IF(AND(ISNUMBER(OFFSET('Water Data'!$E$7,0,10*ROW('Water Data'!E192))),'Data Summary'!BZ198="Yes"),OFFSET('Water Data'!$E$7,0,10*ROW('Water Data'!E192)),NA())</f>
        <v>#N/A</v>
      </c>
      <c r="L198" s="57" t="e">
        <f ca="true">+IF(AND(ISNUMBER(OFFSET('Water Data'!$E$10,0,10*ROW('Water Data'!E192))),'Data Summary'!CA198="Yes"),OFFSET('Water Data'!$E$10,0,10*ROW('Water Data'!E192)),NA())</f>
        <v>#N/A</v>
      </c>
      <c r="M198" s="57" t="e">
        <f ca="true">+IF(AND(ISNUMBER(OFFSET('Water Data'!$F$5,0,10*ROW('Water Data'!F192))),'Data Summary'!CB198="Yes"),100-OFFSET('Water Data'!$F$5,0,10*ROW('Water Data'!F192)),NA())</f>
        <v>#N/A</v>
      </c>
      <c r="N198" s="57" t="e">
        <f ca="true">+IF(AND(ISNUMBER(OFFSET('Water Data'!$F$7,0,10*ROW('Water Data'!F192))),'Data Summary'!CC198="Yes"),OFFSET('Water Data'!$F$7,0,10*ROW('Water Data'!F192)),NA())</f>
        <v>#N/A</v>
      </c>
      <c r="O198" s="57" t="e">
        <f ca="true">+IF(AND(ISNUMBER(OFFSET('Water Data'!$F$10,0,10*ROW('Water Data'!F192))),'Data Summary'!CD198="Yes"),OFFSET('Water Data'!$F$10,0,10*ROW('Water Data'!F192)),NA())</f>
        <v>#N/A</v>
      </c>
      <c r="P198" s="57" t="e">
        <f ca="true">+IF(AND(ISNUMBER(OFFSET('Water Data'!$G$5,0,10*ROW('Water Data'!G192))),'Data Summary'!CE198="Yes"),100-OFFSET('Water Data'!$G$5,0,10*ROW('Water Data'!G192)),NA())</f>
        <v>#N/A</v>
      </c>
      <c r="Q198" s="57" t="e">
        <f ca="true">+IF(AND(ISNUMBER(OFFSET('Water Data'!$G$7,0,10*ROW('Water Data'!G192))),'Data Summary'!CF198="Yes"),OFFSET('Water Data'!$G$7,0,10*ROW('Water Data'!G192)),NA())</f>
        <v>#N/A</v>
      </c>
      <c r="R198" s="57" t="e">
        <f ca="true">+IF(AND(ISNUMBER(OFFSET('Water Data'!$G$10,0,10*ROW('Water Data'!G192))),'Data Summary'!CG198="Yes"),OFFSET('Water Data'!$G$10,0,10*ROW('Water Data'!G192)),NA())</f>
        <v>#N/A</v>
      </c>
      <c r="S198" s="57" t="e">
        <f ca="true">+IF(AND(ISNUMBER(OFFSET('Water Data'!$H$5,0,10*ROW('Water Data'!H192))),'Data Summary'!CH198="Yes"),100-OFFSET('Water Data'!$H$5,0,10*ROW('Water Data'!H192)),NA())</f>
        <v>#N/A</v>
      </c>
      <c r="T198" s="57" t="e">
        <f ca="true">+IF(AND(ISNUMBER(OFFSET('Water Data'!$H$7,0,10*ROW('Water Data'!H192))),'Data Summary'!CI198="Yes"),OFFSET('Water Data'!$H$7,0,10*ROW('Water Data'!H192)),NA())</f>
        <v>#N/A</v>
      </c>
      <c r="U198" s="57" t="e">
        <f ca="true">+IF(AND(ISNUMBER(OFFSET('Water Data'!$H$10,0,10*ROW('Water Data'!H192))),'Data Summary'!CJ198="Yes"),OFFSET('Water Data'!$H$10,0,10*ROW('Water Data'!H192)),NA())</f>
        <v>#N/A</v>
      </c>
      <c r="V198" s="103" t="e">
        <f ca="true">+IF(AND(ISNUMBER(OFFSET('Sanitation Data'!$C$5,0,10*ROW('Sanitation Data'!C192))),'Data Summary'!CK198="Yes"),100-OFFSET('Sanitation Data'!$C$5,0,10*ROW('Sanitation Data'!C192)),NA())</f>
        <v>#N/A</v>
      </c>
      <c r="W198" s="103" t="e">
        <f ca="true">+IF(AND(ISNUMBER(OFFSET('Sanitation Data'!$C$7,0,10*ROW('Sanitation Data'!C192))),'Data Summary'!CL198="Yes"),OFFSET('Sanitation Data'!$C$7,0,10*ROW('Sanitation Data'!C192)),NA())</f>
        <v>#N/A</v>
      </c>
      <c r="X198" s="103" t="e">
        <f ca="true">+IF(AND(ISNUMBER(OFFSET('Sanitation Data'!$C$11,0,10*ROW('Sanitation Data'!C192))),'Data Summary'!CM198="Yes"),OFFSET('Sanitation Data'!$C$11,0,10*ROW('Sanitation Data'!C192)),NA())</f>
        <v>#N/A</v>
      </c>
      <c r="Y198" s="103" t="e">
        <f ca="true">+IF(AND(ISNUMBER(OFFSET('Sanitation Data'!$C$12,0,10*ROW('Sanitation Data'!C192))),'Data Summary'!CN198="Yes"),OFFSET('Sanitation Data'!$C$12,0,10*ROW('Sanitation Data'!C192)),NA())</f>
        <v>#N/A</v>
      </c>
      <c r="Z198" s="103" t="e">
        <f ca="true">+IF(AND(ISNUMBER(OFFSET('Sanitation Data'!$C$13,0,10*ROW('Sanitation Data'!C192))),'Data Summary'!CO198="Yes"),OFFSET('Sanitation Data'!$C$13,0,10*ROW('Sanitation Data'!C192)),NA())</f>
        <v>#N/A</v>
      </c>
      <c r="AA198" s="103" t="e">
        <f ca="true">+IF(AND(ISNUMBER(OFFSET('Sanitation Data'!$D$5,0,10*ROW('Sanitation Data'!D192))),'Data Summary'!CP198="Yes"),100-OFFSET('Sanitation Data'!$D$5,0,10*ROW('Sanitation Data'!D192)),NA())</f>
        <v>#N/A</v>
      </c>
      <c r="AB198" s="103" t="e">
        <f ca="true">+IF(AND(ISNUMBER(OFFSET('Sanitation Data'!$D$7,0,10*ROW('Sanitation Data'!D192))),'Data Summary'!CQ198="Yes"),OFFSET('Sanitation Data'!$D$7,0,10*ROW('Sanitation Data'!D192)),NA())</f>
        <v>#N/A</v>
      </c>
      <c r="AC198" s="103" t="e">
        <f ca="true">+IF(AND(ISNUMBER(OFFSET('Sanitation Data'!$D$11,0,10*ROW('Sanitation Data'!D192))),'Data Summary'!CR198="Yes"),OFFSET('Sanitation Data'!$D$11,0,10*ROW('Sanitation Data'!D192)),NA())</f>
        <v>#N/A</v>
      </c>
      <c r="AD198" s="103" t="e">
        <f ca="true">+IF(AND(ISNUMBER(OFFSET('Sanitation Data'!$D$12,0,10*ROW('Sanitation Data'!D192))),'Data Summary'!CS198="Yes"),OFFSET('Sanitation Data'!$D$12,0,10*ROW('Sanitation Data'!D192)),NA())</f>
        <v>#N/A</v>
      </c>
      <c r="AE198" s="103" t="e">
        <f ca="true">+IF(AND(ISNUMBER(OFFSET('Sanitation Data'!$D$13,0,10*ROW('Sanitation Data'!D192))),'Data Summary'!CT198="Yes"),OFFSET('Sanitation Data'!$D$13,0,10*ROW('Sanitation Data'!D192)),NA())</f>
        <v>#N/A</v>
      </c>
      <c r="AF198" s="103" t="e">
        <f ca="true">+IF(AND(ISNUMBER(OFFSET('Sanitation Data'!$E$5,0,10*ROW('Sanitation Data'!E192))),'Data Summary'!CU198="Yes"),100-OFFSET('Sanitation Data'!$E$5,0,10*ROW('Sanitation Data'!E192)),NA())</f>
        <v>#N/A</v>
      </c>
      <c r="AG198" s="103" t="e">
        <f ca="true">+IF(AND(ISNUMBER(OFFSET('Sanitation Data'!$E$7,0,10*ROW('Sanitation Data'!E192))),'Data Summary'!CV198="Yes"),OFFSET('Sanitation Data'!$E$7,0,10*ROW('Sanitation Data'!E192)),NA())</f>
        <v>#N/A</v>
      </c>
      <c r="AH198" s="103" t="e">
        <f ca="true">+IF(AND(ISNUMBER(OFFSET('Sanitation Data'!$E$11,0,10*ROW('Sanitation Data'!E192))),'Data Summary'!CW198="Yes"),OFFSET('Sanitation Data'!$E$11,0,10*ROW('Sanitation Data'!E192)),NA())</f>
        <v>#N/A</v>
      </c>
      <c r="AI198" s="103" t="e">
        <f ca="true">+IF(AND(ISNUMBER(OFFSET('Sanitation Data'!$E$12,0,10*ROW('Sanitation Data'!E192))),'Data Summary'!CX198="Yes"),OFFSET('Sanitation Data'!$E$12,0,10*ROW('Sanitation Data'!E192)),NA())</f>
        <v>#N/A</v>
      </c>
      <c r="AJ198" s="103" t="e">
        <f ca="true">+IF(AND(ISNUMBER(OFFSET('Sanitation Data'!$E$13,0,10*ROW('Sanitation Data'!E192))),'Data Summary'!CY198="Yes"),OFFSET('Sanitation Data'!$E$13,0,10*ROW('Sanitation Data'!E192)),NA())</f>
        <v>#N/A</v>
      </c>
      <c r="AK198" s="103" t="e">
        <f ca="true">+IF(AND(ISNUMBER(OFFSET('Sanitation Data'!$F$5,0,10*ROW('Sanitation Data'!F192))),'Data Summary'!CZ198="Yes"),100-OFFSET('Sanitation Data'!$F$5,0,10*ROW('Sanitation Data'!F192)),NA())</f>
        <v>#N/A</v>
      </c>
      <c r="AL198" s="103" t="e">
        <f ca="true">+IF(AND(ISNUMBER(OFFSET('Sanitation Data'!$F$7,0,10*ROW('Sanitation Data'!F192))),'Data Summary'!DA198="Yes"),OFFSET('Sanitation Data'!$F$7,0,10*ROW('Sanitation Data'!F192)),NA())</f>
        <v>#N/A</v>
      </c>
      <c r="AM198" s="103" t="e">
        <f ca="true">+IF(AND(ISNUMBER(OFFSET('Sanitation Data'!$F$11,0,10*ROW('Sanitation Data'!F192))),'Data Summary'!DB198="Yes"),OFFSET('Sanitation Data'!$F$11,0,10*ROW('Sanitation Data'!F192)),NA())</f>
        <v>#N/A</v>
      </c>
      <c r="AN198" s="103" t="e">
        <f ca="true">+IF(AND(ISNUMBER(OFFSET('Sanitation Data'!$F$12,0,10*ROW('Sanitation Data'!F192))),'Data Summary'!DC198="Yes"),OFFSET('Sanitation Data'!$F$12,0,10*ROW('Sanitation Data'!F192)),NA())</f>
        <v>#N/A</v>
      </c>
      <c r="AO198" s="103" t="e">
        <f ca="true">+IF(AND(ISNUMBER(OFFSET('Sanitation Data'!$F$13,0,10*ROW('Sanitation Data'!F192))),'Data Summary'!DD198="Yes"),OFFSET('Sanitation Data'!$F$13,0,10*ROW('Sanitation Data'!F192)),NA())</f>
        <v>#N/A</v>
      </c>
      <c r="AP198" s="103" t="e">
        <f ca="true">+IF(AND(ISNUMBER(OFFSET('Sanitation Data'!$G$5,0,10*ROW('Sanitation Data'!G192))),'Data Summary'!DE198="Yes"),100-OFFSET('Sanitation Data'!$G$5,0,10*ROW('Sanitation Data'!G192)),NA())</f>
        <v>#N/A</v>
      </c>
      <c r="AQ198" s="103" t="e">
        <f ca="true">+IF(AND(ISNUMBER(OFFSET('Sanitation Data'!$G$7,0,10*ROW('Sanitation Data'!G192))),'Data Summary'!DF198="Yes"),OFFSET('Sanitation Data'!$G$7,0,10*ROW('Sanitation Data'!G192)),NA())</f>
        <v>#N/A</v>
      </c>
      <c r="AR198" s="103" t="e">
        <f ca="true">+IF(AND(ISNUMBER(OFFSET('Sanitation Data'!$G$11,0,10*ROW('Sanitation Data'!G192))),'Data Summary'!DG198="Yes"),OFFSET('Sanitation Data'!$G$11,0,10*ROW('Sanitation Data'!G192)),NA())</f>
        <v>#N/A</v>
      </c>
      <c r="AS198" s="103" t="e">
        <f ca="true">+IF(AND(ISNUMBER(OFFSET('Sanitation Data'!$G$12,0,10*ROW('Sanitation Data'!G192))),'Data Summary'!DH198="Yes"),OFFSET('Sanitation Data'!$G$12,0,10*ROW('Sanitation Data'!G192)),NA())</f>
        <v>#N/A</v>
      </c>
      <c r="AT198" s="103" t="e">
        <f ca="true">+IF(AND(ISNUMBER(OFFSET('Sanitation Data'!$G$13,0,10*ROW('Sanitation Data'!G192))),'Data Summary'!DI198="Yes"),OFFSET('Sanitation Data'!$G$13,0,10*ROW('Sanitation Data'!G192)),NA())</f>
        <v>#N/A</v>
      </c>
      <c r="AU198" s="103" t="e">
        <f ca="true">+IF(AND(ISNUMBER(OFFSET('Sanitation Data'!$H$5,0,10*ROW('Sanitation Data'!H192))),'Data Summary'!DJ198="Yes"),100-OFFSET('Sanitation Data'!$H$5,0,10*ROW('Sanitation Data'!H192)),NA())</f>
        <v>#N/A</v>
      </c>
      <c r="AV198" s="103" t="e">
        <f ca="true">+IF(AND(ISNUMBER(OFFSET('Sanitation Data'!$H$7,0,10*ROW('Sanitation Data'!H192))),'Data Summary'!DK198="Yes"),OFFSET('Sanitation Data'!$H$7,0,10*ROW('Sanitation Data'!H192)),NA())</f>
        <v>#N/A</v>
      </c>
      <c r="AW198" s="103" t="e">
        <f ca="true">+IF(AND(ISNUMBER(OFFSET('Sanitation Data'!$H$11,0,10*ROW('Sanitation Data'!H192))),'Data Summary'!DL198="Yes"),OFFSET('Sanitation Data'!$H$11,0,10*ROW('Sanitation Data'!H192)),NA())</f>
        <v>#N/A</v>
      </c>
      <c r="AX198" s="103" t="e">
        <f ca="true">+IF(AND(ISNUMBER(OFFSET('Sanitation Data'!$H$12,0,10*ROW('Sanitation Data'!H192))),'Data Summary'!DM198="Yes"),OFFSET('Sanitation Data'!$H$12,0,10*ROW('Sanitation Data'!H192)),NA())</f>
        <v>#N/A</v>
      </c>
      <c r="AY198" s="103" t="e">
        <f ca="true">+IF(AND(ISNUMBER(OFFSET('Sanitation Data'!$H$13,0,10*ROW('Sanitation Data'!H192))),'Data Summary'!DN198="Yes"),OFFSET('Sanitation Data'!$H$13,0,10*ROW('Sanitation Data'!H192)),NA())</f>
        <v>#N/A</v>
      </c>
      <c r="AZ198" s="108" t="e">
        <f ca="true">+IF(AND(ISNUMBER(OFFSET('Hygiene Data'!$C$6,0,10*ROW('Hygiene Data'!C192))),'Data Summary'!DO198="Yes"),OFFSET('Hygiene Data'!$C$6,0,10*ROW('Hygiene Data'!C192)),NA())</f>
        <v>#N/A</v>
      </c>
      <c r="BA198" s="108" t="e">
        <f ca="true">+IF(AND(ISNUMBER(OFFSET('Hygiene Data'!$C$8,0,10*ROW('Hygiene Data'!C192))),'Data Summary'!DP198="Yes"),OFFSET('Hygiene Data'!$C$8,0,10*ROW('Hygiene Data'!C192)),NA())</f>
        <v>#N/A</v>
      </c>
      <c r="BB198" s="108" t="e">
        <f ca="true">+IF(AND(ISNUMBER(OFFSET('Hygiene Data'!$C$10,0,10*ROW('Hygiene Data'!C192))),'Data Summary'!DQ198="Yes"),OFFSET('Hygiene Data'!$C$10,0,10*ROW('Hygiene Data'!C192)),NA())</f>
        <v>#N/A</v>
      </c>
      <c r="BC198" s="108" t="e">
        <f ca="true">+IF(AND(ISNUMBER(OFFSET('Hygiene Data'!$D$6,0,10*ROW('Hygiene Data'!D192))),'Data Summary'!DR198="Yes"),OFFSET('Hygiene Data'!$D$6,0,10*ROW('Hygiene Data'!D192)),NA())</f>
        <v>#N/A</v>
      </c>
      <c r="BD198" s="108" t="e">
        <f ca="true">+IF(AND(ISNUMBER(OFFSET('Hygiene Data'!$D$8,0,10*ROW('Hygiene Data'!D192))),'Data Summary'!DS198="Yes"),OFFSET('Hygiene Data'!$D$8,0,10*ROW('Hygiene Data'!D192)),NA())</f>
        <v>#N/A</v>
      </c>
      <c r="BE198" s="108" t="e">
        <f ca="true">+IF(AND(ISNUMBER(OFFSET('Hygiene Data'!$D$10,0,10*ROW('Hygiene Data'!D192))),'Data Summary'!DT198="Yes"),OFFSET('Hygiene Data'!$D$10,0,10*ROW('Hygiene Data'!D192)),NA())</f>
        <v>#N/A</v>
      </c>
      <c r="BF198" s="108" t="e">
        <f ca="true">+IF(AND(ISNUMBER(OFFSET('Hygiene Data'!$E$6,0,10*ROW('Hygiene Data'!E192))),'Data Summary'!DU198="Yes"),OFFSET('Hygiene Data'!$E$6,0,10*ROW('Hygiene Data'!E192)),NA())</f>
        <v>#N/A</v>
      </c>
      <c r="BG198" s="108" t="e">
        <f ca="true">+IF(AND(ISNUMBER(OFFSET('Hygiene Data'!$E$8,0,10*ROW('Hygiene Data'!E192))),'Data Summary'!DV198="Yes"),OFFSET('Hygiene Data'!$E$8,0,10*ROW('Hygiene Data'!E192)),NA())</f>
        <v>#N/A</v>
      </c>
      <c r="BH198" s="108" t="e">
        <f ca="true">+IF(AND(ISNUMBER(OFFSET('Hygiene Data'!$E$10,0,10*ROW('Hygiene Data'!E192))),'Data Summary'!DW198="Yes"),OFFSET('Hygiene Data'!$E$10,0,10*ROW('Hygiene Data'!E192)),NA())</f>
        <v>#N/A</v>
      </c>
      <c r="BI198" s="108" t="e">
        <f ca="true">+IF(AND(ISNUMBER(OFFSET('Hygiene Data'!$F$6,0,10*ROW('Hygiene Data'!F192))),'Data Summary'!DX198="Yes"),OFFSET('Hygiene Data'!$F$6,0,10*ROW('Hygiene Data'!F192)),NA())</f>
        <v>#N/A</v>
      </c>
      <c r="BJ198" s="108" t="e">
        <f ca="true">+IF(AND(ISNUMBER(OFFSET('Hygiene Data'!$F$8,0,10*ROW('Hygiene Data'!F192))),'Data Summary'!DY198="Yes"),OFFSET('Hygiene Data'!$F$8,0,10*ROW('Hygiene Data'!F192)),NA())</f>
        <v>#N/A</v>
      </c>
      <c r="BK198" s="108" t="e">
        <f ca="true">+IF(AND(ISNUMBER(OFFSET('Hygiene Data'!$F$10,0,10*ROW('Hygiene Data'!F192))),'Data Summary'!DZ198="Yes"),OFFSET('Hygiene Data'!$F$10,0,10*ROW('Hygiene Data'!F192)),NA())</f>
        <v>#N/A</v>
      </c>
      <c r="BL198" s="108" t="e">
        <f ca="true">+IF(AND(ISNUMBER(OFFSET('Hygiene Data'!$G$6,0,10*ROW('Hygiene Data'!G192))),'Data Summary'!EA198="Yes"),OFFSET('Hygiene Data'!$G$6,0,10*ROW('Hygiene Data'!G192)),NA())</f>
        <v>#N/A</v>
      </c>
      <c r="BM198" s="108" t="e">
        <f ca="true">+IF(AND(ISNUMBER(OFFSET('Hygiene Data'!$G$8,0,10*ROW('Hygiene Data'!G192))),'Data Summary'!EB198="Yes"),OFFSET('Hygiene Data'!$G$8,0,10*ROW('Hygiene Data'!G192)),NA())</f>
        <v>#N/A</v>
      </c>
      <c r="BN198" s="108" t="e">
        <f ca="true">+IF(AND(ISNUMBER(OFFSET('Hygiene Data'!$G$10,0,10*ROW('Hygiene Data'!G192))),'Data Summary'!EC198="Yes"),OFFSET('Hygiene Data'!$G$10,0,10*ROW('Hygiene Data'!G192)),NA())</f>
        <v>#N/A</v>
      </c>
      <c r="BO198" s="108" t="e">
        <f ca="true">+IF(AND(ISNUMBER(OFFSET('Hygiene Data'!$H$6,0,10*ROW('Hygiene Data'!H192))),'Data Summary'!ED198="Yes"),OFFSET('Hygiene Data'!$H$6,0,10*ROW('Hygiene Data'!H192)),NA())</f>
        <v>#N/A</v>
      </c>
      <c r="BP198" s="108" t="e">
        <f ca="true">+IF(AND(ISNUMBER(OFFSET('Hygiene Data'!$H$8,0,10*ROW('Hygiene Data'!H192))),'Data Summary'!EE198="Yes"),OFFSET('Hygiene Data'!$H$8,0,10*ROW('Hygiene Data'!H192)),NA())</f>
        <v>#N/A</v>
      </c>
      <c r="BQ198" s="108" t="e">
        <f ca="true">+IF(AND(ISNUMBER(OFFSET('Hygiene Data'!$H$10,0,10*ROW('Hygiene Data'!H192))),'Data Summary'!EF198="Yes"),OFFSET('Hygiene Data'!$H$10,0,10*ROW('Hygiene Data'!H192)),NA())</f>
        <v>#N/A</v>
      </c>
    </row>
    <row r="199" x14ac:dyDescent="0.2">
      <c r="A199" s="56" t="e">
        <f ca="true">+IF(OFFSET('Water Data'!$B$1,0,10*ROW('Water Data'!B193))="",NA(),OFFSET('Water Data'!$B$1,0,10*ROW('Water Data'!B193)))</f>
        <v>#N/A</v>
      </c>
      <c r="B199" s="56" t="e">
        <f ca="true">+IF(OFFSET('Water Data'!$A$3,0,10*ROW('Water Data'!A196))="",NA(),OFFSET('Water Data'!$A$3,0,10*ROW('Water Data'!A196)))</f>
        <v>#N/A</v>
      </c>
      <c r="C199" s="56" t="e">
        <f ca="true">+IF(OFFSET('Water Data'!$C$3,0,10*ROW('Water Data'!C196))="",NA(),OFFSET('Water Data'!$C$3,0,10*ROW('Water Data'!C196)))</f>
        <v>#N/A</v>
      </c>
      <c r="D199" s="57" t="e">
        <f ca="true">+IF(AND(ISNUMBER(OFFSET('Water Data'!$C$5,0,10*ROW('Water Data'!C193))),'Data Summary'!BS199="Yes"),100-OFFSET('Water Data'!$C$5,0,10*ROW('Water Data'!C193)),NA())</f>
        <v>#N/A</v>
      </c>
      <c r="E199" s="57" t="e">
        <f ca="true">+IF(AND(ISNUMBER(OFFSET('Water Data'!$C$7,0,10*ROW('Water Data'!C193))),'Data Summary'!BT199="Yes"),OFFSET('Water Data'!$C$7,0,10*ROW('Water Data'!C193)),NA())</f>
        <v>#N/A</v>
      </c>
      <c r="F199" s="57" t="e">
        <f ca="true">+IF(AND(ISNUMBER(OFFSET('Water Data'!$C$10,0,10*ROW('Water Data'!C193))),'Data Summary'!BU199="Yes"),OFFSET('Water Data'!$C$10,0,10*ROW('Water Data'!C193)),NA())</f>
        <v>#N/A</v>
      </c>
      <c r="G199" s="57" t="e">
        <f ca="true">+IF(AND(ISNUMBER(OFFSET('Water Data'!$D$5,0,10*ROW('Water Data'!D193))),'Data Summary'!BV199="Yes"),100-OFFSET('Water Data'!$D$5,0,10*ROW('Water Data'!D193)),NA())</f>
        <v>#N/A</v>
      </c>
      <c r="H199" s="57" t="e">
        <f ca="true">+IF(AND(ISNUMBER(OFFSET('Water Data'!$D$7,0,10*ROW('Water Data'!D193))),'Data Summary'!BW199="Yes"),OFFSET('Water Data'!$D$7,0,10*ROW('Water Data'!D193)),NA())</f>
        <v>#N/A</v>
      </c>
      <c r="I199" s="57" t="e">
        <f ca="true">+IF(AND(ISNUMBER(OFFSET('Water Data'!$D$10,0,10*ROW('Water Data'!D193))),'Data Summary'!BX199="Yes"),OFFSET('Water Data'!$D$10,0,10*ROW('Water Data'!D193)),NA())</f>
        <v>#N/A</v>
      </c>
      <c r="J199" s="57" t="e">
        <f ca="true">+IF(AND(ISNUMBER(OFFSET('Water Data'!$E$5,0,10*ROW('Water Data'!E193))),'Data Summary'!BY199="Yes"),100-OFFSET('Water Data'!$E$5,0,10*ROW('Water Data'!E193)),NA())</f>
        <v>#N/A</v>
      </c>
      <c r="K199" s="57" t="e">
        <f ca="true">+IF(AND(ISNUMBER(OFFSET('Water Data'!$E$7,0,10*ROW('Water Data'!E193))),'Data Summary'!BZ199="Yes"),OFFSET('Water Data'!$E$7,0,10*ROW('Water Data'!E193)),NA())</f>
        <v>#N/A</v>
      </c>
      <c r="L199" s="57" t="e">
        <f ca="true">+IF(AND(ISNUMBER(OFFSET('Water Data'!$E$10,0,10*ROW('Water Data'!E193))),'Data Summary'!CA199="Yes"),OFFSET('Water Data'!$E$10,0,10*ROW('Water Data'!E193)),NA())</f>
        <v>#N/A</v>
      </c>
      <c r="M199" s="57" t="e">
        <f ca="true">+IF(AND(ISNUMBER(OFFSET('Water Data'!$F$5,0,10*ROW('Water Data'!F193))),'Data Summary'!CB199="Yes"),100-OFFSET('Water Data'!$F$5,0,10*ROW('Water Data'!F193)),NA())</f>
        <v>#N/A</v>
      </c>
      <c r="N199" s="57" t="e">
        <f ca="true">+IF(AND(ISNUMBER(OFFSET('Water Data'!$F$7,0,10*ROW('Water Data'!F193))),'Data Summary'!CC199="Yes"),OFFSET('Water Data'!$F$7,0,10*ROW('Water Data'!F193)),NA())</f>
        <v>#N/A</v>
      </c>
      <c r="O199" s="57" t="e">
        <f ca="true">+IF(AND(ISNUMBER(OFFSET('Water Data'!$F$10,0,10*ROW('Water Data'!F193))),'Data Summary'!CD199="Yes"),OFFSET('Water Data'!$F$10,0,10*ROW('Water Data'!F193)),NA())</f>
        <v>#N/A</v>
      </c>
      <c r="P199" s="57" t="e">
        <f ca="true">+IF(AND(ISNUMBER(OFFSET('Water Data'!$G$5,0,10*ROW('Water Data'!G193))),'Data Summary'!CE199="Yes"),100-OFFSET('Water Data'!$G$5,0,10*ROW('Water Data'!G193)),NA())</f>
        <v>#N/A</v>
      </c>
      <c r="Q199" s="57" t="e">
        <f ca="true">+IF(AND(ISNUMBER(OFFSET('Water Data'!$G$7,0,10*ROW('Water Data'!G193))),'Data Summary'!CF199="Yes"),OFFSET('Water Data'!$G$7,0,10*ROW('Water Data'!G193)),NA())</f>
        <v>#N/A</v>
      </c>
      <c r="R199" s="57" t="e">
        <f ca="true">+IF(AND(ISNUMBER(OFFSET('Water Data'!$G$10,0,10*ROW('Water Data'!G193))),'Data Summary'!CG199="Yes"),OFFSET('Water Data'!$G$10,0,10*ROW('Water Data'!G193)),NA())</f>
        <v>#N/A</v>
      </c>
      <c r="S199" s="57" t="e">
        <f ca="true">+IF(AND(ISNUMBER(OFFSET('Water Data'!$H$5,0,10*ROW('Water Data'!H193))),'Data Summary'!CH199="Yes"),100-OFFSET('Water Data'!$H$5,0,10*ROW('Water Data'!H193)),NA())</f>
        <v>#N/A</v>
      </c>
      <c r="T199" s="57" t="e">
        <f ca="true">+IF(AND(ISNUMBER(OFFSET('Water Data'!$H$7,0,10*ROW('Water Data'!H193))),'Data Summary'!CI199="Yes"),OFFSET('Water Data'!$H$7,0,10*ROW('Water Data'!H193)),NA())</f>
        <v>#N/A</v>
      </c>
      <c r="U199" s="57" t="e">
        <f ca="true">+IF(AND(ISNUMBER(OFFSET('Water Data'!$H$10,0,10*ROW('Water Data'!H193))),'Data Summary'!CJ199="Yes"),OFFSET('Water Data'!$H$10,0,10*ROW('Water Data'!H193)),NA())</f>
        <v>#N/A</v>
      </c>
      <c r="V199" s="103" t="e">
        <f ca="true">+IF(AND(ISNUMBER(OFFSET('Sanitation Data'!$C$5,0,10*ROW('Sanitation Data'!C193))),'Data Summary'!CK199="Yes"),100-OFFSET('Sanitation Data'!$C$5,0,10*ROW('Sanitation Data'!C193)),NA())</f>
        <v>#N/A</v>
      </c>
      <c r="W199" s="103" t="e">
        <f ca="true">+IF(AND(ISNUMBER(OFFSET('Sanitation Data'!$C$7,0,10*ROW('Sanitation Data'!C193))),'Data Summary'!CL199="Yes"),OFFSET('Sanitation Data'!$C$7,0,10*ROW('Sanitation Data'!C193)),NA())</f>
        <v>#N/A</v>
      </c>
      <c r="X199" s="103" t="e">
        <f ca="true">+IF(AND(ISNUMBER(OFFSET('Sanitation Data'!$C$11,0,10*ROW('Sanitation Data'!C193))),'Data Summary'!CM199="Yes"),OFFSET('Sanitation Data'!$C$11,0,10*ROW('Sanitation Data'!C193)),NA())</f>
        <v>#N/A</v>
      </c>
      <c r="Y199" s="103" t="e">
        <f ca="true">+IF(AND(ISNUMBER(OFFSET('Sanitation Data'!$C$12,0,10*ROW('Sanitation Data'!C193))),'Data Summary'!CN199="Yes"),OFFSET('Sanitation Data'!$C$12,0,10*ROW('Sanitation Data'!C193)),NA())</f>
        <v>#N/A</v>
      </c>
      <c r="Z199" s="103" t="e">
        <f ca="true">+IF(AND(ISNUMBER(OFFSET('Sanitation Data'!$C$13,0,10*ROW('Sanitation Data'!C193))),'Data Summary'!CO199="Yes"),OFFSET('Sanitation Data'!$C$13,0,10*ROW('Sanitation Data'!C193)),NA())</f>
        <v>#N/A</v>
      </c>
      <c r="AA199" s="103" t="e">
        <f ca="true">+IF(AND(ISNUMBER(OFFSET('Sanitation Data'!$D$5,0,10*ROW('Sanitation Data'!D193))),'Data Summary'!CP199="Yes"),100-OFFSET('Sanitation Data'!$D$5,0,10*ROW('Sanitation Data'!D193)),NA())</f>
        <v>#N/A</v>
      </c>
      <c r="AB199" s="103" t="e">
        <f ca="true">+IF(AND(ISNUMBER(OFFSET('Sanitation Data'!$D$7,0,10*ROW('Sanitation Data'!D193))),'Data Summary'!CQ199="Yes"),OFFSET('Sanitation Data'!$D$7,0,10*ROW('Sanitation Data'!D193)),NA())</f>
        <v>#N/A</v>
      </c>
      <c r="AC199" s="103" t="e">
        <f ca="true">+IF(AND(ISNUMBER(OFFSET('Sanitation Data'!$D$11,0,10*ROW('Sanitation Data'!D193))),'Data Summary'!CR199="Yes"),OFFSET('Sanitation Data'!$D$11,0,10*ROW('Sanitation Data'!D193)),NA())</f>
        <v>#N/A</v>
      </c>
      <c r="AD199" s="103" t="e">
        <f ca="true">+IF(AND(ISNUMBER(OFFSET('Sanitation Data'!$D$12,0,10*ROW('Sanitation Data'!D193))),'Data Summary'!CS199="Yes"),OFFSET('Sanitation Data'!$D$12,0,10*ROW('Sanitation Data'!D193)),NA())</f>
        <v>#N/A</v>
      </c>
      <c r="AE199" s="103" t="e">
        <f ca="true">+IF(AND(ISNUMBER(OFFSET('Sanitation Data'!$D$13,0,10*ROW('Sanitation Data'!D193))),'Data Summary'!CT199="Yes"),OFFSET('Sanitation Data'!$D$13,0,10*ROW('Sanitation Data'!D193)),NA())</f>
        <v>#N/A</v>
      </c>
      <c r="AF199" s="103" t="e">
        <f ca="true">+IF(AND(ISNUMBER(OFFSET('Sanitation Data'!$E$5,0,10*ROW('Sanitation Data'!E193))),'Data Summary'!CU199="Yes"),100-OFFSET('Sanitation Data'!$E$5,0,10*ROW('Sanitation Data'!E193)),NA())</f>
        <v>#N/A</v>
      </c>
      <c r="AG199" s="103" t="e">
        <f ca="true">+IF(AND(ISNUMBER(OFFSET('Sanitation Data'!$E$7,0,10*ROW('Sanitation Data'!E193))),'Data Summary'!CV199="Yes"),OFFSET('Sanitation Data'!$E$7,0,10*ROW('Sanitation Data'!E193)),NA())</f>
        <v>#N/A</v>
      </c>
      <c r="AH199" s="103" t="e">
        <f ca="true">+IF(AND(ISNUMBER(OFFSET('Sanitation Data'!$E$11,0,10*ROW('Sanitation Data'!E193))),'Data Summary'!CW199="Yes"),OFFSET('Sanitation Data'!$E$11,0,10*ROW('Sanitation Data'!E193)),NA())</f>
        <v>#N/A</v>
      </c>
      <c r="AI199" s="103" t="e">
        <f ca="true">+IF(AND(ISNUMBER(OFFSET('Sanitation Data'!$E$12,0,10*ROW('Sanitation Data'!E193))),'Data Summary'!CX199="Yes"),OFFSET('Sanitation Data'!$E$12,0,10*ROW('Sanitation Data'!E193)),NA())</f>
        <v>#N/A</v>
      </c>
      <c r="AJ199" s="103" t="e">
        <f ca="true">+IF(AND(ISNUMBER(OFFSET('Sanitation Data'!$E$13,0,10*ROW('Sanitation Data'!E193))),'Data Summary'!CY199="Yes"),OFFSET('Sanitation Data'!$E$13,0,10*ROW('Sanitation Data'!E193)),NA())</f>
        <v>#N/A</v>
      </c>
      <c r="AK199" s="103" t="e">
        <f ca="true">+IF(AND(ISNUMBER(OFFSET('Sanitation Data'!$F$5,0,10*ROW('Sanitation Data'!F193))),'Data Summary'!CZ199="Yes"),100-OFFSET('Sanitation Data'!$F$5,0,10*ROW('Sanitation Data'!F193)),NA())</f>
        <v>#N/A</v>
      </c>
      <c r="AL199" s="103" t="e">
        <f ca="true">+IF(AND(ISNUMBER(OFFSET('Sanitation Data'!$F$7,0,10*ROW('Sanitation Data'!F193))),'Data Summary'!DA199="Yes"),OFFSET('Sanitation Data'!$F$7,0,10*ROW('Sanitation Data'!F193)),NA())</f>
        <v>#N/A</v>
      </c>
      <c r="AM199" s="103" t="e">
        <f ca="true">+IF(AND(ISNUMBER(OFFSET('Sanitation Data'!$F$11,0,10*ROW('Sanitation Data'!F193))),'Data Summary'!DB199="Yes"),OFFSET('Sanitation Data'!$F$11,0,10*ROW('Sanitation Data'!F193)),NA())</f>
        <v>#N/A</v>
      </c>
      <c r="AN199" s="103" t="e">
        <f ca="true">+IF(AND(ISNUMBER(OFFSET('Sanitation Data'!$F$12,0,10*ROW('Sanitation Data'!F193))),'Data Summary'!DC199="Yes"),OFFSET('Sanitation Data'!$F$12,0,10*ROW('Sanitation Data'!F193)),NA())</f>
        <v>#N/A</v>
      </c>
      <c r="AO199" s="103" t="e">
        <f ca="true">+IF(AND(ISNUMBER(OFFSET('Sanitation Data'!$F$13,0,10*ROW('Sanitation Data'!F193))),'Data Summary'!DD199="Yes"),OFFSET('Sanitation Data'!$F$13,0,10*ROW('Sanitation Data'!F193)),NA())</f>
        <v>#N/A</v>
      </c>
      <c r="AP199" s="103" t="e">
        <f ca="true">+IF(AND(ISNUMBER(OFFSET('Sanitation Data'!$G$5,0,10*ROW('Sanitation Data'!G193))),'Data Summary'!DE199="Yes"),100-OFFSET('Sanitation Data'!$G$5,0,10*ROW('Sanitation Data'!G193)),NA())</f>
        <v>#N/A</v>
      </c>
      <c r="AQ199" s="103" t="e">
        <f ca="true">+IF(AND(ISNUMBER(OFFSET('Sanitation Data'!$G$7,0,10*ROW('Sanitation Data'!G193))),'Data Summary'!DF199="Yes"),OFFSET('Sanitation Data'!$G$7,0,10*ROW('Sanitation Data'!G193)),NA())</f>
        <v>#N/A</v>
      </c>
      <c r="AR199" s="103" t="e">
        <f ca="true">+IF(AND(ISNUMBER(OFFSET('Sanitation Data'!$G$11,0,10*ROW('Sanitation Data'!G193))),'Data Summary'!DG199="Yes"),OFFSET('Sanitation Data'!$G$11,0,10*ROW('Sanitation Data'!G193)),NA())</f>
        <v>#N/A</v>
      </c>
      <c r="AS199" s="103" t="e">
        <f ca="true">+IF(AND(ISNUMBER(OFFSET('Sanitation Data'!$G$12,0,10*ROW('Sanitation Data'!G193))),'Data Summary'!DH199="Yes"),OFFSET('Sanitation Data'!$G$12,0,10*ROW('Sanitation Data'!G193)),NA())</f>
        <v>#N/A</v>
      </c>
      <c r="AT199" s="103" t="e">
        <f ca="true">+IF(AND(ISNUMBER(OFFSET('Sanitation Data'!$G$13,0,10*ROW('Sanitation Data'!G193))),'Data Summary'!DI199="Yes"),OFFSET('Sanitation Data'!$G$13,0,10*ROW('Sanitation Data'!G193)),NA())</f>
        <v>#N/A</v>
      </c>
      <c r="AU199" s="103" t="e">
        <f ca="true">+IF(AND(ISNUMBER(OFFSET('Sanitation Data'!$H$5,0,10*ROW('Sanitation Data'!H193))),'Data Summary'!DJ199="Yes"),100-OFFSET('Sanitation Data'!$H$5,0,10*ROW('Sanitation Data'!H193)),NA())</f>
        <v>#N/A</v>
      </c>
      <c r="AV199" s="103" t="e">
        <f ca="true">+IF(AND(ISNUMBER(OFFSET('Sanitation Data'!$H$7,0,10*ROW('Sanitation Data'!H193))),'Data Summary'!DK199="Yes"),OFFSET('Sanitation Data'!$H$7,0,10*ROW('Sanitation Data'!H193)),NA())</f>
        <v>#N/A</v>
      </c>
      <c r="AW199" s="103" t="e">
        <f ca="true">+IF(AND(ISNUMBER(OFFSET('Sanitation Data'!$H$11,0,10*ROW('Sanitation Data'!H193))),'Data Summary'!DL199="Yes"),OFFSET('Sanitation Data'!$H$11,0,10*ROW('Sanitation Data'!H193)),NA())</f>
        <v>#N/A</v>
      </c>
      <c r="AX199" s="103" t="e">
        <f ca="true">+IF(AND(ISNUMBER(OFFSET('Sanitation Data'!$H$12,0,10*ROW('Sanitation Data'!H193))),'Data Summary'!DM199="Yes"),OFFSET('Sanitation Data'!$H$12,0,10*ROW('Sanitation Data'!H193)),NA())</f>
        <v>#N/A</v>
      </c>
      <c r="AY199" s="103" t="e">
        <f ca="true">+IF(AND(ISNUMBER(OFFSET('Sanitation Data'!$H$13,0,10*ROW('Sanitation Data'!H193))),'Data Summary'!DN199="Yes"),OFFSET('Sanitation Data'!$H$13,0,10*ROW('Sanitation Data'!H193)),NA())</f>
        <v>#N/A</v>
      </c>
      <c r="AZ199" s="108" t="e">
        <f ca="true">+IF(AND(ISNUMBER(OFFSET('Hygiene Data'!$C$6,0,10*ROW('Hygiene Data'!C193))),'Data Summary'!DO199="Yes"),OFFSET('Hygiene Data'!$C$6,0,10*ROW('Hygiene Data'!C193)),NA())</f>
        <v>#N/A</v>
      </c>
      <c r="BA199" s="108" t="e">
        <f ca="true">+IF(AND(ISNUMBER(OFFSET('Hygiene Data'!$C$8,0,10*ROW('Hygiene Data'!C193))),'Data Summary'!DP199="Yes"),OFFSET('Hygiene Data'!$C$8,0,10*ROW('Hygiene Data'!C193)),NA())</f>
        <v>#N/A</v>
      </c>
      <c r="BB199" s="108" t="e">
        <f ca="true">+IF(AND(ISNUMBER(OFFSET('Hygiene Data'!$C$10,0,10*ROW('Hygiene Data'!C193))),'Data Summary'!DQ199="Yes"),OFFSET('Hygiene Data'!$C$10,0,10*ROW('Hygiene Data'!C193)),NA())</f>
        <v>#N/A</v>
      </c>
      <c r="BC199" s="108" t="e">
        <f ca="true">+IF(AND(ISNUMBER(OFFSET('Hygiene Data'!$D$6,0,10*ROW('Hygiene Data'!D193))),'Data Summary'!DR199="Yes"),OFFSET('Hygiene Data'!$D$6,0,10*ROW('Hygiene Data'!D193)),NA())</f>
        <v>#N/A</v>
      </c>
      <c r="BD199" s="108" t="e">
        <f ca="true">+IF(AND(ISNUMBER(OFFSET('Hygiene Data'!$D$8,0,10*ROW('Hygiene Data'!D193))),'Data Summary'!DS199="Yes"),OFFSET('Hygiene Data'!$D$8,0,10*ROW('Hygiene Data'!D193)),NA())</f>
        <v>#N/A</v>
      </c>
      <c r="BE199" s="108" t="e">
        <f ca="true">+IF(AND(ISNUMBER(OFFSET('Hygiene Data'!$D$10,0,10*ROW('Hygiene Data'!D193))),'Data Summary'!DT199="Yes"),OFFSET('Hygiene Data'!$D$10,0,10*ROW('Hygiene Data'!D193)),NA())</f>
        <v>#N/A</v>
      </c>
      <c r="BF199" s="108" t="e">
        <f ca="true">+IF(AND(ISNUMBER(OFFSET('Hygiene Data'!$E$6,0,10*ROW('Hygiene Data'!E193))),'Data Summary'!DU199="Yes"),OFFSET('Hygiene Data'!$E$6,0,10*ROW('Hygiene Data'!E193)),NA())</f>
        <v>#N/A</v>
      </c>
      <c r="BG199" s="108" t="e">
        <f ca="true">+IF(AND(ISNUMBER(OFFSET('Hygiene Data'!$E$8,0,10*ROW('Hygiene Data'!E193))),'Data Summary'!DV199="Yes"),OFFSET('Hygiene Data'!$E$8,0,10*ROW('Hygiene Data'!E193)),NA())</f>
        <v>#N/A</v>
      </c>
      <c r="BH199" s="108" t="e">
        <f ca="true">+IF(AND(ISNUMBER(OFFSET('Hygiene Data'!$E$10,0,10*ROW('Hygiene Data'!E193))),'Data Summary'!DW199="Yes"),OFFSET('Hygiene Data'!$E$10,0,10*ROW('Hygiene Data'!E193)),NA())</f>
        <v>#N/A</v>
      </c>
      <c r="BI199" s="108" t="e">
        <f ca="true">+IF(AND(ISNUMBER(OFFSET('Hygiene Data'!$F$6,0,10*ROW('Hygiene Data'!F193))),'Data Summary'!DX199="Yes"),OFFSET('Hygiene Data'!$F$6,0,10*ROW('Hygiene Data'!F193)),NA())</f>
        <v>#N/A</v>
      </c>
      <c r="BJ199" s="108" t="e">
        <f ca="true">+IF(AND(ISNUMBER(OFFSET('Hygiene Data'!$F$8,0,10*ROW('Hygiene Data'!F193))),'Data Summary'!DY199="Yes"),OFFSET('Hygiene Data'!$F$8,0,10*ROW('Hygiene Data'!F193)),NA())</f>
        <v>#N/A</v>
      </c>
      <c r="BK199" s="108" t="e">
        <f ca="true">+IF(AND(ISNUMBER(OFFSET('Hygiene Data'!$F$10,0,10*ROW('Hygiene Data'!F193))),'Data Summary'!DZ199="Yes"),OFFSET('Hygiene Data'!$F$10,0,10*ROW('Hygiene Data'!F193)),NA())</f>
        <v>#N/A</v>
      </c>
      <c r="BL199" s="108" t="e">
        <f ca="true">+IF(AND(ISNUMBER(OFFSET('Hygiene Data'!$G$6,0,10*ROW('Hygiene Data'!G193))),'Data Summary'!EA199="Yes"),OFFSET('Hygiene Data'!$G$6,0,10*ROW('Hygiene Data'!G193)),NA())</f>
        <v>#N/A</v>
      </c>
      <c r="BM199" s="108" t="e">
        <f ca="true">+IF(AND(ISNUMBER(OFFSET('Hygiene Data'!$G$8,0,10*ROW('Hygiene Data'!G193))),'Data Summary'!EB199="Yes"),OFFSET('Hygiene Data'!$G$8,0,10*ROW('Hygiene Data'!G193)),NA())</f>
        <v>#N/A</v>
      </c>
      <c r="BN199" s="108" t="e">
        <f ca="true">+IF(AND(ISNUMBER(OFFSET('Hygiene Data'!$G$10,0,10*ROW('Hygiene Data'!G193))),'Data Summary'!EC199="Yes"),OFFSET('Hygiene Data'!$G$10,0,10*ROW('Hygiene Data'!G193)),NA())</f>
        <v>#N/A</v>
      </c>
      <c r="BO199" s="108" t="e">
        <f ca="true">+IF(AND(ISNUMBER(OFFSET('Hygiene Data'!$H$6,0,10*ROW('Hygiene Data'!H193))),'Data Summary'!ED199="Yes"),OFFSET('Hygiene Data'!$H$6,0,10*ROW('Hygiene Data'!H193)),NA())</f>
        <v>#N/A</v>
      </c>
      <c r="BP199" s="108" t="e">
        <f ca="true">+IF(AND(ISNUMBER(OFFSET('Hygiene Data'!$H$8,0,10*ROW('Hygiene Data'!H193))),'Data Summary'!EE199="Yes"),OFFSET('Hygiene Data'!$H$8,0,10*ROW('Hygiene Data'!H193)),NA())</f>
        <v>#N/A</v>
      </c>
      <c r="BQ199" s="108" t="e">
        <f ca="true">+IF(AND(ISNUMBER(OFFSET('Hygiene Data'!$H$10,0,10*ROW('Hygiene Data'!H193))),'Data Summary'!EF199="Yes"),OFFSET('Hygiene Data'!$H$10,0,10*ROW('Hygiene Data'!H193)),NA())</f>
        <v>#N/A</v>
      </c>
    </row>
    <row r="200" x14ac:dyDescent="0.2">
      <c r="A200" s="56" t="e">
        <f ca="true">+IF(OFFSET('Water Data'!$B$1,0,10*ROW('Water Data'!B194))="",NA(),OFFSET('Water Data'!$B$1,0,10*ROW('Water Data'!B194)))</f>
        <v>#N/A</v>
      </c>
      <c r="B200" s="56" t="e">
        <f ca="true">+IF(OFFSET('Water Data'!$A$3,0,10*ROW('Water Data'!A197))="",NA(),OFFSET('Water Data'!$A$3,0,10*ROW('Water Data'!A197)))</f>
        <v>#N/A</v>
      </c>
      <c r="C200" s="56" t="e">
        <f ca="true">+IF(OFFSET('Water Data'!$C$3,0,10*ROW('Water Data'!C197))="",NA(),OFFSET('Water Data'!$C$3,0,10*ROW('Water Data'!C197)))</f>
        <v>#N/A</v>
      </c>
      <c r="D200" s="57" t="e">
        <f ca="true">+IF(AND(ISNUMBER(OFFSET('Water Data'!$C$5,0,10*ROW('Water Data'!C194))),'Data Summary'!BS200="Yes"),100-OFFSET('Water Data'!$C$5,0,10*ROW('Water Data'!C194)),NA())</f>
        <v>#N/A</v>
      </c>
      <c r="E200" s="57" t="e">
        <f ca="true">+IF(AND(ISNUMBER(OFFSET('Water Data'!$C$7,0,10*ROW('Water Data'!C194))),'Data Summary'!BT200="Yes"),OFFSET('Water Data'!$C$7,0,10*ROW('Water Data'!C194)),NA())</f>
        <v>#N/A</v>
      </c>
      <c r="F200" s="57" t="e">
        <f ca="true">+IF(AND(ISNUMBER(OFFSET('Water Data'!$C$10,0,10*ROW('Water Data'!C194))),'Data Summary'!BU200="Yes"),OFFSET('Water Data'!$C$10,0,10*ROW('Water Data'!C194)),NA())</f>
        <v>#N/A</v>
      </c>
      <c r="G200" s="57" t="e">
        <f ca="true">+IF(AND(ISNUMBER(OFFSET('Water Data'!$D$5,0,10*ROW('Water Data'!D194))),'Data Summary'!BV200="Yes"),100-OFFSET('Water Data'!$D$5,0,10*ROW('Water Data'!D194)),NA())</f>
        <v>#N/A</v>
      </c>
      <c r="H200" s="57" t="e">
        <f ca="true">+IF(AND(ISNUMBER(OFFSET('Water Data'!$D$7,0,10*ROW('Water Data'!D194))),'Data Summary'!BW200="Yes"),OFFSET('Water Data'!$D$7,0,10*ROW('Water Data'!D194)),NA())</f>
        <v>#N/A</v>
      </c>
      <c r="I200" s="57" t="e">
        <f ca="true">+IF(AND(ISNUMBER(OFFSET('Water Data'!$D$10,0,10*ROW('Water Data'!D194))),'Data Summary'!BX200="Yes"),OFFSET('Water Data'!$D$10,0,10*ROW('Water Data'!D194)),NA())</f>
        <v>#N/A</v>
      </c>
      <c r="J200" s="57" t="e">
        <f ca="true">+IF(AND(ISNUMBER(OFFSET('Water Data'!$E$5,0,10*ROW('Water Data'!E194))),'Data Summary'!BY200="Yes"),100-OFFSET('Water Data'!$E$5,0,10*ROW('Water Data'!E194)),NA())</f>
        <v>#N/A</v>
      </c>
      <c r="K200" s="57" t="e">
        <f ca="true">+IF(AND(ISNUMBER(OFFSET('Water Data'!$E$7,0,10*ROW('Water Data'!E194))),'Data Summary'!BZ200="Yes"),OFFSET('Water Data'!$E$7,0,10*ROW('Water Data'!E194)),NA())</f>
        <v>#N/A</v>
      </c>
      <c r="L200" s="57" t="e">
        <f ca="true">+IF(AND(ISNUMBER(OFFSET('Water Data'!$E$10,0,10*ROW('Water Data'!E194))),'Data Summary'!CA200="Yes"),OFFSET('Water Data'!$E$10,0,10*ROW('Water Data'!E194)),NA())</f>
        <v>#N/A</v>
      </c>
      <c r="M200" s="57" t="e">
        <f ca="true">+IF(AND(ISNUMBER(OFFSET('Water Data'!$F$5,0,10*ROW('Water Data'!F194))),'Data Summary'!CB200="Yes"),100-OFFSET('Water Data'!$F$5,0,10*ROW('Water Data'!F194)),NA())</f>
        <v>#N/A</v>
      </c>
      <c r="N200" s="57" t="e">
        <f ca="true">+IF(AND(ISNUMBER(OFFSET('Water Data'!$F$7,0,10*ROW('Water Data'!F194))),'Data Summary'!CC200="Yes"),OFFSET('Water Data'!$F$7,0,10*ROW('Water Data'!F194)),NA())</f>
        <v>#N/A</v>
      </c>
      <c r="O200" s="57" t="e">
        <f ca="true">+IF(AND(ISNUMBER(OFFSET('Water Data'!$F$10,0,10*ROW('Water Data'!F194))),'Data Summary'!CD200="Yes"),OFFSET('Water Data'!$F$10,0,10*ROW('Water Data'!F194)),NA())</f>
        <v>#N/A</v>
      </c>
      <c r="P200" s="57" t="e">
        <f ca="true">+IF(AND(ISNUMBER(OFFSET('Water Data'!$G$5,0,10*ROW('Water Data'!G194))),'Data Summary'!CE200="Yes"),100-OFFSET('Water Data'!$G$5,0,10*ROW('Water Data'!G194)),NA())</f>
        <v>#N/A</v>
      </c>
      <c r="Q200" s="57" t="e">
        <f ca="true">+IF(AND(ISNUMBER(OFFSET('Water Data'!$G$7,0,10*ROW('Water Data'!G194))),'Data Summary'!CF200="Yes"),OFFSET('Water Data'!$G$7,0,10*ROW('Water Data'!G194)),NA())</f>
        <v>#N/A</v>
      </c>
      <c r="R200" s="57" t="e">
        <f ca="true">+IF(AND(ISNUMBER(OFFSET('Water Data'!$G$10,0,10*ROW('Water Data'!G194))),'Data Summary'!CG200="Yes"),OFFSET('Water Data'!$G$10,0,10*ROW('Water Data'!G194)),NA())</f>
        <v>#N/A</v>
      </c>
      <c r="S200" s="57" t="e">
        <f ca="true">+IF(AND(ISNUMBER(OFFSET('Water Data'!$H$5,0,10*ROW('Water Data'!H194))),'Data Summary'!CH200="Yes"),100-OFFSET('Water Data'!$H$5,0,10*ROW('Water Data'!H194)),NA())</f>
        <v>#N/A</v>
      </c>
      <c r="T200" s="57" t="e">
        <f ca="true">+IF(AND(ISNUMBER(OFFSET('Water Data'!$H$7,0,10*ROW('Water Data'!H194))),'Data Summary'!CI200="Yes"),OFFSET('Water Data'!$H$7,0,10*ROW('Water Data'!H194)),NA())</f>
        <v>#N/A</v>
      </c>
      <c r="U200" s="57" t="e">
        <f ca="true">+IF(AND(ISNUMBER(OFFSET('Water Data'!$H$10,0,10*ROW('Water Data'!H194))),'Data Summary'!CJ200="Yes"),OFFSET('Water Data'!$H$10,0,10*ROW('Water Data'!H194)),NA())</f>
        <v>#N/A</v>
      </c>
      <c r="V200" s="103" t="e">
        <f ca="true">+IF(AND(ISNUMBER(OFFSET('Sanitation Data'!$C$5,0,10*ROW('Sanitation Data'!C194))),'Data Summary'!CK200="Yes"),100-OFFSET('Sanitation Data'!$C$5,0,10*ROW('Sanitation Data'!C194)),NA())</f>
        <v>#N/A</v>
      </c>
      <c r="W200" s="103" t="e">
        <f ca="true">+IF(AND(ISNUMBER(OFFSET('Sanitation Data'!$C$7,0,10*ROW('Sanitation Data'!C194))),'Data Summary'!CL200="Yes"),OFFSET('Sanitation Data'!$C$7,0,10*ROW('Sanitation Data'!C194)),NA())</f>
        <v>#N/A</v>
      </c>
      <c r="X200" s="103" t="e">
        <f ca="true">+IF(AND(ISNUMBER(OFFSET('Sanitation Data'!$C$11,0,10*ROW('Sanitation Data'!C194))),'Data Summary'!CM200="Yes"),OFFSET('Sanitation Data'!$C$11,0,10*ROW('Sanitation Data'!C194)),NA())</f>
        <v>#N/A</v>
      </c>
      <c r="Y200" s="103" t="e">
        <f ca="true">+IF(AND(ISNUMBER(OFFSET('Sanitation Data'!$C$12,0,10*ROW('Sanitation Data'!C194))),'Data Summary'!CN200="Yes"),OFFSET('Sanitation Data'!$C$12,0,10*ROW('Sanitation Data'!C194)),NA())</f>
        <v>#N/A</v>
      </c>
      <c r="Z200" s="103" t="e">
        <f ca="true">+IF(AND(ISNUMBER(OFFSET('Sanitation Data'!$C$13,0,10*ROW('Sanitation Data'!C194))),'Data Summary'!CO200="Yes"),OFFSET('Sanitation Data'!$C$13,0,10*ROW('Sanitation Data'!C194)),NA())</f>
        <v>#N/A</v>
      </c>
      <c r="AA200" s="103" t="e">
        <f ca="true">+IF(AND(ISNUMBER(OFFSET('Sanitation Data'!$D$5,0,10*ROW('Sanitation Data'!D194))),'Data Summary'!CP200="Yes"),100-OFFSET('Sanitation Data'!$D$5,0,10*ROW('Sanitation Data'!D194)),NA())</f>
        <v>#N/A</v>
      </c>
      <c r="AB200" s="103" t="e">
        <f ca="true">+IF(AND(ISNUMBER(OFFSET('Sanitation Data'!$D$7,0,10*ROW('Sanitation Data'!D194))),'Data Summary'!CQ200="Yes"),OFFSET('Sanitation Data'!$D$7,0,10*ROW('Sanitation Data'!D194)),NA())</f>
        <v>#N/A</v>
      </c>
      <c r="AC200" s="103" t="e">
        <f ca="true">+IF(AND(ISNUMBER(OFFSET('Sanitation Data'!$D$11,0,10*ROW('Sanitation Data'!D194))),'Data Summary'!CR200="Yes"),OFFSET('Sanitation Data'!$D$11,0,10*ROW('Sanitation Data'!D194)),NA())</f>
        <v>#N/A</v>
      </c>
      <c r="AD200" s="103" t="e">
        <f ca="true">+IF(AND(ISNUMBER(OFFSET('Sanitation Data'!$D$12,0,10*ROW('Sanitation Data'!D194))),'Data Summary'!CS200="Yes"),OFFSET('Sanitation Data'!$D$12,0,10*ROW('Sanitation Data'!D194)),NA())</f>
        <v>#N/A</v>
      </c>
      <c r="AE200" s="103" t="e">
        <f ca="true">+IF(AND(ISNUMBER(OFFSET('Sanitation Data'!$D$13,0,10*ROW('Sanitation Data'!D194))),'Data Summary'!CT200="Yes"),OFFSET('Sanitation Data'!$D$13,0,10*ROW('Sanitation Data'!D194)),NA())</f>
        <v>#N/A</v>
      </c>
      <c r="AF200" s="103" t="e">
        <f ca="true">+IF(AND(ISNUMBER(OFFSET('Sanitation Data'!$E$5,0,10*ROW('Sanitation Data'!E194))),'Data Summary'!CU200="Yes"),100-OFFSET('Sanitation Data'!$E$5,0,10*ROW('Sanitation Data'!E194)),NA())</f>
        <v>#N/A</v>
      </c>
      <c r="AG200" s="103" t="e">
        <f ca="true">+IF(AND(ISNUMBER(OFFSET('Sanitation Data'!$E$7,0,10*ROW('Sanitation Data'!E194))),'Data Summary'!CV200="Yes"),OFFSET('Sanitation Data'!$E$7,0,10*ROW('Sanitation Data'!E194)),NA())</f>
        <v>#N/A</v>
      </c>
      <c r="AH200" s="103" t="e">
        <f ca="true">+IF(AND(ISNUMBER(OFFSET('Sanitation Data'!$E$11,0,10*ROW('Sanitation Data'!E194))),'Data Summary'!CW200="Yes"),OFFSET('Sanitation Data'!$E$11,0,10*ROW('Sanitation Data'!E194)),NA())</f>
        <v>#N/A</v>
      </c>
      <c r="AI200" s="103" t="e">
        <f ca="true">+IF(AND(ISNUMBER(OFFSET('Sanitation Data'!$E$12,0,10*ROW('Sanitation Data'!E194))),'Data Summary'!CX200="Yes"),OFFSET('Sanitation Data'!$E$12,0,10*ROW('Sanitation Data'!E194)),NA())</f>
        <v>#N/A</v>
      </c>
      <c r="AJ200" s="103" t="e">
        <f ca="true">+IF(AND(ISNUMBER(OFFSET('Sanitation Data'!$E$13,0,10*ROW('Sanitation Data'!E194))),'Data Summary'!CY200="Yes"),OFFSET('Sanitation Data'!$E$13,0,10*ROW('Sanitation Data'!E194)),NA())</f>
        <v>#N/A</v>
      </c>
      <c r="AK200" s="103" t="e">
        <f ca="true">+IF(AND(ISNUMBER(OFFSET('Sanitation Data'!$F$5,0,10*ROW('Sanitation Data'!F194))),'Data Summary'!CZ200="Yes"),100-OFFSET('Sanitation Data'!$F$5,0,10*ROW('Sanitation Data'!F194)),NA())</f>
        <v>#N/A</v>
      </c>
      <c r="AL200" s="103" t="e">
        <f ca="true">+IF(AND(ISNUMBER(OFFSET('Sanitation Data'!$F$7,0,10*ROW('Sanitation Data'!F194))),'Data Summary'!DA200="Yes"),OFFSET('Sanitation Data'!$F$7,0,10*ROW('Sanitation Data'!F194)),NA())</f>
        <v>#N/A</v>
      </c>
      <c r="AM200" s="103" t="e">
        <f ca="true">+IF(AND(ISNUMBER(OFFSET('Sanitation Data'!$F$11,0,10*ROW('Sanitation Data'!F194))),'Data Summary'!DB200="Yes"),OFFSET('Sanitation Data'!$F$11,0,10*ROW('Sanitation Data'!F194)),NA())</f>
        <v>#N/A</v>
      </c>
      <c r="AN200" s="103" t="e">
        <f ca="true">+IF(AND(ISNUMBER(OFFSET('Sanitation Data'!$F$12,0,10*ROW('Sanitation Data'!F194))),'Data Summary'!DC200="Yes"),OFFSET('Sanitation Data'!$F$12,0,10*ROW('Sanitation Data'!F194)),NA())</f>
        <v>#N/A</v>
      </c>
      <c r="AO200" s="103" t="e">
        <f ca="true">+IF(AND(ISNUMBER(OFFSET('Sanitation Data'!$F$13,0,10*ROW('Sanitation Data'!F194))),'Data Summary'!DD200="Yes"),OFFSET('Sanitation Data'!$F$13,0,10*ROW('Sanitation Data'!F194)),NA())</f>
        <v>#N/A</v>
      </c>
      <c r="AP200" s="103" t="e">
        <f ca="true">+IF(AND(ISNUMBER(OFFSET('Sanitation Data'!$G$5,0,10*ROW('Sanitation Data'!G194))),'Data Summary'!DE200="Yes"),100-OFFSET('Sanitation Data'!$G$5,0,10*ROW('Sanitation Data'!G194)),NA())</f>
        <v>#N/A</v>
      </c>
      <c r="AQ200" s="103" t="e">
        <f ca="true">+IF(AND(ISNUMBER(OFFSET('Sanitation Data'!$G$7,0,10*ROW('Sanitation Data'!G194))),'Data Summary'!DF200="Yes"),OFFSET('Sanitation Data'!$G$7,0,10*ROW('Sanitation Data'!G194)),NA())</f>
        <v>#N/A</v>
      </c>
      <c r="AR200" s="103" t="e">
        <f ca="true">+IF(AND(ISNUMBER(OFFSET('Sanitation Data'!$G$11,0,10*ROW('Sanitation Data'!G194))),'Data Summary'!DG200="Yes"),OFFSET('Sanitation Data'!$G$11,0,10*ROW('Sanitation Data'!G194)),NA())</f>
        <v>#N/A</v>
      </c>
      <c r="AS200" s="103" t="e">
        <f ca="true">+IF(AND(ISNUMBER(OFFSET('Sanitation Data'!$G$12,0,10*ROW('Sanitation Data'!G194))),'Data Summary'!DH200="Yes"),OFFSET('Sanitation Data'!$G$12,0,10*ROW('Sanitation Data'!G194)),NA())</f>
        <v>#N/A</v>
      </c>
      <c r="AT200" s="103" t="e">
        <f ca="true">+IF(AND(ISNUMBER(OFFSET('Sanitation Data'!$G$13,0,10*ROW('Sanitation Data'!G194))),'Data Summary'!DI200="Yes"),OFFSET('Sanitation Data'!$G$13,0,10*ROW('Sanitation Data'!G194)),NA())</f>
        <v>#N/A</v>
      </c>
      <c r="AU200" s="103" t="e">
        <f ca="true">+IF(AND(ISNUMBER(OFFSET('Sanitation Data'!$H$5,0,10*ROW('Sanitation Data'!H194))),'Data Summary'!DJ200="Yes"),100-OFFSET('Sanitation Data'!$H$5,0,10*ROW('Sanitation Data'!H194)),NA())</f>
        <v>#N/A</v>
      </c>
      <c r="AV200" s="103" t="e">
        <f ca="true">+IF(AND(ISNUMBER(OFFSET('Sanitation Data'!$H$7,0,10*ROW('Sanitation Data'!H194))),'Data Summary'!DK200="Yes"),OFFSET('Sanitation Data'!$H$7,0,10*ROW('Sanitation Data'!H194)),NA())</f>
        <v>#N/A</v>
      </c>
      <c r="AW200" s="103" t="e">
        <f ca="true">+IF(AND(ISNUMBER(OFFSET('Sanitation Data'!$H$11,0,10*ROW('Sanitation Data'!H194))),'Data Summary'!DL200="Yes"),OFFSET('Sanitation Data'!$H$11,0,10*ROW('Sanitation Data'!H194)),NA())</f>
        <v>#N/A</v>
      </c>
      <c r="AX200" s="103" t="e">
        <f ca="true">+IF(AND(ISNUMBER(OFFSET('Sanitation Data'!$H$12,0,10*ROW('Sanitation Data'!H194))),'Data Summary'!DM200="Yes"),OFFSET('Sanitation Data'!$H$12,0,10*ROW('Sanitation Data'!H194)),NA())</f>
        <v>#N/A</v>
      </c>
      <c r="AY200" s="103" t="e">
        <f ca="true">+IF(AND(ISNUMBER(OFFSET('Sanitation Data'!$H$13,0,10*ROW('Sanitation Data'!H194))),'Data Summary'!DN200="Yes"),OFFSET('Sanitation Data'!$H$13,0,10*ROW('Sanitation Data'!H194)),NA())</f>
        <v>#N/A</v>
      </c>
      <c r="AZ200" s="108" t="e">
        <f ca="true">+IF(AND(ISNUMBER(OFFSET('Hygiene Data'!$C$6,0,10*ROW('Hygiene Data'!C194))),'Data Summary'!DO200="Yes"),OFFSET('Hygiene Data'!$C$6,0,10*ROW('Hygiene Data'!C194)),NA())</f>
        <v>#N/A</v>
      </c>
      <c r="BA200" s="108" t="e">
        <f ca="true">+IF(AND(ISNUMBER(OFFSET('Hygiene Data'!$C$8,0,10*ROW('Hygiene Data'!C194))),'Data Summary'!DP200="Yes"),OFFSET('Hygiene Data'!$C$8,0,10*ROW('Hygiene Data'!C194)),NA())</f>
        <v>#N/A</v>
      </c>
      <c r="BB200" s="108" t="e">
        <f ca="true">+IF(AND(ISNUMBER(OFFSET('Hygiene Data'!$C$10,0,10*ROW('Hygiene Data'!C194))),'Data Summary'!DQ200="Yes"),OFFSET('Hygiene Data'!$C$10,0,10*ROW('Hygiene Data'!C194)),NA())</f>
        <v>#N/A</v>
      </c>
      <c r="BC200" s="108" t="e">
        <f ca="true">+IF(AND(ISNUMBER(OFFSET('Hygiene Data'!$D$6,0,10*ROW('Hygiene Data'!D194))),'Data Summary'!DR200="Yes"),OFFSET('Hygiene Data'!$D$6,0,10*ROW('Hygiene Data'!D194)),NA())</f>
        <v>#N/A</v>
      </c>
      <c r="BD200" s="108" t="e">
        <f ca="true">+IF(AND(ISNUMBER(OFFSET('Hygiene Data'!$D$8,0,10*ROW('Hygiene Data'!D194))),'Data Summary'!DS200="Yes"),OFFSET('Hygiene Data'!$D$8,0,10*ROW('Hygiene Data'!D194)),NA())</f>
        <v>#N/A</v>
      </c>
      <c r="BE200" s="108" t="e">
        <f ca="true">+IF(AND(ISNUMBER(OFFSET('Hygiene Data'!$D$10,0,10*ROW('Hygiene Data'!D194))),'Data Summary'!DT200="Yes"),OFFSET('Hygiene Data'!$D$10,0,10*ROW('Hygiene Data'!D194)),NA())</f>
        <v>#N/A</v>
      </c>
      <c r="BF200" s="108" t="e">
        <f ca="true">+IF(AND(ISNUMBER(OFFSET('Hygiene Data'!$E$6,0,10*ROW('Hygiene Data'!E194))),'Data Summary'!DU200="Yes"),OFFSET('Hygiene Data'!$E$6,0,10*ROW('Hygiene Data'!E194)),NA())</f>
        <v>#N/A</v>
      </c>
      <c r="BG200" s="108" t="e">
        <f ca="true">+IF(AND(ISNUMBER(OFFSET('Hygiene Data'!$E$8,0,10*ROW('Hygiene Data'!E194))),'Data Summary'!DV200="Yes"),OFFSET('Hygiene Data'!$E$8,0,10*ROW('Hygiene Data'!E194)),NA())</f>
        <v>#N/A</v>
      </c>
      <c r="BH200" s="108" t="e">
        <f ca="true">+IF(AND(ISNUMBER(OFFSET('Hygiene Data'!$E$10,0,10*ROW('Hygiene Data'!E194))),'Data Summary'!DW200="Yes"),OFFSET('Hygiene Data'!$E$10,0,10*ROW('Hygiene Data'!E194)),NA())</f>
        <v>#N/A</v>
      </c>
      <c r="BI200" s="108" t="e">
        <f ca="true">+IF(AND(ISNUMBER(OFFSET('Hygiene Data'!$F$6,0,10*ROW('Hygiene Data'!F194))),'Data Summary'!DX200="Yes"),OFFSET('Hygiene Data'!$F$6,0,10*ROW('Hygiene Data'!F194)),NA())</f>
        <v>#N/A</v>
      </c>
      <c r="BJ200" s="108" t="e">
        <f ca="true">+IF(AND(ISNUMBER(OFFSET('Hygiene Data'!$F$8,0,10*ROW('Hygiene Data'!F194))),'Data Summary'!DY200="Yes"),OFFSET('Hygiene Data'!$F$8,0,10*ROW('Hygiene Data'!F194)),NA())</f>
        <v>#N/A</v>
      </c>
      <c r="BK200" s="108" t="e">
        <f ca="true">+IF(AND(ISNUMBER(OFFSET('Hygiene Data'!$F$10,0,10*ROW('Hygiene Data'!F194))),'Data Summary'!DZ200="Yes"),OFFSET('Hygiene Data'!$F$10,0,10*ROW('Hygiene Data'!F194)),NA())</f>
        <v>#N/A</v>
      </c>
      <c r="BL200" s="108" t="e">
        <f ca="true">+IF(AND(ISNUMBER(OFFSET('Hygiene Data'!$G$6,0,10*ROW('Hygiene Data'!G194))),'Data Summary'!EA200="Yes"),OFFSET('Hygiene Data'!$G$6,0,10*ROW('Hygiene Data'!G194)),NA())</f>
        <v>#N/A</v>
      </c>
      <c r="BM200" s="108" t="e">
        <f ca="true">+IF(AND(ISNUMBER(OFFSET('Hygiene Data'!$G$8,0,10*ROW('Hygiene Data'!G194))),'Data Summary'!EB200="Yes"),OFFSET('Hygiene Data'!$G$8,0,10*ROW('Hygiene Data'!G194)),NA())</f>
        <v>#N/A</v>
      </c>
      <c r="BN200" s="108" t="e">
        <f ca="true">+IF(AND(ISNUMBER(OFFSET('Hygiene Data'!$G$10,0,10*ROW('Hygiene Data'!G194))),'Data Summary'!EC200="Yes"),OFFSET('Hygiene Data'!$G$10,0,10*ROW('Hygiene Data'!G194)),NA())</f>
        <v>#N/A</v>
      </c>
      <c r="BO200" s="108" t="e">
        <f ca="true">+IF(AND(ISNUMBER(OFFSET('Hygiene Data'!$H$6,0,10*ROW('Hygiene Data'!H194))),'Data Summary'!ED200="Yes"),OFFSET('Hygiene Data'!$H$6,0,10*ROW('Hygiene Data'!H194)),NA())</f>
        <v>#N/A</v>
      </c>
      <c r="BP200" s="108" t="e">
        <f ca="true">+IF(AND(ISNUMBER(OFFSET('Hygiene Data'!$H$8,0,10*ROW('Hygiene Data'!H194))),'Data Summary'!EE200="Yes"),OFFSET('Hygiene Data'!$H$8,0,10*ROW('Hygiene Data'!H194)),NA())</f>
        <v>#N/A</v>
      </c>
      <c r="BQ200" s="108" t="e">
        <f ca="true">+IF(AND(ISNUMBER(OFFSET('Hygiene Data'!$H$10,0,10*ROW('Hygiene Data'!H194))),'Data Summary'!EF200="Yes"),OFFSET('Hygiene Data'!$H$10,0,10*ROW('Hygiene Data'!H194)),NA())</f>
        <v>#N/A</v>
      </c>
    </row>
    <row r="201" x14ac:dyDescent="0.2">
      <c r="A201" s="56" t="e">
        <f ca="true">+IF(OFFSET('Water Data'!$B$1,0,10*ROW('Water Data'!B195))="",NA(),OFFSET('Water Data'!$B$1,0,10*ROW('Water Data'!B195)))</f>
        <v>#N/A</v>
      </c>
      <c r="B201" s="56" t="e">
        <f ca="true">+IF(OFFSET('Water Data'!$A$3,0,10*ROW('Water Data'!A198))="",NA(),OFFSET('Water Data'!$A$3,0,10*ROW('Water Data'!A198)))</f>
        <v>#N/A</v>
      </c>
      <c r="C201" s="56" t="e">
        <f ca="true">+IF(OFFSET('Water Data'!$C$3,0,10*ROW('Water Data'!C198))="",NA(),OFFSET('Water Data'!$C$3,0,10*ROW('Water Data'!C198)))</f>
        <v>#N/A</v>
      </c>
      <c r="D201" s="57" t="e">
        <f ca="true">+IF(AND(ISNUMBER(OFFSET('Water Data'!$C$5,0,10*ROW('Water Data'!C195))),'Data Summary'!BS201="Yes"),100-OFFSET('Water Data'!$C$5,0,10*ROW('Water Data'!C195)),NA())</f>
        <v>#N/A</v>
      </c>
      <c r="E201" s="57" t="e">
        <f ca="true">+IF(AND(ISNUMBER(OFFSET('Water Data'!$C$7,0,10*ROW('Water Data'!C195))),'Data Summary'!BT201="Yes"),OFFSET('Water Data'!$C$7,0,10*ROW('Water Data'!C195)),NA())</f>
        <v>#N/A</v>
      </c>
      <c r="F201" s="57" t="e">
        <f ca="true">+IF(AND(ISNUMBER(OFFSET('Water Data'!$C$10,0,10*ROW('Water Data'!C195))),'Data Summary'!BU201="Yes"),OFFSET('Water Data'!$C$10,0,10*ROW('Water Data'!C195)),NA())</f>
        <v>#N/A</v>
      </c>
      <c r="G201" s="57" t="e">
        <f ca="true">+IF(AND(ISNUMBER(OFFSET('Water Data'!$D$5,0,10*ROW('Water Data'!D195))),'Data Summary'!BV201="Yes"),100-OFFSET('Water Data'!$D$5,0,10*ROW('Water Data'!D195)),NA())</f>
        <v>#N/A</v>
      </c>
      <c r="H201" s="57" t="e">
        <f ca="true">+IF(AND(ISNUMBER(OFFSET('Water Data'!$D$7,0,10*ROW('Water Data'!D195))),'Data Summary'!BW201="Yes"),OFFSET('Water Data'!$D$7,0,10*ROW('Water Data'!D195)),NA())</f>
        <v>#N/A</v>
      </c>
      <c r="I201" s="57" t="e">
        <f ca="true">+IF(AND(ISNUMBER(OFFSET('Water Data'!$D$10,0,10*ROW('Water Data'!D195))),'Data Summary'!BX201="Yes"),OFFSET('Water Data'!$D$10,0,10*ROW('Water Data'!D195)),NA())</f>
        <v>#N/A</v>
      </c>
      <c r="J201" s="57" t="e">
        <f ca="true">+IF(AND(ISNUMBER(OFFSET('Water Data'!$E$5,0,10*ROW('Water Data'!E195))),'Data Summary'!BY201="Yes"),100-OFFSET('Water Data'!$E$5,0,10*ROW('Water Data'!E195)),NA())</f>
        <v>#N/A</v>
      </c>
      <c r="K201" s="57" t="e">
        <f ca="true">+IF(AND(ISNUMBER(OFFSET('Water Data'!$E$7,0,10*ROW('Water Data'!E195))),'Data Summary'!BZ201="Yes"),OFFSET('Water Data'!$E$7,0,10*ROW('Water Data'!E195)),NA())</f>
        <v>#N/A</v>
      </c>
      <c r="L201" s="57" t="e">
        <f ca="true">+IF(AND(ISNUMBER(OFFSET('Water Data'!$E$10,0,10*ROW('Water Data'!E195))),'Data Summary'!CA201="Yes"),OFFSET('Water Data'!$E$10,0,10*ROW('Water Data'!E195)),NA())</f>
        <v>#N/A</v>
      </c>
      <c r="M201" s="57" t="e">
        <f ca="true">+IF(AND(ISNUMBER(OFFSET('Water Data'!$F$5,0,10*ROW('Water Data'!F195))),'Data Summary'!CB201="Yes"),100-OFFSET('Water Data'!$F$5,0,10*ROW('Water Data'!F195)),NA())</f>
        <v>#N/A</v>
      </c>
      <c r="N201" s="57" t="e">
        <f ca="true">+IF(AND(ISNUMBER(OFFSET('Water Data'!$F$7,0,10*ROW('Water Data'!F195))),'Data Summary'!CC201="Yes"),OFFSET('Water Data'!$F$7,0,10*ROW('Water Data'!F195)),NA())</f>
        <v>#N/A</v>
      </c>
      <c r="O201" s="57" t="e">
        <f ca="true">+IF(AND(ISNUMBER(OFFSET('Water Data'!$F$10,0,10*ROW('Water Data'!F195))),'Data Summary'!CD201="Yes"),OFFSET('Water Data'!$F$10,0,10*ROW('Water Data'!F195)),NA())</f>
        <v>#N/A</v>
      </c>
      <c r="P201" s="57" t="e">
        <f ca="true">+IF(AND(ISNUMBER(OFFSET('Water Data'!$G$5,0,10*ROW('Water Data'!G195))),'Data Summary'!CE201="Yes"),100-OFFSET('Water Data'!$G$5,0,10*ROW('Water Data'!G195)),NA())</f>
        <v>#N/A</v>
      </c>
      <c r="Q201" s="57" t="e">
        <f ca="true">+IF(AND(ISNUMBER(OFFSET('Water Data'!$G$7,0,10*ROW('Water Data'!G195))),'Data Summary'!CF201="Yes"),OFFSET('Water Data'!$G$7,0,10*ROW('Water Data'!G195)),NA())</f>
        <v>#N/A</v>
      </c>
      <c r="R201" s="57" t="e">
        <f ca="true">+IF(AND(ISNUMBER(OFFSET('Water Data'!$G$10,0,10*ROW('Water Data'!G195))),'Data Summary'!CG201="Yes"),OFFSET('Water Data'!$G$10,0,10*ROW('Water Data'!G195)),NA())</f>
        <v>#N/A</v>
      </c>
      <c r="S201" s="57" t="e">
        <f ca="true">+IF(AND(ISNUMBER(OFFSET('Water Data'!$H$5,0,10*ROW('Water Data'!H195))),'Data Summary'!CH201="Yes"),100-OFFSET('Water Data'!$H$5,0,10*ROW('Water Data'!H195)),NA())</f>
        <v>#N/A</v>
      </c>
      <c r="T201" s="57" t="e">
        <f ca="true">+IF(AND(ISNUMBER(OFFSET('Water Data'!$H$7,0,10*ROW('Water Data'!H195))),'Data Summary'!CI201="Yes"),OFFSET('Water Data'!$H$7,0,10*ROW('Water Data'!H195)),NA())</f>
        <v>#N/A</v>
      </c>
      <c r="U201" s="57" t="e">
        <f ca="true">+IF(AND(ISNUMBER(OFFSET('Water Data'!$H$10,0,10*ROW('Water Data'!H195))),'Data Summary'!CJ201="Yes"),OFFSET('Water Data'!$H$10,0,10*ROW('Water Data'!H195)),NA())</f>
        <v>#N/A</v>
      </c>
      <c r="V201" s="103" t="e">
        <f ca="true">+IF(AND(ISNUMBER(OFFSET('Sanitation Data'!$C$5,0,10*ROW('Sanitation Data'!C195))),'Data Summary'!CK201="Yes"),100-OFFSET('Sanitation Data'!$C$5,0,10*ROW('Sanitation Data'!C195)),NA())</f>
        <v>#N/A</v>
      </c>
      <c r="W201" s="103" t="e">
        <f ca="true">+IF(AND(ISNUMBER(OFFSET('Sanitation Data'!$C$7,0,10*ROW('Sanitation Data'!C195))),'Data Summary'!CL201="Yes"),OFFSET('Sanitation Data'!$C$7,0,10*ROW('Sanitation Data'!C195)),NA())</f>
        <v>#N/A</v>
      </c>
      <c r="X201" s="103" t="e">
        <f ca="true">+IF(AND(ISNUMBER(OFFSET('Sanitation Data'!$C$11,0,10*ROW('Sanitation Data'!C195))),'Data Summary'!CM201="Yes"),OFFSET('Sanitation Data'!$C$11,0,10*ROW('Sanitation Data'!C195)),NA())</f>
        <v>#N/A</v>
      </c>
      <c r="Y201" s="103" t="e">
        <f ca="true">+IF(AND(ISNUMBER(OFFSET('Sanitation Data'!$C$12,0,10*ROW('Sanitation Data'!C195))),'Data Summary'!CN201="Yes"),OFFSET('Sanitation Data'!$C$12,0,10*ROW('Sanitation Data'!C195)),NA())</f>
        <v>#N/A</v>
      </c>
      <c r="Z201" s="103" t="e">
        <f ca="true">+IF(AND(ISNUMBER(OFFSET('Sanitation Data'!$C$13,0,10*ROW('Sanitation Data'!C195))),'Data Summary'!CO201="Yes"),OFFSET('Sanitation Data'!$C$13,0,10*ROW('Sanitation Data'!C195)),NA())</f>
        <v>#N/A</v>
      </c>
      <c r="AA201" s="103" t="e">
        <f ca="true">+IF(AND(ISNUMBER(OFFSET('Sanitation Data'!$D$5,0,10*ROW('Sanitation Data'!D195))),'Data Summary'!CP201="Yes"),100-OFFSET('Sanitation Data'!$D$5,0,10*ROW('Sanitation Data'!D195)),NA())</f>
        <v>#N/A</v>
      </c>
      <c r="AB201" s="103" t="e">
        <f ca="true">+IF(AND(ISNUMBER(OFFSET('Sanitation Data'!$D$7,0,10*ROW('Sanitation Data'!D195))),'Data Summary'!CQ201="Yes"),OFFSET('Sanitation Data'!$D$7,0,10*ROW('Sanitation Data'!D195)),NA())</f>
        <v>#N/A</v>
      </c>
      <c r="AC201" s="103" t="e">
        <f ca="true">+IF(AND(ISNUMBER(OFFSET('Sanitation Data'!$D$11,0,10*ROW('Sanitation Data'!D195))),'Data Summary'!CR201="Yes"),OFFSET('Sanitation Data'!$D$11,0,10*ROW('Sanitation Data'!D195)),NA())</f>
        <v>#N/A</v>
      </c>
      <c r="AD201" s="103" t="e">
        <f ca="true">+IF(AND(ISNUMBER(OFFSET('Sanitation Data'!$D$12,0,10*ROW('Sanitation Data'!D195))),'Data Summary'!CS201="Yes"),OFFSET('Sanitation Data'!$D$12,0,10*ROW('Sanitation Data'!D195)),NA())</f>
        <v>#N/A</v>
      </c>
      <c r="AE201" s="103" t="e">
        <f ca="true">+IF(AND(ISNUMBER(OFFSET('Sanitation Data'!$D$13,0,10*ROW('Sanitation Data'!D195))),'Data Summary'!CT201="Yes"),OFFSET('Sanitation Data'!$D$13,0,10*ROW('Sanitation Data'!D195)),NA())</f>
        <v>#N/A</v>
      </c>
      <c r="AF201" s="103" t="e">
        <f ca="true">+IF(AND(ISNUMBER(OFFSET('Sanitation Data'!$E$5,0,10*ROW('Sanitation Data'!E195))),'Data Summary'!CU201="Yes"),100-OFFSET('Sanitation Data'!$E$5,0,10*ROW('Sanitation Data'!E195)),NA())</f>
        <v>#N/A</v>
      </c>
      <c r="AG201" s="103" t="e">
        <f ca="true">+IF(AND(ISNUMBER(OFFSET('Sanitation Data'!$E$7,0,10*ROW('Sanitation Data'!E195))),'Data Summary'!CV201="Yes"),OFFSET('Sanitation Data'!$E$7,0,10*ROW('Sanitation Data'!E195)),NA())</f>
        <v>#N/A</v>
      </c>
      <c r="AH201" s="103" t="e">
        <f ca="true">+IF(AND(ISNUMBER(OFFSET('Sanitation Data'!$E$11,0,10*ROW('Sanitation Data'!E195))),'Data Summary'!CW201="Yes"),OFFSET('Sanitation Data'!$E$11,0,10*ROW('Sanitation Data'!E195)),NA())</f>
        <v>#N/A</v>
      </c>
      <c r="AI201" s="103" t="e">
        <f ca="true">+IF(AND(ISNUMBER(OFFSET('Sanitation Data'!$E$12,0,10*ROW('Sanitation Data'!E195))),'Data Summary'!CX201="Yes"),OFFSET('Sanitation Data'!$E$12,0,10*ROW('Sanitation Data'!E195)),NA())</f>
        <v>#N/A</v>
      </c>
      <c r="AJ201" s="103" t="e">
        <f ca="true">+IF(AND(ISNUMBER(OFFSET('Sanitation Data'!$E$13,0,10*ROW('Sanitation Data'!E195))),'Data Summary'!CY201="Yes"),OFFSET('Sanitation Data'!$E$13,0,10*ROW('Sanitation Data'!E195)),NA())</f>
        <v>#N/A</v>
      </c>
      <c r="AK201" s="103" t="e">
        <f ca="true">+IF(AND(ISNUMBER(OFFSET('Sanitation Data'!$F$5,0,10*ROW('Sanitation Data'!F195))),'Data Summary'!CZ201="Yes"),100-OFFSET('Sanitation Data'!$F$5,0,10*ROW('Sanitation Data'!F195)),NA())</f>
        <v>#N/A</v>
      </c>
      <c r="AL201" s="103" t="e">
        <f ca="true">+IF(AND(ISNUMBER(OFFSET('Sanitation Data'!$F$7,0,10*ROW('Sanitation Data'!F195))),'Data Summary'!DA201="Yes"),OFFSET('Sanitation Data'!$F$7,0,10*ROW('Sanitation Data'!F195)),NA())</f>
        <v>#N/A</v>
      </c>
      <c r="AM201" s="103" t="e">
        <f ca="true">+IF(AND(ISNUMBER(OFFSET('Sanitation Data'!$F$11,0,10*ROW('Sanitation Data'!F195))),'Data Summary'!DB201="Yes"),OFFSET('Sanitation Data'!$F$11,0,10*ROW('Sanitation Data'!F195)),NA())</f>
        <v>#N/A</v>
      </c>
      <c r="AN201" s="103" t="e">
        <f ca="true">+IF(AND(ISNUMBER(OFFSET('Sanitation Data'!$F$12,0,10*ROW('Sanitation Data'!F195))),'Data Summary'!DC201="Yes"),OFFSET('Sanitation Data'!$F$12,0,10*ROW('Sanitation Data'!F195)),NA())</f>
        <v>#N/A</v>
      </c>
      <c r="AO201" s="103" t="e">
        <f ca="true">+IF(AND(ISNUMBER(OFFSET('Sanitation Data'!$F$13,0,10*ROW('Sanitation Data'!F195))),'Data Summary'!DD201="Yes"),OFFSET('Sanitation Data'!$F$13,0,10*ROW('Sanitation Data'!F195)),NA())</f>
        <v>#N/A</v>
      </c>
      <c r="AP201" s="103" t="e">
        <f ca="true">+IF(AND(ISNUMBER(OFFSET('Sanitation Data'!$G$5,0,10*ROW('Sanitation Data'!G195))),'Data Summary'!DE201="Yes"),100-OFFSET('Sanitation Data'!$G$5,0,10*ROW('Sanitation Data'!G195)),NA())</f>
        <v>#N/A</v>
      </c>
      <c r="AQ201" s="103" t="e">
        <f ca="true">+IF(AND(ISNUMBER(OFFSET('Sanitation Data'!$G$7,0,10*ROW('Sanitation Data'!G195))),'Data Summary'!DF201="Yes"),OFFSET('Sanitation Data'!$G$7,0,10*ROW('Sanitation Data'!G195)),NA())</f>
        <v>#N/A</v>
      </c>
      <c r="AR201" s="103" t="e">
        <f ca="true">+IF(AND(ISNUMBER(OFFSET('Sanitation Data'!$G$11,0,10*ROW('Sanitation Data'!G195))),'Data Summary'!DG201="Yes"),OFFSET('Sanitation Data'!$G$11,0,10*ROW('Sanitation Data'!G195)),NA())</f>
        <v>#N/A</v>
      </c>
      <c r="AS201" s="103" t="e">
        <f ca="true">+IF(AND(ISNUMBER(OFFSET('Sanitation Data'!$G$12,0,10*ROW('Sanitation Data'!G195))),'Data Summary'!DH201="Yes"),OFFSET('Sanitation Data'!$G$12,0,10*ROW('Sanitation Data'!G195)),NA())</f>
        <v>#N/A</v>
      </c>
      <c r="AT201" s="103" t="e">
        <f ca="true">+IF(AND(ISNUMBER(OFFSET('Sanitation Data'!$G$13,0,10*ROW('Sanitation Data'!G195))),'Data Summary'!DI201="Yes"),OFFSET('Sanitation Data'!$G$13,0,10*ROW('Sanitation Data'!G195)),NA())</f>
        <v>#N/A</v>
      </c>
      <c r="AU201" s="103" t="e">
        <f ca="true">+IF(AND(ISNUMBER(OFFSET('Sanitation Data'!$H$5,0,10*ROW('Sanitation Data'!H195))),'Data Summary'!DJ201="Yes"),100-OFFSET('Sanitation Data'!$H$5,0,10*ROW('Sanitation Data'!H195)),NA())</f>
        <v>#N/A</v>
      </c>
      <c r="AV201" s="103" t="e">
        <f ca="true">+IF(AND(ISNUMBER(OFFSET('Sanitation Data'!$H$7,0,10*ROW('Sanitation Data'!H195))),'Data Summary'!DK201="Yes"),OFFSET('Sanitation Data'!$H$7,0,10*ROW('Sanitation Data'!H195)),NA())</f>
        <v>#N/A</v>
      </c>
      <c r="AW201" s="103" t="e">
        <f ca="true">+IF(AND(ISNUMBER(OFFSET('Sanitation Data'!$H$11,0,10*ROW('Sanitation Data'!H195))),'Data Summary'!DL201="Yes"),OFFSET('Sanitation Data'!$H$11,0,10*ROW('Sanitation Data'!H195)),NA())</f>
        <v>#N/A</v>
      </c>
      <c r="AX201" s="103" t="e">
        <f ca="true">+IF(AND(ISNUMBER(OFFSET('Sanitation Data'!$H$12,0,10*ROW('Sanitation Data'!H195))),'Data Summary'!DM201="Yes"),OFFSET('Sanitation Data'!$H$12,0,10*ROW('Sanitation Data'!H195)),NA())</f>
        <v>#N/A</v>
      </c>
      <c r="AY201" s="103" t="e">
        <f ca="true">+IF(AND(ISNUMBER(OFFSET('Sanitation Data'!$H$13,0,10*ROW('Sanitation Data'!H195))),'Data Summary'!DN201="Yes"),OFFSET('Sanitation Data'!$H$13,0,10*ROW('Sanitation Data'!H195)),NA())</f>
        <v>#N/A</v>
      </c>
      <c r="AZ201" s="108" t="e">
        <f ca="true">+IF(AND(ISNUMBER(OFFSET('Hygiene Data'!$C$6,0,10*ROW('Hygiene Data'!C195))),'Data Summary'!DO201="Yes"),OFFSET('Hygiene Data'!$C$6,0,10*ROW('Hygiene Data'!C195)),NA())</f>
        <v>#N/A</v>
      </c>
      <c r="BA201" s="108" t="e">
        <f ca="true">+IF(AND(ISNUMBER(OFFSET('Hygiene Data'!$C$8,0,10*ROW('Hygiene Data'!C195))),'Data Summary'!DP201="Yes"),OFFSET('Hygiene Data'!$C$8,0,10*ROW('Hygiene Data'!C195)),NA())</f>
        <v>#N/A</v>
      </c>
      <c r="BB201" s="108" t="e">
        <f ca="true">+IF(AND(ISNUMBER(OFFSET('Hygiene Data'!$C$10,0,10*ROW('Hygiene Data'!C195))),'Data Summary'!DQ201="Yes"),OFFSET('Hygiene Data'!$C$10,0,10*ROW('Hygiene Data'!C195)),NA())</f>
        <v>#N/A</v>
      </c>
      <c r="BC201" s="108" t="e">
        <f ca="true">+IF(AND(ISNUMBER(OFFSET('Hygiene Data'!$D$6,0,10*ROW('Hygiene Data'!D195))),'Data Summary'!DR201="Yes"),OFFSET('Hygiene Data'!$D$6,0,10*ROW('Hygiene Data'!D195)),NA())</f>
        <v>#N/A</v>
      </c>
      <c r="BD201" s="108" t="e">
        <f ca="true">+IF(AND(ISNUMBER(OFFSET('Hygiene Data'!$D$8,0,10*ROW('Hygiene Data'!D195))),'Data Summary'!DS201="Yes"),OFFSET('Hygiene Data'!$D$8,0,10*ROW('Hygiene Data'!D195)),NA())</f>
        <v>#N/A</v>
      </c>
      <c r="BE201" s="108" t="e">
        <f ca="true">+IF(AND(ISNUMBER(OFFSET('Hygiene Data'!$D$10,0,10*ROW('Hygiene Data'!D195))),'Data Summary'!DT201="Yes"),OFFSET('Hygiene Data'!$D$10,0,10*ROW('Hygiene Data'!D195)),NA())</f>
        <v>#N/A</v>
      </c>
      <c r="BF201" s="108" t="e">
        <f ca="true">+IF(AND(ISNUMBER(OFFSET('Hygiene Data'!$E$6,0,10*ROW('Hygiene Data'!E195))),'Data Summary'!DU201="Yes"),OFFSET('Hygiene Data'!$E$6,0,10*ROW('Hygiene Data'!E195)),NA())</f>
        <v>#N/A</v>
      </c>
      <c r="BG201" s="108" t="e">
        <f ca="true">+IF(AND(ISNUMBER(OFFSET('Hygiene Data'!$E$8,0,10*ROW('Hygiene Data'!E195))),'Data Summary'!DV201="Yes"),OFFSET('Hygiene Data'!$E$8,0,10*ROW('Hygiene Data'!E195)),NA())</f>
        <v>#N/A</v>
      </c>
      <c r="BH201" s="108" t="e">
        <f ca="true">+IF(AND(ISNUMBER(OFFSET('Hygiene Data'!$E$10,0,10*ROW('Hygiene Data'!E195))),'Data Summary'!DW201="Yes"),OFFSET('Hygiene Data'!$E$10,0,10*ROW('Hygiene Data'!E195)),NA())</f>
        <v>#N/A</v>
      </c>
      <c r="BI201" s="108" t="e">
        <f ca="true">+IF(AND(ISNUMBER(OFFSET('Hygiene Data'!$F$6,0,10*ROW('Hygiene Data'!F195))),'Data Summary'!DX201="Yes"),OFFSET('Hygiene Data'!$F$6,0,10*ROW('Hygiene Data'!F195)),NA())</f>
        <v>#N/A</v>
      </c>
      <c r="BJ201" s="108" t="e">
        <f ca="true">+IF(AND(ISNUMBER(OFFSET('Hygiene Data'!$F$8,0,10*ROW('Hygiene Data'!F195))),'Data Summary'!DY201="Yes"),OFFSET('Hygiene Data'!$F$8,0,10*ROW('Hygiene Data'!F195)),NA())</f>
        <v>#N/A</v>
      </c>
      <c r="BK201" s="108" t="e">
        <f ca="true">+IF(AND(ISNUMBER(OFFSET('Hygiene Data'!$F$10,0,10*ROW('Hygiene Data'!F195))),'Data Summary'!DZ201="Yes"),OFFSET('Hygiene Data'!$F$10,0,10*ROW('Hygiene Data'!F195)),NA())</f>
        <v>#N/A</v>
      </c>
      <c r="BL201" s="108" t="e">
        <f ca="true">+IF(AND(ISNUMBER(OFFSET('Hygiene Data'!$G$6,0,10*ROW('Hygiene Data'!G195))),'Data Summary'!EA201="Yes"),OFFSET('Hygiene Data'!$G$6,0,10*ROW('Hygiene Data'!G195)),NA())</f>
        <v>#N/A</v>
      </c>
      <c r="BM201" s="108" t="e">
        <f ca="true">+IF(AND(ISNUMBER(OFFSET('Hygiene Data'!$G$8,0,10*ROW('Hygiene Data'!G195))),'Data Summary'!EB201="Yes"),OFFSET('Hygiene Data'!$G$8,0,10*ROW('Hygiene Data'!G195)),NA())</f>
        <v>#N/A</v>
      </c>
      <c r="BN201" s="108" t="e">
        <f ca="true">+IF(AND(ISNUMBER(OFFSET('Hygiene Data'!$G$10,0,10*ROW('Hygiene Data'!G195))),'Data Summary'!EC201="Yes"),OFFSET('Hygiene Data'!$G$10,0,10*ROW('Hygiene Data'!G195)),NA())</f>
        <v>#N/A</v>
      </c>
      <c r="BO201" s="108" t="e">
        <f ca="true">+IF(AND(ISNUMBER(OFFSET('Hygiene Data'!$H$6,0,10*ROW('Hygiene Data'!H195))),'Data Summary'!ED201="Yes"),OFFSET('Hygiene Data'!$H$6,0,10*ROW('Hygiene Data'!H195)),NA())</f>
        <v>#N/A</v>
      </c>
      <c r="BP201" s="108" t="e">
        <f ca="true">+IF(AND(ISNUMBER(OFFSET('Hygiene Data'!$H$8,0,10*ROW('Hygiene Data'!H195))),'Data Summary'!EE201="Yes"),OFFSET('Hygiene Data'!$H$8,0,10*ROW('Hygiene Data'!H195)),NA())</f>
        <v>#N/A</v>
      </c>
      <c r="BQ201" s="108" t="e">
        <f ca="true">+IF(AND(ISNUMBER(OFFSET('Hygiene Data'!$H$10,0,10*ROW('Hygiene Data'!H195))),'Data Summary'!EF201="Yes"),OFFSET('Hygiene Data'!$H$10,0,10*ROW('Hygiene Data'!H195)),NA())</f>
        <v>#N/A</v>
      </c>
    </row>
    <row r="202" x14ac:dyDescent="0.2">
      <c r="A202" s="56" t="e">
        <f ca="true">+IF(OFFSET('Water Data'!$B$1,0,10*ROW('Water Data'!B196))="",NA(),OFFSET('Water Data'!$B$1,0,10*ROW('Water Data'!B196)))</f>
        <v>#N/A</v>
      </c>
      <c r="B202" s="56" t="e">
        <f ca="true">+IF(OFFSET('Water Data'!$A$3,0,10*ROW('Water Data'!A199))="",NA(),OFFSET('Water Data'!$A$3,0,10*ROW('Water Data'!A199)))</f>
        <v>#N/A</v>
      </c>
      <c r="C202" s="56" t="e">
        <f ca="true">+IF(OFFSET('Water Data'!$C$3,0,10*ROW('Water Data'!C199))="",NA(),OFFSET('Water Data'!$C$3,0,10*ROW('Water Data'!C199)))</f>
        <v>#N/A</v>
      </c>
      <c r="D202" s="57" t="e">
        <f ca="true">+IF(AND(ISNUMBER(OFFSET('Water Data'!$C$5,0,10*ROW('Water Data'!C196))),'Data Summary'!BS202="Yes"),100-OFFSET('Water Data'!$C$5,0,10*ROW('Water Data'!C196)),NA())</f>
        <v>#N/A</v>
      </c>
      <c r="E202" s="57" t="e">
        <f ca="true">+IF(AND(ISNUMBER(OFFSET('Water Data'!$C$7,0,10*ROW('Water Data'!C196))),'Data Summary'!BT202="Yes"),OFFSET('Water Data'!$C$7,0,10*ROW('Water Data'!C196)),NA())</f>
        <v>#N/A</v>
      </c>
      <c r="F202" s="57" t="e">
        <f ca="true">+IF(AND(ISNUMBER(OFFSET('Water Data'!$C$10,0,10*ROW('Water Data'!C196))),'Data Summary'!BU202="Yes"),OFFSET('Water Data'!$C$10,0,10*ROW('Water Data'!C196)),NA())</f>
        <v>#N/A</v>
      </c>
      <c r="G202" s="57" t="e">
        <f ca="true">+IF(AND(ISNUMBER(OFFSET('Water Data'!$D$5,0,10*ROW('Water Data'!D196))),'Data Summary'!BV202="Yes"),100-OFFSET('Water Data'!$D$5,0,10*ROW('Water Data'!D196)),NA())</f>
        <v>#N/A</v>
      </c>
      <c r="H202" s="57" t="e">
        <f ca="true">+IF(AND(ISNUMBER(OFFSET('Water Data'!$D$7,0,10*ROW('Water Data'!D196))),'Data Summary'!BW202="Yes"),OFFSET('Water Data'!$D$7,0,10*ROW('Water Data'!D196)),NA())</f>
        <v>#N/A</v>
      </c>
      <c r="I202" s="57" t="e">
        <f ca="true">+IF(AND(ISNUMBER(OFFSET('Water Data'!$D$10,0,10*ROW('Water Data'!D196))),'Data Summary'!BX202="Yes"),OFFSET('Water Data'!$D$10,0,10*ROW('Water Data'!D196)),NA())</f>
        <v>#N/A</v>
      </c>
      <c r="J202" s="57" t="e">
        <f ca="true">+IF(AND(ISNUMBER(OFFSET('Water Data'!$E$5,0,10*ROW('Water Data'!E196))),'Data Summary'!BY202="Yes"),100-OFFSET('Water Data'!$E$5,0,10*ROW('Water Data'!E196)),NA())</f>
        <v>#N/A</v>
      </c>
      <c r="K202" s="57" t="e">
        <f ca="true">+IF(AND(ISNUMBER(OFFSET('Water Data'!$E$7,0,10*ROW('Water Data'!E196))),'Data Summary'!BZ202="Yes"),OFFSET('Water Data'!$E$7,0,10*ROW('Water Data'!E196)),NA())</f>
        <v>#N/A</v>
      </c>
      <c r="L202" s="57" t="e">
        <f ca="true">+IF(AND(ISNUMBER(OFFSET('Water Data'!$E$10,0,10*ROW('Water Data'!E196))),'Data Summary'!CA202="Yes"),OFFSET('Water Data'!$E$10,0,10*ROW('Water Data'!E196)),NA())</f>
        <v>#N/A</v>
      </c>
      <c r="M202" s="57" t="e">
        <f ca="true">+IF(AND(ISNUMBER(OFFSET('Water Data'!$F$5,0,10*ROW('Water Data'!F196))),'Data Summary'!CB202="Yes"),100-OFFSET('Water Data'!$F$5,0,10*ROW('Water Data'!F196)),NA())</f>
        <v>#N/A</v>
      </c>
      <c r="N202" s="57" t="e">
        <f ca="true">+IF(AND(ISNUMBER(OFFSET('Water Data'!$F$7,0,10*ROW('Water Data'!F196))),'Data Summary'!CC202="Yes"),OFFSET('Water Data'!$F$7,0,10*ROW('Water Data'!F196)),NA())</f>
        <v>#N/A</v>
      </c>
      <c r="O202" s="57" t="e">
        <f ca="true">+IF(AND(ISNUMBER(OFFSET('Water Data'!$F$10,0,10*ROW('Water Data'!F196))),'Data Summary'!CD202="Yes"),OFFSET('Water Data'!$F$10,0,10*ROW('Water Data'!F196)),NA())</f>
        <v>#N/A</v>
      </c>
      <c r="P202" s="57" t="e">
        <f ca="true">+IF(AND(ISNUMBER(OFFSET('Water Data'!$G$5,0,10*ROW('Water Data'!G196))),'Data Summary'!CE202="Yes"),100-OFFSET('Water Data'!$G$5,0,10*ROW('Water Data'!G196)),NA())</f>
        <v>#N/A</v>
      </c>
      <c r="Q202" s="57" t="e">
        <f ca="true">+IF(AND(ISNUMBER(OFFSET('Water Data'!$G$7,0,10*ROW('Water Data'!G196))),'Data Summary'!CF202="Yes"),OFFSET('Water Data'!$G$7,0,10*ROW('Water Data'!G196)),NA())</f>
        <v>#N/A</v>
      </c>
      <c r="R202" s="57" t="e">
        <f ca="true">+IF(AND(ISNUMBER(OFFSET('Water Data'!$G$10,0,10*ROW('Water Data'!G196))),'Data Summary'!CG202="Yes"),OFFSET('Water Data'!$G$10,0,10*ROW('Water Data'!G196)),NA())</f>
        <v>#N/A</v>
      </c>
      <c r="S202" s="57" t="e">
        <f ca="true">+IF(AND(ISNUMBER(OFFSET('Water Data'!$H$5,0,10*ROW('Water Data'!H196))),'Data Summary'!CH202="Yes"),100-OFFSET('Water Data'!$H$5,0,10*ROW('Water Data'!H196)),NA())</f>
        <v>#N/A</v>
      </c>
      <c r="T202" s="57" t="e">
        <f ca="true">+IF(AND(ISNUMBER(OFFSET('Water Data'!$H$7,0,10*ROW('Water Data'!H196))),'Data Summary'!CI202="Yes"),OFFSET('Water Data'!$H$7,0,10*ROW('Water Data'!H196)),NA())</f>
        <v>#N/A</v>
      </c>
      <c r="U202" s="57" t="e">
        <f ca="true">+IF(AND(ISNUMBER(OFFSET('Water Data'!$H$10,0,10*ROW('Water Data'!H196))),'Data Summary'!CJ202="Yes"),OFFSET('Water Data'!$H$10,0,10*ROW('Water Data'!H196)),NA())</f>
        <v>#N/A</v>
      </c>
      <c r="V202" s="103" t="e">
        <f ca="true">+IF(AND(ISNUMBER(OFFSET('Sanitation Data'!$C$5,0,10*ROW('Sanitation Data'!C196))),'Data Summary'!CK202="Yes"),100-OFFSET('Sanitation Data'!$C$5,0,10*ROW('Sanitation Data'!C196)),NA())</f>
        <v>#N/A</v>
      </c>
      <c r="W202" s="103" t="e">
        <f ca="true">+IF(AND(ISNUMBER(OFFSET('Sanitation Data'!$C$7,0,10*ROW('Sanitation Data'!C196))),'Data Summary'!CL202="Yes"),OFFSET('Sanitation Data'!$C$7,0,10*ROW('Sanitation Data'!C196)),NA())</f>
        <v>#N/A</v>
      </c>
      <c r="X202" s="103" t="e">
        <f ca="true">+IF(AND(ISNUMBER(OFFSET('Sanitation Data'!$C$11,0,10*ROW('Sanitation Data'!C196))),'Data Summary'!CM202="Yes"),OFFSET('Sanitation Data'!$C$11,0,10*ROW('Sanitation Data'!C196)),NA())</f>
        <v>#N/A</v>
      </c>
      <c r="Y202" s="103" t="e">
        <f ca="true">+IF(AND(ISNUMBER(OFFSET('Sanitation Data'!$C$12,0,10*ROW('Sanitation Data'!C196))),'Data Summary'!CN202="Yes"),OFFSET('Sanitation Data'!$C$12,0,10*ROW('Sanitation Data'!C196)),NA())</f>
        <v>#N/A</v>
      </c>
      <c r="Z202" s="103" t="e">
        <f ca="true">+IF(AND(ISNUMBER(OFFSET('Sanitation Data'!$C$13,0,10*ROW('Sanitation Data'!C196))),'Data Summary'!CO202="Yes"),OFFSET('Sanitation Data'!$C$13,0,10*ROW('Sanitation Data'!C196)),NA())</f>
        <v>#N/A</v>
      </c>
      <c r="AA202" s="103" t="e">
        <f ca="true">+IF(AND(ISNUMBER(OFFSET('Sanitation Data'!$D$5,0,10*ROW('Sanitation Data'!D196))),'Data Summary'!CP202="Yes"),100-OFFSET('Sanitation Data'!$D$5,0,10*ROW('Sanitation Data'!D196)),NA())</f>
        <v>#N/A</v>
      </c>
      <c r="AB202" s="103" t="e">
        <f ca="true">+IF(AND(ISNUMBER(OFFSET('Sanitation Data'!$D$7,0,10*ROW('Sanitation Data'!D196))),'Data Summary'!CQ202="Yes"),OFFSET('Sanitation Data'!$D$7,0,10*ROW('Sanitation Data'!D196)),NA())</f>
        <v>#N/A</v>
      </c>
      <c r="AC202" s="103" t="e">
        <f ca="true">+IF(AND(ISNUMBER(OFFSET('Sanitation Data'!$D$11,0,10*ROW('Sanitation Data'!D196))),'Data Summary'!CR202="Yes"),OFFSET('Sanitation Data'!$D$11,0,10*ROW('Sanitation Data'!D196)),NA())</f>
        <v>#N/A</v>
      </c>
      <c r="AD202" s="103" t="e">
        <f ca="true">+IF(AND(ISNUMBER(OFFSET('Sanitation Data'!$D$12,0,10*ROW('Sanitation Data'!D196))),'Data Summary'!CS202="Yes"),OFFSET('Sanitation Data'!$D$12,0,10*ROW('Sanitation Data'!D196)),NA())</f>
        <v>#N/A</v>
      </c>
      <c r="AE202" s="103" t="e">
        <f ca="true">+IF(AND(ISNUMBER(OFFSET('Sanitation Data'!$D$13,0,10*ROW('Sanitation Data'!D196))),'Data Summary'!CT202="Yes"),OFFSET('Sanitation Data'!$D$13,0,10*ROW('Sanitation Data'!D196)),NA())</f>
        <v>#N/A</v>
      </c>
      <c r="AF202" s="103" t="e">
        <f ca="true">+IF(AND(ISNUMBER(OFFSET('Sanitation Data'!$E$5,0,10*ROW('Sanitation Data'!E196))),'Data Summary'!CU202="Yes"),100-OFFSET('Sanitation Data'!$E$5,0,10*ROW('Sanitation Data'!E196)),NA())</f>
        <v>#N/A</v>
      </c>
      <c r="AG202" s="103" t="e">
        <f ca="true">+IF(AND(ISNUMBER(OFFSET('Sanitation Data'!$E$7,0,10*ROW('Sanitation Data'!E196))),'Data Summary'!CV202="Yes"),OFFSET('Sanitation Data'!$E$7,0,10*ROW('Sanitation Data'!E196)),NA())</f>
        <v>#N/A</v>
      </c>
      <c r="AH202" s="103" t="e">
        <f ca="true">+IF(AND(ISNUMBER(OFFSET('Sanitation Data'!$E$11,0,10*ROW('Sanitation Data'!E196))),'Data Summary'!CW202="Yes"),OFFSET('Sanitation Data'!$E$11,0,10*ROW('Sanitation Data'!E196)),NA())</f>
        <v>#N/A</v>
      </c>
      <c r="AI202" s="103" t="e">
        <f ca="true">+IF(AND(ISNUMBER(OFFSET('Sanitation Data'!$E$12,0,10*ROW('Sanitation Data'!E196))),'Data Summary'!CX202="Yes"),OFFSET('Sanitation Data'!$E$12,0,10*ROW('Sanitation Data'!E196)),NA())</f>
        <v>#N/A</v>
      </c>
      <c r="AJ202" s="103" t="e">
        <f ca="true">+IF(AND(ISNUMBER(OFFSET('Sanitation Data'!$E$13,0,10*ROW('Sanitation Data'!E196))),'Data Summary'!CY202="Yes"),OFFSET('Sanitation Data'!$E$13,0,10*ROW('Sanitation Data'!E196)),NA())</f>
        <v>#N/A</v>
      </c>
      <c r="AK202" s="103" t="e">
        <f ca="true">+IF(AND(ISNUMBER(OFFSET('Sanitation Data'!$F$5,0,10*ROW('Sanitation Data'!F196))),'Data Summary'!CZ202="Yes"),100-OFFSET('Sanitation Data'!$F$5,0,10*ROW('Sanitation Data'!F196)),NA())</f>
        <v>#N/A</v>
      </c>
      <c r="AL202" s="103" t="e">
        <f ca="true">+IF(AND(ISNUMBER(OFFSET('Sanitation Data'!$F$7,0,10*ROW('Sanitation Data'!F196))),'Data Summary'!DA202="Yes"),OFFSET('Sanitation Data'!$F$7,0,10*ROW('Sanitation Data'!F196)),NA())</f>
        <v>#N/A</v>
      </c>
      <c r="AM202" s="103" t="e">
        <f ca="true">+IF(AND(ISNUMBER(OFFSET('Sanitation Data'!$F$11,0,10*ROW('Sanitation Data'!F196))),'Data Summary'!DB202="Yes"),OFFSET('Sanitation Data'!$F$11,0,10*ROW('Sanitation Data'!F196)),NA())</f>
        <v>#N/A</v>
      </c>
      <c r="AN202" s="103" t="e">
        <f ca="true">+IF(AND(ISNUMBER(OFFSET('Sanitation Data'!$F$12,0,10*ROW('Sanitation Data'!F196))),'Data Summary'!DC202="Yes"),OFFSET('Sanitation Data'!$F$12,0,10*ROW('Sanitation Data'!F196)),NA())</f>
        <v>#N/A</v>
      </c>
      <c r="AO202" s="103" t="e">
        <f ca="true">+IF(AND(ISNUMBER(OFFSET('Sanitation Data'!$F$13,0,10*ROW('Sanitation Data'!F196))),'Data Summary'!DD202="Yes"),OFFSET('Sanitation Data'!$F$13,0,10*ROW('Sanitation Data'!F196)),NA())</f>
        <v>#N/A</v>
      </c>
      <c r="AP202" s="103" t="e">
        <f ca="true">+IF(AND(ISNUMBER(OFFSET('Sanitation Data'!$G$5,0,10*ROW('Sanitation Data'!G196))),'Data Summary'!DE202="Yes"),100-OFFSET('Sanitation Data'!$G$5,0,10*ROW('Sanitation Data'!G196)),NA())</f>
        <v>#N/A</v>
      </c>
      <c r="AQ202" s="103" t="e">
        <f ca="true">+IF(AND(ISNUMBER(OFFSET('Sanitation Data'!$G$7,0,10*ROW('Sanitation Data'!G196))),'Data Summary'!DF202="Yes"),OFFSET('Sanitation Data'!$G$7,0,10*ROW('Sanitation Data'!G196)),NA())</f>
        <v>#N/A</v>
      </c>
      <c r="AR202" s="103" t="e">
        <f ca="true">+IF(AND(ISNUMBER(OFFSET('Sanitation Data'!$G$11,0,10*ROW('Sanitation Data'!G196))),'Data Summary'!DG202="Yes"),OFFSET('Sanitation Data'!$G$11,0,10*ROW('Sanitation Data'!G196)),NA())</f>
        <v>#N/A</v>
      </c>
      <c r="AS202" s="103" t="e">
        <f ca="true">+IF(AND(ISNUMBER(OFFSET('Sanitation Data'!$G$12,0,10*ROW('Sanitation Data'!G196))),'Data Summary'!DH202="Yes"),OFFSET('Sanitation Data'!$G$12,0,10*ROW('Sanitation Data'!G196)),NA())</f>
        <v>#N/A</v>
      </c>
      <c r="AT202" s="103" t="e">
        <f ca="true">+IF(AND(ISNUMBER(OFFSET('Sanitation Data'!$G$13,0,10*ROW('Sanitation Data'!G196))),'Data Summary'!DI202="Yes"),OFFSET('Sanitation Data'!$G$13,0,10*ROW('Sanitation Data'!G196)),NA())</f>
        <v>#N/A</v>
      </c>
      <c r="AU202" s="103" t="e">
        <f ca="true">+IF(AND(ISNUMBER(OFFSET('Sanitation Data'!$H$5,0,10*ROW('Sanitation Data'!H196))),'Data Summary'!DJ202="Yes"),100-OFFSET('Sanitation Data'!$H$5,0,10*ROW('Sanitation Data'!H196)),NA())</f>
        <v>#N/A</v>
      </c>
      <c r="AV202" s="103" t="e">
        <f ca="true">+IF(AND(ISNUMBER(OFFSET('Sanitation Data'!$H$7,0,10*ROW('Sanitation Data'!H196))),'Data Summary'!DK202="Yes"),OFFSET('Sanitation Data'!$H$7,0,10*ROW('Sanitation Data'!H196)),NA())</f>
        <v>#N/A</v>
      </c>
      <c r="AW202" s="103" t="e">
        <f ca="true">+IF(AND(ISNUMBER(OFFSET('Sanitation Data'!$H$11,0,10*ROW('Sanitation Data'!H196))),'Data Summary'!DL202="Yes"),OFFSET('Sanitation Data'!$H$11,0,10*ROW('Sanitation Data'!H196)),NA())</f>
        <v>#N/A</v>
      </c>
      <c r="AX202" s="103" t="e">
        <f ca="true">+IF(AND(ISNUMBER(OFFSET('Sanitation Data'!$H$12,0,10*ROW('Sanitation Data'!H196))),'Data Summary'!DM202="Yes"),OFFSET('Sanitation Data'!$H$12,0,10*ROW('Sanitation Data'!H196)),NA())</f>
        <v>#N/A</v>
      </c>
      <c r="AY202" s="103" t="e">
        <f ca="true">+IF(AND(ISNUMBER(OFFSET('Sanitation Data'!$H$13,0,10*ROW('Sanitation Data'!H196))),'Data Summary'!DN202="Yes"),OFFSET('Sanitation Data'!$H$13,0,10*ROW('Sanitation Data'!H196)),NA())</f>
        <v>#N/A</v>
      </c>
      <c r="AZ202" s="108" t="e">
        <f ca="true">+IF(AND(ISNUMBER(OFFSET('Hygiene Data'!$C$6,0,10*ROW('Hygiene Data'!C196))),'Data Summary'!DO202="Yes"),OFFSET('Hygiene Data'!$C$6,0,10*ROW('Hygiene Data'!C196)),NA())</f>
        <v>#N/A</v>
      </c>
      <c r="BA202" s="108" t="e">
        <f ca="true">+IF(AND(ISNUMBER(OFFSET('Hygiene Data'!$C$8,0,10*ROW('Hygiene Data'!C196))),'Data Summary'!DP202="Yes"),OFFSET('Hygiene Data'!$C$8,0,10*ROW('Hygiene Data'!C196)),NA())</f>
        <v>#N/A</v>
      </c>
      <c r="BB202" s="108" t="e">
        <f ca="true">+IF(AND(ISNUMBER(OFFSET('Hygiene Data'!$C$10,0,10*ROW('Hygiene Data'!C196))),'Data Summary'!DQ202="Yes"),OFFSET('Hygiene Data'!$C$10,0,10*ROW('Hygiene Data'!C196)),NA())</f>
        <v>#N/A</v>
      </c>
      <c r="BC202" s="108" t="e">
        <f ca="true">+IF(AND(ISNUMBER(OFFSET('Hygiene Data'!$D$6,0,10*ROW('Hygiene Data'!D196))),'Data Summary'!DR202="Yes"),OFFSET('Hygiene Data'!$D$6,0,10*ROW('Hygiene Data'!D196)),NA())</f>
        <v>#N/A</v>
      </c>
      <c r="BD202" s="108" t="e">
        <f ca="true">+IF(AND(ISNUMBER(OFFSET('Hygiene Data'!$D$8,0,10*ROW('Hygiene Data'!D196))),'Data Summary'!DS202="Yes"),OFFSET('Hygiene Data'!$D$8,0,10*ROW('Hygiene Data'!D196)),NA())</f>
        <v>#N/A</v>
      </c>
      <c r="BE202" s="108" t="e">
        <f ca="true">+IF(AND(ISNUMBER(OFFSET('Hygiene Data'!$D$10,0,10*ROW('Hygiene Data'!D196))),'Data Summary'!DT202="Yes"),OFFSET('Hygiene Data'!$D$10,0,10*ROW('Hygiene Data'!D196)),NA())</f>
        <v>#N/A</v>
      </c>
      <c r="BF202" s="108" t="e">
        <f ca="true">+IF(AND(ISNUMBER(OFFSET('Hygiene Data'!$E$6,0,10*ROW('Hygiene Data'!E196))),'Data Summary'!DU202="Yes"),OFFSET('Hygiene Data'!$E$6,0,10*ROW('Hygiene Data'!E196)),NA())</f>
        <v>#N/A</v>
      </c>
      <c r="BG202" s="108" t="e">
        <f ca="true">+IF(AND(ISNUMBER(OFFSET('Hygiene Data'!$E$8,0,10*ROW('Hygiene Data'!E196))),'Data Summary'!DV202="Yes"),OFFSET('Hygiene Data'!$E$8,0,10*ROW('Hygiene Data'!E196)),NA())</f>
        <v>#N/A</v>
      </c>
      <c r="BH202" s="108" t="e">
        <f ca="true">+IF(AND(ISNUMBER(OFFSET('Hygiene Data'!$E$10,0,10*ROW('Hygiene Data'!E196))),'Data Summary'!DW202="Yes"),OFFSET('Hygiene Data'!$E$10,0,10*ROW('Hygiene Data'!E196)),NA())</f>
        <v>#N/A</v>
      </c>
      <c r="BI202" s="108" t="e">
        <f ca="true">+IF(AND(ISNUMBER(OFFSET('Hygiene Data'!$F$6,0,10*ROW('Hygiene Data'!F196))),'Data Summary'!DX202="Yes"),OFFSET('Hygiene Data'!$F$6,0,10*ROW('Hygiene Data'!F196)),NA())</f>
        <v>#N/A</v>
      </c>
      <c r="BJ202" s="108" t="e">
        <f ca="true">+IF(AND(ISNUMBER(OFFSET('Hygiene Data'!$F$8,0,10*ROW('Hygiene Data'!F196))),'Data Summary'!DY202="Yes"),OFFSET('Hygiene Data'!$F$8,0,10*ROW('Hygiene Data'!F196)),NA())</f>
        <v>#N/A</v>
      </c>
      <c r="BK202" s="108" t="e">
        <f ca="true">+IF(AND(ISNUMBER(OFFSET('Hygiene Data'!$F$10,0,10*ROW('Hygiene Data'!F196))),'Data Summary'!DZ202="Yes"),OFFSET('Hygiene Data'!$F$10,0,10*ROW('Hygiene Data'!F196)),NA())</f>
        <v>#N/A</v>
      </c>
      <c r="BL202" s="108" t="e">
        <f ca="true">+IF(AND(ISNUMBER(OFFSET('Hygiene Data'!$G$6,0,10*ROW('Hygiene Data'!G196))),'Data Summary'!EA202="Yes"),OFFSET('Hygiene Data'!$G$6,0,10*ROW('Hygiene Data'!G196)),NA())</f>
        <v>#N/A</v>
      </c>
      <c r="BM202" s="108" t="e">
        <f ca="true">+IF(AND(ISNUMBER(OFFSET('Hygiene Data'!$G$8,0,10*ROW('Hygiene Data'!G196))),'Data Summary'!EB202="Yes"),OFFSET('Hygiene Data'!$G$8,0,10*ROW('Hygiene Data'!G196)),NA())</f>
        <v>#N/A</v>
      </c>
      <c r="BN202" s="108" t="e">
        <f ca="true">+IF(AND(ISNUMBER(OFFSET('Hygiene Data'!$G$10,0,10*ROW('Hygiene Data'!G196))),'Data Summary'!EC202="Yes"),OFFSET('Hygiene Data'!$G$10,0,10*ROW('Hygiene Data'!G196)),NA())</f>
        <v>#N/A</v>
      </c>
      <c r="BO202" s="108" t="e">
        <f ca="true">+IF(AND(ISNUMBER(OFFSET('Hygiene Data'!$H$6,0,10*ROW('Hygiene Data'!H196))),'Data Summary'!ED202="Yes"),OFFSET('Hygiene Data'!$H$6,0,10*ROW('Hygiene Data'!H196)),NA())</f>
        <v>#N/A</v>
      </c>
      <c r="BP202" s="108" t="e">
        <f ca="true">+IF(AND(ISNUMBER(OFFSET('Hygiene Data'!$H$8,0,10*ROW('Hygiene Data'!H196))),'Data Summary'!EE202="Yes"),OFFSET('Hygiene Data'!$H$8,0,10*ROW('Hygiene Data'!H196)),NA())</f>
        <v>#N/A</v>
      </c>
      <c r="BQ202" s="108" t="e">
        <f ca="true">+IF(AND(ISNUMBER(OFFSET('Hygiene Data'!$H$10,0,10*ROW('Hygiene Data'!H196))),'Data Summary'!EF202="Yes"),OFFSET('Hygiene Data'!$H$10,0,10*ROW('Hygiene Data'!H196)),NA())</f>
        <v>#N/A</v>
      </c>
    </row>
    <row r="203" x14ac:dyDescent="0.2">
      <c r="A203" s="56" t="e">
        <f ca="true">+IF(OFFSET('Water Data'!$B$1,0,10*ROW('Water Data'!B197))="",NA(),OFFSET('Water Data'!$B$1,0,10*ROW('Water Data'!B197)))</f>
        <v>#N/A</v>
      </c>
      <c r="B203" s="56" t="e">
        <f ca="true">+IF(OFFSET('Water Data'!$A$3,0,10*ROW('Water Data'!A200))="",NA(),OFFSET('Water Data'!$A$3,0,10*ROW('Water Data'!A200)))</f>
        <v>#N/A</v>
      </c>
      <c r="C203" s="56" t="e">
        <f ca="true">+IF(OFFSET('Water Data'!$C$3,0,10*ROW('Water Data'!C200))="",NA(),OFFSET('Water Data'!$C$3,0,10*ROW('Water Data'!C200)))</f>
        <v>#N/A</v>
      </c>
      <c r="D203" s="57" t="e">
        <f ca="true">+IF(AND(ISNUMBER(OFFSET('Water Data'!$C$5,0,10*ROW('Water Data'!C197))),'Data Summary'!BS203="Yes"),100-OFFSET('Water Data'!$C$5,0,10*ROW('Water Data'!C197)),NA())</f>
        <v>#N/A</v>
      </c>
      <c r="E203" s="57" t="e">
        <f ca="true">+IF(AND(ISNUMBER(OFFSET('Water Data'!$C$7,0,10*ROW('Water Data'!C197))),'Data Summary'!BT203="Yes"),OFFSET('Water Data'!$C$7,0,10*ROW('Water Data'!C197)),NA())</f>
        <v>#N/A</v>
      </c>
      <c r="F203" s="57" t="e">
        <f ca="true">+IF(AND(ISNUMBER(OFFSET('Water Data'!$C$10,0,10*ROW('Water Data'!C197))),'Data Summary'!BU203="Yes"),OFFSET('Water Data'!$C$10,0,10*ROW('Water Data'!C197)),NA())</f>
        <v>#N/A</v>
      </c>
      <c r="G203" s="57" t="e">
        <f ca="true">+IF(AND(ISNUMBER(OFFSET('Water Data'!$D$5,0,10*ROW('Water Data'!D197))),'Data Summary'!BV203="Yes"),100-OFFSET('Water Data'!$D$5,0,10*ROW('Water Data'!D197)),NA())</f>
        <v>#N/A</v>
      </c>
      <c r="H203" s="57" t="e">
        <f ca="true">+IF(AND(ISNUMBER(OFFSET('Water Data'!$D$7,0,10*ROW('Water Data'!D197))),'Data Summary'!BW203="Yes"),OFFSET('Water Data'!$D$7,0,10*ROW('Water Data'!D197)),NA())</f>
        <v>#N/A</v>
      </c>
      <c r="I203" s="57" t="e">
        <f ca="true">+IF(AND(ISNUMBER(OFFSET('Water Data'!$D$10,0,10*ROW('Water Data'!D197))),'Data Summary'!BX203="Yes"),OFFSET('Water Data'!$D$10,0,10*ROW('Water Data'!D197)),NA())</f>
        <v>#N/A</v>
      </c>
      <c r="J203" s="57" t="e">
        <f ca="true">+IF(AND(ISNUMBER(OFFSET('Water Data'!$E$5,0,10*ROW('Water Data'!E197))),'Data Summary'!BY203="Yes"),100-OFFSET('Water Data'!$E$5,0,10*ROW('Water Data'!E197)),NA())</f>
        <v>#N/A</v>
      </c>
      <c r="K203" s="57" t="e">
        <f ca="true">+IF(AND(ISNUMBER(OFFSET('Water Data'!$E$7,0,10*ROW('Water Data'!E197))),'Data Summary'!BZ203="Yes"),OFFSET('Water Data'!$E$7,0,10*ROW('Water Data'!E197)),NA())</f>
        <v>#N/A</v>
      </c>
      <c r="L203" s="57" t="e">
        <f ca="true">+IF(AND(ISNUMBER(OFFSET('Water Data'!$E$10,0,10*ROW('Water Data'!E197))),'Data Summary'!CA203="Yes"),OFFSET('Water Data'!$E$10,0,10*ROW('Water Data'!E197)),NA())</f>
        <v>#N/A</v>
      </c>
      <c r="M203" s="57" t="e">
        <f ca="true">+IF(AND(ISNUMBER(OFFSET('Water Data'!$F$5,0,10*ROW('Water Data'!F197))),'Data Summary'!CB203="Yes"),100-OFFSET('Water Data'!$F$5,0,10*ROW('Water Data'!F197)),NA())</f>
        <v>#N/A</v>
      </c>
      <c r="N203" s="57" t="e">
        <f ca="true">+IF(AND(ISNUMBER(OFFSET('Water Data'!$F$7,0,10*ROW('Water Data'!F197))),'Data Summary'!CC203="Yes"),OFFSET('Water Data'!$F$7,0,10*ROW('Water Data'!F197)),NA())</f>
        <v>#N/A</v>
      </c>
      <c r="O203" s="57" t="e">
        <f ca="true">+IF(AND(ISNUMBER(OFFSET('Water Data'!$F$10,0,10*ROW('Water Data'!F197))),'Data Summary'!CD203="Yes"),OFFSET('Water Data'!$F$10,0,10*ROW('Water Data'!F197)),NA())</f>
        <v>#N/A</v>
      </c>
      <c r="P203" s="57" t="e">
        <f ca="true">+IF(AND(ISNUMBER(OFFSET('Water Data'!$G$5,0,10*ROW('Water Data'!G197))),'Data Summary'!CE203="Yes"),100-OFFSET('Water Data'!$G$5,0,10*ROW('Water Data'!G197)),NA())</f>
        <v>#N/A</v>
      </c>
      <c r="Q203" s="57" t="e">
        <f ca="true">+IF(AND(ISNUMBER(OFFSET('Water Data'!$G$7,0,10*ROW('Water Data'!G197))),'Data Summary'!CF203="Yes"),OFFSET('Water Data'!$G$7,0,10*ROW('Water Data'!G197)),NA())</f>
        <v>#N/A</v>
      </c>
      <c r="R203" s="57" t="e">
        <f ca="true">+IF(AND(ISNUMBER(OFFSET('Water Data'!$G$10,0,10*ROW('Water Data'!G197))),'Data Summary'!CG203="Yes"),OFFSET('Water Data'!$G$10,0,10*ROW('Water Data'!G197)),NA())</f>
        <v>#N/A</v>
      </c>
      <c r="S203" s="57" t="e">
        <f ca="true">+IF(AND(ISNUMBER(OFFSET('Water Data'!$H$5,0,10*ROW('Water Data'!H197))),'Data Summary'!CH203="Yes"),100-OFFSET('Water Data'!$H$5,0,10*ROW('Water Data'!H197)),NA())</f>
        <v>#N/A</v>
      </c>
      <c r="T203" s="57" t="e">
        <f ca="true">+IF(AND(ISNUMBER(OFFSET('Water Data'!$H$7,0,10*ROW('Water Data'!H197))),'Data Summary'!CI203="Yes"),OFFSET('Water Data'!$H$7,0,10*ROW('Water Data'!H197)),NA())</f>
        <v>#N/A</v>
      </c>
      <c r="U203" s="57" t="e">
        <f ca="true">+IF(AND(ISNUMBER(OFFSET('Water Data'!$H$10,0,10*ROW('Water Data'!H197))),'Data Summary'!CJ203="Yes"),OFFSET('Water Data'!$H$10,0,10*ROW('Water Data'!H197)),NA())</f>
        <v>#N/A</v>
      </c>
      <c r="V203" s="103" t="e">
        <f ca="true">+IF(AND(ISNUMBER(OFFSET('Sanitation Data'!$C$5,0,10*ROW('Sanitation Data'!C197))),'Data Summary'!CK203="Yes"),100-OFFSET('Sanitation Data'!$C$5,0,10*ROW('Sanitation Data'!C197)),NA())</f>
        <v>#N/A</v>
      </c>
      <c r="W203" s="103" t="e">
        <f ca="true">+IF(AND(ISNUMBER(OFFSET('Sanitation Data'!$C$7,0,10*ROW('Sanitation Data'!C197))),'Data Summary'!CL203="Yes"),OFFSET('Sanitation Data'!$C$7,0,10*ROW('Sanitation Data'!C197)),NA())</f>
        <v>#N/A</v>
      </c>
      <c r="X203" s="103" t="e">
        <f ca="true">+IF(AND(ISNUMBER(OFFSET('Sanitation Data'!$C$11,0,10*ROW('Sanitation Data'!C197))),'Data Summary'!CM203="Yes"),OFFSET('Sanitation Data'!$C$11,0,10*ROW('Sanitation Data'!C197)),NA())</f>
        <v>#N/A</v>
      </c>
      <c r="Y203" s="103" t="e">
        <f ca="true">+IF(AND(ISNUMBER(OFFSET('Sanitation Data'!$C$12,0,10*ROW('Sanitation Data'!C197))),'Data Summary'!CN203="Yes"),OFFSET('Sanitation Data'!$C$12,0,10*ROW('Sanitation Data'!C197)),NA())</f>
        <v>#N/A</v>
      </c>
      <c r="Z203" s="103" t="e">
        <f ca="true">+IF(AND(ISNUMBER(OFFSET('Sanitation Data'!$C$13,0,10*ROW('Sanitation Data'!C197))),'Data Summary'!CO203="Yes"),OFFSET('Sanitation Data'!$C$13,0,10*ROW('Sanitation Data'!C197)),NA())</f>
        <v>#N/A</v>
      </c>
      <c r="AA203" s="103" t="e">
        <f ca="true">+IF(AND(ISNUMBER(OFFSET('Sanitation Data'!$D$5,0,10*ROW('Sanitation Data'!D197))),'Data Summary'!CP203="Yes"),100-OFFSET('Sanitation Data'!$D$5,0,10*ROW('Sanitation Data'!D197)),NA())</f>
        <v>#N/A</v>
      </c>
      <c r="AB203" s="103" t="e">
        <f ca="true">+IF(AND(ISNUMBER(OFFSET('Sanitation Data'!$D$7,0,10*ROW('Sanitation Data'!D197))),'Data Summary'!CQ203="Yes"),OFFSET('Sanitation Data'!$D$7,0,10*ROW('Sanitation Data'!D197)),NA())</f>
        <v>#N/A</v>
      </c>
      <c r="AC203" s="103" t="e">
        <f ca="true">+IF(AND(ISNUMBER(OFFSET('Sanitation Data'!$D$11,0,10*ROW('Sanitation Data'!D197))),'Data Summary'!CR203="Yes"),OFFSET('Sanitation Data'!$D$11,0,10*ROW('Sanitation Data'!D197)),NA())</f>
        <v>#N/A</v>
      </c>
      <c r="AD203" s="103" t="e">
        <f ca="true">+IF(AND(ISNUMBER(OFFSET('Sanitation Data'!$D$12,0,10*ROW('Sanitation Data'!D197))),'Data Summary'!CS203="Yes"),OFFSET('Sanitation Data'!$D$12,0,10*ROW('Sanitation Data'!D197)),NA())</f>
        <v>#N/A</v>
      </c>
      <c r="AE203" s="103" t="e">
        <f ca="true">+IF(AND(ISNUMBER(OFFSET('Sanitation Data'!$D$13,0,10*ROW('Sanitation Data'!D197))),'Data Summary'!CT203="Yes"),OFFSET('Sanitation Data'!$D$13,0,10*ROW('Sanitation Data'!D197)),NA())</f>
        <v>#N/A</v>
      </c>
      <c r="AF203" s="103" t="e">
        <f ca="true">+IF(AND(ISNUMBER(OFFSET('Sanitation Data'!$E$5,0,10*ROW('Sanitation Data'!E197))),'Data Summary'!CU203="Yes"),100-OFFSET('Sanitation Data'!$E$5,0,10*ROW('Sanitation Data'!E197)),NA())</f>
        <v>#N/A</v>
      </c>
      <c r="AG203" s="103" t="e">
        <f ca="true">+IF(AND(ISNUMBER(OFFSET('Sanitation Data'!$E$7,0,10*ROW('Sanitation Data'!E197))),'Data Summary'!CV203="Yes"),OFFSET('Sanitation Data'!$E$7,0,10*ROW('Sanitation Data'!E197)),NA())</f>
        <v>#N/A</v>
      </c>
      <c r="AH203" s="103" t="e">
        <f ca="true">+IF(AND(ISNUMBER(OFFSET('Sanitation Data'!$E$11,0,10*ROW('Sanitation Data'!E197))),'Data Summary'!CW203="Yes"),OFFSET('Sanitation Data'!$E$11,0,10*ROW('Sanitation Data'!E197)),NA())</f>
        <v>#N/A</v>
      </c>
      <c r="AI203" s="103" t="e">
        <f ca="true">+IF(AND(ISNUMBER(OFFSET('Sanitation Data'!$E$12,0,10*ROW('Sanitation Data'!E197))),'Data Summary'!CX203="Yes"),OFFSET('Sanitation Data'!$E$12,0,10*ROW('Sanitation Data'!E197)),NA())</f>
        <v>#N/A</v>
      </c>
      <c r="AJ203" s="103" t="e">
        <f ca="true">+IF(AND(ISNUMBER(OFFSET('Sanitation Data'!$E$13,0,10*ROW('Sanitation Data'!E197))),'Data Summary'!CY203="Yes"),OFFSET('Sanitation Data'!$E$13,0,10*ROW('Sanitation Data'!E197)),NA())</f>
        <v>#N/A</v>
      </c>
      <c r="AK203" s="103" t="e">
        <f ca="true">+IF(AND(ISNUMBER(OFFSET('Sanitation Data'!$F$5,0,10*ROW('Sanitation Data'!F197))),'Data Summary'!CZ203="Yes"),100-OFFSET('Sanitation Data'!$F$5,0,10*ROW('Sanitation Data'!F197)),NA())</f>
        <v>#N/A</v>
      </c>
      <c r="AL203" s="103" t="e">
        <f ca="true">+IF(AND(ISNUMBER(OFFSET('Sanitation Data'!$F$7,0,10*ROW('Sanitation Data'!F197))),'Data Summary'!DA203="Yes"),OFFSET('Sanitation Data'!$F$7,0,10*ROW('Sanitation Data'!F197)),NA())</f>
        <v>#N/A</v>
      </c>
      <c r="AM203" s="103" t="e">
        <f ca="true">+IF(AND(ISNUMBER(OFFSET('Sanitation Data'!$F$11,0,10*ROW('Sanitation Data'!F197))),'Data Summary'!DB203="Yes"),OFFSET('Sanitation Data'!$F$11,0,10*ROW('Sanitation Data'!F197)),NA())</f>
        <v>#N/A</v>
      </c>
      <c r="AN203" s="103" t="e">
        <f ca="true">+IF(AND(ISNUMBER(OFFSET('Sanitation Data'!$F$12,0,10*ROW('Sanitation Data'!F197))),'Data Summary'!DC203="Yes"),OFFSET('Sanitation Data'!$F$12,0,10*ROW('Sanitation Data'!F197)),NA())</f>
        <v>#N/A</v>
      </c>
      <c r="AO203" s="103" t="e">
        <f ca="true">+IF(AND(ISNUMBER(OFFSET('Sanitation Data'!$F$13,0,10*ROW('Sanitation Data'!F197))),'Data Summary'!DD203="Yes"),OFFSET('Sanitation Data'!$F$13,0,10*ROW('Sanitation Data'!F197)),NA())</f>
        <v>#N/A</v>
      </c>
      <c r="AP203" s="103" t="e">
        <f ca="true">+IF(AND(ISNUMBER(OFFSET('Sanitation Data'!$G$5,0,10*ROW('Sanitation Data'!G197))),'Data Summary'!DE203="Yes"),100-OFFSET('Sanitation Data'!$G$5,0,10*ROW('Sanitation Data'!G197)),NA())</f>
        <v>#N/A</v>
      </c>
      <c r="AQ203" s="103" t="e">
        <f ca="true">+IF(AND(ISNUMBER(OFFSET('Sanitation Data'!$G$7,0,10*ROW('Sanitation Data'!G197))),'Data Summary'!DF203="Yes"),OFFSET('Sanitation Data'!$G$7,0,10*ROW('Sanitation Data'!G197)),NA())</f>
        <v>#N/A</v>
      </c>
      <c r="AR203" s="103" t="e">
        <f ca="true">+IF(AND(ISNUMBER(OFFSET('Sanitation Data'!$G$11,0,10*ROW('Sanitation Data'!G197))),'Data Summary'!DG203="Yes"),OFFSET('Sanitation Data'!$G$11,0,10*ROW('Sanitation Data'!G197)),NA())</f>
        <v>#N/A</v>
      </c>
      <c r="AS203" s="103" t="e">
        <f ca="true">+IF(AND(ISNUMBER(OFFSET('Sanitation Data'!$G$12,0,10*ROW('Sanitation Data'!G197))),'Data Summary'!DH203="Yes"),OFFSET('Sanitation Data'!$G$12,0,10*ROW('Sanitation Data'!G197)),NA())</f>
        <v>#N/A</v>
      </c>
      <c r="AT203" s="103" t="e">
        <f ca="true">+IF(AND(ISNUMBER(OFFSET('Sanitation Data'!$G$13,0,10*ROW('Sanitation Data'!G197))),'Data Summary'!DI203="Yes"),OFFSET('Sanitation Data'!$G$13,0,10*ROW('Sanitation Data'!G197)),NA())</f>
        <v>#N/A</v>
      </c>
      <c r="AU203" s="103" t="e">
        <f ca="true">+IF(AND(ISNUMBER(OFFSET('Sanitation Data'!$H$5,0,10*ROW('Sanitation Data'!H197))),'Data Summary'!DJ203="Yes"),100-OFFSET('Sanitation Data'!$H$5,0,10*ROW('Sanitation Data'!H197)),NA())</f>
        <v>#N/A</v>
      </c>
      <c r="AV203" s="103" t="e">
        <f ca="true">+IF(AND(ISNUMBER(OFFSET('Sanitation Data'!$H$7,0,10*ROW('Sanitation Data'!H197))),'Data Summary'!DK203="Yes"),OFFSET('Sanitation Data'!$H$7,0,10*ROW('Sanitation Data'!H197)),NA())</f>
        <v>#N/A</v>
      </c>
      <c r="AW203" s="103" t="e">
        <f ca="true">+IF(AND(ISNUMBER(OFFSET('Sanitation Data'!$H$11,0,10*ROW('Sanitation Data'!H197))),'Data Summary'!DL203="Yes"),OFFSET('Sanitation Data'!$H$11,0,10*ROW('Sanitation Data'!H197)),NA())</f>
        <v>#N/A</v>
      </c>
      <c r="AX203" s="103" t="e">
        <f ca="true">+IF(AND(ISNUMBER(OFFSET('Sanitation Data'!$H$12,0,10*ROW('Sanitation Data'!H197))),'Data Summary'!DM203="Yes"),OFFSET('Sanitation Data'!$H$12,0,10*ROW('Sanitation Data'!H197)),NA())</f>
        <v>#N/A</v>
      </c>
      <c r="AY203" s="103" t="e">
        <f ca="true">+IF(AND(ISNUMBER(OFFSET('Sanitation Data'!$H$13,0,10*ROW('Sanitation Data'!H197))),'Data Summary'!DN203="Yes"),OFFSET('Sanitation Data'!$H$13,0,10*ROW('Sanitation Data'!H197)),NA())</f>
        <v>#N/A</v>
      </c>
      <c r="AZ203" s="108" t="e">
        <f ca="true">+IF(AND(ISNUMBER(OFFSET('Hygiene Data'!$C$6,0,10*ROW('Hygiene Data'!C197))),'Data Summary'!DO203="Yes"),OFFSET('Hygiene Data'!$C$6,0,10*ROW('Hygiene Data'!C197)),NA())</f>
        <v>#N/A</v>
      </c>
      <c r="BA203" s="108" t="e">
        <f ca="true">+IF(AND(ISNUMBER(OFFSET('Hygiene Data'!$C$8,0,10*ROW('Hygiene Data'!C197))),'Data Summary'!DP203="Yes"),OFFSET('Hygiene Data'!$C$8,0,10*ROW('Hygiene Data'!C197)),NA())</f>
        <v>#N/A</v>
      </c>
      <c r="BB203" s="108" t="e">
        <f ca="true">+IF(AND(ISNUMBER(OFFSET('Hygiene Data'!$C$10,0,10*ROW('Hygiene Data'!C197))),'Data Summary'!DQ203="Yes"),OFFSET('Hygiene Data'!$C$10,0,10*ROW('Hygiene Data'!C197)),NA())</f>
        <v>#N/A</v>
      </c>
      <c r="BC203" s="108" t="e">
        <f ca="true">+IF(AND(ISNUMBER(OFFSET('Hygiene Data'!$D$6,0,10*ROW('Hygiene Data'!D197))),'Data Summary'!DR203="Yes"),OFFSET('Hygiene Data'!$D$6,0,10*ROW('Hygiene Data'!D197)),NA())</f>
        <v>#N/A</v>
      </c>
      <c r="BD203" s="108" t="e">
        <f ca="true">+IF(AND(ISNUMBER(OFFSET('Hygiene Data'!$D$8,0,10*ROW('Hygiene Data'!D197))),'Data Summary'!DS203="Yes"),OFFSET('Hygiene Data'!$D$8,0,10*ROW('Hygiene Data'!D197)),NA())</f>
        <v>#N/A</v>
      </c>
      <c r="BE203" s="108" t="e">
        <f ca="true">+IF(AND(ISNUMBER(OFFSET('Hygiene Data'!$D$10,0,10*ROW('Hygiene Data'!D197))),'Data Summary'!DT203="Yes"),OFFSET('Hygiene Data'!$D$10,0,10*ROW('Hygiene Data'!D197)),NA())</f>
        <v>#N/A</v>
      </c>
      <c r="BF203" s="108" t="e">
        <f ca="true">+IF(AND(ISNUMBER(OFFSET('Hygiene Data'!$E$6,0,10*ROW('Hygiene Data'!E197))),'Data Summary'!DU203="Yes"),OFFSET('Hygiene Data'!$E$6,0,10*ROW('Hygiene Data'!E197)),NA())</f>
        <v>#N/A</v>
      </c>
      <c r="BG203" s="108" t="e">
        <f ca="true">+IF(AND(ISNUMBER(OFFSET('Hygiene Data'!$E$8,0,10*ROW('Hygiene Data'!E197))),'Data Summary'!DV203="Yes"),OFFSET('Hygiene Data'!$E$8,0,10*ROW('Hygiene Data'!E197)),NA())</f>
        <v>#N/A</v>
      </c>
      <c r="BH203" s="108" t="e">
        <f ca="true">+IF(AND(ISNUMBER(OFFSET('Hygiene Data'!$E$10,0,10*ROW('Hygiene Data'!E197))),'Data Summary'!DW203="Yes"),OFFSET('Hygiene Data'!$E$10,0,10*ROW('Hygiene Data'!E197)),NA())</f>
        <v>#N/A</v>
      </c>
      <c r="BI203" s="108" t="e">
        <f ca="true">+IF(AND(ISNUMBER(OFFSET('Hygiene Data'!$F$6,0,10*ROW('Hygiene Data'!F197))),'Data Summary'!DX203="Yes"),OFFSET('Hygiene Data'!$F$6,0,10*ROW('Hygiene Data'!F197)),NA())</f>
        <v>#N/A</v>
      </c>
      <c r="BJ203" s="108" t="e">
        <f ca="true">+IF(AND(ISNUMBER(OFFSET('Hygiene Data'!$F$8,0,10*ROW('Hygiene Data'!F197))),'Data Summary'!DY203="Yes"),OFFSET('Hygiene Data'!$F$8,0,10*ROW('Hygiene Data'!F197)),NA())</f>
        <v>#N/A</v>
      </c>
      <c r="BK203" s="108" t="e">
        <f ca="true">+IF(AND(ISNUMBER(OFFSET('Hygiene Data'!$F$10,0,10*ROW('Hygiene Data'!F197))),'Data Summary'!DZ203="Yes"),OFFSET('Hygiene Data'!$F$10,0,10*ROW('Hygiene Data'!F197)),NA())</f>
        <v>#N/A</v>
      </c>
      <c r="BL203" s="108" t="e">
        <f ca="true">+IF(AND(ISNUMBER(OFFSET('Hygiene Data'!$G$6,0,10*ROW('Hygiene Data'!G197))),'Data Summary'!EA203="Yes"),OFFSET('Hygiene Data'!$G$6,0,10*ROW('Hygiene Data'!G197)),NA())</f>
        <v>#N/A</v>
      </c>
      <c r="BM203" s="108" t="e">
        <f ca="true">+IF(AND(ISNUMBER(OFFSET('Hygiene Data'!$G$8,0,10*ROW('Hygiene Data'!G197))),'Data Summary'!EB203="Yes"),OFFSET('Hygiene Data'!$G$8,0,10*ROW('Hygiene Data'!G197)),NA())</f>
        <v>#N/A</v>
      </c>
      <c r="BN203" s="108" t="e">
        <f ca="true">+IF(AND(ISNUMBER(OFFSET('Hygiene Data'!$G$10,0,10*ROW('Hygiene Data'!G197))),'Data Summary'!EC203="Yes"),OFFSET('Hygiene Data'!$G$10,0,10*ROW('Hygiene Data'!G197)),NA())</f>
        <v>#N/A</v>
      </c>
      <c r="BO203" s="108" t="e">
        <f ca="true">+IF(AND(ISNUMBER(OFFSET('Hygiene Data'!$H$6,0,10*ROW('Hygiene Data'!H197))),'Data Summary'!ED203="Yes"),OFFSET('Hygiene Data'!$H$6,0,10*ROW('Hygiene Data'!H197)),NA())</f>
        <v>#N/A</v>
      </c>
      <c r="BP203" s="108" t="e">
        <f ca="true">+IF(AND(ISNUMBER(OFFSET('Hygiene Data'!$H$8,0,10*ROW('Hygiene Data'!H197))),'Data Summary'!EE203="Yes"),OFFSET('Hygiene Data'!$H$8,0,10*ROW('Hygiene Data'!H197)),NA())</f>
        <v>#N/A</v>
      </c>
      <c r="BQ203" s="108" t="e">
        <f ca="true">+IF(AND(ISNUMBER(OFFSET('Hygiene Data'!$H$10,0,10*ROW('Hygiene Data'!H197))),'Data Summary'!EF203="Yes"),OFFSET('Hygiene Data'!$H$10,0,10*ROW('Hygiene Data'!H197)),NA())</f>
        <v>#N/A</v>
      </c>
    </row>
    <row r="204" x14ac:dyDescent="0.2">
      <c r="A204" s="56" t="e">
        <f ca="true">+IF(OFFSET('Water Data'!$B$1,0,10*ROW('Water Data'!B198))="",NA(),OFFSET('Water Data'!$B$1,0,10*ROW('Water Data'!B198)))</f>
        <v>#N/A</v>
      </c>
      <c r="B204" s="56" t="e">
        <f ca="true">+IF(OFFSET('Water Data'!$A$3,0,10*ROW('Water Data'!A201))="",NA(),OFFSET('Water Data'!$A$3,0,10*ROW('Water Data'!A201)))</f>
        <v>#N/A</v>
      </c>
      <c r="C204" s="56" t="e">
        <f ca="true">+IF(OFFSET('Water Data'!$C$3,0,10*ROW('Water Data'!C201))="",NA(),OFFSET('Water Data'!$C$3,0,10*ROW('Water Data'!C201)))</f>
        <v>#N/A</v>
      </c>
      <c r="D204" s="57" t="e">
        <f ca="true">+IF(AND(ISNUMBER(OFFSET('Water Data'!$C$5,0,10*ROW('Water Data'!C198))),'Data Summary'!BS204="Yes"),100-OFFSET('Water Data'!$C$5,0,10*ROW('Water Data'!C198)),NA())</f>
        <v>#N/A</v>
      </c>
      <c r="E204" s="57" t="e">
        <f ca="true">+IF(AND(ISNUMBER(OFFSET('Water Data'!$C$7,0,10*ROW('Water Data'!C198))),'Data Summary'!BT204="Yes"),OFFSET('Water Data'!$C$7,0,10*ROW('Water Data'!C198)),NA())</f>
        <v>#N/A</v>
      </c>
      <c r="F204" s="57" t="e">
        <f ca="true">+IF(AND(ISNUMBER(OFFSET('Water Data'!$C$10,0,10*ROW('Water Data'!C198))),'Data Summary'!BU204="Yes"),OFFSET('Water Data'!$C$10,0,10*ROW('Water Data'!C198)),NA())</f>
        <v>#N/A</v>
      </c>
      <c r="G204" s="57" t="e">
        <f ca="true">+IF(AND(ISNUMBER(OFFSET('Water Data'!$D$5,0,10*ROW('Water Data'!D198))),'Data Summary'!BV204="Yes"),100-OFFSET('Water Data'!$D$5,0,10*ROW('Water Data'!D198)),NA())</f>
        <v>#N/A</v>
      </c>
      <c r="H204" s="57" t="e">
        <f ca="true">+IF(AND(ISNUMBER(OFFSET('Water Data'!$D$7,0,10*ROW('Water Data'!D198))),'Data Summary'!BW204="Yes"),OFFSET('Water Data'!$D$7,0,10*ROW('Water Data'!D198)),NA())</f>
        <v>#N/A</v>
      </c>
      <c r="I204" s="57" t="e">
        <f ca="true">+IF(AND(ISNUMBER(OFFSET('Water Data'!$D$10,0,10*ROW('Water Data'!D198))),'Data Summary'!BX204="Yes"),OFFSET('Water Data'!$D$10,0,10*ROW('Water Data'!D198)),NA())</f>
        <v>#N/A</v>
      </c>
      <c r="J204" s="57" t="e">
        <f ca="true">+IF(AND(ISNUMBER(OFFSET('Water Data'!$E$5,0,10*ROW('Water Data'!E198))),'Data Summary'!BY204="Yes"),100-OFFSET('Water Data'!$E$5,0,10*ROW('Water Data'!E198)),NA())</f>
        <v>#N/A</v>
      </c>
      <c r="K204" s="57" t="e">
        <f ca="true">+IF(AND(ISNUMBER(OFFSET('Water Data'!$E$7,0,10*ROW('Water Data'!E198))),'Data Summary'!BZ204="Yes"),OFFSET('Water Data'!$E$7,0,10*ROW('Water Data'!E198)),NA())</f>
        <v>#N/A</v>
      </c>
      <c r="L204" s="57" t="e">
        <f ca="true">+IF(AND(ISNUMBER(OFFSET('Water Data'!$E$10,0,10*ROW('Water Data'!E198))),'Data Summary'!CA204="Yes"),OFFSET('Water Data'!$E$10,0,10*ROW('Water Data'!E198)),NA())</f>
        <v>#N/A</v>
      </c>
      <c r="M204" s="57" t="e">
        <f ca="true">+IF(AND(ISNUMBER(OFFSET('Water Data'!$F$5,0,10*ROW('Water Data'!F198))),'Data Summary'!CB204="Yes"),100-OFFSET('Water Data'!$F$5,0,10*ROW('Water Data'!F198)),NA())</f>
        <v>#N/A</v>
      </c>
      <c r="N204" s="57" t="e">
        <f ca="true">+IF(AND(ISNUMBER(OFFSET('Water Data'!$F$7,0,10*ROW('Water Data'!F198))),'Data Summary'!CC204="Yes"),OFFSET('Water Data'!$F$7,0,10*ROW('Water Data'!F198)),NA())</f>
        <v>#N/A</v>
      </c>
      <c r="O204" s="57" t="e">
        <f ca="true">+IF(AND(ISNUMBER(OFFSET('Water Data'!$F$10,0,10*ROW('Water Data'!F198))),'Data Summary'!CD204="Yes"),OFFSET('Water Data'!$F$10,0,10*ROW('Water Data'!F198)),NA())</f>
        <v>#N/A</v>
      </c>
      <c r="P204" s="57" t="e">
        <f ca="true">+IF(AND(ISNUMBER(OFFSET('Water Data'!$G$5,0,10*ROW('Water Data'!G198))),'Data Summary'!CE204="Yes"),100-OFFSET('Water Data'!$G$5,0,10*ROW('Water Data'!G198)),NA())</f>
        <v>#N/A</v>
      </c>
      <c r="Q204" s="57" t="e">
        <f ca="true">+IF(AND(ISNUMBER(OFFSET('Water Data'!$G$7,0,10*ROW('Water Data'!G198))),'Data Summary'!CF204="Yes"),OFFSET('Water Data'!$G$7,0,10*ROW('Water Data'!G198)),NA())</f>
        <v>#N/A</v>
      </c>
      <c r="R204" s="57" t="e">
        <f ca="true">+IF(AND(ISNUMBER(OFFSET('Water Data'!$G$10,0,10*ROW('Water Data'!G198))),'Data Summary'!CG204="Yes"),OFFSET('Water Data'!$G$10,0,10*ROW('Water Data'!G198)),NA())</f>
        <v>#N/A</v>
      </c>
      <c r="S204" s="57" t="e">
        <f ca="true">+IF(AND(ISNUMBER(OFFSET('Water Data'!$H$5,0,10*ROW('Water Data'!H198))),'Data Summary'!CH204="Yes"),100-OFFSET('Water Data'!$H$5,0,10*ROW('Water Data'!H198)),NA())</f>
        <v>#N/A</v>
      </c>
      <c r="T204" s="57" t="e">
        <f ca="true">+IF(AND(ISNUMBER(OFFSET('Water Data'!$H$7,0,10*ROW('Water Data'!H198))),'Data Summary'!CI204="Yes"),OFFSET('Water Data'!$H$7,0,10*ROW('Water Data'!H198)),NA())</f>
        <v>#N/A</v>
      </c>
      <c r="U204" s="57" t="e">
        <f ca="true">+IF(AND(ISNUMBER(OFFSET('Water Data'!$H$10,0,10*ROW('Water Data'!H198))),'Data Summary'!CJ204="Yes"),OFFSET('Water Data'!$H$10,0,10*ROW('Water Data'!H198)),NA())</f>
        <v>#N/A</v>
      </c>
      <c r="V204" s="103" t="e">
        <f ca="true">+IF(AND(ISNUMBER(OFFSET('Sanitation Data'!$C$5,0,10*ROW('Sanitation Data'!C198))),'Data Summary'!CK204="Yes"),100-OFFSET('Sanitation Data'!$C$5,0,10*ROW('Sanitation Data'!C198)),NA())</f>
        <v>#N/A</v>
      </c>
      <c r="W204" s="103" t="e">
        <f ca="true">+IF(AND(ISNUMBER(OFFSET('Sanitation Data'!$C$7,0,10*ROW('Sanitation Data'!C198))),'Data Summary'!CL204="Yes"),OFFSET('Sanitation Data'!$C$7,0,10*ROW('Sanitation Data'!C198)),NA())</f>
        <v>#N/A</v>
      </c>
      <c r="X204" s="103" t="e">
        <f ca="true">+IF(AND(ISNUMBER(OFFSET('Sanitation Data'!$C$11,0,10*ROW('Sanitation Data'!C198))),'Data Summary'!CM204="Yes"),OFFSET('Sanitation Data'!$C$11,0,10*ROW('Sanitation Data'!C198)),NA())</f>
        <v>#N/A</v>
      </c>
      <c r="Y204" s="103" t="e">
        <f ca="true">+IF(AND(ISNUMBER(OFFSET('Sanitation Data'!$C$12,0,10*ROW('Sanitation Data'!C198))),'Data Summary'!CN204="Yes"),OFFSET('Sanitation Data'!$C$12,0,10*ROW('Sanitation Data'!C198)),NA())</f>
        <v>#N/A</v>
      </c>
      <c r="Z204" s="103" t="e">
        <f ca="true">+IF(AND(ISNUMBER(OFFSET('Sanitation Data'!$C$13,0,10*ROW('Sanitation Data'!C198))),'Data Summary'!CO204="Yes"),OFFSET('Sanitation Data'!$C$13,0,10*ROW('Sanitation Data'!C198)),NA())</f>
        <v>#N/A</v>
      </c>
      <c r="AA204" s="103" t="e">
        <f ca="true">+IF(AND(ISNUMBER(OFFSET('Sanitation Data'!$D$5,0,10*ROW('Sanitation Data'!D198))),'Data Summary'!CP204="Yes"),100-OFFSET('Sanitation Data'!$D$5,0,10*ROW('Sanitation Data'!D198)),NA())</f>
        <v>#N/A</v>
      </c>
      <c r="AB204" s="103" t="e">
        <f ca="true">+IF(AND(ISNUMBER(OFFSET('Sanitation Data'!$D$7,0,10*ROW('Sanitation Data'!D198))),'Data Summary'!CQ204="Yes"),OFFSET('Sanitation Data'!$D$7,0,10*ROW('Sanitation Data'!D198)),NA())</f>
        <v>#N/A</v>
      </c>
      <c r="AC204" s="103" t="e">
        <f ca="true">+IF(AND(ISNUMBER(OFFSET('Sanitation Data'!$D$11,0,10*ROW('Sanitation Data'!D198))),'Data Summary'!CR204="Yes"),OFFSET('Sanitation Data'!$D$11,0,10*ROW('Sanitation Data'!D198)),NA())</f>
        <v>#N/A</v>
      </c>
      <c r="AD204" s="103" t="e">
        <f ca="true">+IF(AND(ISNUMBER(OFFSET('Sanitation Data'!$D$12,0,10*ROW('Sanitation Data'!D198))),'Data Summary'!CS204="Yes"),OFFSET('Sanitation Data'!$D$12,0,10*ROW('Sanitation Data'!D198)),NA())</f>
        <v>#N/A</v>
      </c>
      <c r="AE204" s="103" t="e">
        <f ca="true">+IF(AND(ISNUMBER(OFFSET('Sanitation Data'!$D$13,0,10*ROW('Sanitation Data'!D198))),'Data Summary'!CT204="Yes"),OFFSET('Sanitation Data'!$D$13,0,10*ROW('Sanitation Data'!D198)),NA())</f>
        <v>#N/A</v>
      </c>
      <c r="AF204" s="103" t="e">
        <f ca="true">+IF(AND(ISNUMBER(OFFSET('Sanitation Data'!$E$5,0,10*ROW('Sanitation Data'!E198))),'Data Summary'!CU204="Yes"),100-OFFSET('Sanitation Data'!$E$5,0,10*ROW('Sanitation Data'!E198)),NA())</f>
        <v>#N/A</v>
      </c>
      <c r="AG204" s="103" t="e">
        <f ca="true">+IF(AND(ISNUMBER(OFFSET('Sanitation Data'!$E$7,0,10*ROW('Sanitation Data'!E198))),'Data Summary'!CV204="Yes"),OFFSET('Sanitation Data'!$E$7,0,10*ROW('Sanitation Data'!E198)),NA())</f>
        <v>#N/A</v>
      </c>
      <c r="AH204" s="103" t="e">
        <f ca="true">+IF(AND(ISNUMBER(OFFSET('Sanitation Data'!$E$11,0,10*ROW('Sanitation Data'!E198))),'Data Summary'!CW204="Yes"),OFFSET('Sanitation Data'!$E$11,0,10*ROW('Sanitation Data'!E198)),NA())</f>
        <v>#N/A</v>
      </c>
      <c r="AI204" s="103" t="e">
        <f ca="true">+IF(AND(ISNUMBER(OFFSET('Sanitation Data'!$E$12,0,10*ROW('Sanitation Data'!E198))),'Data Summary'!CX204="Yes"),OFFSET('Sanitation Data'!$E$12,0,10*ROW('Sanitation Data'!E198)),NA())</f>
        <v>#N/A</v>
      </c>
      <c r="AJ204" s="103" t="e">
        <f ca="true">+IF(AND(ISNUMBER(OFFSET('Sanitation Data'!$E$13,0,10*ROW('Sanitation Data'!E198))),'Data Summary'!CY204="Yes"),OFFSET('Sanitation Data'!$E$13,0,10*ROW('Sanitation Data'!E198)),NA())</f>
        <v>#N/A</v>
      </c>
      <c r="AK204" s="103" t="e">
        <f ca="true">+IF(AND(ISNUMBER(OFFSET('Sanitation Data'!$F$5,0,10*ROW('Sanitation Data'!F198))),'Data Summary'!CZ204="Yes"),100-OFFSET('Sanitation Data'!$F$5,0,10*ROW('Sanitation Data'!F198)),NA())</f>
        <v>#N/A</v>
      </c>
      <c r="AL204" s="103" t="e">
        <f ca="true">+IF(AND(ISNUMBER(OFFSET('Sanitation Data'!$F$7,0,10*ROW('Sanitation Data'!F198))),'Data Summary'!DA204="Yes"),OFFSET('Sanitation Data'!$F$7,0,10*ROW('Sanitation Data'!F198)),NA())</f>
        <v>#N/A</v>
      </c>
      <c r="AM204" s="103" t="e">
        <f ca="true">+IF(AND(ISNUMBER(OFFSET('Sanitation Data'!$F$11,0,10*ROW('Sanitation Data'!F198))),'Data Summary'!DB204="Yes"),OFFSET('Sanitation Data'!$F$11,0,10*ROW('Sanitation Data'!F198)),NA())</f>
        <v>#N/A</v>
      </c>
      <c r="AN204" s="103" t="e">
        <f ca="true">+IF(AND(ISNUMBER(OFFSET('Sanitation Data'!$F$12,0,10*ROW('Sanitation Data'!F198))),'Data Summary'!DC204="Yes"),OFFSET('Sanitation Data'!$F$12,0,10*ROW('Sanitation Data'!F198)),NA())</f>
        <v>#N/A</v>
      </c>
      <c r="AO204" s="103" t="e">
        <f ca="true">+IF(AND(ISNUMBER(OFFSET('Sanitation Data'!$F$13,0,10*ROW('Sanitation Data'!F198))),'Data Summary'!DD204="Yes"),OFFSET('Sanitation Data'!$F$13,0,10*ROW('Sanitation Data'!F198)),NA())</f>
        <v>#N/A</v>
      </c>
      <c r="AP204" s="103" t="e">
        <f ca="true">+IF(AND(ISNUMBER(OFFSET('Sanitation Data'!$G$5,0,10*ROW('Sanitation Data'!G198))),'Data Summary'!DE204="Yes"),100-OFFSET('Sanitation Data'!$G$5,0,10*ROW('Sanitation Data'!G198)),NA())</f>
        <v>#N/A</v>
      </c>
      <c r="AQ204" s="103" t="e">
        <f ca="true">+IF(AND(ISNUMBER(OFFSET('Sanitation Data'!$G$7,0,10*ROW('Sanitation Data'!G198))),'Data Summary'!DF204="Yes"),OFFSET('Sanitation Data'!$G$7,0,10*ROW('Sanitation Data'!G198)),NA())</f>
        <v>#N/A</v>
      </c>
      <c r="AR204" s="103" t="e">
        <f ca="true">+IF(AND(ISNUMBER(OFFSET('Sanitation Data'!$G$11,0,10*ROW('Sanitation Data'!G198))),'Data Summary'!DG204="Yes"),OFFSET('Sanitation Data'!$G$11,0,10*ROW('Sanitation Data'!G198)),NA())</f>
        <v>#N/A</v>
      </c>
      <c r="AS204" s="103" t="e">
        <f ca="true">+IF(AND(ISNUMBER(OFFSET('Sanitation Data'!$G$12,0,10*ROW('Sanitation Data'!G198))),'Data Summary'!DH204="Yes"),OFFSET('Sanitation Data'!$G$12,0,10*ROW('Sanitation Data'!G198)),NA())</f>
        <v>#N/A</v>
      </c>
      <c r="AT204" s="103" t="e">
        <f ca="true">+IF(AND(ISNUMBER(OFFSET('Sanitation Data'!$G$13,0,10*ROW('Sanitation Data'!G198))),'Data Summary'!DI204="Yes"),OFFSET('Sanitation Data'!$G$13,0,10*ROW('Sanitation Data'!G198)),NA())</f>
        <v>#N/A</v>
      </c>
      <c r="AU204" s="103" t="e">
        <f ca="true">+IF(AND(ISNUMBER(OFFSET('Sanitation Data'!$H$5,0,10*ROW('Sanitation Data'!H198))),'Data Summary'!DJ204="Yes"),100-OFFSET('Sanitation Data'!$H$5,0,10*ROW('Sanitation Data'!H198)),NA())</f>
        <v>#N/A</v>
      </c>
      <c r="AV204" s="103" t="e">
        <f ca="true">+IF(AND(ISNUMBER(OFFSET('Sanitation Data'!$H$7,0,10*ROW('Sanitation Data'!H198))),'Data Summary'!DK204="Yes"),OFFSET('Sanitation Data'!$H$7,0,10*ROW('Sanitation Data'!H198)),NA())</f>
        <v>#N/A</v>
      </c>
      <c r="AW204" s="103" t="e">
        <f ca="true">+IF(AND(ISNUMBER(OFFSET('Sanitation Data'!$H$11,0,10*ROW('Sanitation Data'!H198))),'Data Summary'!DL204="Yes"),OFFSET('Sanitation Data'!$H$11,0,10*ROW('Sanitation Data'!H198)),NA())</f>
        <v>#N/A</v>
      </c>
      <c r="AX204" s="103" t="e">
        <f ca="true">+IF(AND(ISNUMBER(OFFSET('Sanitation Data'!$H$12,0,10*ROW('Sanitation Data'!H198))),'Data Summary'!DM204="Yes"),OFFSET('Sanitation Data'!$H$12,0,10*ROW('Sanitation Data'!H198)),NA())</f>
        <v>#N/A</v>
      </c>
      <c r="AY204" s="103" t="e">
        <f ca="true">+IF(AND(ISNUMBER(OFFSET('Sanitation Data'!$H$13,0,10*ROW('Sanitation Data'!H198))),'Data Summary'!DN204="Yes"),OFFSET('Sanitation Data'!$H$13,0,10*ROW('Sanitation Data'!H198)),NA())</f>
        <v>#N/A</v>
      </c>
      <c r="AZ204" s="108" t="e">
        <f ca="true">+IF(AND(ISNUMBER(OFFSET('Hygiene Data'!$C$6,0,10*ROW('Hygiene Data'!C198))),'Data Summary'!DO204="Yes"),OFFSET('Hygiene Data'!$C$6,0,10*ROW('Hygiene Data'!C198)),NA())</f>
        <v>#N/A</v>
      </c>
      <c r="BA204" s="108" t="e">
        <f ca="true">+IF(AND(ISNUMBER(OFFSET('Hygiene Data'!$C$8,0,10*ROW('Hygiene Data'!C198))),'Data Summary'!DP204="Yes"),OFFSET('Hygiene Data'!$C$8,0,10*ROW('Hygiene Data'!C198)),NA())</f>
        <v>#N/A</v>
      </c>
      <c r="BB204" s="108" t="e">
        <f ca="true">+IF(AND(ISNUMBER(OFFSET('Hygiene Data'!$C$10,0,10*ROW('Hygiene Data'!C198))),'Data Summary'!DQ204="Yes"),OFFSET('Hygiene Data'!$C$10,0,10*ROW('Hygiene Data'!C198)),NA())</f>
        <v>#N/A</v>
      </c>
      <c r="BC204" s="108" t="e">
        <f ca="true">+IF(AND(ISNUMBER(OFFSET('Hygiene Data'!$D$6,0,10*ROW('Hygiene Data'!D198))),'Data Summary'!DR204="Yes"),OFFSET('Hygiene Data'!$D$6,0,10*ROW('Hygiene Data'!D198)),NA())</f>
        <v>#N/A</v>
      </c>
      <c r="BD204" s="108" t="e">
        <f ca="true">+IF(AND(ISNUMBER(OFFSET('Hygiene Data'!$D$8,0,10*ROW('Hygiene Data'!D198))),'Data Summary'!DS204="Yes"),OFFSET('Hygiene Data'!$D$8,0,10*ROW('Hygiene Data'!D198)),NA())</f>
        <v>#N/A</v>
      </c>
      <c r="BE204" s="108" t="e">
        <f ca="true">+IF(AND(ISNUMBER(OFFSET('Hygiene Data'!$D$10,0,10*ROW('Hygiene Data'!D198))),'Data Summary'!DT204="Yes"),OFFSET('Hygiene Data'!$D$10,0,10*ROW('Hygiene Data'!D198)),NA())</f>
        <v>#N/A</v>
      </c>
      <c r="BF204" s="108" t="e">
        <f ca="true">+IF(AND(ISNUMBER(OFFSET('Hygiene Data'!$E$6,0,10*ROW('Hygiene Data'!E198))),'Data Summary'!DU204="Yes"),OFFSET('Hygiene Data'!$E$6,0,10*ROW('Hygiene Data'!E198)),NA())</f>
        <v>#N/A</v>
      </c>
      <c r="BG204" s="108" t="e">
        <f ca="true">+IF(AND(ISNUMBER(OFFSET('Hygiene Data'!$E$8,0,10*ROW('Hygiene Data'!E198))),'Data Summary'!DV204="Yes"),OFFSET('Hygiene Data'!$E$8,0,10*ROW('Hygiene Data'!E198)),NA())</f>
        <v>#N/A</v>
      </c>
      <c r="BH204" s="108" t="e">
        <f ca="true">+IF(AND(ISNUMBER(OFFSET('Hygiene Data'!$E$10,0,10*ROW('Hygiene Data'!E198))),'Data Summary'!DW204="Yes"),OFFSET('Hygiene Data'!$E$10,0,10*ROW('Hygiene Data'!E198)),NA())</f>
        <v>#N/A</v>
      </c>
      <c r="BI204" s="108" t="e">
        <f ca="true">+IF(AND(ISNUMBER(OFFSET('Hygiene Data'!$F$6,0,10*ROW('Hygiene Data'!F198))),'Data Summary'!DX204="Yes"),OFFSET('Hygiene Data'!$F$6,0,10*ROW('Hygiene Data'!F198)),NA())</f>
        <v>#N/A</v>
      </c>
      <c r="BJ204" s="108" t="e">
        <f ca="true">+IF(AND(ISNUMBER(OFFSET('Hygiene Data'!$F$8,0,10*ROW('Hygiene Data'!F198))),'Data Summary'!DY204="Yes"),OFFSET('Hygiene Data'!$F$8,0,10*ROW('Hygiene Data'!F198)),NA())</f>
        <v>#N/A</v>
      </c>
      <c r="BK204" s="108" t="e">
        <f ca="true">+IF(AND(ISNUMBER(OFFSET('Hygiene Data'!$F$10,0,10*ROW('Hygiene Data'!F198))),'Data Summary'!DZ204="Yes"),OFFSET('Hygiene Data'!$F$10,0,10*ROW('Hygiene Data'!F198)),NA())</f>
        <v>#N/A</v>
      </c>
      <c r="BL204" s="108" t="e">
        <f ca="true">+IF(AND(ISNUMBER(OFFSET('Hygiene Data'!$G$6,0,10*ROW('Hygiene Data'!G198))),'Data Summary'!EA204="Yes"),OFFSET('Hygiene Data'!$G$6,0,10*ROW('Hygiene Data'!G198)),NA())</f>
        <v>#N/A</v>
      </c>
      <c r="BM204" s="108" t="e">
        <f ca="true">+IF(AND(ISNUMBER(OFFSET('Hygiene Data'!$G$8,0,10*ROW('Hygiene Data'!G198))),'Data Summary'!EB204="Yes"),OFFSET('Hygiene Data'!$G$8,0,10*ROW('Hygiene Data'!G198)),NA())</f>
        <v>#N/A</v>
      </c>
      <c r="BN204" s="108" t="e">
        <f ca="true">+IF(AND(ISNUMBER(OFFSET('Hygiene Data'!$G$10,0,10*ROW('Hygiene Data'!G198))),'Data Summary'!EC204="Yes"),OFFSET('Hygiene Data'!$G$10,0,10*ROW('Hygiene Data'!G198)),NA())</f>
        <v>#N/A</v>
      </c>
      <c r="BO204" s="108" t="e">
        <f ca="true">+IF(AND(ISNUMBER(OFFSET('Hygiene Data'!$H$6,0,10*ROW('Hygiene Data'!H198))),'Data Summary'!ED204="Yes"),OFFSET('Hygiene Data'!$H$6,0,10*ROW('Hygiene Data'!H198)),NA())</f>
        <v>#N/A</v>
      </c>
      <c r="BP204" s="108" t="e">
        <f ca="true">+IF(AND(ISNUMBER(OFFSET('Hygiene Data'!$H$8,0,10*ROW('Hygiene Data'!H198))),'Data Summary'!EE204="Yes"),OFFSET('Hygiene Data'!$H$8,0,10*ROW('Hygiene Data'!H198)),NA())</f>
        <v>#N/A</v>
      </c>
      <c r="BQ204" s="108" t="e">
        <f ca="true">+IF(AND(ISNUMBER(OFFSET('Hygiene Data'!$H$10,0,10*ROW('Hygiene Data'!H198))),'Data Summary'!EF204="Yes"),OFFSET('Hygiene Data'!$H$10,0,10*ROW('Hygiene Data'!H198)),NA())</f>
        <v>#N/A</v>
      </c>
    </row>
    <row r="205" x14ac:dyDescent="0.2">
      <c r="A205" s="56" t="e">
        <f ca="true">+IF(OFFSET('Water Data'!$B$1,0,10*ROW('Water Data'!B199))="",NA(),OFFSET('Water Data'!$B$1,0,10*ROW('Water Data'!B199)))</f>
        <v>#N/A</v>
      </c>
      <c r="B205" s="56" t="e">
        <f ca="true">+IF(OFFSET('Water Data'!$A$3,0,10*ROW('Water Data'!A202))="",NA(),OFFSET('Water Data'!$A$3,0,10*ROW('Water Data'!A202)))</f>
        <v>#N/A</v>
      </c>
      <c r="C205" s="56" t="e">
        <f ca="true">+IF(OFFSET('Water Data'!$C$3,0,10*ROW('Water Data'!C202))="",NA(),OFFSET('Water Data'!$C$3,0,10*ROW('Water Data'!C202)))</f>
        <v>#N/A</v>
      </c>
      <c r="D205" s="57" t="e">
        <f ca="true">+IF(AND(ISNUMBER(OFFSET('Water Data'!$C$5,0,10*ROW('Water Data'!C199))),'Data Summary'!BS205="Yes"),100-OFFSET('Water Data'!$C$5,0,10*ROW('Water Data'!C199)),NA())</f>
        <v>#N/A</v>
      </c>
      <c r="E205" s="57" t="e">
        <f ca="true">+IF(AND(ISNUMBER(OFFSET('Water Data'!$C$7,0,10*ROW('Water Data'!C199))),'Data Summary'!BT205="Yes"),OFFSET('Water Data'!$C$7,0,10*ROW('Water Data'!C199)),NA())</f>
        <v>#N/A</v>
      </c>
      <c r="F205" s="57" t="e">
        <f ca="true">+IF(AND(ISNUMBER(OFFSET('Water Data'!$C$10,0,10*ROW('Water Data'!C199))),'Data Summary'!BU205="Yes"),OFFSET('Water Data'!$C$10,0,10*ROW('Water Data'!C199)),NA())</f>
        <v>#N/A</v>
      </c>
      <c r="G205" s="57" t="e">
        <f ca="true">+IF(AND(ISNUMBER(OFFSET('Water Data'!$D$5,0,10*ROW('Water Data'!D199))),'Data Summary'!BV205="Yes"),100-OFFSET('Water Data'!$D$5,0,10*ROW('Water Data'!D199)),NA())</f>
        <v>#N/A</v>
      </c>
      <c r="H205" s="57" t="e">
        <f ca="true">+IF(AND(ISNUMBER(OFFSET('Water Data'!$D$7,0,10*ROW('Water Data'!D199))),'Data Summary'!BW205="Yes"),OFFSET('Water Data'!$D$7,0,10*ROW('Water Data'!D199)),NA())</f>
        <v>#N/A</v>
      </c>
      <c r="I205" s="57" t="e">
        <f ca="true">+IF(AND(ISNUMBER(OFFSET('Water Data'!$D$10,0,10*ROW('Water Data'!D199))),'Data Summary'!BX205="Yes"),OFFSET('Water Data'!$D$10,0,10*ROW('Water Data'!D199)),NA())</f>
        <v>#N/A</v>
      </c>
      <c r="J205" s="57" t="e">
        <f ca="true">+IF(AND(ISNUMBER(OFFSET('Water Data'!$E$5,0,10*ROW('Water Data'!E199))),'Data Summary'!BY205="Yes"),100-OFFSET('Water Data'!$E$5,0,10*ROW('Water Data'!E199)),NA())</f>
        <v>#N/A</v>
      </c>
      <c r="K205" s="57" t="e">
        <f ca="true">+IF(AND(ISNUMBER(OFFSET('Water Data'!$E$7,0,10*ROW('Water Data'!E199))),'Data Summary'!BZ205="Yes"),OFFSET('Water Data'!$E$7,0,10*ROW('Water Data'!E199)),NA())</f>
        <v>#N/A</v>
      </c>
      <c r="L205" s="57" t="e">
        <f ca="true">+IF(AND(ISNUMBER(OFFSET('Water Data'!$E$10,0,10*ROW('Water Data'!E199))),'Data Summary'!CA205="Yes"),OFFSET('Water Data'!$E$10,0,10*ROW('Water Data'!E199)),NA())</f>
        <v>#N/A</v>
      </c>
      <c r="M205" s="57" t="e">
        <f ca="true">+IF(AND(ISNUMBER(OFFSET('Water Data'!$F$5,0,10*ROW('Water Data'!F199))),'Data Summary'!CB205="Yes"),100-OFFSET('Water Data'!$F$5,0,10*ROW('Water Data'!F199)),NA())</f>
        <v>#N/A</v>
      </c>
      <c r="N205" s="57" t="e">
        <f ca="true">+IF(AND(ISNUMBER(OFFSET('Water Data'!$F$7,0,10*ROW('Water Data'!F199))),'Data Summary'!CC205="Yes"),OFFSET('Water Data'!$F$7,0,10*ROW('Water Data'!F199)),NA())</f>
        <v>#N/A</v>
      </c>
      <c r="O205" s="57" t="e">
        <f ca="true">+IF(AND(ISNUMBER(OFFSET('Water Data'!$F$10,0,10*ROW('Water Data'!F199))),'Data Summary'!CD205="Yes"),OFFSET('Water Data'!$F$10,0,10*ROW('Water Data'!F199)),NA())</f>
        <v>#N/A</v>
      </c>
      <c r="P205" s="57" t="e">
        <f ca="true">+IF(AND(ISNUMBER(OFFSET('Water Data'!$G$5,0,10*ROW('Water Data'!G199))),'Data Summary'!CE205="Yes"),100-OFFSET('Water Data'!$G$5,0,10*ROW('Water Data'!G199)),NA())</f>
        <v>#N/A</v>
      </c>
      <c r="Q205" s="57" t="e">
        <f ca="true">+IF(AND(ISNUMBER(OFFSET('Water Data'!$G$7,0,10*ROW('Water Data'!G199))),'Data Summary'!CF205="Yes"),OFFSET('Water Data'!$G$7,0,10*ROW('Water Data'!G199)),NA())</f>
        <v>#N/A</v>
      </c>
      <c r="R205" s="57" t="e">
        <f ca="true">+IF(AND(ISNUMBER(OFFSET('Water Data'!$G$10,0,10*ROW('Water Data'!G199))),'Data Summary'!CG205="Yes"),OFFSET('Water Data'!$G$10,0,10*ROW('Water Data'!G199)),NA())</f>
        <v>#N/A</v>
      </c>
      <c r="S205" s="57" t="e">
        <f ca="true">+IF(AND(ISNUMBER(OFFSET('Water Data'!$H$5,0,10*ROW('Water Data'!H199))),'Data Summary'!CH205="Yes"),100-OFFSET('Water Data'!$H$5,0,10*ROW('Water Data'!H199)),NA())</f>
        <v>#N/A</v>
      </c>
      <c r="T205" s="57" t="e">
        <f ca="true">+IF(AND(ISNUMBER(OFFSET('Water Data'!$H$7,0,10*ROW('Water Data'!H199))),'Data Summary'!CI205="Yes"),OFFSET('Water Data'!$H$7,0,10*ROW('Water Data'!H199)),NA())</f>
        <v>#N/A</v>
      </c>
      <c r="U205" s="57" t="e">
        <f ca="true">+IF(AND(ISNUMBER(OFFSET('Water Data'!$H$10,0,10*ROW('Water Data'!H199))),'Data Summary'!CJ205="Yes"),OFFSET('Water Data'!$H$10,0,10*ROW('Water Data'!H199)),NA())</f>
        <v>#N/A</v>
      </c>
      <c r="V205" s="103" t="e">
        <f ca="true">+IF(AND(ISNUMBER(OFFSET('Sanitation Data'!$C$5,0,10*ROW('Sanitation Data'!C199))),'Data Summary'!CK205="Yes"),100-OFFSET('Sanitation Data'!$C$5,0,10*ROW('Sanitation Data'!C199)),NA())</f>
        <v>#N/A</v>
      </c>
      <c r="W205" s="103" t="e">
        <f ca="true">+IF(AND(ISNUMBER(OFFSET('Sanitation Data'!$C$7,0,10*ROW('Sanitation Data'!C199))),'Data Summary'!CL205="Yes"),OFFSET('Sanitation Data'!$C$7,0,10*ROW('Sanitation Data'!C199)),NA())</f>
        <v>#N/A</v>
      </c>
      <c r="X205" s="103" t="e">
        <f ca="true">+IF(AND(ISNUMBER(OFFSET('Sanitation Data'!$C$11,0,10*ROW('Sanitation Data'!C199))),'Data Summary'!CM205="Yes"),OFFSET('Sanitation Data'!$C$11,0,10*ROW('Sanitation Data'!C199)),NA())</f>
        <v>#N/A</v>
      </c>
      <c r="Y205" s="103" t="e">
        <f ca="true">+IF(AND(ISNUMBER(OFFSET('Sanitation Data'!$C$12,0,10*ROW('Sanitation Data'!C199))),'Data Summary'!CN205="Yes"),OFFSET('Sanitation Data'!$C$12,0,10*ROW('Sanitation Data'!C199)),NA())</f>
        <v>#N/A</v>
      </c>
      <c r="Z205" s="103" t="e">
        <f ca="true">+IF(AND(ISNUMBER(OFFSET('Sanitation Data'!$C$13,0,10*ROW('Sanitation Data'!C199))),'Data Summary'!CO205="Yes"),OFFSET('Sanitation Data'!$C$13,0,10*ROW('Sanitation Data'!C199)),NA())</f>
        <v>#N/A</v>
      </c>
      <c r="AA205" s="103" t="e">
        <f ca="true">+IF(AND(ISNUMBER(OFFSET('Sanitation Data'!$D$5,0,10*ROW('Sanitation Data'!D199))),'Data Summary'!CP205="Yes"),100-OFFSET('Sanitation Data'!$D$5,0,10*ROW('Sanitation Data'!D199)),NA())</f>
        <v>#N/A</v>
      </c>
      <c r="AB205" s="103" t="e">
        <f ca="true">+IF(AND(ISNUMBER(OFFSET('Sanitation Data'!$D$7,0,10*ROW('Sanitation Data'!D199))),'Data Summary'!CQ205="Yes"),OFFSET('Sanitation Data'!$D$7,0,10*ROW('Sanitation Data'!D199)),NA())</f>
        <v>#N/A</v>
      </c>
      <c r="AC205" s="103" t="e">
        <f ca="true">+IF(AND(ISNUMBER(OFFSET('Sanitation Data'!$D$11,0,10*ROW('Sanitation Data'!D199))),'Data Summary'!CR205="Yes"),OFFSET('Sanitation Data'!$D$11,0,10*ROW('Sanitation Data'!D199)),NA())</f>
        <v>#N/A</v>
      </c>
      <c r="AD205" s="103" t="e">
        <f ca="true">+IF(AND(ISNUMBER(OFFSET('Sanitation Data'!$D$12,0,10*ROW('Sanitation Data'!D199))),'Data Summary'!CS205="Yes"),OFFSET('Sanitation Data'!$D$12,0,10*ROW('Sanitation Data'!D199)),NA())</f>
        <v>#N/A</v>
      </c>
      <c r="AE205" s="103" t="e">
        <f ca="true">+IF(AND(ISNUMBER(OFFSET('Sanitation Data'!$D$13,0,10*ROW('Sanitation Data'!D199))),'Data Summary'!CT205="Yes"),OFFSET('Sanitation Data'!$D$13,0,10*ROW('Sanitation Data'!D199)),NA())</f>
        <v>#N/A</v>
      </c>
      <c r="AF205" s="103" t="e">
        <f ca="true">+IF(AND(ISNUMBER(OFFSET('Sanitation Data'!$E$5,0,10*ROW('Sanitation Data'!E199))),'Data Summary'!CU205="Yes"),100-OFFSET('Sanitation Data'!$E$5,0,10*ROW('Sanitation Data'!E199)),NA())</f>
        <v>#N/A</v>
      </c>
      <c r="AG205" s="103" t="e">
        <f ca="true">+IF(AND(ISNUMBER(OFFSET('Sanitation Data'!$E$7,0,10*ROW('Sanitation Data'!E199))),'Data Summary'!CV205="Yes"),OFFSET('Sanitation Data'!$E$7,0,10*ROW('Sanitation Data'!E199)),NA())</f>
        <v>#N/A</v>
      </c>
      <c r="AH205" s="103" t="e">
        <f ca="true">+IF(AND(ISNUMBER(OFFSET('Sanitation Data'!$E$11,0,10*ROW('Sanitation Data'!E199))),'Data Summary'!CW205="Yes"),OFFSET('Sanitation Data'!$E$11,0,10*ROW('Sanitation Data'!E199)),NA())</f>
        <v>#N/A</v>
      </c>
      <c r="AI205" s="103" t="e">
        <f ca="true">+IF(AND(ISNUMBER(OFFSET('Sanitation Data'!$E$12,0,10*ROW('Sanitation Data'!E199))),'Data Summary'!CX205="Yes"),OFFSET('Sanitation Data'!$E$12,0,10*ROW('Sanitation Data'!E199)),NA())</f>
        <v>#N/A</v>
      </c>
      <c r="AJ205" s="103" t="e">
        <f ca="true">+IF(AND(ISNUMBER(OFFSET('Sanitation Data'!$E$13,0,10*ROW('Sanitation Data'!E199))),'Data Summary'!CY205="Yes"),OFFSET('Sanitation Data'!$E$13,0,10*ROW('Sanitation Data'!E199)),NA())</f>
        <v>#N/A</v>
      </c>
      <c r="AK205" s="103" t="e">
        <f ca="true">+IF(AND(ISNUMBER(OFFSET('Sanitation Data'!$F$5,0,10*ROW('Sanitation Data'!F199))),'Data Summary'!CZ205="Yes"),100-OFFSET('Sanitation Data'!$F$5,0,10*ROW('Sanitation Data'!F199)),NA())</f>
        <v>#N/A</v>
      </c>
      <c r="AL205" s="103" t="e">
        <f ca="true">+IF(AND(ISNUMBER(OFFSET('Sanitation Data'!$F$7,0,10*ROW('Sanitation Data'!F199))),'Data Summary'!DA205="Yes"),OFFSET('Sanitation Data'!$F$7,0,10*ROW('Sanitation Data'!F199)),NA())</f>
        <v>#N/A</v>
      </c>
      <c r="AM205" s="103" t="e">
        <f ca="true">+IF(AND(ISNUMBER(OFFSET('Sanitation Data'!$F$11,0,10*ROW('Sanitation Data'!F199))),'Data Summary'!DB205="Yes"),OFFSET('Sanitation Data'!$F$11,0,10*ROW('Sanitation Data'!F199)),NA())</f>
        <v>#N/A</v>
      </c>
      <c r="AN205" s="103" t="e">
        <f ca="true">+IF(AND(ISNUMBER(OFFSET('Sanitation Data'!$F$12,0,10*ROW('Sanitation Data'!F199))),'Data Summary'!DC205="Yes"),OFFSET('Sanitation Data'!$F$12,0,10*ROW('Sanitation Data'!F199)),NA())</f>
        <v>#N/A</v>
      </c>
      <c r="AO205" s="103" t="e">
        <f ca="true">+IF(AND(ISNUMBER(OFFSET('Sanitation Data'!$F$13,0,10*ROW('Sanitation Data'!F199))),'Data Summary'!DD205="Yes"),OFFSET('Sanitation Data'!$F$13,0,10*ROW('Sanitation Data'!F199)),NA())</f>
        <v>#N/A</v>
      </c>
      <c r="AP205" s="103" t="e">
        <f ca="true">+IF(AND(ISNUMBER(OFFSET('Sanitation Data'!$G$5,0,10*ROW('Sanitation Data'!G199))),'Data Summary'!DE205="Yes"),100-OFFSET('Sanitation Data'!$G$5,0,10*ROW('Sanitation Data'!G199)),NA())</f>
        <v>#N/A</v>
      </c>
      <c r="AQ205" s="103" t="e">
        <f ca="true">+IF(AND(ISNUMBER(OFFSET('Sanitation Data'!$G$7,0,10*ROW('Sanitation Data'!G199))),'Data Summary'!DF205="Yes"),OFFSET('Sanitation Data'!$G$7,0,10*ROW('Sanitation Data'!G199)),NA())</f>
        <v>#N/A</v>
      </c>
      <c r="AR205" s="103" t="e">
        <f ca="true">+IF(AND(ISNUMBER(OFFSET('Sanitation Data'!$G$11,0,10*ROW('Sanitation Data'!G199))),'Data Summary'!DG205="Yes"),OFFSET('Sanitation Data'!$G$11,0,10*ROW('Sanitation Data'!G199)),NA())</f>
        <v>#N/A</v>
      </c>
      <c r="AS205" s="103" t="e">
        <f ca="true">+IF(AND(ISNUMBER(OFFSET('Sanitation Data'!$G$12,0,10*ROW('Sanitation Data'!G199))),'Data Summary'!DH205="Yes"),OFFSET('Sanitation Data'!$G$12,0,10*ROW('Sanitation Data'!G199)),NA())</f>
        <v>#N/A</v>
      </c>
      <c r="AT205" s="103" t="e">
        <f ca="true">+IF(AND(ISNUMBER(OFFSET('Sanitation Data'!$G$13,0,10*ROW('Sanitation Data'!G199))),'Data Summary'!DI205="Yes"),OFFSET('Sanitation Data'!$G$13,0,10*ROW('Sanitation Data'!G199)),NA())</f>
        <v>#N/A</v>
      </c>
      <c r="AU205" s="103" t="e">
        <f ca="true">+IF(AND(ISNUMBER(OFFSET('Sanitation Data'!$H$5,0,10*ROW('Sanitation Data'!H199))),'Data Summary'!DJ205="Yes"),100-OFFSET('Sanitation Data'!$H$5,0,10*ROW('Sanitation Data'!H199)),NA())</f>
        <v>#N/A</v>
      </c>
      <c r="AV205" s="103" t="e">
        <f ca="true">+IF(AND(ISNUMBER(OFFSET('Sanitation Data'!$H$7,0,10*ROW('Sanitation Data'!H199))),'Data Summary'!DK205="Yes"),OFFSET('Sanitation Data'!$H$7,0,10*ROW('Sanitation Data'!H199)),NA())</f>
        <v>#N/A</v>
      </c>
      <c r="AW205" s="103" t="e">
        <f ca="true">+IF(AND(ISNUMBER(OFFSET('Sanitation Data'!$H$11,0,10*ROW('Sanitation Data'!H199))),'Data Summary'!DL205="Yes"),OFFSET('Sanitation Data'!$H$11,0,10*ROW('Sanitation Data'!H199)),NA())</f>
        <v>#N/A</v>
      </c>
      <c r="AX205" s="103" t="e">
        <f ca="true">+IF(AND(ISNUMBER(OFFSET('Sanitation Data'!$H$12,0,10*ROW('Sanitation Data'!H199))),'Data Summary'!DM205="Yes"),OFFSET('Sanitation Data'!$H$12,0,10*ROW('Sanitation Data'!H199)),NA())</f>
        <v>#N/A</v>
      </c>
      <c r="AY205" s="103" t="e">
        <f ca="true">+IF(AND(ISNUMBER(OFFSET('Sanitation Data'!$H$13,0,10*ROW('Sanitation Data'!H199))),'Data Summary'!DN205="Yes"),OFFSET('Sanitation Data'!$H$13,0,10*ROW('Sanitation Data'!H199)),NA())</f>
        <v>#N/A</v>
      </c>
      <c r="AZ205" s="108" t="e">
        <f ca="true">+IF(AND(ISNUMBER(OFFSET('Hygiene Data'!$C$6,0,10*ROW('Hygiene Data'!C199))),'Data Summary'!DO205="Yes"),OFFSET('Hygiene Data'!$C$6,0,10*ROW('Hygiene Data'!C199)),NA())</f>
        <v>#N/A</v>
      </c>
      <c r="BA205" s="108" t="e">
        <f ca="true">+IF(AND(ISNUMBER(OFFSET('Hygiene Data'!$C$8,0,10*ROW('Hygiene Data'!C199))),'Data Summary'!DP205="Yes"),OFFSET('Hygiene Data'!$C$8,0,10*ROW('Hygiene Data'!C199)),NA())</f>
        <v>#N/A</v>
      </c>
      <c r="BB205" s="108" t="e">
        <f ca="true">+IF(AND(ISNUMBER(OFFSET('Hygiene Data'!$C$10,0,10*ROW('Hygiene Data'!C199))),'Data Summary'!DQ205="Yes"),OFFSET('Hygiene Data'!$C$10,0,10*ROW('Hygiene Data'!C199)),NA())</f>
        <v>#N/A</v>
      </c>
      <c r="BC205" s="108" t="e">
        <f ca="true">+IF(AND(ISNUMBER(OFFSET('Hygiene Data'!$D$6,0,10*ROW('Hygiene Data'!D199))),'Data Summary'!DR205="Yes"),OFFSET('Hygiene Data'!$D$6,0,10*ROW('Hygiene Data'!D199)),NA())</f>
        <v>#N/A</v>
      </c>
      <c r="BD205" s="108" t="e">
        <f ca="true">+IF(AND(ISNUMBER(OFFSET('Hygiene Data'!$D$8,0,10*ROW('Hygiene Data'!D199))),'Data Summary'!DS205="Yes"),OFFSET('Hygiene Data'!$D$8,0,10*ROW('Hygiene Data'!D199)),NA())</f>
        <v>#N/A</v>
      </c>
      <c r="BE205" s="108" t="e">
        <f ca="true">+IF(AND(ISNUMBER(OFFSET('Hygiene Data'!$D$10,0,10*ROW('Hygiene Data'!D199))),'Data Summary'!DT205="Yes"),OFFSET('Hygiene Data'!$D$10,0,10*ROW('Hygiene Data'!D199)),NA())</f>
        <v>#N/A</v>
      </c>
      <c r="BF205" s="108" t="e">
        <f ca="true">+IF(AND(ISNUMBER(OFFSET('Hygiene Data'!$E$6,0,10*ROW('Hygiene Data'!E199))),'Data Summary'!DU205="Yes"),OFFSET('Hygiene Data'!$E$6,0,10*ROW('Hygiene Data'!E199)),NA())</f>
        <v>#N/A</v>
      </c>
      <c r="BG205" s="108" t="e">
        <f ca="true">+IF(AND(ISNUMBER(OFFSET('Hygiene Data'!$E$8,0,10*ROW('Hygiene Data'!E199))),'Data Summary'!DV205="Yes"),OFFSET('Hygiene Data'!$E$8,0,10*ROW('Hygiene Data'!E199)),NA())</f>
        <v>#N/A</v>
      </c>
      <c r="BH205" s="108" t="e">
        <f ca="true">+IF(AND(ISNUMBER(OFFSET('Hygiene Data'!$E$10,0,10*ROW('Hygiene Data'!E199))),'Data Summary'!DW205="Yes"),OFFSET('Hygiene Data'!$E$10,0,10*ROW('Hygiene Data'!E199)),NA())</f>
        <v>#N/A</v>
      </c>
      <c r="BI205" s="108" t="e">
        <f ca="true">+IF(AND(ISNUMBER(OFFSET('Hygiene Data'!$F$6,0,10*ROW('Hygiene Data'!F199))),'Data Summary'!DX205="Yes"),OFFSET('Hygiene Data'!$F$6,0,10*ROW('Hygiene Data'!F199)),NA())</f>
        <v>#N/A</v>
      </c>
      <c r="BJ205" s="108" t="e">
        <f ca="true">+IF(AND(ISNUMBER(OFFSET('Hygiene Data'!$F$8,0,10*ROW('Hygiene Data'!F199))),'Data Summary'!DY205="Yes"),OFFSET('Hygiene Data'!$F$8,0,10*ROW('Hygiene Data'!F199)),NA())</f>
        <v>#N/A</v>
      </c>
      <c r="BK205" s="108" t="e">
        <f ca="true">+IF(AND(ISNUMBER(OFFSET('Hygiene Data'!$F$10,0,10*ROW('Hygiene Data'!F199))),'Data Summary'!DZ205="Yes"),OFFSET('Hygiene Data'!$F$10,0,10*ROW('Hygiene Data'!F199)),NA())</f>
        <v>#N/A</v>
      </c>
      <c r="BL205" s="108" t="e">
        <f ca="true">+IF(AND(ISNUMBER(OFFSET('Hygiene Data'!$G$6,0,10*ROW('Hygiene Data'!G199))),'Data Summary'!EA205="Yes"),OFFSET('Hygiene Data'!$G$6,0,10*ROW('Hygiene Data'!G199)),NA())</f>
        <v>#N/A</v>
      </c>
      <c r="BM205" s="108" t="e">
        <f ca="true">+IF(AND(ISNUMBER(OFFSET('Hygiene Data'!$G$8,0,10*ROW('Hygiene Data'!G199))),'Data Summary'!EB205="Yes"),OFFSET('Hygiene Data'!$G$8,0,10*ROW('Hygiene Data'!G199)),NA())</f>
        <v>#N/A</v>
      </c>
      <c r="BN205" s="108" t="e">
        <f ca="true">+IF(AND(ISNUMBER(OFFSET('Hygiene Data'!$G$10,0,10*ROW('Hygiene Data'!G199))),'Data Summary'!EC205="Yes"),OFFSET('Hygiene Data'!$G$10,0,10*ROW('Hygiene Data'!G199)),NA())</f>
        <v>#N/A</v>
      </c>
      <c r="BO205" s="108" t="e">
        <f ca="true">+IF(AND(ISNUMBER(OFFSET('Hygiene Data'!$H$6,0,10*ROW('Hygiene Data'!H199))),'Data Summary'!ED205="Yes"),OFFSET('Hygiene Data'!$H$6,0,10*ROW('Hygiene Data'!H199)),NA())</f>
        <v>#N/A</v>
      </c>
      <c r="BP205" s="108" t="e">
        <f ca="true">+IF(AND(ISNUMBER(OFFSET('Hygiene Data'!$H$8,0,10*ROW('Hygiene Data'!H199))),'Data Summary'!EE205="Yes"),OFFSET('Hygiene Data'!$H$8,0,10*ROW('Hygiene Data'!H199)),NA())</f>
        <v>#N/A</v>
      </c>
      <c r="BQ205" s="108" t="e">
        <f ca="true">+IF(AND(ISNUMBER(OFFSET('Hygiene Data'!$H$10,0,10*ROW('Hygiene Data'!H199))),'Data Summary'!EF205="Yes"),OFFSET('Hygiene Data'!$H$10,0,10*ROW('Hygiene Data'!H199)),NA())</f>
        <v>#N/A</v>
      </c>
    </row>
    <row r="206" x14ac:dyDescent="0.2">
      <c r="A206" s="56" t="e">
        <f ca="true">+IF(OFFSET('Water Data'!$B$1,0,10*ROW('Water Data'!B200))="",NA(),OFFSET('Water Data'!$B$1,0,10*ROW('Water Data'!B200)))</f>
        <v>#N/A</v>
      </c>
      <c r="B206" s="56" t="e">
        <f ca="true">+IF(OFFSET('Water Data'!$A$3,0,10*ROW('Water Data'!A203))="",NA(),OFFSET('Water Data'!$A$3,0,10*ROW('Water Data'!A203)))</f>
        <v>#N/A</v>
      </c>
      <c r="C206" s="56" t="e">
        <f ca="true">+IF(OFFSET('Water Data'!$C$3,0,10*ROW('Water Data'!C203))="",NA(),OFFSET('Water Data'!$C$3,0,10*ROW('Water Data'!C203)))</f>
        <v>#N/A</v>
      </c>
      <c r="D206" s="57" t="e">
        <f ca="true">+IF(AND(ISNUMBER(OFFSET('Water Data'!$C$5,0,10*ROW('Water Data'!C200))),'Data Summary'!BS206="Yes"),100-OFFSET('Water Data'!$C$5,0,10*ROW('Water Data'!C200)),NA())</f>
        <v>#N/A</v>
      </c>
      <c r="E206" s="57" t="e">
        <f ca="true">+IF(AND(ISNUMBER(OFFSET('Water Data'!$C$7,0,10*ROW('Water Data'!C200))),'Data Summary'!BT206="Yes"),OFFSET('Water Data'!$C$7,0,10*ROW('Water Data'!C200)),NA())</f>
        <v>#N/A</v>
      </c>
      <c r="F206" s="57" t="e">
        <f ca="true">+IF(AND(ISNUMBER(OFFSET('Water Data'!$C$10,0,10*ROW('Water Data'!C200))),'Data Summary'!BU206="Yes"),OFFSET('Water Data'!$C$10,0,10*ROW('Water Data'!C200)),NA())</f>
        <v>#N/A</v>
      </c>
      <c r="G206" s="57" t="e">
        <f ca="true">+IF(AND(ISNUMBER(OFFSET('Water Data'!$D$5,0,10*ROW('Water Data'!D200))),'Data Summary'!BV206="Yes"),100-OFFSET('Water Data'!$D$5,0,10*ROW('Water Data'!D200)),NA())</f>
        <v>#N/A</v>
      </c>
      <c r="H206" s="57" t="e">
        <f ca="true">+IF(AND(ISNUMBER(OFFSET('Water Data'!$D$7,0,10*ROW('Water Data'!D200))),'Data Summary'!BW206="Yes"),OFFSET('Water Data'!$D$7,0,10*ROW('Water Data'!D200)),NA())</f>
        <v>#N/A</v>
      </c>
      <c r="I206" s="57" t="e">
        <f ca="true">+IF(AND(ISNUMBER(OFFSET('Water Data'!$D$10,0,10*ROW('Water Data'!D200))),'Data Summary'!BX206="Yes"),OFFSET('Water Data'!$D$10,0,10*ROW('Water Data'!D200)),NA())</f>
        <v>#N/A</v>
      </c>
      <c r="J206" s="57" t="e">
        <f ca="true">+IF(AND(ISNUMBER(OFFSET('Water Data'!$E$5,0,10*ROW('Water Data'!E200))),'Data Summary'!BY206="Yes"),100-OFFSET('Water Data'!$E$5,0,10*ROW('Water Data'!E200)),NA())</f>
        <v>#N/A</v>
      </c>
      <c r="K206" s="57" t="e">
        <f ca="true">+IF(AND(ISNUMBER(OFFSET('Water Data'!$E$7,0,10*ROW('Water Data'!E200))),'Data Summary'!BZ206="Yes"),OFFSET('Water Data'!$E$7,0,10*ROW('Water Data'!E200)),NA())</f>
        <v>#N/A</v>
      </c>
      <c r="L206" s="57" t="e">
        <f ca="true">+IF(AND(ISNUMBER(OFFSET('Water Data'!$E$10,0,10*ROW('Water Data'!E200))),'Data Summary'!CA206="Yes"),OFFSET('Water Data'!$E$10,0,10*ROW('Water Data'!E200)),NA())</f>
        <v>#N/A</v>
      </c>
      <c r="M206" s="57" t="e">
        <f ca="true">+IF(AND(ISNUMBER(OFFSET('Water Data'!$F$5,0,10*ROW('Water Data'!F200))),'Data Summary'!CB206="Yes"),100-OFFSET('Water Data'!$F$5,0,10*ROW('Water Data'!F200)),NA())</f>
        <v>#N/A</v>
      </c>
      <c r="N206" s="57" t="e">
        <f ca="true">+IF(AND(ISNUMBER(OFFSET('Water Data'!$F$7,0,10*ROW('Water Data'!F200))),'Data Summary'!CC206="Yes"),OFFSET('Water Data'!$F$7,0,10*ROW('Water Data'!F200)),NA())</f>
        <v>#N/A</v>
      </c>
      <c r="O206" s="57" t="e">
        <f ca="true">+IF(AND(ISNUMBER(OFFSET('Water Data'!$F$10,0,10*ROW('Water Data'!F200))),'Data Summary'!CD206="Yes"),OFFSET('Water Data'!$F$10,0,10*ROW('Water Data'!F200)),NA())</f>
        <v>#N/A</v>
      </c>
      <c r="P206" s="57" t="e">
        <f ca="true">+IF(AND(ISNUMBER(OFFSET('Water Data'!$G$5,0,10*ROW('Water Data'!G200))),'Data Summary'!CE206="Yes"),100-OFFSET('Water Data'!$G$5,0,10*ROW('Water Data'!G200)),NA())</f>
        <v>#N/A</v>
      </c>
      <c r="Q206" s="57" t="e">
        <f ca="true">+IF(AND(ISNUMBER(OFFSET('Water Data'!$G$7,0,10*ROW('Water Data'!G200))),'Data Summary'!CF206="Yes"),OFFSET('Water Data'!$G$7,0,10*ROW('Water Data'!G200)),NA())</f>
        <v>#N/A</v>
      </c>
      <c r="R206" s="57" t="e">
        <f ca="true">+IF(AND(ISNUMBER(OFFSET('Water Data'!$G$10,0,10*ROW('Water Data'!G200))),'Data Summary'!CG206="Yes"),OFFSET('Water Data'!$G$10,0,10*ROW('Water Data'!G200)),NA())</f>
        <v>#N/A</v>
      </c>
      <c r="S206" s="57" t="e">
        <f ca="true">+IF(AND(ISNUMBER(OFFSET('Water Data'!$H$5,0,10*ROW('Water Data'!H200))),'Data Summary'!CH206="Yes"),100-OFFSET('Water Data'!$H$5,0,10*ROW('Water Data'!H200)),NA())</f>
        <v>#N/A</v>
      </c>
      <c r="T206" s="57" t="e">
        <f ca="true">+IF(AND(ISNUMBER(OFFSET('Water Data'!$H$7,0,10*ROW('Water Data'!H200))),'Data Summary'!CI206="Yes"),OFFSET('Water Data'!$H$7,0,10*ROW('Water Data'!H200)),NA())</f>
        <v>#N/A</v>
      </c>
      <c r="U206" s="57" t="e">
        <f ca="true">+IF(AND(ISNUMBER(OFFSET('Water Data'!$H$10,0,10*ROW('Water Data'!H200))),'Data Summary'!CJ206="Yes"),OFFSET('Water Data'!$H$10,0,10*ROW('Water Data'!H200)),NA())</f>
        <v>#N/A</v>
      </c>
      <c r="V206" s="103" t="e">
        <f ca="true">+IF(AND(ISNUMBER(OFFSET('Sanitation Data'!$C$5,0,10*ROW('Sanitation Data'!C200))),'Data Summary'!CK206="Yes"),100-OFFSET('Sanitation Data'!$C$5,0,10*ROW('Sanitation Data'!C200)),NA())</f>
        <v>#N/A</v>
      </c>
      <c r="W206" s="103" t="e">
        <f ca="true">+IF(AND(ISNUMBER(OFFSET('Sanitation Data'!$C$7,0,10*ROW('Sanitation Data'!C200))),'Data Summary'!CL206="Yes"),OFFSET('Sanitation Data'!$C$7,0,10*ROW('Sanitation Data'!C200)),NA())</f>
        <v>#N/A</v>
      </c>
      <c r="X206" s="103" t="e">
        <f ca="true">+IF(AND(ISNUMBER(OFFSET('Sanitation Data'!$C$11,0,10*ROW('Sanitation Data'!C200))),'Data Summary'!CM206="Yes"),OFFSET('Sanitation Data'!$C$11,0,10*ROW('Sanitation Data'!C200)),NA())</f>
        <v>#N/A</v>
      </c>
      <c r="Y206" s="103" t="e">
        <f ca="true">+IF(AND(ISNUMBER(OFFSET('Sanitation Data'!$C$12,0,10*ROW('Sanitation Data'!C200))),'Data Summary'!CN206="Yes"),OFFSET('Sanitation Data'!$C$12,0,10*ROW('Sanitation Data'!C200)),NA())</f>
        <v>#N/A</v>
      </c>
      <c r="Z206" s="103" t="e">
        <f ca="true">+IF(AND(ISNUMBER(OFFSET('Sanitation Data'!$C$13,0,10*ROW('Sanitation Data'!C200))),'Data Summary'!CO206="Yes"),OFFSET('Sanitation Data'!$C$13,0,10*ROW('Sanitation Data'!C200)),NA())</f>
        <v>#N/A</v>
      </c>
      <c r="AA206" s="103" t="e">
        <f ca="true">+IF(AND(ISNUMBER(OFFSET('Sanitation Data'!$D$5,0,10*ROW('Sanitation Data'!D200))),'Data Summary'!CP206="Yes"),100-OFFSET('Sanitation Data'!$D$5,0,10*ROW('Sanitation Data'!D200)),NA())</f>
        <v>#N/A</v>
      </c>
      <c r="AB206" s="103" t="e">
        <f ca="true">+IF(AND(ISNUMBER(OFFSET('Sanitation Data'!$D$7,0,10*ROW('Sanitation Data'!D200))),'Data Summary'!CQ206="Yes"),OFFSET('Sanitation Data'!$D$7,0,10*ROW('Sanitation Data'!D200)),NA())</f>
        <v>#N/A</v>
      </c>
      <c r="AC206" s="103" t="e">
        <f ca="true">+IF(AND(ISNUMBER(OFFSET('Sanitation Data'!$D$11,0,10*ROW('Sanitation Data'!D200))),'Data Summary'!CR206="Yes"),OFFSET('Sanitation Data'!$D$11,0,10*ROW('Sanitation Data'!D200)),NA())</f>
        <v>#N/A</v>
      </c>
      <c r="AD206" s="103" t="e">
        <f ca="true">+IF(AND(ISNUMBER(OFFSET('Sanitation Data'!$D$12,0,10*ROW('Sanitation Data'!D200))),'Data Summary'!CS206="Yes"),OFFSET('Sanitation Data'!$D$12,0,10*ROW('Sanitation Data'!D200)),NA())</f>
        <v>#N/A</v>
      </c>
      <c r="AE206" s="103" t="e">
        <f ca="true">+IF(AND(ISNUMBER(OFFSET('Sanitation Data'!$D$13,0,10*ROW('Sanitation Data'!D200))),'Data Summary'!CT206="Yes"),OFFSET('Sanitation Data'!$D$13,0,10*ROW('Sanitation Data'!D200)),NA())</f>
        <v>#N/A</v>
      </c>
      <c r="AF206" s="103" t="e">
        <f ca="true">+IF(AND(ISNUMBER(OFFSET('Sanitation Data'!$E$5,0,10*ROW('Sanitation Data'!E200))),'Data Summary'!CU206="Yes"),100-OFFSET('Sanitation Data'!$E$5,0,10*ROW('Sanitation Data'!E200)),NA())</f>
        <v>#N/A</v>
      </c>
      <c r="AG206" s="103" t="e">
        <f ca="true">+IF(AND(ISNUMBER(OFFSET('Sanitation Data'!$E$7,0,10*ROW('Sanitation Data'!E200))),'Data Summary'!CV206="Yes"),OFFSET('Sanitation Data'!$E$7,0,10*ROW('Sanitation Data'!E200)),NA())</f>
        <v>#N/A</v>
      </c>
      <c r="AH206" s="103" t="e">
        <f ca="true">+IF(AND(ISNUMBER(OFFSET('Sanitation Data'!$E$11,0,10*ROW('Sanitation Data'!E200))),'Data Summary'!CW206="Yes"),OFFSET('Sanitation Data'!$E$11,0,10*ROW('Sanitation Data'!E200)),NA())</f>
        <v>#N/A</v>
      </c>
      <c r="AI206" s="103" t="e">
        <f ca="true">+IF(AND(ISNUMBER(OFFSET('Sanitation Data'!$E$12,0,10*ROW('Sanitation Data'!E200))),'Data Summary'!CX206="Yes"),OFFSET('Sanitation Data'!$E$12,0,10*ROW('Sanitation Data'!E200)),NA())</f>
        <v>#N/A</v>
      </c>
      <c r="AJ206" s="103" t="e">
        <f ca="true">+IF(AND(ISNUMBER(OFFSET('Sanitation Data'!$E$13,0,10*ROW('Sanitation Data'!E200))),'Data Summary'!CY206="Yes"),OFFSET('Sanitation Data'!$E$13,0,10*ROW('Sanitation Data'!E200)),NA())</f>
        <v>#N/A</v>
      </c>
      <c r="AK206" s="103" t="e">
        <f ca="true">+IF(AND(ISNUMBER(OFFSET('Sanitation Data'!$F$5,0,10*ROW('Sanitation Data'!F200))),'Data Summary'!CZ206="Yes"),100-OFFSET('Sanitation Data'!$F$5,0,10*ROW('Sanitation Data'!F200)),NA())</f>
        <v>#N/A</v>
      </c>
      <c r="AL206" s="103" t="e">
        <f ca="true">+IF(AND(ISNUMBER(OFFSET('Sanitation Data'!$F$7,0,10*ROW('Sanitation Data'!F200))),'Data Summary'!DA206="Yes"),OFFSET('Sanitation Data'!$F$7,0,10*ROW('Sanitation Data'!F200)),NA())</f>
        <v>#N/A</v>
      </c>
      <c r="AM206" s="103" t="e">
        <f ca="true">+IF(AND(ISNUMBER(OFFSET('Sanitation Data'!$F$11,0,10*ROW('Sanitation Data'!F200))),'Data Summary'!DB206="Yes"),OFFSET('Sanitation Data'!$F$11,0,10*ROW('Sanitation Data'!F200)),NA())</f>
        <v>#N/A</v>
      </c>
      <c r="AN206" s="103" t="e">
        <f ca="true">+IF(AND(ISNUMBER(OFFSET('Sanitation Data'!$F$12,0,10*ROW('Sanitation Data'!F200))),'Data Summary'!DC206="Yes"),OFFSET('Sanitation Data'!$F$12,0,10*ROW('Sanitation Data'!F200)),NA())</f>
        <v>#N/A</v>
      </c>
      <c r="AO206" s="103" t="e">
        <f ca="true">+IF(AND(ISNUMBER(OFFSET('Sanitation Data'!$F$13,0,10*ROW('Sanitation Data'!F200))),'Data Summary'!DD206="Yes"),OFFSET('Sanitation Data'!$F$13,0,10*ROW('Sanitation Data'!F200)),NA())</f>
        <v>#N/A</v>
      </c>
      <c r="AP206" s="103" t="e">
        <f ca="true">+IF(AND(ISNUMBER(OFFSET('Sanitation Data'!$G$5,0,10*ROW('Sanitation Data'!G200))),'Data Summary'!DE206="Yes"),100-OFFSET('Sanitation Data'!$G$5,0,10*ROW('Sanitation Data'!G200)),NA())</f>
        <v>#N/A</v>
      </c>
      <c r="AQ206" s="103" t="e">
        <f ca="true">+IF(AND(ISNUMBER(OFFSET('Sanitation Data'!$G$7,0,10*ROW('Sanitation Data'!G200))),'Data Summary'!DF206="Yes"),OFFSET('Sanitation Data'!$G$7,0,10*ROW('Sanitation Data'!G200)),NA())</f>
        <v>#N/A</v>
      </c>
      <c r="AR206" s="103" t="e">
        <f ca="true">+IF(AND(ISNUMBER(OFFSET('Sanitation Data'!$G$11,0,10*ROW('Sanitation Data'!G200))),'Data Summary'!DG206="Yes"),OFFSET('Sanitation Data'!$G$11,0,10*ROW('Sanitation Data'!G200)),NA())</f>
        <v>#N/A</v>
      </c>
      <c r="AS206" s="103" t="e">
        <f ca="true">+IF(AND(ISNUMBER(OFFSET('Sanitation Data'!$G$12,0,10*ROW('Sanitation Data'!G200))),'Data Summary'!DH206="Yes"),OFFSET('Sanitation Data'!$G$12,0,10*ROW('Sanitation Data'!G200)),NA())</f>
        <v>#N/A</v>
      </c>
      <c r="AT206" s="103" t="e">
        <f ca="true">+IF(AND(ISNUMBER(OFFSET('Sanitation Data'!$G$13,0,10*ROW('Sanitation Data'!G200))),'Data Summary'!DI206="Yes"),OFFSET('Sanitation Data'!$G$13,0,10*ROW('Sanitation Data'!G200)),NA())</f>
        <v>#N/A</v>
      </c>
      <c r="AU206" s="103" t="e">
        <f ca="true">+IF(AND(ISNUMBER(OFFSET('Sanitation Data'!$H$5,0,10*ROW('Sanitation Data'!H200))),'Data Summary'!DJ206="Yes"),100-OFFSET('Sanitation Data'!$H$5,0,10*ROW('Sanitation Data'!H200)),NA())</f>
        <v>#N/A</v>
      </c>
      <c r="AV206" s="103" t="e">
        <f ca="true">+IF(AND(ISNUMBER(OFFSET('Sanitation Data'!$H$7,0,10*ROW('Sanitation Data'!H200))),'Data Summary'!DK206="Yes"),OFFSET('Sanitation Data'!$H$7,0,10*ROW('Sanitation Data'!H200)),NA())</f>
        <v>#N/A</v>
      </c>
      <c r="AW206" s="103" t="e">
        <f ca="true">+IF(AND(ISNUMBER(OFFSET('Sanitation Data'!$H$11,0,10*ROW('Sanitation Data'!H200))),'Data Summary'!DL206="Yes"),OFFSET('Sanitation Data'!$H$11,0,10*ROW('Sanitation Data'!H200)),NA())</f>
        <v>#N/A</v>
      </c>
      <c r="AX206" s="103" t="e">
        <f ca="true">+IF(AND(ISNUMBER(OFFSET('Sanitation Data'!$H$12,0,10*ROW('Sanitation Data'!H200))),'Data Summary'!DM206="Yes"),OFFSET('Sanitation Data'!$H$12,0,10*ROW('Sanitation Data'!H200)),NA())</f>
        <v>#N/A</v>
      </c>
      <c r="AY206" s="103" t="e">
        <f ca="true">+IF(AND(ISNUMBER(OFFSET('Sanitation Data'!$H$13,0,10*ROW('Sanitation Data'!H200))),'Data Summary'!DN206="Yes"),OFFSET('Sanitation Data'!$H$13,0,10*ROW('Sanitation Data'!H200)),NA())</f>
        <v>#N/A</v>
      </c>
      <c r="AZ206" s="108" t="e">
        <f ca="true">+IF(AND(ISNUMBER(OFFSET('Hygiene Data'!$C$6,0,10*ROW('Hygiene Data'!C200))),'Data Summary'!DO206="Yes"),OFFSET('Hygiene Data'!$C$6,0,10*ROW('Hygiene Data'!C200)),NA())</f>
        <v>#N/A</v>
      </c>
      <c r="BA206" s="108" t="e">
        <f ca="true">+IF(AND(ISNUMBER(OFFSET('Hygiene Data'!$C$8,0,10*ROW('Hygiene Data'!C200))),'Data Summary'!DP206="Yes"),OFFSET('Hygiene Data'!$C$8,0,10*ROW('Hygiene Data'!C200)),NA())</f>
        <v>#N/A</v>
      </c>
      <c r="BB206" s="108" t="e">
        <f ca="true">+IF(AND(ISNUMBER(OFFSET('Hygiene Data'!$C$10,0,10*ROW('Hygiene Data'!C200))),'Data Summary'!DQ206="Yes"),OFFSET('Hygiene Data'!$C$10,0,10*ROW('Hygiene Data'!C200)),NA())</f>
        <v>#N/A</v>
      </c>
      <c r="BC206" s="108" t="e">
        <f ca="true">+IF(AND(ISNUMBER(OFFSET('Hygiene Data'!$D$6,0,10*ROW('Hygiene Data'!D200))),'Data Summary'!DR206="Yes"),OFFSET('Hygiene Data'!$D$6,0,10*ROW('Hygiene Data'!D200)),NA())</f>
        <v>#N/A</v>
      </c>
      <c r="BD206" s="108" t="e">
        <f ca="true">+IF(AND(ISNUMBER(OFFSET('Hygiene Data'!$D$8,0,10*ROW('Hygiene Data'!D200))),'Data Summary'!DS206="Yes"),OFFSET('Hygiene Data'!$D$8,0,10*ROW('Hygiene Data'!D200)),NA())</f>
        <v>#N/A</v>
      </c>
      <c r="BE206" s="108" t="e">
        <f ca="true">+IF(AND(ISNUMBER(OFFSET('Hygiene Data'!$D$10,0,10*ROW('Hygiene Data'!D200))),'Data Summary'!DT206="Yes"),OFFSET('Hygiene Data'!$D$10,0,10*ROW('Hygiene Data'!D200)),NA())</f>
        <v>#N/A</v>
      </c>
      <c r="BF206" s="108" t="e">
        <f ca="true">+IF(AND(ISNUMBER(OFFSET('Hygiene Data'!$E$6,0,10*ROW('Hygiene Data'!E200))),'Data Summary'!DU206="Yes"),OFFSET('Hygiene Data'!$E$6,0,10*ROW('Hygiene Data'!E200)),NA())</f>
        <v>#N/A</v>
      </c>
      <c r="BG206" s="108" t="e">
        <f ca="true">+IF(AND(ISNUMBER(OFFSET('Hygiene Data'!$E$8,0,10*ROW('Hygiene Data'!E200))),'Data Summary'!DV206="Yes"),OFFSET('Hygiene Data'!$E$8,0,10*ROW('Hygiene Data'!E200)),NA())</f>
        <v>#N/A</v>
      </c>
      <c r="BH206" s="108" t="e">
        <f ca="true">+IF(AND(ISNUMBER(OFFSET('Hygiene Data'!$E$10,0,10*ROW('Hygiene Data'!E200))),'Data Summary'!DW206="Yes"),OFFSET('Hygiene Data'!$E$10,0,10*ROW('Hygiene Data'!E200)),NA())</f>
        <v>#N/A</v>
      </c>
      <c r="BI206" s="108" t="e">
        <f ca="true">+IF(AND(ISNUMBER(OFFSET('Hygiene Data'!$F$6,0,10*ROW('Hygiene Data'!F200))),'Data Summary'!DX206="Yes"),OFFSET('Hygiene Data'!$F$6,0,10*ROW('Hygiene Data'!F200)),NA())</f>
        <v>#N/A</v>
      </c>
      <c r="BJ206" s="108" t="e">
        <f ca="true">+IF(AND(ISNUMBER(OFFSET('Hygiene Data'!$F$8,0,10*ROW('Hygiene Data'!F200))),'Data Summary'!DY206="Yes"),OFFSET('Hygiene Data'!$F$8,0,10*ROW('Hygiene Data'!F200)),NA())</f>
        <v>#N/A</v>
      </c>
      <c r="BK206" s="108" t="e">
        <f ca="true">+IF(AND(ISNUMBER(OFFSET('Hygiene Data'!$F$10,0,10*ROW('Hygiene Data'!F200))),'Data Summary'!DZ206="Yes"),OFFSET('Hygiene Data'!$F$10,0,10*ROW('Hygiene Data'!F200)),NA())</f>
        <v>#N/A</v>
      </c>
      <c r="BL206" s="108" t="e">
        <f ca="true">+IF(AND(ISNUMBER(OFFSET('Hygiene Data'!$G$6,0,10*ROW('Hygiene Data'!G200))),'Data Summary'!EA206="Yes"),OFFSET('Hygiene Data'!$G$6,0,10*ROW('Hygiene Data'!G200)),NA())</f>
        <v>#N/A</v>
      </c>
      <c r="BM206" s="108" t="e">
        <f ca="true">+IF(AND(ISNUMBER(OFFSET('Hygiene Data'!$G$8,0,10*ROW('Hygiene Data'!G200))),'Data Summary'!EB206="Yes"),OFFSET('Hygiene Data'!$G$8,0,10*ROW('Hygiene Data'!G200)),NA())</f>
        <v>#N/A</v>
      </c>
      <c r="BN206" s="108" t="e">
        <f ca="true">+IF(AND(ISNUMBER(OFFSET('Hygiene Data'!$G$10,0,10*ROW('Hygiene Data'!G200))),'Data Summary'!EC206="Yes"),OFFSET('Hygiene Data'!$G$10,0,10*ROW('Hygiene Data'!G200)),NA())</f>
        <v>#N/A</v>
      </c>
      <c r="BO206" s="108" t="e">
        <f ca="true">+IF(AND(ISNUMBER(OFFSET('Hygiene Data'!$H$6,0,10*ROW('Hygiene Data'!H200))),'Data Summary'!ED206="Yes"),OFFSET('Hygiene Data'!$H$6,0,10*ROW('Hygiene Data'!H200)),NA())</f>
        <v>#N/A</v>
      </c>
      <c r="BP206" s="108" t="e">
        <f ca="true">+IF(AND(ISNUMBER(OFFSET('Hygiene Data'!$H$8,0,10*ROW('Hygiene Data'!H200))),'Data Summary'!EE206="Yes"),OFFSET('Hygiene Data'!$H$8,0,10*ROW('Hygiene Data'!H200)),NA())</f>
        <v>#N/A</v>
      </c>
      <c r="BQ206" s="108" t="e">
        <f ca="true">+IF(AND(ISNUMBER(OFFSET('Hygiene Data'!$H$10,0,10*ROW('Hygiene Data'!H200))),'Data Summary'!EF206="Yes"),OFFSET('Hygiene Data'!$H$10,0,10*ROW('Hygiene Data'!H200)),NA())</f>
        <v>#N/A</v>
      </c>
    </row>
    <row r="207" x14ac:dyDescent="0.2">
      <c r="A207" s="56" t="e">
        <f ca="true">+IF(OFFSET('Water Data'!$B$1,0,10*ROW('Water Data'!B201))="",NA(),OFFSET('Water Data'!$B$1,0,10*ROW('Water Data'!B201)))</f>
        <v>#N/A</v>
      </c>
      <c r="B207" s="56" t="e">
        <f ca="true">+IF(OFFSET('Water Data'!$A$3,0,10*ROW('Water Data'!A204))="",NA(),OFFSET('Water Data'!$A$3,0,10*ROW('Water Data'!A204)))</f>
        <v>#N/A</v>
      </c>
      <c r="C207" s="56" t="e">
        <f ca="true">+IF(OFFSET('Water Data'!$C$3,0,10*ROW('Water Data'!C204))="",NA(),OFFSET('Water Data'!$C$3,0,10*ROW('Water Data'!C204)))</f>
        <v>#N/A</v>
      </c>
      <c r="D207" s="57" t="e">
        <f ca="true">+IF(AND(ISNUMBER(OFFSET('Water Data'!$C$5,0,10*ROW('Water Data'!C201))),'Data Summary'!BS207="Yes"),100-OFFSET('Water Data'!$C$5,0,10*ROW('Water Data'!C201)),NA())</f>
        <v>#N/A</v>
      </c>
      <c r="E207" s="57" t="e">
        <f ca="true">+IF(AND(ISNUMBER(OFFSET('Water Data'!$C$7,0,10*ROW('Water Data'!C201))),'Data Summary'!BT207="Yes"),OFFSET('Water Data'!$C$7,0,10*ROW('Water Data'!C201)),NA())</f>
        <v>#N/A</v>
      </c>
      <c r="F207" s="57" t="e">
        <f ca="true">+IF(AND(ISNUMBER(OFFSET('Water Data'!$C$10,0,10*ROW('Water Data'!C201))),'Data Summary'!BU207="Yes"),OFFSET('Water Data'!$C$10,0,10*ROW('Water Data'!C201)),NA())</f>
        <v>#N/A</v>
      </c>
      <c r="G207" s="57" t="e">
        <f ca="true">+IF(AND(ISNUMBER(OFFSET('Water Data'!$D$5,0,10*ROW('Water Data'!D201))),'Data Summary'!BV207="Yes"),100-OFFSET('Water Data'!$D$5,0,10*ROW('Water Data'!D201)),NA())</f>
        <v>#N/A</v>
      </c>
      <c r="H207" s="57" t="e">
        <f ca="true">+IF(AND(ISNUMBER(OFFSET('Water Data'!$D$7,0,10*ROW('Water Data'!D201))),'Data Summary'!BW207="Yes"),OFFSET('Water Data'!$D$7,0,10*ROW('Water Data'!D201)),NA())</f>
        <v>#N/A</v>
      </c>
      <c r="I207" s="57" t="e">
        <f ca="true">+IF(AND(ISNUMBER(OFFSET('Water Data'!$D$10,0,10*ROW('Water Data'!D201))),'Data Summary'!BX207="Yes"),OFFSET('Water Data'!$D$10,0,10*ROW('Water Data'!D201)),NA())</f>
        <v>#N/A</v>
      </c>
      <c r="J207" s="57" t="e">
        <f ca="true">+IF(AND(ISNUMBER(OFFSET('Water Data'!$E$5,0,10*ROW('Water Data'!E201))),'Data Summary'!BY207="Yes"),100-OFFSET('Water Data'!$E$5,0,10*ROW('Water Data'!E201)),NA())</f>
        <v>#N/A</v>
      </c>
      <c r="K207" s="57" t="e">
        <f ca="true">+IF(AND(ISNUMBER(OFFSET('Water Data'!$E$7,0,10*ROW('Water Data'!E201))),'Data Summary'!BZ207="Yes"),OFFSET('Water Data'!$E$7,0,10*ROW('Water Data'!E201)),NA())</f>
        <v>#N/A</v>
      </c>
      <c r="L207" s="57" t="e">
        <f ca="true">+IF(AND(ISNUMBER(OFFSET('Water Data'!$E$10,0,10*ROW('Water Data'!E201))),'Data Summary'!CA207="Yes"),OFFSET('Water Data'!$E$10,0,10*ROW('Water Data'!E201)),NA())</f>
        <v>#N/A</v>
      </c>
      <c r="M207" s="57" t="e">
        <f ca="true">+IF(AND(ISNUMBER(OFFSET('Water Data'!$F$5,0,10*ROW('Water Data'!F201))),'Data Summary'!CB207="Yes"),100-OFFSET('Water Data'!$F$5,0,10*ROW('Water Data'!F201)),NA())</f>
        <v>#N/A</v>
      </c>
      <c r="N207" s="57" t="e">
        <f ca="true">+IF(AND(ISNUMBER(OFFSET('Water Data'!$F$7,0,10*ROW('Water Data'!F201))),'Data Summary'!CC207="Yes"),OFFSET('Water Data'!$F$7,0,10*ROW('Water Data'!F201)),NA())</f>
        <v>#N/A</v>
      </c>
      <c r="O207" s="57" t="e">
        <f ca="true">+IF(AND(ISNUMBER(OFFSET('Water Data'!$F$10,0,10*ROW('Water Data'!F201))),'Data Summary'!CD207="Yes"),OFFSET('Water Data'!$F$10,0,10*ROW('Water Data'!F201)),NA())</f>
        <v>#N/A</v>
      </c>
      <c r="P207" s="57" t="e">
        <f ca="true">+IF(AND(ISNUMBER(OFFSET('Water Data'!$G$5,0,10*ROW('Water Data'!G201))),'Data Summary'!CE207="Yes"),100-OFFSET('Water Data'!$G$5,0,10*ROW('Water Data'!G201)),NA())</f>
        <v>#N/A</v>
      </c>
      <c r="Q207" s="57" t="e">
        <f ca="true">+IF(AND(ISNUMBER(OFFSET('Water Data'!$G$7,0,10*ROW('Water Data'!G201))),'Data Summary'!CF207="Yes"),OFFSET('Water Data'!$G$7,0,10*ROW('Water Data'!G201)),NA())</f>
        <v>#N/A</v>
      </c>
      <c r="R207" s="57" t="e">
        <f ca="true">+IF(AND(ISNUMBER(OFFSET('Water Data'!$G$10,0,10*ROW('Water Data'!G201))),'Data Summary'!CG207="Yes"),OFFSET('Water Data'!$G$10,0,10*ROW('Water Data'!G201)),NA())</f>
        <v>#N/A</v>
      </c>
      <c r="S207" s="57" t="e">
        <f ca="true">+IF(AND(ISNUMBER(OFFSET('Water Data'!$H$5,0,10*ROW('Water Data'!H201))),'Data Summary'!CH207="Yes"),100-OFFSET('Water Data'!$H$5,0,10*ROW('Water Data'!H201)),NA())</f>
        <v>#N/A</v>
      </c>
      <c r="T207" s="57" t="e">
        <f ca="true">+IF(AND(ISNUMBER(OFFSET('Water Data'!$H$7,0,10*ROW('Water Data'!H201))),'Data Summary'!CI207="Yes"),OFFSET('Water Data'!$H$7,0,10*ROW('Water Data'!H201)),NA())</f>
        <v>#N/A</v>
      </c>
      <c r="U207" s="57" t="e">
        <f ca="true">+IF(AND(ISNUMBER(OFFSET('Water Data'!$H$10,0,10*ROW('Water Data'!H201))),'Data Summary'!CJ207="Yes"),OFFSET('Water Data'!$H$10,0,10*ROW('Water Data'!H201)),NA())</f>
        <v>#N/A</v>
      </c>
      <c r="V207" s="103" t="e">
        <f ca="true">+IF(AND(ISNUMBER(OFFSET('Sanitation Data'!$C$5,0,10*ROW('Sanitation Data'!C201))),'Data Summary'!CK207="Yes"),100-OFFSET('Sanitation Data'!$C$5,0,10*ROW('Sanitation Data'!C201)),NA())</f>
        <v>#N/A</v>
      </c>
      <c r="W207" s="103" t="e">
        <f ca="true">+IF(AND(ISNUMBER(OFFSET('Sanitation Data'!$C$7,0,10*ROW('Sanitation Data'!C201))),'Data Summary'!CL207="Yes"),OFFSET('Sanitation Data'!$C$7,0,10*ROW('Sanitation Data'!C201)),NA())</f>
        <v>#N/A</v>
      </c>
      <c r="X207" s="103" t="e">
        <f ca="true">+IF(AND(ISNUMBER(OFFSET('Sanitation Data'!$C$11,0,10*ROW('Sanitation Data'!C201))),'Data Summary'!CM207="Yes"),OFFSET('Sanitation Data'!$C$11,0,10*ROW('Sanitation Data'!C201)),NA())</f>
        <v>#N/A</v>
      </c>
      <c r="Y207" s="103" t="e">
        <f ca="true">+IF(AND(ISNUMBER(OFFSET('Sanitation Data'!$C$12,0,10*ROW('Sanitation Data'!C201))),'Data Summary'!CN207="Yes"),OFFSET('Sanitation Data'!$C$12,0,10*ROW('Sanitation Data'!C201)),NA())</f>
        <v>#N/A</v>
      </c>
      <c r="Z207" s="103" t="e">
        <f ca="true">+IF(AND(ISNUMBER(OFFSET('Sanitation Data'!$C$13,0,10*ROW('Sanitation Data'!C201))),'Data Summary'!CO207="Yes"),OFFSET('Sanitation Data'!$C$13,0,10*ROW('Sanitation Data'!C201)),NA())</f>
        <v>#N/A</v>
      </c>
      <c r="AA207" s="103" t="e">
        <f ca="true">+IF(AND(ISNUMBER(OFFSET('Sanitation Data'!$D$5,0,10*ROW('Sanitation Data'!D201))),'Data Summary'!CP207="Yes"),100-OFFSET('Sanitation Data'!$D$5,0,10*ROW('Sanitation Data'!D201)),NA())</f>
        <v>#N/A</v>
      </c>
      <c r="AB207" s="103" t="e">
        <f ca="true">+IF(AND(ISNUMBER(OFFSET('Sanitation Data'!$D$7,0,10*ROW('Sanitation Data'!D201))),'Data Summary'!CQ207="Yes"),OFFSET('Sanitation Data'!$D$7,0,10*ROW('Sanitation Data'!D201)),NA())</f>
        <v>#N/A</v>
      </c>
      <c r="AC207" s="103" t="e">
        <f ca="true">+IF(AND(ISNUMBER(OFFSET('Sanitation Data'!$D$11,0,10*ROW('Sanitation Data'!D201))),'Data Summary'!CR207="Yes"),OFFSET('Sanitation Data'!$D$11,0,10*ROW('Sanitation Data'!D201)),NA())</f>
        <v>#N/A</v>
      </c>
      <c r="AD207" s="103" t="e">
        <f ca="true">+IF(AND(ISNUMBER(OFFSET('Sanitation Data'!$D$12,0,10*ROW('Sanitation Data'!D201))),'Data Summary'!CS207="Yes"),OFFSET('Sanitation Data'!$D$12,0,10*ROW('Sanitation Data'!D201)),NA())</f>
        <v>#N/A</v>
      </c>
      <c r="AE207" s="103" t="e">
        <f ca="true">+IF(AND(ISNUMBER(OFFSET('Sanitation Data'!$D$13,0,10*ROW('Sanitation Data'!D201))),'Data Summary'!CT207="Yes"),OFFSET('Sanitation Data'!$D$13,0,10*ROW('Sanitation Data'!D201)),NA())</f>
        <v>#N/A</v>
      </c>
      <c r="AF207" s="103" t="e">
        <f ca="true">+IF(AND(ISNUMBER(OFFSET('Sanitation Data'!$E$5,0,10*ROW('Sanitation Data'!E201))),'Data Summary'!CU207="Yes"),100-OFFSET('Sanitation Data'!$E$5,0,10*ROW('Sanitation Data'!E201)),NA())</f>
        <v>#N/A</v>
      </c>
      <c r="AG207" s="103" t="e">
        <f ca="true">+IF(AND(ISNUMBER(OFFSET('Sanitation Data'!$E$7,0,10*ROW('Sanitation Data'!E201))),'Data Summary'!CV207="Yes"),OFFSET('Sanitation Data'!$E$7,0,10*ROW('Sanitation Data'!E201)),NA())</f>
        <v>#N/A</v>
      </c>
      <c r="AH207" s="103" t="e">
        <f ca="true">+IF(AND(ISNUMBER(OFFSET('Sanitation Data'!$E$11,0,10*ROW('Sanitation Data'!E201))),'Data Summary'!CW207="Yes"),OFFSET('Sanitation Data'!$E$11,0,10*ROW('Sanitation Data'!E201)),NA())</f>
        <v>#N/A</v>
      </c>
      <c r="AI207" s="103" t="e">
        <f ca="true">+IF(AND(ISNUMBER(OFFSET('Sanitation Data'!$E$12,0,10*ROW('Sanitation Data'!E201))),'Data Summary'!CX207="Yes"),OFFSET('Sanitation Data'!$E$12,0,10*ROW('Sanitation Data'!E201)),NA())</f>
        <v>#N/A</v>
      </c>
      <c r="AJ207" s="103" t="e">
        <f ca="true">+IF(AND(ISNUMBER(OFFSET('Sanitation Data'!$E$13,0,10*ROW('Sanitation Data'!E201))),'Data Summary'!CY207="Yes"),OFFSET('Sanitation Data'!$E$13,0,10*ROW('Sanitation Data'!E201)),NA())</f>
        <v>#N/A</v>
      </c>
      <c r="AK207" s="103" t="e">
        <f ca="true">+IF(AND(ISNUMBER(OFFSET('Sanitation Data'!$F$5,0,10*ROW('Sanitation Data'!F201))),'Data Summary'!CZ207="Yes"),100-OFFSET('Sanitation Data'!$F$5,0,10*ROW('Sanitation Data'!F201)),NA())</f>
        <v>#N/A</v>
      </c>
      <c r="AL207" s="103" t="e">
        <f ca="true">+IF(AND(ISNUMBER(OFFSET('Sanitation Data'!$F$7,0,10*ROW('Sanitation Data'!F201))),'Data Summary'!DA207="Yes"),OFFSET('Sanitation Data'!$F$7,0,10*ROW('Sanitation Data'!F201)),NA())</f>
        <v>#N/A</v>
      </c>
      <c r="AM207" s="103" t="e">
        <f ca="true">+IF(AND(ISNUMBER(OFFSET('Sanitation Data'!$F$11,0,10*ROW('Sanitation Data'!F201))),'Data Summary'!DB207="Yes"),OFFSET('Sanitation Data'!$F$11,0,10*ROW('Sanitation Data'!F201)),NA())</f>
        <v>#N/A</v>
      </c>
      <c r="AN207" s="103" t="e">
        <f ca="true">+IF(AND(ISNUMBER(OFFSET('Sanitation Data'!$F$12,0,10*ROW('Sanitation Data'!F201))),'Data Summary'!DC207="Yes"),OFFSET('Sanitation Data'!$F$12,0,10*ROW('Sanitation Data'!F201)),NA())</f>
        <v>#N/A</v>
      </c>
      <c r="AO207" s="103" t="e">
        <f ca="true">+IF(AND(ISNUMBER(OFFSET('Sanitation Data'!$F$13,0,10*ROW('Sanitation Data'!F201))),'Data Summary'!DD207="Yes"),OFFSET('Sanitation Data'!$F$13,0,10*ROW('Sanitation Data'!F201)),NA())</f>
        <v>#N/A</v>
      </c>
      <c r="AP207" s="103" t="e">
        <f ca="true">+IF(AND(ISNUMBER(OFFSET('Sanitation Data'!$G$5,0,10*ROW('Sanitation Data'!G201))),'Data Summary'!DE207="Yes"),100-OFFSET('Sanitation Data'!$G$5,0,10*ROW('Sanitation Data'!G201)),NA())</f>
        <v>#N/A</v>
      </c>
      <c r="AQ207" s="103" t="e">
        <f ca="true">+IF(AND(ISNUMBER(OFFSET('Sanitation Data'!$G$7,0,10*ROW('Sanitation Data'!G201))),'Data Summary'!DF207="Yes"),OFFSET('Sanitation Data'!$G$7,0,10*ROW('Sanitation Data'!G201)),NA())</f>
        <v>#N/A</v>
      </c>
      <c r="AR207" s="103" t="e">
        <f ca="true">+IF(AND(ISNUMBER(OFFSET('Sanitation Data'!$G$11,0,10*ROW('Sanitation Data'!G201))),'Data Summary'!DG207="Yes"),OFFSET('Sanitation Data'!$G$11,0,10*ROW('Sanitation Data'!G201)),NA())</f>
        <v>#N/A</v>
      </c>
      <c r="AS207" s="103" t="e">
        <f ca="true">+IF(AND(ISNUMBER(OFFSET('Sanitation Data'!$G$12,0,10*ROW('Sanitation Data'!G201))),'Data Summary'!DH207="Yes"),OFFSET('Sanitation Data'!$G$12,0,10*ROW('Sanitation Data'!G201)),NA())</f>
        <v>#N/A</v>
      </c>
      <c r="AT207" s="103" t="e">
        <f ca="true">+IF(AND(ISNUMBER(OFFSET('Sanitation Data'!$G$13,0,10*ROW('Sanitation Data'!G201))),'Data Summary'!DI207="Yes"),OFFSET('Sanitation Data'!$G$13,0,10*ROW('Sanitation Data'!G201)),NA())</f>
        <v>#N/A</v>
      </c>
      <c r="AU207" s="103" t="e">
        <f ca="true">+IF(AND(ISNUMBER(OFFSET('Sanitation Data'!$H$5,0,10*ROW('Sanitation Data'!H201))),'Data Summary'!DJ207="Yes"),100-OFFSET('Sanitation Data'!$H$5,0,10*ROW('Sanitation Data'!H201)),NA())</f>
        <v>#N/A</v>
      </c>
      <c r="AV207" s="103" t="e">
        <f ca="true">+IF(AND(ISNUMBER(OFFSET('Sanitation Data'!$H$7,0,10*ROW('Sanitation Data'!H201))),'Data Summary'!DK207="Yes"),OFFSET('Sanitation Data'!$H$7,0,10*ROW('Sanitation Data'!H201)),NA())</f>
        <v>#N/A</v>
      </c>
      <c r="AW207" s="103" t="e">
        <f ca="true">+IF(AND(ISNUMBER(OFFSET('Sanitation Data'!$H$11,0,10*ROW('Sanitation Data'!H201))),'Data Summary'!DL207="Yes"),OFFSET('Sanitation Data'!$H$11,0,10*ROW('Sanitation Data'!H201)),NA())</f>
        <v>#N/A</v>
      </c>
      <c r="AX207" s="103" t="e">
        <f ca="true">+IF(AND(ISNUMBER(OFFSET('Sanitation Data'!$H$12,0,10*ROW('Sanitation Data'!H201))),'Data Summary'!DM207="Yes"),OFFSET('Sanitation Data'!$H$12,0,10*ROW('Sanitation Data'!H201)),NA())</f>
        <v>#N/A</v>
      </c>
      <c r="AY207" s="103" t="e">
        <f ca="true">+IF(AND(ISNUMBER(OFFSET('Sanitation Data'!$H$13,0,10*ROW('Sanitation Data'!H201))),'Data Summary'!DN207="Yes"),OFFSET('Sanitation Data'!$H$13,0,10*ROW('Sanitation Data'!H201)),NA())</f>
        <v>#N/A</v>
      </c>
      <c r="AZ207" s="108" t="e">
        <f ca="true">+IF(AND(ISNUMBER(OFFSET('Hygiene Data'!$C$6,0,10*ROW('Hygiene Data'!C201))),'Data Summary'!DO207="Yes"),OFFSET('Hygiene Data'!$C$6,0,10*ROW('Hygiene Data'!C201)),NA())</f>
        <v>#N/A</v>
      </c>
      <c r="BA207" s="108" t="e">
        <f ca="true">+IF(AND(ISNUMBER(OFFSET('Hygiene Data'!$C$8,0,10*ROW('Hygiene Data'!C201))),'Data Summary'!DP207="Yes"),OFFSET('Hygiene Data'!$C$8,0,10*ROW('Hygiene Data'!C201)),NA())</f>
        <v>#N/A</v>
      </c>
      <c r="BB207" s="108" t="e">
        <f ca="true">+IF(AND(ISNUMBER(OFFSET('Hygiene Data'!$C$10,0,10*ROW('Hygiene Data'!C201))),'Data Summary'!DQ207="Yes"),OFFSET('Hygiene Data'!$C$10,0,10*ROW('Hygiene Data'!C201)),NA())</f>
        <v>#N/A</v>
      </c>
      <c r="BC207" s="108" t="e">
        <f ca="true">+IF(AND(ISNUMBER(OFFSET('Hygiene Data'!$D$6,0,10*ROW('Hygiene Data'!D201))),'Data Summary'!DR207="Yes"),OFFSET('Hygiene Data'!$D$6,0,10*ROW('Hygiene Data'!D201)),NA())</f>
        <v>#N/A</v>
      </c>
      <c r="BD207" s="108" t="e">
        <f ca="true">+IF(AND(ISNUMBER(OFFSET('Hygiene Data'!$D$8,0,10*ROW('Hygiene Data'!D201))),'Data Summary'!DS207="Yes"),OFFSET('Hygiene Data'!$D$8,0,10*ROW('Hygiene Data'!D201)),NA())</f>
        <v>#N/A</v>
      </c>
      <c r="BE207" s="108" t="e">
        <f ca="true">+IF(AND(ISNUMBER(OFFSET('Hygiene Data'!$D$10,0,10*ROW('Hygiene Data'!D201))),'Data Summary'!DT207="Yes"),OFFSET('Hygiene Data'!$D$10,0,10*ROW('Hygiene Data'!D201)),NA())</f>
        <v>#N/A</v>
      </c>
      <c r="BF207" s="108" t="e">
        <f ca="true">+IF(AND(ISNUMBER(OFFSET('Hygiene Data'!$E$6,0,10*ROW('Hygiene Data'!E201))),'Data Summary'!DU207="Yes"),OFFSET('Hygiene Data'!$E$6,0,10*ROW('Hygiene Data'!E201)),NA())</f>
        <v>#N/A</v>
      </c>
      <c r="BG207" s="108" t="e">
        <f ca="true">+IF(AND(ISNUMBER(OFFSET('Hygiene Data'!$E$8,0,10*ROW('Hygiene Data'!E201))),'Data Summary'!DV207="Yes"),OFFSET('Hygiene Data'!$E$8,0,10*ROW('Hygiene Data'!E201)),NA())</f>
        <v>#N/A</v>
      </c>
      <c r="BH207" s="108" t="e">
        <f ca="true">+IF(AND(ISNUMBER(OFFSET('Hygiene Data'!$E$10,0,10*ROW('Hygiene Data'!E201))),'Data Summary'!DW207="Yes"),OFFSET('Hygiene Data'!$E$10,0,10*ROW('Hygiene Data'!E201)),NA())</f>
        <v>#N/A</v>
      </c>
      <c r="BI207" s="108" t="e">
        <f ca="true">+IF(AND(ISNUMBER(OFFSET('Hygiene Data'!$F$6,0,10*ROW('Hygiene Data'!F201))),'Data Summary'!DX207="Yes"),OFFSET('Hygiene Data'!$F$6,0,10*ROW('Hygiene Data'!F201)),NA())</f>
        <v>#N/A</v>
      </c>
      <c r="BJ207" s="108" t="e">
        <f ca="true">+IF(AND(ISNUMBER(OFFSET('Hygiene Data'!$F$8,0,10*ROW('Hygiene Data'!F201))),'Data Summary'!DY207="Yes"),OFFSET('Hygiene Data'!$F$8,0,10*ROW('Hygiene Data'!F201)),NA())</f>
        <v>#N/A</v>
      </c>
      <c r="BK207" s="108" t="e">
        <f ca="true">+IF(AND(ISNUMBER(OFFSET('Hygiene Data'!$F$10,0,10*ROW('Hygiene Data'!F201))),'Data Summary'!DZ207="Yes"),OFFSET('Hygiene Data'!$F$10,0,10*ROW('Hygiene Data'!F201)),NA())</f>
        <v>#N/A</v>
      </c>
      <c r="BL207" s="108" t="e">
        <f ca="true">+IF(AND(ISNUMBER(OFFSET('Hygiene Data'!$G$6,0,10*ROW('Hygiene Data'!G201))),'Data Summary'!EA207="Yes"),OFFSET('Hygiene Data'!$G$6,0,10*ROW('Hygiene Data'!G201)),NA())</f>
        <v>#N/A</v>
      </c>
      <c r="BM207" s="108" t="e">
        <f ca="true">+IF(AND(ISNUMBER(OFFSET('Hygiene Data'!$G$8,0,10*ROW('Hygiene Data'!G201))),'Data Summary'!EB207="Yes"),OFFSET('Hygiene Data'!$G$8,0,10*ROW('Hygiene Data'!G201)),NA())</f>
        <v>#N/A</v>
      </c>
      <c r="BN207" s="108" t="e">
        <f ca="true">+IF(AND(ISNUMBER(OFFSET('Hygiene Data'!$G$10,0,10*ROW('Hygiene Data'!G201))),'Data Summary'!EC207="Yes"),OFFSET('Hygiene Data'!$G$10,0,10*ROW('Hygiene Data'!G201)),NA())</f>
        <v>#N/A</v>
      </c>
      <c r="BO207" s="108" t="e">
        <f ca="true">+IF(AND(ISNUMBER(OFFSET('Hygiene Data'!$H$6,0,10*ROW('Hygiene Data'!H201))),'Data Summary'!ED207="Yes"),OFFSET('Hygiene Data'!$H$6,0,10*ROW('Hygiene Data'!H201)),NA())</f>
        <v>#N/A</v>
      </c>
      <c r="BP207" s="108" t="e">
        <f ca="true">+IF(AND(ISNUMBER(OFFSET('Hygiene Data'!$H$8,0,10*ROW('Hygiene Data'!H201))),'Data Summary'!EE207="Yes"),OFFSET('Hygiene Data'!$H$8,0,10*ROW('Hygiene Data'!H201)),NA())</f>
        <v>#N/A</v>
      </c>
      <c r="BQ207" s="108"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5" customWidth="true"/>
    <col min="2" max="2" width="6.5" style="128" customWidth="true"/>
    <col min="3" max="3" width="9" style="233" customWidth="true"/>
    <col min="4" max="4" width="9.75" style="33" customWidth="true"/>
    <col min="5" max="5" width="8" style="226" customWidth="true"/>
    <col min="6" max="6" width="8" style="227" customWidth="true"/>
    <col min="7" max="7" width="8" style="228" customWidth="true"/>
    <col min="8" max="8" width="8" style="230" customWidth="true"/>
    <col min="9" max="9" width="8" style="116" customWidth="true"/>
    <col min="10" max="10" width="8" style="231" customWidth="true"/>
    <col min="11" max="11" width="8" style="248" customWidth="true"/>
    <col min="12" max="12" width="8" style="227" customWidth="true"/>
    <col min="13" max="13" width="8" style="247" customWidth="true"/>
    <col min="14" max="14" width="8" style="254" customWidth="true"/>
    <col min="15" max="19" width="8" style="33" customWidth="true"/>
    <col min="20" max="16384" width="9" style="33"/>
  </cols>
  <sheetData>
    <row r="1" ht="20.25" customHeight="true" x14ac:dyDescent="0.2">
      <c r="A1" s="559" t="s">
        <v>196</v>
      </c>
      <c r="B1" s="560"/>
      <c r="C1" s="560"/>
      <c r="D1" s="560"/>
      <c r="E1" s="561" t="s">
        <v>53</v>
      </c>
      <c r="F1" s="562"/>
      <c r="G1" s="562"/>
      <c r="H1" s="562"/>
      <c r="I1" s="563"/>
      <c r="J1" s="564" t="s">
        <v>10</v>
      </c>
      <c r="K1" s="564"/>
      <c r="L1" s="564"/>
      <c r="M1" s="564"/>
      <c r="N1" s="564"/>
      <c r="O1" s="556" t="s">
        <v>11</v>
      </c>
      <c r="P1" s="557"/>
      <c r="Q1" s="557"/>
      <c r="R1" s="557"/>
      <c r="S1" s="558"/>
    </row>
    <row r="2" x14ac:dyDescent="0.2">
      <c r="A2" s="560"/>
      <c r="B2" s="560"/>
      <c r="C2" s="560"/>
      <c r="D2" s="560"/>
      <c r="E2" s="369"/>
      <c r="F2" s="370"/>
      <c r="G2" s="371"/>
      <c r="H2" s="372"/>
      <c r="I2" s="373"/>
      <c r="J2" s="374"/>
      <c r="K2" s="370"/>
      <c r="L2" s="375"/>
      <c r="M2" s="372"/>
      <c r="N2" s="376"/>
      <c r="O2" s="369"/>
      <c r="P2" s="370"/>
      <c r="Q2" s="377"/>
      <c r="R2" s="372"/>
      <c r="S2" s="373"/>
    </row>
    <row r="3" ht="81" customHeight="true" x14ac:dyDescent="0.2">
      <c r="A3" s="404" t="s">
        <v>9</v>
      </c>
      <c r="B3" s="405" t="s">
        <v>4</v>
      </c>
      <c r="C3" s="408" t="s">
        <v>8</v>
      </c>
      <c r="D3" s="406" t="s">
        <v>218</v>
      </c>
      <c r="E3" s="378" t="s">
        <v>25</v>
      </c>
      <c r="F3" s="379" t="s">
        <v>19</v>
      </c>
      <c r="G3" s="380" t="s">
        <v>197</v>
      </c>
      <c r="H3" s="381" t="s">
        <v>206</v>
      </c>
      <c r="I3" s="382" t="s">
        <v>37</v>
      </c>
      <c r="J3" s="383" t="s">
        <v>25</v>
      </c>
      <c r="K3" s="384" t="s">
        <v>19</v>
      </c>
      <c r="L3" s="385" t="s">
        <v>198</v>
      </c>
      <c r="M3" s="381" t="s">
        <v>206</v>
      </c>
      <c r="N3" s="386" t="s">
        <v>37</v>
      </c>
      <c r="O3" s="378" t="s">
        <v>25</v>
      </c>
      <c r="P3" s="379" t="s">
        <v>160</v>
      </c>
      <c r="Q3" s="387" t="s">
        <v>199</v>
      </c>
      <c r="R3" s="381" t="s">
        <v>206</v>
      </c>
      <c r="S3" s="382" t="s">
        <v>37</v>
      </c>
    </row>
    <row r="4" x14ac:dyDescent="0.2">
      <c r="A4" s="234" t="str">
        <f>IF(ISBLANK(Regressions!A14), " ", Regressions!A14)</f>
        <v>El Salvador</v>
      </c>
      <c r="B4" s="229">
        <f>IF(ISBLANK(Regressions!B14), " ", Regressions!B14)</f>
        <v>2000</v>
      </c>
      <c r="C4" s="407" t="str">
        <f>IF(ISBLANK(Regressions!C14), " ", Regressions!C14)</f>
        <v>National</v>
      </c>
      <c r="D4" s="236">
        <f>IF(ISBLANK(Regressions!D14), " ", Regressions!D14)</f>
        <v>2019775</v>
      </c>
      <c r="E4" s="388" t="e">
        <f>IF(ISNUMBER(Regressions!E14),ROUND(Regressions!E14, 1), NA())</f>
        <v>#N/A</v>
      </c>
      <c r="F4" s="300">
        <f>IF(ISNUMBER(Regressions!F14),ROUND(Regressions!F14, 1), NA())</f>
        <v>72.8</v>
      </c>
      <c r="G4" s="389" t="e">
        <f>IF(ISNUMBER(Regressions!G14),ROUND(Regressions!G14, 1), NA())</f>
        <v>#N/A</v>
      </c>
      <c r="H4" s="390" t="e">
        <f>IF(ISNUMBER(Regressions!H14),ROUND(Regressions!H14, 1), NA())</f>
        <v>#N/A</v>
      </c>
      <c r="I4" s="391">
        <f>IF(ISNUMBER(Regressions!I14),ROUND(Regressions!I14, 1), NA())</f>
        <v>27.2</v>
      </c>
      <c r="J4" s="392" t="e">
        <f>IF(ISNUMBER(Regressions!J14),ROUND(Regressions!J14, 1), NA())</f>
        <v>#N/A</v>
      </c>
      <c r="K4" s="300" t="e">
        <f>IF(ISNUMBER(Regressions!K14),ROUND(Regressions!K14, 1), NA())</f>
        <v>#N/A</v>
      </c>
      <c r="L4" s="393" t="e">
        <f>IF(ISNUMBER(Regressions!L14),ROUND(Regressions!L14, 1), NA())</f>
        <v>#N/A</v>
      </c>
      <c r="M4" s="390" t="e">
        <f>IF(ISNUMBER(Regressions!M14),ROUND(Regressions!M14, 1), NA())</f>
        <v>#N/A</v>
      </c>
      <c r="N4" s="394" t="e">
        <f>IF(ISNUMBER(Regressions!N14),ROUND(Regressions!N14, 1), NA())</f>
        <v>#N/A</v>
      </c>
      <c r="O4" s="388" t="e">
        <f>IF(ISNUMBER(Regressions!O14),ROUND(Regressions!O14, 1), NA())</f>
        <v>#N/A</v>
      </c>
      <c r="P4" s="300" t="e">
        <f>IF(ISNUMBER(Regressions!P14),ROUND(Regressions!P14, 1), NA())</f>
        <v>#N/A</v>
      </c>
      <c r="Q4" s="395" t="e">
        <f>IF(ISNUMBER(Regressions!Q14),ROUND(Regressions!Q14, 1), NA())</f>
        <v>#N/A</v>
      </c>
      <c r="R4" s="390" t="e">
        <f>IF(ISNUMBER(Regressions!R14),ROUND(Regressions!R14, 1), NA())</f>
        <v>#N/A</v>
      </c>
      <c r="S4" s="391" t="e">
        <f>IF(ISNUMBER(Regressions!S14),ROUND(Regressions!S14, 1), NA())</f>
        <v>#N/A</v>
      </c>
    </row>
    <row r="5" x14ac:dyDescent="0.2">
      <c r="A5" s="234" t="str">
        <f>IF(ISBLANK(Regressions!A15), " ", Regressions!A15)</f>
        <v>El Salvador</v>
      </c>
      <c r="B5" s="229">
        <f>IF(ISBLANK(Regressions!B15), " ", Regressions!B15)</f>
        <v>2001</v>
      </c>
      <c r="C5" s="232" t="str">
        <f>IF(ISBLANK(Regressions!C15), " ", Regressions!C15)</f>
        <v>National</v>
      </c>
      <c r="D5" s="236">
        <f>IF(ISBLANK(Regressions!D15), " ", Regressions!D15)</f>
        <v>2034569</v>
      </c>
      <c r="E5" s="388" t="e">
        <f>IF(ISNUMBER(Regressions!E15),ROUND(Regressions!E15, 1), NA())</f>
        <v>#N/A</v>
      </c>
      <c r="F5" s="300">
        <f>IF(ISNUMBER(Regressions!F15),ROUND(Regressions!F15, 1), NA())</f>
        <v>72.8</v>
      </c>
      <c r="G5" s="389" t="e">
        <f>IF(ISNUMBER(Regressions!G15),ROUND(Regressions!G15, 1), NA())</f>
        <v>#N/A</v>
      </c>
      <c r="H5" s="390" t="e">
        <f>IF(ISNUMBER(Regressions!H15),ROUND(Regressions!H15, 1), NA())</f>
        <v>#N/A</v>
      </c>
      <c r="I5" s="391">
        <f>IF(ISNUMBER(Regressions!I15),ROUND(Regressions!I15, 1), NA())</f>
        <v>27.2</v>
      </c>
      <c r="J5" s="392" t="e">
        <f>IF(ISNUMBER(Regressions!J15),ROUND(Regressions!J15, 1), NA())</f>
        <v>#N/A</v>
      </c>
      <c r="K5" s="300" t="e">
        <f>IF(ISNUMBER(Regressions!K15),ROUND(Regressions!K15, 1), NA())</f>
        <v>#N/A</v>
      </c>
      <c r="L5" s="393" t="e">
        <f>IF(ISNUMBER(Regressions!L15),ROUND(Regressions!L15, 1), NA())</f>
        <v>#N/A</v>
      </c>
      <c r="M5" s="390" t="e">
        <f>IF(ISNUMBER(Regressions!M15),ROUND(Regressions!M15, 1), NA())</f>
        <v>#N/A</v>
      </c>
      <c r="N5" s="394" t="e">
        <f>IF(ISNUMBER(Regressions!N15),ROUND(Regressions!N15, 1), NA())</f>
        <v>#N/A</v>
      </c>
      <c r="O5" s="388" t="e">
        <f>IF(ISNUMBER(Regressions!O15),ROUND(Regressions!O15, 1), NA())</f>
        <v>#N/A</v>
      </c>
      <c r="P5" s="300" t="e">
        <f>IF(ISNUMBER(Regressions!P15),ROUND(Regressions!P15, 1), NA())</f>
        <v>#N/A</v>
      </c>
      <c r="Q5" s="395" t="e">
        <f>IF(ISNUMBER(Regressions!Q15),ROUND(Regressions!Q15, 1), NA())</f>
        <v>#N/A</v>
      </c>
      <c r="R5" s="390" t="e">
        <f>IF(ISNUMBER(Regressions!R15),ROUND(Regressions!R15, 1), NA())</f>
        <v>#N/A</v>
      </c>
      <c r="S5" s="391" t="e">
        <f>IF(ISNUMBER(Regressions!S15),ROUND(Regressions!S15, 1), NA())</f>
        <v>#N/A</v>
      </c>
      <c r="T5" s="116"/>
      <c r="U5" s="116"/>
      <c r="V5" s="116"/>
      <c r="W5" s="116"/>
      <c r="X5" s="116"/>
      <c r="Y5" s="116"/>
      <c r="Z5" s="116"/>
      <c r="AA5" s="116"/>
    </row>
    <row r="6" x14ac:dyDescent="0.2">
      <c r="A6" s="234" t="str">
        <f>IF(ISBLANK(Regressions!A16), " ", Regressions!A16)</f>
        <v>El Salvador</v>
      </c>
      <c r="B6" s="229">
        <f>IF(ISBLANK(Regressions!B16), " ", Regressions!B16)</f>
        <v>2002</v>
      </c>
      <c r="C6" s="232" t="str">
        <f>IF(ISBLANK(Regressions!C16), " ", Regressions!C16)</f>
        <v>National</v>
      </c>
      <c r="D6" s="236">
        <f>IF(ISBLANK(Regressions!D16), " ", Regressions!D16)</f>
        <v>2048925</v>
      </c>
      <c r="E6" s="388" t="e">
        <f>IF(ISNUMBER(Regressions!E16),ROUND(Regressions!E16, 1), NA())</f>
        <v>#N/A</v>
      </c>
      <c r="F6" s="300">
        <f>IF(ISNUMBER(Regressions!F16),ROUND(Regressions!F16, 1), NA())</f>
        <v>72.8</v>
      </c>
      <c r="G6" s="389" t="e">
        <f>IF(ISNUMBER(Regressions!G16),ROUND(Regressions!G16, 1), NA())</f>
        <v>#N/A</v>
      </c>
      <c r="H6" s="390" t="e">
        <f>IF(ISNUMBER(Regressions!H16),ROUND(Regressions!H16, 1), NA())</f>
        <v>#N/A</v>
      </c>
      <c r="I6" s="391">
        <f>IF(ISNUMBER(Regressions!I16),ROUND(Regressions!I16, 1), NA())</f>
        <v>27.2</v>
      </c>
      <c r="J6" s="392" t="e">
        <f>IF(ISNUMBER(Regressions!J16),ROUND(Regressions!J16, 1), NA())</f>
        <v>#N/A</v>
      </c>
      <c r="K6" s="300" t="e">
        <f>IF(ISNUMBER(Regressions!K16),ROUND(Regressions!K16, 1), NA())</f>
        <v>#N/A</v>
      </c>
      <c r="L6" s="393" t="e">
        <f>IF(ISNUMBER(Regressions!L16),ROUND(Regressions!L16, 1), NA())</f>
        <v>#N/A</v>
      </c>
      <c r="M6" s="390" t="e">
        <f>IF(ISNUMBER(Regressions!M16),ROUND(Regressions!M16, 1), NA())</f>
        <v>#N/A</v>
      </c>
      <c r="N6" s="394" t="e">
        <f>IF(ISNUMBER(Regressions!N16),ROUND(Regressions!N16, 1), NA())</f>
        <v>#N/A</v>
      </c>
      <c r="O6" s="388" t="e">
        <f>IF(ISNUMBER(Regressions!O16),ROUND(Regressions!O16, 1), NA())</f>
        <v>#N/A</v>
      </c>
      <c r="P6" s="300" t="e">
        <f>IF(ISNUMBER(Regressions!P16),ROUND(Regressions!P16, 1), NA())</f>
        <v>#N/A</v>
      </c>
      <c r="Q6" s="395" t="e">
        <f>IF(ISNUMBER(Regressions!Q16),ROUND(Regressions!Q16, 1), NA())</f>
        <v>#N/A</v>
      </c>
      <c r="R6" s="390" t="e">
        <f>IF(ISNUMBER(Regressions!R16),ROUND(Regressions!R16, 1), NA())</f>
        <v>#N/A</v>
      </c>
      <c r="S6" s="391" t="e">
        <f>IF(ISNUMBER(Regressions!S16),ROUND(Regressions!S16, 1), NA())</f>
        <v>#N/A</v>
      </c>
      <c r="T6" s="116"/>
      <c r="U6" s="116"/>
      <c r="V6" s="116"/>
      <c r="W6" s="116"/>
      <c r="X6" s="116"/>
      <c r="Y6" s="116"/>
      <c r="Z6" s="116"/>
      <c r="AA6" s="116"/>
    </row>
    <row r="7" x14ac:dyDescent="0.2">
      <c r="A7" s="234" t="str">
        <f>IF(ISBLANK(Regressions!A17), " ", Regressions!A17)</f>
        <v>El Salvador</v>
      </c>
      <c r="B7" s="229">
        <f>IF(ISBLANK(Regressions!B17), " ", Regressions!B17)</f>
        <v>2003</v>
      </c>
      <c r="C7" s="232" t="str">
        <f>IF(ISBLANK(Regressions!C17), " ", Regressions!C17)</f>
        <v>National</v>
      </c>
      <c r="D7" s="236">
        <f>IF(ISBLANK(Regressions!D17), " ", Regressions!D17)</f>
        <v>2061616</v>
      </c>
      <c r="E7" s="388" t="e">
        <f>IF(ISNUMBER(Regressions!E17),ROUND(Regressions!E17, 1), NA())</f>
        <v>#N/A</v>
      </c>
      <c r="F7" s="300">
        <f>IF(ISNUMBER(Regressions!F17),ROUND(Regressions!F17, 1), NA())</f>
        <v>72.8</v>
      </c>
      <c r="G7" s="389" t="e">
        <f>IF(ISNUMBER(Regressions!G17),ROUND(Regressions!G17, 1), NA())</f>
        <v>#N/A</v>
      </c>
      <c r="H7" s="390" t="e">
        <f>IF(ISNUMBER(Regressions!H17),ROUND(Regressions!H17, 1), NA())</f>
        <v>#N/A</v>
      </c>
      <c r="I7" s="391">
        <f>IF(ISNUMBER(Regressions!I17),ROUND(Regressions!I17, 1), NA())</f>
        <v>27.2</v>
      </c>
      <c r="J7" s="392" t="e">
        <f>IF(ISNUMBER(Regressions!J17),ROUND(Regressions!J17, 1), NA())</f>
        <v>#N/A</v>
      </c>
      <c r="K7" s="300" t="e">
        <f>IF(ISNUMBER(Regressions!K17),ROUND(Regressions!K17, 1), NA())</f>
        <v>#N/A</v>
      </c>
      <c r="L7" s="393" t="e">
        <f>IF(ISNUMBER(Regressions!L17),ROUND(Regressions!L17, 1), NA())</f>
        <v>#N/A</v>
      </c>
      <c r="M7" s="390" t="e">
        <f>IF(ISNUMBER(Regressions!M17),ROUND(Regressions!M17, 1), NA())</f>
        <v>#N/A</v>
      </c>
      <c r="N7" s="394" t="e">
        <f>IF(ISNUMBER(Regressions!N17),ROUND(Regressions!N17, 1), NA())</f>
        <v>#N/A</v>
      </c>
      <c r="O7" s="388" t="e">
        <f>IF(ISNUMBER(Regressions!O17),ROUND(Regressions!O17, 1), NA())</f>
        <v>#N/A</v>
      </c>
      <c r="P7" s="300" t="e">
        <f>IF(ISNUMBER(Regressions!P17),ROUND(Regressions!P17, 1), NA())</f>
        <v>#N/A</v>
      </c>
      <c r="Q7" s="395" t="e">
        <f>IF(ISNUMBER(Regressions!Q17),ROUND(Regressions!Q17, 1), NA())</f>
        <v>#N/A</v>
      </c>
      <c r="R7" s="390" t="e">
        <f>IF(ISNUMBER(Regressions!R17),ROUND(Regressions!R17, 1), NA())</f>
        <v>#N/A</v>
      </c>
      <c r="S7" s="391" t="e">
        <f>IF(ISNUMBER(Regressions!S17),ROUND(Regressions!S17, 1), NA())</f>
        <v>#N/A</v>
      </c>
      <c r="T7" s="116"/>
      <c r="U7" s="116"/>
      <c r="V7" s="116"/>
      <c r="W7" s="116"/>
      <c r="X7" s="116"/>
      <c r="Y7" s="116"/>
      <c r="Z7" s="116"/>
      <c r="AA7" s="116"/>
    </row>
    <row r="8" x14ac:dyDescent="0.2">
      <c r="A8" s="234" t="str">
        <f>IF(ISBLANK(Regressions!A18), " ", Regressions!A18)</f>
        <v>El Salvador</v>
      </c>
      <c r="B8" s="229">
        <f>IF(ISBLANK(Regressions!B18), " ", Regressions!B18)</f>
        <v>2004</v>
      </c>
      <c r="C8" s="232" t="str">
        <f>IF(ISBLANK(Regressions!C18), " ", Regressions!C18)</f>
        <v>National</v>
      </c>
      <c r="D8" s="236">
        <f>IF(ISBLANK(Regressions!D18), " ", Regressions!D18)</f>
        <v>2071561</v>
      </c>
      <c r="E8" s="388" t="e">
        <f>IF(ISNUMBER(Regressions!E18),ROUND(Regressions!E18, 1), NA())</f>
        <v>#N/A</v>
      </c>
      <c r="F8" s="300">
        <f>IF(ISNUMBER(Regressions!F18),ROUND(Regressions!F18, 1), NA())</f>
        <v>72.8</v>
      </c>
      <c r="G8" s="389" t="e">
        <f>IF(ISNUMBER(Regressions!G18),ROUND(Regressions!G18, 1), NA())</f>
        <v>#N/A</v>
      </c>
      <c r="H8" s="390" t="e">
        <f>IF(ISNUMBER(Regressions!H18),ROUND(Regressions!H18, 1), NA())</f>
        <v>#N/A</v>
      </c>
      <c r="I8" s="391">
        <f>IF(ISNUMBER(Regressions!I18),ROUND(Regressions!I18, 1), NA())</f>
        <v>27.2</v>
      </c>
      <c r="J8" s="392" t="e">
        <f>IF(ISNUMBER(Regressions!J18),ROUND(Regressions!J18, 1), NA())</f>
        <v>#N/A</v>
      </c>
      <c r="K8" s="300" t="e">
        <f>IF(ISNUMBER(Regressions!K18),ROUND(Regressions!K18, 1), NA())</f>
        <v>#N/A</v>
      </c>
      <c r="L8" s="393" t="e">
        <f>IF(ISNUMBER(Regressions!L18),ROUND(Regressions!L18, 1), NA())</f>
        <v>#N/A</v>
      </c>
      <c r="M8" s="390" t="e">
        <f>IF(ISNUMBER(Regressions!M18),ROUND(Regressions!M18, 1), NA())</f>
        <v>#N/A</v>
      </c>
      <c r="N8" s="394" t="e">
        <f>IF(ISNUMBER(Regressions!N18),ROUND(Regressions!N18, 1), NA())</f>
        <v>#N/A</v>
      </c>
      <c r="O8" s="388" t="e">
        <f>IF(ISNUMBER(Regressions!O18),ROUND(Regressions!O18, 1), NA())</f>
        <v>#N/A</v>
      </c>
      <c r="P8" s="300" t="e">
        <f>IF(ISNUMBER(Regressions!P18),ROUND(Regressions!P18, 1), NA())</f>
        <v>#N/A</v>
      </c>
      <c r="Q8" s="395" t="e">
        <f>IF(ISNUMBER(Regressions!Q18),ROUND(Regressions!Q18, 1), NA())</f>
        <v>#N/A</v>
      </c>
      <c r="R8" s="390" t="e">
        <f>IF(ISNUMBER(Regressions!R18),ROUND(Regressions!R18, 1), NA())</f>
        <v>#N/A</v>
      </c>
      <c r="S8" s="391" t="e">
        <f>IF(ISNUMBER(Regressions!S18),ROUND(Regressions!S18, 1), NA())</f>
        <v>#N/A</v>
      </c>
      <c r="T8" s="116"/>
      <c r="U8" s="116"/>
      <c r="V8" s="116"/>
      <c r="W8" s="116"/>
      <c r="X8" s="116"/>
      <c r="Y8" s="116"/>
      <c r="Z8" s="116"/>
      <c r="AA8" s="116"/>
    </row>
    <row r="9" x14ac:dyDescent="0.2">
      <c r="A9" s="234" t="str">
        <f>IF(ISBLANK(Regressions!A19), " ", Regressions!A19)</f>
        <v>El Salvador</v>
      </c>
      <c r="B9" s="229">
        <f>IF(ISBLANK(Regressions!B19), " ", Regressions!B19)</f>
        <v>2005</v>
      </c>
      <c r="C9" s="232" t="str">
        <f>IF(ISBLANK(Regressions!C19), " ", Regressions!C19)</f>
        <v>National</v>
      </c>
      <c r="D9" s="236">
        <f>IF(ISBLANK(Regressions!D19), " ", Regressions!D19)</f>
        <v>2078924</v>
      </c>
      <c r="E9" s="388" t="e">
        <f>IF(ISNUMBER(Regressions!E19),ROUND(Regressions!E19, 1), NA())</f>
        <v>#N/A</v>
      </c>
      <c r="F9" s="300">
        <f>IF(ISNUMBER(Regressions!F19),ROUND(Regressions!F19, 1), NA())</f>
        <v>73.900000000000006</v>
      </c>
      <c r="G9" s="389" t="e">
        <f>IF(ISNUMBER(Regressions!G19),ROUND(Regressions!G19, 1), NA())</f>
        <v>#N/A</v>
      </c>
      <c r="H9" s="390" t="e">
        <f>IF(ISNUMBER(Regressions!H19),ROUND(Regressions!H19, 1), NA())</f>
        <v>#N/A</v>
      </c>
      <c r="I9" s="391">
        <f>IF(ISNUMBER(Regressions!I19),ROUND(Regressions!I19, 1), NA())</f>
        <v>26.1</v>
      </c>
      <c r="J9" s="392" t="e">
        <f>IF(ISNUMBER(Regressions!J19),ROUND(Regressions!J19, 1), NA())</f>
        <v>#N/A</v>
      </c>
      <c r="K9" s="300" t="e">
        <f>IF(ISNUMBER(Regressions!K19),ROUND(Regressions!K19, 1), NA())</f>
        <v>#N/A</v>
      </c>
      <c r="L9" s="393" t="e">
        <f>IF(ISNUMBER(Regressions!L19),ROUND(Regressions!L19, 1), NA())</f>
        <v>#N/A</v>
      </c>
      <c r="M9" s="390" t="e">
        <f>IF(ISNUMBER(Regressions!M19),ROUND(Regressions!M19, 1), NA())</f>
        <v>#N/A</v>
      </c>
      <c r="N9" s="394" t="e">
        <f>IF(ISNUMBER(Regressions!N19),ROUND(Regressions!N19, 1), NA())</f>
        <v>#N/A</v>
      </c>
      <c r="O9" s="388" t="e">
        <f>IF(ISNUMBER(Regressions!O19),ROUND(Regressions!O19, 1), NA())</f>
        <v>#N/A</v>
      </c>
      <c r="P9" s="300" t="e">
        <f>IF(ISNUMBER(Regressions!P19),ROUND(Regressions!P19, 1), NA())</f>
        <v>#N/A</v>
      </c>
      <c r="Q9" s="395" t="e">
        <f>IF(ISNUMBER(Regressions!Q19),ROUND(Regressions!Q19, 1), NA())</f>
        <v>#N/A</v>
      </c>
      <c r="R9" s="390" t="e">
        <f>IF(ISNUMBER(Regressions!R19),ROUND(Regressions!R19, 1), NA())</f>
        <v>#N/A</v>
      </c>
      <c r="S9" s="391" t="e">
        <f>IF(ISNUMBER(Regressions!S19),ROUND(Regressions!S19, 1), NA())</f>
        <v>#N/A</v>
      </c>
    </row>
    <row r="10" x14ac:dyDescent="0.2">
      <c r="A10" s="234" t="str">
        <f>IF(ISBLANK(Regressions!A20), " ", Regressions!A20)</f>
        <v>El Salvador</v>
      </c>
      <c r="B10" s="229">
        <f>IF(ISBLANK(Regressions!B20), " ", Regressions!B20)</f>
        <v>2006</v>
      </c>
      <c r="C10" s="232" t="str">
        <f>IF(ISBLANK(Regressions!C20), " ", Regressions!C20)</f>
        <v>National</v>
      </c>
      <c r="D10" s="236">
        <f>IF(ISBLANK(Regressions!D20), " ", Regressions!D20)</f>
        <v>2076383</v>
      </c>
      <c r="E10" s="388" t="e">
        <f>IF(ISNUMBER(Regressions!E20),ROUND(Regressions!E20, 1), NA())</f>
        <v>#N/A</v>
      </c>
      <c r="F10" s="300">
        <f>IF(ISNUMBER(Regressions!F20),ROUND(Regressions!F20, 1), NA())</f>
        <v>75</v>
      </c>
      <c r="G10" s="389" t="e">
        <f>IF(ISNUMBER(Regressions!G20),ROUND(Regressions!G20, 1), NA())</f>
        <v>#N/A</v>
      </c>
      <c r="H10" s="390" t="e">
        <f>IF(ISNUMBER(Regressions!H20),ROUND(Regressions!H20, 1), NA())</f>
        <v>#N/A</v>
      </c>
      <c r="I10" s="391">
        <f>IF(ISNUMBER(Regressions!I20),ROUND(Regressions!I20, 1), NA())</f>
        <v>25</v>
      </c>
      <c r="J10" s="392" t="e">
        <f>IF(ISNUMBER(Regressions!J20),ROUND(Regressions!J20, 1), NA())</f>
        <v>#N/A</v>
      </c>
      <c r="K10" s="300" t="e">
        <f>IF(ISNUMBER(Regressions!K20),ROUND(Regressions!K20, 1), NA())</f>
        <v>#N/A</v>
      </c>
      <c r="L10" s="393" t="e">
        <f>IF(ISNUMBER(Regressions!L20),ROUND(Regressions!L20, 1), NA())</f>
        <v>#N/A</v>
      </c>
      <c r="M10" s="390" t="e">
        <f>IF(ISNUMBER(Regressions!M20),ROUND(Regressions!M20, 1), NA())</f>
        <v>#N/A</v>
      </c>
      <c r="N10" s="394" t="e">
        <f>IF(ISNUMBER(Regressions!N20),ROUND(Regressions!N20, 1), NA())</f>
        <v>#N/A</v>
      </c>
      <c r="O10" s="388" t="e">
        <f>IF(ISNUMBER(Regressions!O20),ROUND(Regressions!O20, 1), NA())</f>
        <v>#N/A</v>
      </c>
      <c r="P10" s="300" t="e">
        <f>IF(ISNUMBER(Regressions!P20),ROUND(Regressions!P20, 1), NA())</f>
        <v>#N/A</v>
      </c>
      <c r="Q10" s="395" t="e">
        <f>IF(ISNUMBER(Regressions!Q20),ROUND(Regressions!Q20, 1), NA())</f>
        <v>#N/A</v>
      </c>
      <c r="R10" s="390" t="e">
        <f>IF(ISNUMBER(Regressions!R20),ROUND(Regressions!R20, 1), NA())</f>
        <v>#N/A</v>
      </c>
      <c r="S10" s="391" t="e">
        <f>IF(ISNUMBER(Regressions!S20),ROUND(Regressions!S20, 1), NA())</f>
        <v>#N/A</v>
      </c>
    </row>
    <row r="11" x14ac:dyDescent="0.2">
      <c r="A11" s="234" t="str">
        <f>IF(ISBLANK(Regressions!A21), " ", Regressions!A21)</f>
        <v>El Salvador</v>
      </c>
      <c r="B11" s="229">
        <f>IF(ISBLANK(Regressions!B21), " ", Regressions!B21)</f>
        <v>2007</v>
      </c>
      <c r="C11" s="232" t="str">
        <f>IF(ISBLANK(Regressions!C21), " ", Regressions!C21)</f>
        <v>National</v>
      </c>
      <c r="D11" s="236">
        <f>IF(ISBLANK(Regressions!D21), " ", Regressions!D21)</f>
        <v>2066113</v>
      </c>
      <c r="E11" s="388" t="e">
        <f>IF(ISNUMBER(Regressions!E21),ROUND(Regressions!E21, 1), NA())</f>
        <v>#N/A</v>
      </c>
      <c r="F11" s="300">
        <f>IF(ISNUMBER(Regressions!F21),ROUND(Regressions!F21, 1), NA())</f>
        <v>76.099999999999994</v>
      </c>
      <c r="G11" s="389" t="e">
        <f>IF(ISNUMBER(Regressions!G21),ROUND(Regressions!G21, 1), NA())</f>
        <v>#N/A</v>
      </c>
      <c r="H11" s="390" t="e">
        <f>IF(ISNUMBER(Regressions!H21),ROUND(Regressions!H21, 1), NA())</f>
        <v>#N/A</v>
      </c>
      <c r="I11" s="391">
        <f>IF(ISNUMBER(Regressions!I21),ROUND(Regressions!I21, 1), NA())</f>
        <v>23.9</v>
      </c>
      <c r="J11" s="392" t="e">
        <f>IF(ISNUMBER(Regressions!J21),ROUND(Regressions!J21, 1), NA())</f>
        <v>#N/A</v>
      </c>
      <c r="K11" s="300" t="e">
        <f>IF(ISNUMBER(Regressions!K21),ROUND(Regressions!K21, 1), NA())</f>
        <v>#N/A</v>
      </c>
      <c r="L11" s="393" t="e">
        <f>IF(ISNUMBER(Regressions!L21),ROUND(Regressions!L21, 1), NA())</f>
        <v>#N/A</v>
      </c>
      <c r="M11" s="390" t="e">
        <f>IF(ISNUMBER(Regressions!M21),ROUND(Regressions!M21, 1), NA())</f>
        <v>#N/A</v>
      </c>
      <c r="N11" s="394" t="e">
        <f>IF(ISNUMBER(Regressions!N21),ROUND(Regressions!N21, 1), NA())</f>
        <v>#N/A</v>
      </c>
      <c r="O11" s="388" t="e">
        <f>IF(ISNUMBER(Regressions!O21),ROUND(Regressions!O21, 1), NA())</f>
        <v>#N/A</v>
      </c>
      <c r="P11" s="300" t="e">
        <f>IF(ISNUMBER(Regressions!P21),ROUND(Regressions!P21, 1), NA())</f>
        <v>#N/A</v>
      </c>
      <c r="Q11" s="395" t="e">
        <f>IF(ISNUMBER(Regressions!Q21),ROUND(Regressions!Q21, 1), NA())</f>
        <v>#N/A</v>
      </c>
      <c r="R11" s="390" t="e">
        <f>IF(ISNUMBER(Regressions!R21),ROUND(Regressions!R21, 1), NA())</f>
        <v>#N/A</v>
      </c>
      <c r="S11" s="391" t="e">
        <f>IF(ISNUMBER(Regressions!S21),ROUND(Regressions!S21, 1), NA())</f>
        <v>#N/A</v>
      </c>
    </row>
    <row r="12" x14ac:dyDescent="0.2">
      <c r="A12" s="234" t="str">
        <f>IF(ISBLANK(Regressions!A22), " ", Regressions!A22)</f>
        <v>El Salvador</v>
      </c>
      <c r="B12" s="229">
        <f>IF(ISBLANK(Regressions!B22), " ", Regressions!B22)</f>
        <v>2008</v>
      </c>
      <c r="C12" s="232" t="str">
        <f>IF(ISBLANK(Regressions!C22), " ", Regressions!C22)</f>
        <v>National</v>
      </c>
      <c r="D12" s="236">
        <f>IF(ISBLANK(Regressions!D22), " ", Regressions!D22)</f>
        <v>2049236</v>
      </c>
      <c r="E12" s="388" t="e">
        <f>IF(ISNUMBER(Regressions!E22),ROUND(Regressions!E22, 1), NA())</f>
        <v>#N/A</v>
      </c>
      <c r="F12" s="300">
        <f>IF(ISNUMBER(Regressions!F22),ROUND(Regressions!F22, 1), NA())</f>
        <v>77.099999999999994</v>
      </c>
      <c r="G12" s="389" t="e">
        <f>IF(ISNUMBER(Regressions!G22),ROUND(Regressions!G22, 1), NA())</f>
        <v>#N/A</v>
      </c>
      <c r="H12" s="390" t="e">
        <f>IF(ISNUMBER(Regressions!H22),ROUND(Regressions!H22, 1), NA())</f>
        <v>#N/A</v>
      </c>
      <c r="I12" s="391">
        <f>IF(ISNUMBER(Regressions!I22),ROUND(Regressions!I22, 1), NA())</f>
        <v>22.9</v>
      </c>
      <c r="J12" s="392" t="e">
        <f>IF(ISNUMBER(Regressions!J22),ROUND(Regressions!J22, 1), NA())</f>
        <v>#N/A</v>
      </c>
      <c r="K12" s="300" t="e">
        <f>IF(ISNUMBER(Regressions!K22),ROUND(Regressions!K22, 1), NA())</f>
        <v>#N/A</v>
      </c>
      <c r="L12" s="393" t="e">
        <f>IF(ISNUMBER(Regressions!L22),ROUND(Regressions!L22, 1), NA())</f>
        <v>#N/A</v>
      </c>
      <c r="M12" s="390" t="e">
        <f>IF(ISNUMBER(Regressions!M22),ROUND(Regressions!M22, 1), NA())</f>
        <v>#N/A</v>
      </c>
      <c r="N12" s="394" t="e">
        <f>IF(ISNUMBER(Regressions!N22),ROUND(Regressions!N22, 1), NA())</f>
        <v>#N/A</v>
      </c>
      <c r="O12" s="388" t="e">
        <f>IF(ISNUMBER(Regressions!O22),ROUND(Regressions!O22, 1), NA())</f>
        <v>#N/A</v>
      </c>
      <c r="P12" s="300" t="e">
        <f>IF(ISNUMBER(Regressions!P22),ROUND(Regressions!P22, 1), NA())</f>
        <v>#N/A</v>
      </c>
      <c r="Q12" s="395" t="e">
        <f>IF(ISNUMBER(Regressions!Q22),ROUND(Regressions!Q22, 1), NA())</f>
        <v>#N/A</v>
      </c>
      <c r="R12" s="390" t="e">
        <f>IF(ISNUMBER(Regressions!R22),ROUND(Regressions!R22, 1), NA())</f>
        <v>#N/A</v>
      </c>
      <c r="S12" s="391" t="e">
        <f>IF(ISNUMBER(Regressions!S22),ROUND(Regressions!S22, 1), NA())</f>
        <v>#N/A</v>
      </c>
    </row>
    <row r="13" x14ac:dyDescent="0.2">
      <c r="A13" s="234" t="str">
        <f>IF(ISBLANK(Regressions!A23), " ", Regressions!A23)</f>
        <v>El Salvador</v>
      </c>
      <c r="B13" s="229">
        <f>IF(ISBLANK(Regressions!B23), " ", Regressions!B23)</f>
        <v>2009</v>
      </c>
      <c r="C13" s="232" t="str">
        <f>IF(ISBLANK(Regressions!C23), " ", Regressions!C23)</f>
        <v>National</v>
      </c>
      <c r="D13" s="236">
        <f>IF(ISBLANK(Regressions!D23), " ", Regressions!D23)</f>
        <v>2028479</v>
      </c>
      <c r="E13" s="388" t="e">
        <f>IF(ISNUMBER(Regressions!E23),ROUND(Regressions!E23, 1), NA())</f>
        <v>#N/A</v>
      </c>
      <c r="F13" s="300">
        <f>IF(ISNUMBER(Regressions!F23),ROUND(Regressions!F23, 1), NA())</f>
        <v>78.2</v>
      </c>
      <c r="G13" s="389" t="e">
        <f>IF(ISNUMBER(Regressions!G23),ROUND(Regressions!G23, 1), NA())</f>
        <v>#N/A</v>
      </c>
      <c r="H13" s="390" t="e">
        <f>IF(ISNUMBER(Regressions!H23),ROUND(Regressions!H23, 1), NA())</f>
        <v>#N/A</v>
      </c>
      <c r="I13" s="391">
        <f>IF(ISNUMBER(Regressions!I23),ROUND(Regressions!I23, 1), NA())</f>
        <v>21.8</v>
      </c>
      <c r="J13" s="392" t="e">
        <f>IF(ISNUMBER(Regressions!J23),ROUND(Regressions!J23, 1), NA())</f>
        <v>#N/A</v>
      </c>
      <c r="K13" s="300">
        <f>IF(ISNUMBER(Regressions!K23),ROUND(Regressions!K23, 1), NA())</f>
        <v>86.5</v>
      </c>
      <c r="L13" s="393" t="e">
        <f>IF(ISNUMBER(Regressions!L23),ROUND(Regressions!L23, 1), NA())</f>
        <v>#N/A</v>
      </c>
      <c r="M13" s="390">
        <f>IF(ISNUMBER(Regressions!M23),ROUND(Regressions!M23, 1), NA())</f>
        <v>86.5</v>
      </c>
      <c r="N13" s="394">
        <f>IF(ISNUMBER(Regressions!N23),ROUND(Regressions!N23, 1), NA())</f>
        <v>13.5</v>
      </c>
      <c r="O13" s="388" t="e">
        <f>IF(ISNUMBER(Regressions!O23),ROUND(Regressions!O23, 1), NA())</f>
        <v>#N/A</v>
      </c>
      <c r="P13" s="300" t="e">
        <f>IF(ISNUMBER(Regressions!P23),ROUND(Regressions!P23, 1), NA())</f>
        <v>#N/A</v>
      </c>
      <c r="Q13" s="395" t="e">
        <f>IF(ISNUMBER(Regressions!Q23),ROUND(Regressions!Q23, 1), NA())</f>
        <v>#N/A</v>
      </c>
      <c r="R13" s="390" t="e">
        <f>IF(ISNUMBER(Regressions!R23),ROUND(Regressions!R23, 1), NA())</f>
        <v>#N/A</v>
      </c>
      <c r="S13" s="391" t="e">
        <f>IF(ISNUMBER(Regressions!S23),ROUND(Regressions!S23, 1), NA())</f>
        <v>#N/A</v>
      </c>
    </row>
    <row r="14" x14ac:dyDescent="0.2">
      <c r="A14" s="234" t="str">
        <f>IF(ISBLANK(Regressions!A24), " ", Regressions!A24)</f>
        <v>El Salvador</v>
      </c>
      <c r="B14" s="229">
        <f>IF(ISBLANK(Regressions!B24), " ", Regressions!B24)</f>
        <v>2010</v>
      </c>
      <c r="C14" s="232" t="str">
        <f>IF(ISBLANK(Regressions!C24), " ", Regressions!C24)</f>
        <v>National</v>
      </c>
      <c r="D14" s="236">
        <f>IF(ISBLANK(Regressions!D24), " ", Regressions!D24)</f>
        <v>2007468</v>
      </c>
      <c r="E14" s="388" t="e">
        <f>IF(ISNUMBER(Regressions!E24),ROUND(Regressions!E24, 1), NA())</f>
        <v>#N/A</v>
      </c>
      <c r="F14" s="300">
        <f>IF(ISNUMBER(Regressions!F24),ROUND(Regressions!F24, 1), NA())</f>
        <v>79.3</v>
      </c>
      <c r="G14" s="389" t="e">
        <f>IF(ISNUMBER(Regressions!G24),ROUND(Regressions!G24, 1), NA())</f>
        <v>#N/A</v>
      </c>
      <c r="H14" s="390" t="e">
        <f>IF(ISNUMBER(Regressions!H24),ROUND(Regressions!H24, 1), NA())</f>
        <v>#N/A</v>
      </c>
      <c r="I14" s="391">
        <f>IF(ISNUMBER(Regressions!I24),ROUND(Regressions!I24, 1), NA())</f>
        <v>20.7</v>
      </c>
      <c r="J14" s="392" t="e">
        <f>IF(ISNUMBER(Regressions!J24),ROUND(Regressions!J24, 1), NA())</f>
        <v>#N/A</v>
      </c>
      <c r="K14" s="300">
        <f>IF(ISNUMBER(Regressions!K24),ROUND(Regressions!K24, 1), NA())</f>
        <v>86.5</v>
      </c>
      <c r="L14" s="393" t="e">
        <f>IF(ISNUMBER(Regressions!L24),ROUND(Regressions!L24, 1), NA())</f>
        <v>#N/A</v>
      </c>
      <c r="M14" s="390">
        <f>IF(ISNUMBER(Regressions!M24),ROUND(Regressions!M24, 1), NA())</f>
        <v>86.5</v>
      </c>
      <c r="N14" s="394">
        <f>IF(ISNUMBER(Regressions!N24),ROUND(Regressions!N24, 1), NA())</f>
        <v>13.5</v>
      </c>
      <c r="O14" s="388" t="e">
        <f>IF(ISNUMBER(Regressions!O24),ROUND(Regressions!O24, 1), NA())</f>
        <v>#N/A</v>
      </c>
      <c r="P14" s="300" t="e">
        <f>IF(ISNUMBER(Regressions!P24),ROUND(Regressions!P24, 1), NA())</f>
        <v>#N/A</v>
      </c>
      <c r="Q14" s="395" t="e">
        <f>IF(ISNUMBER(Regressions!Q24),ROUND(Regressions!Q24, 1), NA())</f>
        <v>#N/A</v>
      </c>
      <c r="R14" s="390" t="e">
        <f>IF(ISNUMBER(Regressions!R24),ROUND(Regressions!R24, 1), NA())</f>
        <v>#N/A</v>
      </c>
      <c r="S14" s="391" t="e">
        <f>IF(ISNUMBER(Regressions!S24),ROUND(Regressions!S24, 1), NA())</f>
        <v>#N/A</v>
      </c>
    </row>
    <row r="15" x14ac:dyDescent="0.2">
      <c r="A15" s="234" t="str">
        <f>IF(ISBLANK(Regressions!A25), " ", Regressions!A25)</f>
        <v>El Salvador</v>
      </c>
      <c r="B15" s="229">
        <f>IF(ISBLANK(Regressions!B25), " ", Regressions!B25)</f>
        <v>2011</v>
      </c>
      <c r="C15" s="232" t="str">
        <f>IF(ISBLANK(Regressions!C25), " ", Regressions!C25)</f>
        <v>National</v>
      </c>
      <c r="D15" s="236">
        <f>IF(ISBLANK(Regressions!D25), " ", Regressions!D25)</f>
        <v>1974971</v>
      </c>
      <c r="E15" s="388" t="e">
        <f>IF(ISNUMBER(Regressions!E25),ROUND(Regressions!E25, 1), NA())</f>
        <v>#N/A</v>
      </c>
      <c r="F15" s="300">
        <f>IF(ISNUMBER(Regressions!F25),ROUND(Regressions!F25, 1), NA())</f>
        <v>80.400000000000006</v>
      </c>
      <c r="G15" s="389" t="e">
        <f>IF(ISNUMBER(Regressions!G25),ROUND(Regressions!G25, 1), NA())</f>
        <v>#N/A</v>
      </c>
      <c r="H15" s="390" t="e">
        <f>IF(ISNUMBER(Regressions!H25),ROUND(Regressions!H25, 1), NA())</f>
        <v>#N/A</v>
      </c>
      <c r="I15" s="391">
        <f>IF(ISNUMBER(Regressions!I25),ROUND(Regressions!I25, 1), NA())</f>
        <v>19.600000000000001</v>
      </c>
      <c r="J15" s="392" t="e">
        <f>IF(ISNUMBER(Regressions!J25),ROUND(Regressions!J25, 1), NA())</f>
        <v>#N/A</v>
      </c>
      <c r="K15" s="300">
        <f>IF(ISNUMBER(Regressions!K25),ROUND(Regressions!K25, 1), NA())</f>
        <v>86.5</v>
      </c>
      <c r="L15" s="393" t="e">
        <f>IF(ISNUMBER(Regressions!L25),ROUND(Regressions!L25, 1), NA())</f>
        <v>#N/A</v>
      </c>
      <c r="M15" s="390">
        <f>IF(ISNUMBER(Regressions!M25),ROUND(Regressions!M25, 1), NA())</f>
        <v>86.5</v>
      </c>
      <c r="N15" s="394">
        <f>IF(ISNUMBER(Regressions!N25),ROUND(Regressions!N25, 1), NA())</f>
        <v>13.5</v>
      </c>
      <c r="O15" s="388" t="e">
        <f>IF(ISNUMBER(Regressions!O25),ROUND(Regressions!O25, 1), NA())</f>
        <v>#N/A</v>
      </c>
      <c r="P15" s="300" t="e">
        <f>IF(ISNUMBER(Regressions!P25),ROUND(Regressions!P25, 1), NA())</f>
        <v>#N/A</v>
      </c>
      <c r="Q15" s="395" t="e">
        <f>IF(ISNUMBER(Regressions!Q25),ROUND(Regressions!Q25, 1), NA())</f>
        <v>#N/A</v>
      </c>
      <c r="R15" s="390" t="e">
        <f>IF(ISNUMBER(Regressions!R25),ROUND(Regressions!R25, 1), NA())</f>
        <v>#N/A</v>
      </c>
      <c r="S15" s="391" t="e">
        <f>IF(ISNUMBER(Regressions!S25),ROUND(Regressions!S25, 1), NA())</f>
        <v>#N/A</v>
      </c>
    </row>
    <row r="16" x14ac:dyDescent="0.2">
      <c r="A16" s="234" t="str">
        <f>IF(ISBLANK(Regressions!A26), " ", Regressions!A26)</f>
        <v>El Salvador</v>
      </c>
      <c r="B16" s="229">
        <f>IF(ISBLANK(Regressions!B26), " ", Regressions!B26)</f>
        <v>2012</v>
      </c>
      <c r="C16" s="232" t="str">
        <f>IF(ISBLANK(Regressions!C26), " ", Regressions!C26)</f>
        <v>National</v>
      </c>
      <c r="D16" s="236">
        <f>IF(ISBLANK(Regressions!D26), " ", Regressions!D26)</f>
        <v>1945337</v>
      </c>
      <c r="E16" s="388" t="e">
        <f>IF(ISNUMBER(Regressions!E26),ROUND(Regressions!E26, 1), NA())</f>
        <v>#N/A</v>
      </c>
      <c r="F16" s="300">
        <f>IF(ISNUMBER(Regressions!F26),ROUND(Regressions!F26, 1), NA())</f>
        <v>81.5</v>
      </c>
      <c r="G16" s="389">
        <f>IF(ISNUMBER(Regressions!G26),ROUND(Regressions!G26, 1), NA())</f>
        <v>81.5</v>
      </c>
      <c r="H16" s="390">
        <f>IF(ISNUMBER(Regressions!H26),ROUND(Regressions!H26, 1), NA())</f>
        <v>0</v>
      </c>
      <c r="I16" s="391">
        <f>IF(ISNUMBER(Regressions!I26),ROUND(Regressions!I26, 1), NA())</f>
        <v>18.5</v>
      </c>
      <c r="J16" s="392" t="e">
        <f>IF(ISNUMBER(Regressions!J26),ROUND(Regressions!J26, 1), NA())</f>
        <v>#N/A</v>
      </c>
      <c r="K16" s="300">
        <f>IF(ISNUMBER(Regressions!K26),ROUND(Regressions!K26, 1), NA())</f>
        <v>86.5</v>
      </c>
      <c r="L16" s="393" t="e">
        <f>IF(ISNUMBER(Regressions!L26),ROUND(Regressions!L26, 1), NA())</f>
        <v>#N/A</v>
      </c>
      <c r="M16" s="390">
        <f>IF(ISNUMBER(Regressions!M26),ROUND(Regressions!M26, 1), NA())</f>
        <v>86.5</v>
      </c>
      <c r="N16" s="394">
        <f>IF(ISNUMBER(Regressions!N26),ROUND(Regressions!N26, 1), NA())</f>
        <v>13.5</v>
      </c>
      <c r="O16" s="388" t="e">
        <f>IF(ISNUMBER(Regressions!O26),ROUND(Regressions!O26, 1), NA())</f>
        <v>#N/A</v>
      </c>
      <c r="P16" s="300" t="e">
        <f>IF(ISNUMBER(Regressions!P26),ROUND(Regressions!P26, 1), NA())</f>
        <v>#N/A</v>
      </c>
      <c r="Q16" s="395" t="e">
        <f>IF(ISNUMBER(Regressions!Q26),ROUND(Regressions!Q26, 1), NA())</f>
        <v>#N/A</v>
      </c>
      <c r="R16" s="390" t="e">
        <f>IF(ISNUMBER(Regressions!R26),ROUND(Regressions!R26, 1), NA())</f>
        <v>#N/A</v>
      </c>
      <c r="S16" s="391" t="e">
        <f>IF(ISNUMBER(Regressions!S26),ROUND(Regressions!S26, 1), NA())</f>
        <v>#N/A</v>
      </c>
    </row>
    <row r="17" x14ac:dyDescent="0.2">
      <c r="A17" s="234" t="str">
        <f>IF(ISBLANK(Regressions!A27), " ", Regressions!A27)</f>
        <v>El Salvador</v>
      </c>
      <c r="B17" s="229">
        <f>IF(ISBLANK(Regressions!B27), " ", Regressions!B27)</f>
        <v>2013</v>
      </c>
      <c r="C17" s="232" t="str">
        <f>IF(ISBLANK(Regressions!C27), " ", Regressions!C27)</f>
        <v>National</v>
      </c>
      <c r="D17" s="236">
        <f>IF(ISBLANK(Regressions!D27), " ", Regressions!D27)</f>
        <v>1918400</v>
      </c>
      <c r="E17" s="388" t="e">
        <f>IF(ISNUMBER(Regressions!E27),ROUND(Regressions!E27, 1), NA())</f>
        <v>#N/A</v>
      </c>
      <c r="F17" s="300">
        <f>IF(ISNUMBER(Regressions!F27),ROUND(Regressions!F27, 1), NA())</f>
        <v>82.5</v>
      </c>
      <c r="G17" s="389">
        <f>IF(ISNUMBER(Regressions!G27),ROUND(Regressions!G27, 1), NA())</f>
        <v>82.5</v>
      </c>
      <c r="H17" s="390">
        <f>IF(ISNUMBER(Regressions!H27),ROUND(Regressions!H27, 1), NA())</f>
        <v>0</v>
      </c>
      <c r="I17" s="391">
        <f>IF(ISNUMBER(Regressions!I27),ROUND(Regressions!I27, 1), NA())</f>
        <v>17.5</v>
      </c>
      <c r="J17" s="392" t="e">
        <f>IF(ISNUMBER(Regressions!J27),ROUND(Regressions!J27, 1), NA())</f>
        <v>#N/A</v>
      </c>
      <c r="K17" s="300">
        <f>IF(ISNUMBER(Regressions!K27),ROUND(Regressions!K27, 1), NA())</f>
        <v>86.5</v>
      </c>
      <c r="L17" s="393" t="e">
        <f>IF(ISNUMBER(Regressions!L27),ROUND(Regressions!L27, 1), NA())</f>
        <v>#N/A</v>
      </c>
      <c r="M17" s="390">
        <f>IF(ISNUMBER(Regressions!M27),ROUND(Regressions!M27, 1), NA())</f>
        <v>86.5</v>
      </c>
      <c r="N17" s="394">
        <f>IF(ISNUMBER(Regressions!N27),ROUND(Regressions!N27, 1), NA())</f>
        <v>13.5</v>
      </c>
      <c r="O17" s="388" t="e">
        <f>IF(ISNUMBER(Regressions!O27),ROUND(Regressions!O27, 1), NA())</f>
        <v>#N/A</v>
      </c>
      <c r="P17" s="300" t="e">
        <f>IF(ISNUMBER(Regressions!P27),ROUND(Regressions!P27, 1), NA())</f>
        <v>#N/A</v>
      </c>
      <c r="Q17" s="395" t="e">
        <f>IF(ISNUMBER(Regressions!Q27),ROUND(Regressions!Q27, 1), NA())</f>
        <v>#N/A</v>
      </c>
      <c r="R17" s="390" t="e">
        <f>IF(ISNUMBER(Regressions!R27),ROUND(Regressions!R27, 1), NA())</f>
        <v>#N/A</v>
      </c>
      <c r="S17" s="391" t="e">
        <f>IF(ISNUMBER(Regressions!S27),ROUND(Regressions!S27, 1), NA())</f>
        <v>#N/A</v>
      </c>
    </row>
    <row r="18" x14ac:dyDescent="0.2">
      <c r="A18" s="234" t="str">
        <f>IF(ISBLANK(Regressions!A28), " ", Regressions!A28)</f>
        <v>El Salvador</v>
      </c>
      <c r="B18" s="229">
        <f>IF(ISBLANK(Regressions!B28), " ", Regressions!B28)</f>
        <v>2014</v>
      </c>
      <c r="C18" s="232" t="str">
        <f>IF(ISBLANK(Regressions!C28), " ", Regressions!C28)</f>
        <v>National</v>
      </c>
      <c r="D18" s="236">
        <f>IF(ISBLANK(Regressions!D28), " ", Regressions!D28)</f>
        <v>1892027</v>
      </c>
      <c r="E18" s="388" t="e">
        <f>IF(ISNUMBER(Regressions!E28),ROUND(Regressions!E28, 1), NA())</f>
        <v>#N/A</v>
      </c>
      <c r="F18" s="300">
        <f>IF(ISNUMBER(Regressions!F28),ROUND(Regressions!F28, 1), NA())</f>
        <v>83.6</v>
      </c>
      <c r="G18" s="389">
        <f>IF(ISNUMBER(Regressions!G28),ROUND(Regressions!G28, 1), NA())</f>
        <v>83.6</v>
      </c>
      <c r="H18" s="390">
        <f>IF(ISNUMBER(Regressions!H28),ROUND(Regressions!H28, 1), NA())</f>
        <v>0</v>
      </c>
      <c r="I18" s="391">
        <f>IF(ISNUMBER(Regressions!I28),ROUND(Regressions!I28, 1), NA())</f>
        <v>16.399999999999999</v>
      </c>
      <c r="J18" s="392" t="e">
        <f>IF(ISNUMBER(Regressions!J28),ROUND(Regressions!J28, 1), NA())</f>
        <v>#N/A</v>
      </c>
      <c r="K18" s="300">
        <f>IF(ISNUMBER(Regressions!K28),ROUND(Regressions!K28, 1), NA())</f>
        <v>86.5</v>
      </c>
      <c r="L18" s="393" t="e">
        <f>IF(ISNUMBER(Regressions!L28),ROUND(Regressions!L28, 1), NA())</f>
        <v>#N/A</v>
      </c>
      <c r="M18" s="390">
        <f>IF(ISNUMBER(Regressions!M28),ROUND(Regressions!M28, 1), NA())</f>
        <v>86.5</v>
      </c>
      <c r="N18" s="394">
        <f>IF(ISNUMBER(Regressions!N28),ROUND(Regressions!N28, 1), NA())</f>
        <v>13.5</v>
      </c>
      <c r="O18" s="388" t="e">
        <f>IF(ISNUMBER(Regressions!O28),ROUND(Regressions!O28, 1), NA())</f>
        <v>#N/A</v>
      </c>
      <c r="P18" s="300" t="e">
        <f>IF(ISNUMBER(Regressions!P28),ROUND(Regressions!P28, 1), NA())</f>
        <v>#N/A</v>
      </c>
      <c r="Q18" s="395" t="e">
        <f>IF(ISNUMBER(Regressions!Q28),ROUND(Regressions!Q28, 1), NA())</f>
        <v>#N/A</v>
      </c>
      <c r="R18" s="390" t="e">
        <f>IF(ISNUMBER(Regressions!R28),ROUND(Regressions!R28, 1), NA())</f>
        <v>#N/A</v>
      </c>
      <c r="S18" s="391" t="e">
        <f>IF(ISNUMBER(Regressions!S28),ROUND(Regressions!S28, 1), NA())</f>
        <v>#N/A</v>
      </c>
    </row>
    <row r="19" x14ac:dyDescent="0.2">
      <c r="A19" s="234" t="str">
        <f>IF(ISBLANK(Regressions!A29), " ", Regressions!A29)</f>
        <v>El Salvador</v>
      </c>
      <c r="B19" s="229">
        <f>IF(ISBLANK(Regressions!B29), " ", Regressions!B29)</f>
        <v>2015</v>
      </c>
      <c r="C19" s="232" t="str">
        <f>IF(ISBLANK(Regressions!C29), " ", Regressions!C29)</f>
        <v>National</v>
      </c>
      <c r="D19" s="236">
        <f>IF(ISBLANK(Regressions!D29), " ", Regressions!D29)</f>
        <v>1862556</v>
      </c>
      <c r="E19" s="388" t="e">
        <f>IF(ISNUMBER(Regressions!E29),ROUND(Regressions!E29, 1), NA())</f>
        <v>#N/A</v>
      </c>
      <c r="F19" s="300">
        <f>IF(ISNUMBER(Regressions!F29),ROUND(Regressions!F29, 1), NA())</f>
        <v>84.7</v>
      </c>
      <c r="G19" s="389">
        <f>IF(ISNUMBER(Regressions!G29),ROUND(Regressions!G29, 1), NA())</f>
        <v>83.8</v>
      </c>
      <c r="H19" s="390">
        <f>IF(ISNUMBER(Regressions!H29),ROUND(Regressions!H29, 1), NA())</f>
        <v>0.9</v>
      </c>
      <c r="I19" s="391">
        <f>IF(ISNUMBER(Regressions!I29),ROUND(Regressions!I29, 1), NA())</f>
        <v>15.3</v>
      </c>
      <c r="J19" s="392" t="e">
        <f>IF(ISNUMBER(Regressions!J29),ROUND(Regressions!J29, 1), NA())</f>
        <v>#N/A</v>
      </c>
      <c r="K19" s="300">
        <f>IF(ISNUMBER(Regressions!K29),ROUND(Regressions!K29, 1), NA())</f>
        <v>86.5</v>
      </c>
      <c r="L19" s="393" t="e">
        <f>IF(ISNUMBER(Regressions!L29),ROUND(Regressions!L29, 1), NA())</f>
        <v>#N/A</v>
      </c>
      <c r="M19" s="390">
        <f>IF(ISNUMBER(Regressions!M29),ROUND(Regressions!M29, 1), NA())</f>
        <v>86.5</v>
      </c>
      <c r="N19" s="394">
        <f>IF(ISNUMBER(Regressions!N29),ROUND(Regressions!N29, 1), NA())</f>
        <v>13.5</v>
      </c>
      <c r="O19" s="388" t="e">
        <f>IF(ISNUMBER(Regressions!O29),ROUND(Regressions!O29, 1), NA())</f>
        <v>#N/A</v>
      </c>
      <c r="P19" s="300" t="e">
        <f>IF(ISNUMBER(Regressions!P29),ROUND(Regressions!P29, 1), NA())</f>
        <v>#N/A</v>
      </c>
      <c r="Q19" s="395" t="e">
        <f>IF(ISNUMBER(Regressions!Q29),ROUND(Regressions!Q29, 1), NA())</f>
        <v>#N/A</v>
      </c>
      <c r="R19" s="390" t="e">
        <f>IF(ISNUMBER(Regressions!R29),ROUND(Regressions!R29, 1), NA())</f>
        <v>#N/A</v>
      </c>
      <c r="S19" s="391" t="e">
        <f>IF(ISNUMBER(Regressions!S29),ROUND(Regressions!S29, 1), NA())</f>
        <v>#N/A</v>
      </c>
    </row>
    <row r="20" x14ac:dyDescent="0.2">
      <c r="A20" s="237" t="str">
        <f>IF(ISBLANK(Regressions!A30), " ", Regressions!A30)</f>
        <v>El Salvador</v>
      </c>
      <c r="B20" s="238">
        <f>IF(ISBLANK(Regressions!B30), " ", Regressions!B30)</f>
        <v>2016</v>
      </c>
      <c r="C20" s="239" t="str">
        <f>IF(ISBLANK(Regressions!C30), " ", Regressions!C30)</f>
        <v>National</v>
      </c>
      <c r="D20" s="240">
        <f>IF(ISBLANK(Regressions!D30), " ", Regressions!D30)</f>
        <v>1827493</v>
      </c>
      <c r="E20" s="396" t="e">
        <f>IF(ISNUMBER(Regressions!E30),ROUND(Regressions!E30, 1), NA())</f>
        <v>#N/A</v>
      </c>
      <c r="F20" s="301">
        <f>IF(ISNUMBER(Regressions!F30),ROUND(Regressions!F30, 1), NA())</f>
        <v>85.8</v>
      </c>
      <c r="G20" s="397">
        <f>IF(ISNUMBER(Regressions!G30),ROUND(Regressions!G30, 1), NA())</f>
        <v>83.8</v>
      </c>
      <c r="H20" s="398">
        <f>IF(ISNUMBER(Regressions!H30),ROUND(Regressions!H30, 1), NA())</f>
        <v>1.9</v>
      </c>
      <c r="I20" s="399">
        <f>IF(ISNUMBER(Regressions!I30),ROUND(Regressions!I30, 1), NA())</f>
        <v>14.2</v>
      </c>
      <c r="J20" s="400" t="e">
        <f>IF(ISNUMBER(Regressions!J30),ROUND(Regressions!J30, 1), NA())</f>
        <v>#N/A</v>
      </c>
      <c r="K20" s="301">
        <f>IF(ISNUMBER(Regressions!K30),ROUND(Regressions!K30, 1), NA())</f>
        <v>86.5</v>
      </c>
      <c r="L20" s="401" t="e">
        <f>IF(ISNUMBER(Regressions!L30),ROUND(Regressions!L30, 1), NA())</f>
        <v>#N/A</v>
      </c>
      <c r="M20" s="398">
        <f>IF(ISNUMBER(Regressions!M30),ROUND(Regressions!M30, 1), NA())</f>
        <v>86.5</v>
      </c>
      <c r="N20" s="402">
        <f>IF(ISNUMBER(Regressions!N30),ROUND(Regressions!N30, 1), NA())</f>
        <v>13.5</v>
      </c>
      <c r="O20" s="396" t="e">
        <f>IF(ISNUMBER(Regressions!O30),ROUND(Regressions!O30, 1), NA())</f>
        <v>#N/A</v>
      </c>
      <c r="P20" s="301" t="e">
        <f>IF(ISNUMBER(Regressions!P30),ROUND(Regressions!P30, 1), NA())</f>
        <v>#N/A</v>
      </c>
      <c r="Q20" s="403" t="e">
        <f>IF(ISNUMBER(Regressions!Q30),ROUND(Regressions!Q30, 1), NA())</f>
        <v>#N/A</v>
      </c>
      <c r="R20" s="398" t="e">
        <f>IF(ISNUMBER(Regressions!R30),ROUND(Regressions!R30, 1), NA())</f>
        <v>#N/A</v>
      </c>
      <c r="S20" s="399" t="e">
        <f>IF(ISNUMBER(Regressions!S30),ROUND(Regressions!S30, 1), NA())</f>
        <v>#N/A</v>
      </c>
    </row>
    <row r="21" x14ac:dyDescent="0.2">
      <c r="A21" s="234" t="str">
        <f>IF(ISBLANK(Regressions!A31), " ", Regressions!A31)</f>
        <v>El Salvador</v>
      </c>
      <c r="B21" s="229">
        <f>IF(ISBLANK(Regressions!B31), " ", Regressions!B31)</f>
        <v>2000</v>
      </c>
      <c r="C21" s="232" t="str">
        <f>IF(ISBLANK(Regressions!C31), " ", Regressions!C31)</f>
        <v>Urban</v>
      </c>
      <c r="D21" s="236">
        <f>IF(ISBLANK(Regressions!D31), " ", Regressions!D31)</f>
        <v>1189889.9768247604</v>
      </c>
      <c r="E21" s="388" t="e">
        <f>IF(ISNUMBER(Regressions!E31),ROUND(Regressions!E31, 1), NA())</f>
        <v>#N/A</v>
      </c>
      <c r="F21" s="300">
        <f>IF(ISNUMBER(Regressions!F31),ROUND(Regressions!F31, 1), NA())</f>
        <v>96.7</v>
      </c>
      <c r="G21" s="389" t="e">
        <f>IF(ISNUMBER(Regressions!G31),ROUND(Regressions!G31, 1), NA())</f>
        <v>#N/A</v>
      </c>
      <c r="H21" s="390">
        <f>IF(ISNUMBER(Regressions!H31),ROUND(Regressions!H31, 1), NA())</f>
        <v>96.7</v>
      </c>
      <c r="I21" s="391">
        <f>IF(ISNUMBER(Regressions!I31),ROUND(Regressions!I31, 1), NA())</f>
        <v>3.3</v>
      </c>
      <c r="J21" s="392" t="e">
        <f>IF(ISNUMBER(Regressions!J31),ROUND(Regressions!J31, 1), NA())</f>
        <v>#N/A</v>
      </c>
      <c r="K21" s="300" t="e">
        <f>IF(ISNUMBER(Regressions!K31),ROUND(Regressions!K31, 1), NA())</f>
        <v>#N/A</v>
      </c>
      <c r="L21" s="393" t="e">
        <f>IF(ISNUMBER(Regressions!L31),ROUND(Regressions!L31, 1), NA())</f>
        <v>#N/A</v>
      </c>
      <c r="M21" s="390" t="e">
        <f>IF(ISNUMBER(Regressions!M31),ROUND(Regressions!M31, 1), NA())</f>
        <v>#N/A</v>
      </c>
      <c r="N21" s="394" t="e">
        <f>IF(ISNUMBER(Regressions!N31),ROUND(Regressions!N31, 1), NA())</f>
        <v>#N/A</v>
      </c>
      <c r="O21" s="388" t="e">
        <f>IF(ISNUMBER(Regressions!O31),ROUND(Regressions!O31, 1), NA())</f>
        <v>#N/A</v>
      </c>
      <c r="P21" s="300" t="e">
        <f>IF(ISNUMBER(Regressions!P31),ROUND(Regressions!P31, 1), NA())</f>
        <v>#N/A</v>
      </c>
      <c r="Q21" s="395" t="e">
        <f>IF(ISNUMBER(Regressions!Q31),ROUND(Regressions!Q31, 1), NA())</f>
        <v>#N/A</v>
      </c>
      <c r="R21" s="390" t="e">
        <f>IF(ISNUMBER(Regressions!R31),ROUND(Regressions!R31, 1), NA())</f>
        <v>#N/A</v>
      </c>
      <c r="S21" s="391" t="e">
        <f>IF(ISNUMBER(Regressions!S31),ROUND(Regressions!S31, 1), NA())</f>
        <v>#N/A</v>
      </c>
    </row>
    <row r="22" x14ac:dyDescent="0.2">
      <c r="A22" s="234" t="str">
        <f>IF(ISBLANK(Regressions!A32), " ", Regressions!A32)</f>
        <v>El Salvador</v>
      </c>
      <c r="B22" s="229">
        <f>IF(ISBLANK(Regressions!B32), " ", Regressions!B32)</f>
        <v>2001</v>
      </c>
      <c r="C22" s="232" t="str">
        <f>IF(ISBLANK(Regressions!C32), " ", Regressions!C32)</f>
        <v>Urban</v>
      </c>
      <c r="D22" s="236">
        <f>IF(ISBLANK(Regressions!D32), " ", Regressions!D32)</f>
        <v>1209835.9692154313</v>
      </c>
      <c r="E22" s="388" t="e">
        <f>IF(ISNUMBER(Regressions!E32),ROUND(Regressions!E32, 1), NA())</f>
        <v>#N/A</v>
      </c>
      <c r="F22" s="300">
        <f>IF(ISNUMBER(Regressions!F32),ROUND(Regressions!F32, 1), NA())</f>
        <v>96.7</v>
      </c>
      <c r="G22" s="389" t="e">
        <f>IF(ISNUMBER(Regressions!G32),ROUND(Regressions!G32, 1), NA())</f>
        <v>#N/A</v>
      </c>
      <c r="H22" s="390">
        <f>IF(ISNUMBER(Regressions!H32),ROUND(Regressions!H32, 1), NA())</f>
        <v>96.7</v>
      </c>
      <c r="I22" s="391">
        <f>IF(ISNUMBER(Regressions!I32),ROUND(Regressions!I32, 1), NA())</f>
        <v>3.3</v>
      </c>
      <c r="J22" s="392" t="e">
        <f>IF(ISNUMBER(Regressions!J32),ROUND(Regressions!J32, 1), NA())</f>
        <v>#N/A</v>
      </c>
      <c r="K22" s="300" t="e">
        <f>IF(ISNUMBER(Regressions!K32),ROUND(Regressions!K32, 1), NA())</f>
        <v>#N/A</v>
      </c>
      <c r="L22" s="393" t="e">
        <f>IF(ISNUMBER(Regressions!L32),ROUND(Regressions!L32, 1), NA())</f>
        <v>#N/A</v>
      </c>
      <c r="M22" s="390" t="e">
        <f>IF(ISNUMBER(Regressions!M32),ROUND(Regressions!M32, 1), NA())</f>
        <v>#N/A</v>
      </c>
      <c r="N22" s="394" t="e">
        <f>IF(ISNUMBER(Regressions!N32),ROUND(Regressions!N32, 1), NA())</f>
        <v>#N/A</v>
      </c>
      <c r="O22" s="388" t="e">
        <f>IF(ISNUMBER(Regressions!O32),ROUND(Regressions!O32, 1), NA())</f>
        <v>#N/A</v>
      </c>
      <c r="P22" s="300" t="e">
        <f>IF(ISNUMBER(Regressions!P32),ROUND(Regressions!P32, 1), NA())</f>
        <v>#N/A</v>
      </c>
      <c r="Q22" s="395" t="e">
        <f>IF(ISNUMBER(Regressions!Q32),ROUND(Regressions!Q32, 1), NA())</f>
        <v>#N/A</v>
      </c>
      <c r="R22" s="390" t="e">
        <f>IF(ISNUMBER(Regressions!R32),ROUND(Regressions!R32, 1), NA())</f>
        <v>#N/A</v>
      </c>
      <c r="S22" s="391" t="e">
        <f>IF(ISNUMBER(Regressions!S32),ROUND(Regressions!S32, 1), NA())</f>
        <v>#N/A</v>
      </c>
    </row>
    <row r="23" x14ac:dyDescent="0.2">
      <c r="A23" s="234" t="str">
        <f>IF(ISBLANK(Regressions!A33), " ", Regressions!A33)</f>
        <v>El Salvador</v>
      </c>
      <c r="B23" s="229">
        <f>IF(ISBLANK(Regressions!B33), " ", Regressions!B33)</f>
        <v>2002</v>
      </c>
      <c r="C23" s="232" t="str">
        <f>IF(ISBLANK(Regressions!C33), " ", Regressions!C33)</f>
        <v>Urban</v>
      </c>
      <c r="D23" s="236">
        <f>IF(ISBLANK(Regressions!D33), " ", Regressions!D33)</f>
        <v>1229642.0045700073</v>
      </c>
      <c r="E23" s="388" t="e">
        <f>IF(ISNUMBER(Regressions!E33),ROUND(Regressions!E33, 1), NA())</f>
        <v>#N/A</v>
      </c>
      <c r="F23" s="300">
        <f>IF(ISNUMBER(Regressions!F33),ROUND(Regressions!F33, 1), NA())</f>
        <v>96.7</v>
      </c>
      <c r="G23" s="389" t="e">
        <f>IF(ISNUMBER(Regressions!G33),ROUND(Regressions!G33, 1), NA())</f>
        <v>#N/A</v>
      </c>
      <c r="H23" s="390">
        <f>IF(ISNUMBER(Regressions!H33),ROUND(Regressions!H33, 1), NA())</f>
        <v>96.7</v>
      </c>
      <c r="I23" s="391">
        <f>IF(ISNUMBER(Regressions!I33),ROUND(Regressions!I33, 1), NA())</f>
        <v>3.3</v>
      </c>
      <c r="J23" s="392" t="e">
        <f>IF(ISNUMBER(Regressions!J33),ROUND(Regressions!J33, 1), NA())</f>
        <v>#N/A</v>
      </c>
      <c r="K23" s="300" t="e">
        <f>IF(ISNUMBER(Regressions!K33),ROUND(Regressions!K33, 1), NA())</f>
        <v>#N/A</v>
      </c>
      <c r="L23" s="393" t="e">
        <f>IF(ISNUMBER(Regressions!L33),ROUND(Regressions!L33, 1), NA())</f>
        <v>#N/A</v>
      </c>
      <c r="M23" s="390" t="e">
        <f>IF(ISNUMBER(Regressions!M33),ROUND(Regressions!M33, 1), NA())</f>
        <v>#N/A</v>
      </c>
      <c r="N23" s="394" t="e">
        <f>IF(ISNUMBER(Regressions!N33),ROUND(Regressions!N33, 1), NA())</f>
        <v>#N/A</v>
      </c>
      <c r="O23" s="388" t="e">
        <f>IF(ISNUMBER(Regressions!O33),ROUND(Regressions!O33, 1), NA())</f>
        <v>#N/A</v>
      </c>
      <c r="P23" s="300" t="e">
        <f>IF(ISNUMBER(Regressions!P33),ROUND(Regressions!P33, 1), NA())</f>
        <v>#N/A</v>
      </c>
      <c r="Q23" s="395" t="e">
        <f>IF(ISNUMBER(Regressions!Q33),ROUND(Regressions!Q33, 1), NA())</f>
        <v>#N/A</v>
      </c>
      <c r="R23" s="390" t="e">
        <f>IF(ISNUMBER(Regressions!R33),ROUND(Regressions!R33, 1), NA())</f>
        <v>#N/A</v>
      </c>
      <c r="S23" s="391" t="e">
        <f>IF(ISNUMBER(Regressions!S33),ROUND(Regressions!S33, 1), NA())</f>
        <v>#N/A</v>
      </c>
    </row>
    <row r="24" x14ac:dyDescent="0.2">
      <c r="A24" s="234" t="str">
        <f>IF(ISBLANK(Regressions!A34), " ", Regressions!A34)</f>
        <v>El Salvador</v>
      </c>
      <c r="B24" s="229">
        <f>IF(ISBLANK(Regressions!B34), " ", Regressions!B34)</f>
        <v>2003</v>
      </c>
      <c r="C24" s="232" t="str">
        <f>IF(ISBLANK(Regressions!C34), " ", Regressions!C34)</f>
        <v>Urban</v>
      </c>
      <c r="D24" s="236">
        <f>IF(ISBLANK(Regressions!D34), " ", Regressions!D34)</f>
        <v>1248534.9681695555</v>
      </c>
      <c r="E24" s="388" t="e">
        <f>IF(ISNUMBER(Regressions!E34),ROUND(Regressions!E34, 1), NA())</f>
        <v>#N/A</v>
      </c>
      <c r="F24" s="300">
        <f>IF(ISNUMBER(Regressions!F34),ROUND(Regressions!F34, 1), NA())</f>
        <v>96.7</v>
      </c>
      <c r="G24" s="389" t="e">
        <f>IF(ISNUMBER(Regressions!G34),ROUND(Regressions!G34, 1), NA())</f>
        <v>#N/A</v>
      </c>
      <c r="H24" s="390">
        <f>IF(ISNUMBER(Regressions!H34),ROUND(Regressions!H34, 1), NA())</f>
        <v>96.7</v>
      </c>
      <c r="I24" s="391">
        <f>IF(ISNUMBER(Regressions!I34),ROUND(Regressions!I34, 1), NA())</f>
        <v>3.3</v>
      </c>
      <c r="J24" s="392" t="e">
        <f>IF(ISNUMBER(Regressions!J34),ROUND(Regressions!J34, 1), NA())</f>
        <v>#N/A</v>
      </c>
      <c r="K24" s="300" t="e">
        <f>IF(ISNUMBER(Regressions!K34),ROUND(Regressions!K34, 1), NA())</f>
        <v>#N/A</v>
      </c>
      <c r="L24" s="393" t="e">
        <f>IF(ISNUMBER(Regressions!L34),ROUND(Regressions!L34, 1), NA())</f>
        <v>#N/A</v>
      </c>
      <c r="M24" s="390" t="e">
        <f>IF(ISNUMBER(Regressions!M34),ROUND(Regressions!M34, 1), NA())</f>
        <v>#N/A</v>
      </c>
      <c r="N24" s="394" t="e">
        <f>IF(ISNUMBER(Regressions!N34),ROUND(Regressions!N34, 1), NA())</f>
        <v>#N/A</v>
      </c>
      <c r="O24" s="388" t="e">
        <f>IF(ISNUMBER(Regressions!O34),ROUND(Regressions!O34, 1), NA())</f>
        <v>#N/A</v>
      </c>
      <c r="P24" s="300" t="e">
        <f>IF(ISNUMBER(Regressions!P34),ROUND(Regressions!P34, 1), NA())</f>
        <v>#N/A</v>
      </c>
      <c r="Q24" s="395" t="e">
        <f>IF(ISNUMBER(Regressions!Q34),ROUND(Regressions!Q34, 1), NA())</f>
        <v>#N/A</v>
      </c>
      <c r="R24" s="390" t="e">
        <f>IF(ISNUMBER(Regressions!R34),ROUND(Regressions!R34, 1), NA())</f>
        <v>#N/A</v>
      </c>
      <c r="S24" s="391" t="e">
        <f>IF(ISNUMBER(Regressions!S34),ROUND(Regressions!S34, 1), NA())</f>
        <v>#N/A</v>
      </c>
    </row>
    <row r="25" x14ac:dyDescent="0.2">
      <c r="A25" s="234" t="str">
        <f>IF(ISBLANK(Regressions!A35), " ", Regressions!A35)</f>
        <v>El Salvador</v>
      </c>
      <c r="B25" s="229">
        <f>IF(ISBLANK(Regressions!B35), " ", Regressions!B35)</f>
        <v>2004</v>
      </c>
      <c r="C25" s="232" t="str">
        <f>IF(ISBLANK(Regressions!C35), " ", Regressions!C35)</f>
        <v>Urban</v>
      </c>
      <c r="D25" s="236">
        <f>IF(ISBLANK(Regressions!D35), " ", Regressions!D35)</f>
        <v>1265868.9850996397</v>
      </c>
      <c r="E25" s="388" t="e">
        <f>IF(ISNUMBER(Regressions!E35),ROUND(Regressions!E35, 1), NA())</f>
        <v>#N/A</v>
      </c>
      <c r="F25" s="300">
        <f>IF(ISNUMBER(Regressions!F35),ROUND(Regressions!F35, 1), NA())</f>
        <v>96.7</v>
      </c>
      <c r="G25" s="389" t="e">
        <f>IF(ISNUMBER(Regressions!G35),ROUND(Regressions!G35, 1), NA())</f>
        <v>#N/A</v>
      </c>
      <c r="H25" s="390">
        <f>IF(ISNUMBER(Regressions!H35),ROUND(Regressions!H35, 1), NA())</f>
        <v>96.7</v>
      </c>
      <c r="I25" s="391">
        <f>IF(ISNUMBER(Regressions!I35),ROUND(Regressions!I35, 1), NA())</f>
        <v>3.3</v>
      </c>
      <c r="J25" s="392" t="e">
        <f>IF(ISNUMBER(Regressions!J35),ROUND(Regressions!J35, 1), NA())</f>
        <v>#N/A</v>
      </c>
      <c r="K25" s="300" t="e">
        <f>IF(ISNUMBER(Regressions!K35),ROUND(Regressions!K35, 1), NA())</f>
        <v>#N/A</v>
      </c>
      <c r="L25" s="393" t="e">
        <f>IF(ISNUMBER(Regressions!L35),ROUND(Regressions!L35, 1), NA())</f>
        <v>#N/A</v>
      </c>
      <c r="M25" s="390" t="e">
        <f>IF(ISNUMBER(Regressions!M35),ROUND(Regressions!M35, 1), NA())</f>
        <v>#N/A</v>
      </c>
      <c r="N25" s="394" t="e">
        <f>IF(ISNUMBER(Regressions!N35),ROUND(Regressions!N35, 1), NA())</f>
        <v>#N/A</v>
      </c>
      <c r="O25" s="388" t="e">
        <f>IF(ISNUMBER(Regressions!O35),ROUND(Regressions!O35, 1), NA())</f>
        <v>#N/A</v>
      </c>
      <c r="P25" s="300" t="e">
        <f>IF(ISNUMBER(Regressions!P35),ROUND(Regressions!P35, 1), NA())</f>
        <v>#N/A</v>
      </c>
      <c r="Q25" s="395" t="e">
        <f>IF(ISNUMBER(Regressions!Q35),ROUND(Regressions!Q35, 1), NA())</f>
        <v>#N/A</v>
      </c>
      <c r="R25" s="390" t="e">
        <f>IF(ISNUMBER(Regressions!R35),ROUND(Regressions!R35, 1), NA())</f>
        <v>#N/A</v>
      </c>
      <c r="S25" s="391" t="e">
        <f>IF(ISNUMBER(Regressions!S35),ROUND(Regressions!S35, 1), NA())</f>
        <v>#N/A</v>
      </c>
    </row>
    <row r="26" x14ac:dyDescent="0.2">
      <c r="A26" s="234" t="str">
        <f>IF(ISBLANK(Regressions!A36), " ", Regressions!A36)</f>
        <v>El Salvador</v>
      </c>
      <c r="B26" s="229">
        <f>IF(ISBLANK(Regressions!B36), " ", Regressions!B36)</f>
        <v>2005</v>
      </c>
      <c r="C26" s="232" t="str">
        <f>IF(ISBLANK(Regressions!C36), " ", Regressions!C36)</f>
        <v>Urban</v>
      </c>
      <c r="D26" s="236">
        <f>IF(ISBLANK(Regressions!D36), " ", Regressions!D36)</f>
        <v>1281614.96347229</v>
      </c>
      <c r="E26" s="388" t="e">
        <f>IF(ISNUMBER(Regressions!E36),ROUND(Regressions!E36, 1), NA())</f>
        <v>#N/A</v>
      </c>
      <c r="F26" s="300">
        <f>IF(ISNUMBER(Regressions!F36),ROUND(Regressions!F36, 1), NA())</f>
        <v>96.6</v>
      </c>
      <c r="G26" s="389" t="e">
        <f>IF(ISNUMBER(Regressions!G36),ROUND(Regressions!G36, 1), NA())</f>
        <v>#N/A</v>
      </c>
      <c r="H26" s="390">
        <f>IF(ISNUMBER(Regressions!H36),ROUND(Regressions!H36, 1), NA())</f>
        <v>96.6</v>
      </c>
      <c r="I26" s="391">
        <f>IF(ISNUMBER(Regressions!I36),ROUND(Regressions!I36, 1), NA())</f>
        <v>3.4</v>
      </c>
      <c r="J26" s="392" t="e">
        <f>IF(ISNUMBER(Regressions!J36),ROUND(Regressions!J36, 1), NA())</f>
        <v>#N/A</v>
      </c>
      <c r="K26" s="300" t="e">
        <f>IF(ISNUMBER(Regressions!K36),ROUND(Regressions!K36, 1), NA())</f>
        <v>#N/A</v>
      </c>
      <c r="L26" s="393" t="e">
        <f>IF(ISNUMBER(Regressions!L36),ROUND(Regressions!L36, 1), NA())</f>
        <v>#N/A</v>
      </c>
      <c r="M26" s="390" t="e">
        <f>IF(ISNUMBER(Regressions!M36),ROUND(Regressions!M36, 1), NA())</f>
        <v>#N/A</v>
      </c>
      <c r="N26" s="394" t="e">
        <f>IF(ISNUMBER(Regressions!N36),ROUND(Regressions!N36, 1), NA())</f>
        <v>#N/A</v>
      </c>
      <c r="O26" s="388" t="e">
        <f>IF(ISNUMBER(Regressions!O36),ROUND(Regressions!O36, 1), NA())</f>
        <v>#N/A</v>
      </c>
      <c r="P26" s="300" t="e">
        <f>IF(ISNUMBER(Regressions!P36),ROUND(Regressions!P36, 1), NA())</f>
        <v>#N/A</v>
      </c>
      <c r="Q26" s="395" t="e">
        <f>IF(ISNUMBER(Regressions!Q36),ROUND(Regressions!Q36, 1), NA())</f>
        <v>#N/A</v>
      </c>
      <c r="R26" s="390" t="e">
        <f>IF(ISNUMBER(Regressions!R36),ROUND(Regressions!R36, 1), NA())</f>
        <v>#N/A</v>
      </c>
      <c r="S26" s="391" t="e">
        <f>IF(ISNUMBER(Regressions!S36),ROUND(Regressions!S36, 1), NA())</f>
        <v>#N/A</v>
      </c>
    </row>
    <row r="27" x14ac:dyDescent="0.2">
      <c r="A27" s="234" t="str">
        <f>IF(ISBLANK(Regressions!A37), " ", Regressions!A37)</f>
        <v>El Salvador</v>
      </c>
      <c r="B27" s="229">
        <f>IF(ISBLANK(Regressions!B37), " ", Regressions!B37)</f>
        <v>2006</v>
      </c>
      <c r="C27" s="232" t="str">
        <f>IF(ISBLANK(Regressions!C37), " ", Regressions!C37)</f>
        <v>Urban</v>
      </c>
      <c r="D27" s="236">
        <f>IF(ISBLANK(Regressions!D37), " ", Regressions!D37)</f>
        <v>1291239.9850820543</v>
      </c>
      <c r="E27" s="388" t="e">
        <f>IF(ISNUMBER(Regressions!E37),ROUND(Regressions!E37, 1), NA())</f>
        <v>#N/A</v>
      </c>
      <c r="F27" s="300">
        <f>IF(ISNUMBER(Regressions!F37),ROUND(Regressions!F37, 1), NA())</f>
        <v>96.5</v>
      </c>
      <c r="G27" s="389" t="e">
        <f>IF(ISNUMBER(Regressions!G37),ROUND(Regressions!G37, 1), NA())</f>
        <v>#N/A</v>
      </c>
      <c r="H27" s="390">
        <f>IF(ISNUMBER(Regressions!H37),ROUND(Regressions!H37, 1), NA())</f>
        <v>96.5</v>
      </c>
      <c r="I27" s="391">
        <f>IF(ISNUMBER(Regressions!I37),ROUND(Regressions!I37, 1), NA())</f>
        <v>3.5</v>
      </c>
      <c r="J27" s="392" t="e">
        <f>IF(ISNUMBER(Regressions!J37),ROUND(Regressions!J37, 1), NA())</f>
        <v>#N/A</v>
      </c>
      <c r="K27" s="300" t="e">
        <f>IF(ISNUMBER(Regressions!K37),ROUND(Regressions!K37, 1), NA())</f>
        <v>#N/A</v>
      </c>
      <c r="L27" s="393" t="e">
        <f>IF(ISNUMBER(Regressions!L37),ROUND(Regressions!L37, 1), NA())</f>
        <v>#N/A</v>
      </c>
      <c r="M27" s="390" t="e">
        <f>IF(ISNUMBER(Regressions!M37),ROUND(Regressions!M37, 1), NA())</f>
        <v>#N/A</v>
      </c>
      <c r="N27" s="394" t="e">
        <f>IF(ISNUMBER(Regressions!N37),ROUND(Regressions!N37, 1), NA())</f>
        <v>#N/A</v>
      </c>
      <c r="O27" s="388" t="e">
        <f>IF(ISNUMBER(Regressions!O37),ROUND(Regressions!O37, 1), NA())</f>
        <v>#N/A</v>
      </c>
      <c r="P27" s="300" t="e">
        <f>IF(ISNUMBER(Regressions!P37),ROUND(Regressions!P37, 1), NA())</f>
        <v>#N/A</v>
      </c>
      <c r="Q27" s="395" t="e">
        <f>IF(ISNUMBER(Regressions!Q37),ROUND(Regressions!Q37, 1), NA())</f>
        <v>#N/A</v>
      </c>
      <c r="R27" s="390" t="e">
        <f>IF(ISNUMBER(Regressions!R37),ROUND(Regressions!R37, 1), NA())</f>
        <v>#N/A</v>
      </c>
      <c r="S27" s="391" t="e">
        <f>IF(ISNUMBER(Regressions!S37),ROUND(Regressions!S37, 1), NA())</f>
        <v>#N/A</v>
      </c>
    </row>
    <row r="28" x14ac:dyDescent="0.2">
      <c r="A28" s="234" t="str">
        <f>IF(ISBLANK(Regressions!A38), " ", Regressions!A38)</f>
        <v>El Salvador</v>
      </c>
      <c r="B28" s="229">
        <f>IF(ISBLANK(Regressions!B38), " ", Regressions!B38)</f>
        <v>2007</v>
      </c>
      <c r="C28" s="232" t="str">
        <f>IF(ISBLANK(Regressions!C38), " ", Regressions!C38)</f>
        <v>Urban</v>
      </c>
      <c r="D28" s="236">
        <f>IF(ISBLANK(Regressions!D38), " ", Regressions!D38)</f>
        <v>1295927.9693466569</v>
      </c>
      <c r="E28" s="388" t="e">
        <f>IF(ISNUMBER(Regressions!E38),ROUND(Regressions!E38, 1), NA())</f>
        <v>#N/A</v>
      </c>
      <c r="F28" s="300">
        <f>IF(ISNUMBER(Regressions!F38),ROUND(Regressions!F38, 1), NA())</f>
        <v>96.3</v>
      </c>
      <c r="G28" s="389" t="e">
        <f>IF(ISNUMBER(Regressions!G38),ROUND(Regressions!G38, 1), NA())</f>
        <v>#N/A</v>
      </c>
      <c r="H28" s="390">
        <f>IF(ISNUMBER(Regressions!H38),ROUND(Regressions!H38, 1), NA())</f>
        <v>96.3</v>
      </c>
      <c r="I28" s="391">
        <f>IF(ISNUMBER(Regressions!I38),ROUND(Regressions!I38, 1), NA())</f>
        <v>3.7</v>
      </c>
      <c r="J28" s="392" t="e">
        <f>IF(ISNUMBER(Regressions!J38),ROUND(Regressions!J38, 1), NA())</f>
        <v>#N/A</v>
      </c>
      <c r="K28" s="300" t="e">
        <f>IF(ISNUMBER(Regressions!K38),ROUND(Regressions!K38, 1), NA())</f>
        <v>#N/A</v>
      </c>
      <c r="L28" s="393" t="e">
        <f>IF(ISNUMBER(Regressions!L38),ROUND(Regressions!L38, 1), NA())</f>
        <v>#N/A</v>
      </c>
      <c r="M28" s="390" t="e">
        <f>IF(ISNUMBER(Regressions!M38),ROUND(Regressions!M38, 1), NA())</f>
        <v>#N/A</v>
      </c>
      <c r="N28" s="394" t="e">
        <f>IF(ISNUMBER(Regressions!N38),ROUND(Regressions!N38, 1), NA())</f>
        <v>#N/A</v>
      </c>
      <c r="O28" s="388" t="e">
        <f>IF(ISNUMBER(Regressions!O38),ROUND(Regressions!O38, 1), NA())</f>
        <v>#N/A</v>
      </c>
      <c r="P28" s="300" t="e">
        <f>IF(ISNUMBER(Regressions!P38),ROUND(Regressions!P38, 1), NA())</f>
        <v>#N/A</v>
      </c>
      <c r="Q28" s="395" t="e">
        <f>IF(ISNUMBER(Regressions!Q38),ROUND(Regressions!Q38, 1), NA())</f>
        <v>#N/A</v>
      </c>
      <c r="R28" s="390" t="e">
        <f>IF(ISNUMBER(Regressions!R38),ROUND(Regressions!R38, 1), NA())</f>
        <v>#N/A</v>
      </c>
      <c r="S28" s="391" t="e">
        <f>IF(ISNUMBER(Regressions!S38),ROUND(Regressions!S38, 1), NA())</f>
        <v>#N/A</v>
      </c>
    </row>
    <row r="29" x14ac:dyDescent="0.2">
      <c r="A29" s="234" t="str">
        <f>IF(ISBLANK(Regressions!A39), " ", Regressions!A39)</f>
        <v>El Salvador</v>
      </c>
      <c r="B29" s="229">
        <f>IF(ISBLANK(Regressions!B39), " ", Regressions!B39)</f>
        <v>2008</v>
      </c>
      <c r="C29" s="232" t="str">
        <f>IF(ISBLANK(Regressions!C39), " ", Regressions!C39)</f>
        <v>Urban</v>
      </c>
      <c r="D29" s="236">
        <f>IF(ISBLANK(Regressions!D39), " ", Regressions!D39)</f>
        <v>1296182.96672287</v>
      </c>
      <c r="E29" s="388" t="e">
        <f>IF(ISNUMBER(Regressions!E39),ROUND(Regressions!E39, 1), NA())</f>
        <v>#N/A</v>
      </c>
      <c r="F29" s="300">
        <f>IF(ISNUMBER(Regressions!F39),ROUND(Regressions!F39, 1), NA())</f>
        <v>96.2</v>
      </c>
      <c r="G29" s="389" t="e">
        <f>IF(ISNUMBER(Regressions!G39),ROUND(Regressions!G39, 1), NA())</f>
        <v>#N/A</v>
      </c>
      <c r="H29" s="390">
        <f>IF(ISNUMBER(Regressions!H39),ROUND(Regressions!H39, 1), NA())</f>
        <v>96.2</v>
      </c>
      <c r="I29" s="391">
        <f>IF(ISNUMBER(Regressions!I39),ROUND(Regressions!I39, 1), NA())</f>
        <v>3.8</v>
      </c>
      <c r="J29" s="392" t="e">
        <f>IF(ISNUMBER(Regressions!J39),ROUND(Regressions!J39, 1), NA())</f>
        <v>#N/A</v>
      </c>
      <c r="K29" s="300" t="e">
        <f>IF(ISNUMBER(Regressions!K39),ROUND(Regressions!K39, 1), NA())</f>
        <v>#N/A</v>
      </c>
      <c r="L29" s="393" t="e">
        <f>IF(ISNUMBER(Regressions!L39),ROUND(Regressions!L39, 1), NA())</f>
        <v>#N/A</v>
      </c>
      <c r="M29" s="390" t="e">
        <f>IF(ISNUMBER(Regressions!M39),ROUND(Regressions!M39, 1), NA())</f>
        <v>#N/A</v>
      </c>
      <c r="N29" s="394" t="e">
        <f>IF(ISNUMBER(Regressions!N39),ROUND(Regressions!N39, 1), NA())</f>
        <v>#N/A</v>
      </c>
      <c r="O29" s="388" t="e">
        <f>IF(ISNUMBER(Regressions!O39),ROUND(Regressions!O39, 1), NA())</f>
        <v>#N/A</v>
      </c>
      <c r="P29" s="300" t="e">
        <f>IF(ISNUMBER(Regressions!P39),ROUND(Regressions!P39, 1), NA())</f>
        <v>#N/A</v>
      </c>
      <c r="Q29" s="395" t="e">
        <f>IF(ISNUMBER(Regressions!Q39),ROUND(Regressions!Q39, 1), NA())</f>
        <v>#N/A</v>
      </c>
      <c r="R29" s="390" t="e">
        <f>IF(ISNUMBER(Regressions!R39),ROUND(Regressions!R39, 1), NA())</f>
        <v>#N/A</v>
      </c>
      <c r="S29" s="391" t="e">
        <f>IF(ISNUMBER(Regressions!S39),ROUND(Regressions!S39, 1), NA())</f>
        <v>#N/A</v>
      </c>
    </row>
    <row r="30" x14ac:dyDescent="0.2">
      <c r="A30" s="234" t="str">
        <f>IF(ISBLANK(Regressions!A40), " ", Regressions!A40)</f>
        <v>El Salvador</v>
      </c>
      <c r="B30" s="229">
        <f>IF(ISBLANK(Regressions!B40), " ", Regressions!B40)</f>
        <v>2009</v>
      </c>
      <c r="C30" s="232" t="str">
        <f>IF(ISBLANK(Regressions!C40), " ", Regressions!C40)</f>
        <v>Urban</v>
      </c>
      <c r="D30" s="236">
        <f>IF(ISBLANK(Regressions!D40), " ", Regressions!D40)</f>
        <v>1293621.9659076692</v>
      </c>
      <c r="E30" s="388" t="e">
        <f>IF(ISNUMBER(Regressions!E40),ROUND(Regressions!E40, 1), NA())</f>
        <v>#N/A</v>
      </c>
      <c r="F30" s="300">
        <f>IF(ISNUMBER(Regressions!F40),ROUND(Regressions!F40, 1), NA())</f>
        <v>96.1</v>
      </c>
      <c r="G30" s="389" t="e">
        <f>IF(ISNUMBER(Regressions!G40),ROUND(Regressions!G40, 1), NA())</f>
        <v>#N/A</v>
      </c>
      <c r="H30" s="390">
        <f>IF(ISNUMBER(Regressions!H40),ROUND(Regressions!H40, 1), NA())</f>
        <v>96.1</v>
      </c>
      <c r="I30" s="391">
        <f>IF(ISNUMBER(Regressions!I40),ROUND(Regressions!I40, 1), NA())</f>
        <v>3.9</v>
      </c>
      <c r="J30" s="392" t="e">
        <f>IF(ISNUMBER(Regressions!J40),ROUND(Regressions!J40, 1), NA())</f>
        <v>#N/A</v>
      </c>
      <c r="K30" s="300" t="e">
        <f>IF(ISNUMBER(Regressions!K40),ROUND(Regressions!K40, 1), NA())</f>
        <v>#N/A</v>
      </c>
      <c r="L30" s="393" t="e">
        <f>IF(ISNUMBER(Regressions!L40),ROUND(Regressions!L40, 1), NA())</f>
        <v>#N/A</v>
      </c>
      <c r="M30" s="390" t="e">
        <f>IF(ISNUMBER(Regressions!M40),ROUND(Regressions!M40, 1), NA())</f>
        <v>#N/A</v>
      </c>
      <c r="N30" s="394" t="e">
        <f>IF(ISNUMBER(Regressions!N40),ROUND(Regressions!N40, 1), NA())</f>
        <v>#N/A</v>
      </c>
      <c r="O30" s="388" t="e">
        <f>IF(ISNUMBER(Regressions!O40),ROUND(Regressions!O40, 1), NA())</f>
        <v>#N/A</v>
      </c>
      <c r="P30" s="300" t="e">
        <f>IF(ISNUMBER(Regressions!P40),ROUND(Regressions!P40, 1), NA())</f>
        <v>#N/A</v>
      </c>
      <c r="Q30" s="395" t="e">
        <f>IF(ISNUMBER(Regressions!Q40),ROUND(Regressions!Q40, 1), NA())</f>
        <v>#N/A</v>
      </c>
      <c r="R30" s="390" t="e">
        <f>IF(ISNUMBER(Regressions!R40),ROUND(Regressions!R40, 1), NA())</f>
        <v>#N/A</v>
      </c>
      <c r="S30" s="391" t="e">
        <f>IF(ISNUMBER(Regressions!S40),ROUND(Regressions!S40, 1), NA())</f>
        <v>#N/A</v>
      </c>
    </row>
    <row r="31" x14ac:dyDescent="0.2">
      <c r="A31" s="234" t="str">
        <f>IF(ISBLANK(Regressions!A41), " ", Regressions!A41)</f>
        <v>El Salvador</v>
      </c>
      <c r="B31" s="229">
        <f>IF(ISBLANK(Regressions!B41), " ", Regressions!B41)</f>
        <v>2010</v>
      </c>
      <c r="C31" s="232" t="str">
        <f>IF(ISBLANK(Regressions!C41), " ", Regressions!C41)</f>
        <v>Urban</v>
      </c>
      <c r="D31" s="236">
        <f>IF(ISBLANK(Regressions!D41), " ", Regressions!D41)</f>
        <v>1290520.9409683228</v>
      </c>
      <c r="E31" s="388" t="e">
        <f>IF(ISNUMBER(Regressions!E41),ROUND(Regressions!E41, 1), NA())</f>
        <v>#N/A</v>
      </c>
      <c r="F31" s="300">
        <f>IF(ISNUMBER(Regressions!F41),ROUND(Regressions!F41, 1), NA())</f>
        <v>96</v>
      </c>
      <c r="G31" s="389" t="e">
        <f>IF(ISNUMBER(Regressions!G41),ROUND(Regressions!G41, 1), NA())</f>
        <v>#N/A</v>
      </c>
      <c r="H31" s="390">
        <f>IF(ISNUMBER(Regressions!H41),ROUND(Regressions!H41, 1), NA())</f>
        <v>96</v>
      </c>
      <c r="I31" s="391">
        <f>IF(ISNUMBER(Regressions!I41),ROUND(Regressions!I41, 1), NA())</f>
        <v>4</v>
      </c>
      <c r="J31" s="392" t="e">
        <f>IF(ISNUMBER(Regressions!J41),ROUND(Regressions!J41, 1), NA())</f>
        <v>#N/A</v>
      </c>
      <c r="K31" s="300" t="e">
        <f>IF(ISNUMBER(Regressions!K41),ROUND(Regressions!K41, 1), NA())</f>
        <v>#N/A</v>
      </c>
      <c r="L31" s="393" t="e">
        <f>IF(ISNUMBER(Regressions!L41),ROUND(Regressions!L41, 1), NA())</f>
        <v>#N/A</v>
      </c>
      <c r="M31" s="390" t="e">
        <f>IF(ISNUMBER(Regressions!M41),ROUND(Regressions!M41, 1), NA())</f>
        <v>#N/A</v>
      </c>
      <c r="N31" s="394" t="e">
        <f>IF(ISNUMBER(Regressions!N41),ROUND(Regressions!N41, 1), NA())</f>
        <v>#N/A</v>
      </c>
      <c r="O31" s="388" t="e">
        <f>IF(ISNUMBER(Regressions!O41),ROUND(Regressions!O41, 1), NA())</f>
        <v>#N/A</v>
      </c>
      <c r="P31" s="300" t="e">
        <f>IF(ISNUMBER(Regressions!P41),ROUND(Regressions!P41, 1), NA())</f>
        <v>#N/A</v>
      </c>
      <c r="Q31" s="395" t="e">
        <f>IF(ISNUMBER(Regressions!Q41),ROUND(Regressions!Q41, 1), NA())</f>
        <v>#N/A</v>
      </c>
      <c r="R31" s="390" t="e">
        <f>IF(ISNUMBER(Regressions!R41),ROUND(Regressions!R41, 1), NA())</f>
        <v>#N/A</v>
      </c>
      <c r="S31" s="391" t="e">
        <f>IF(ISNUMBER(Regressions!S41),ROUND(Regressions!S41, 1), NA())</f>
        <v>#N/A</v>
      </c>
    </row>
    <row r="32" x14ac:dyDescent="0.2">
      <c r="A32" s="234" t="str">
        <f>IF(ISBLANK(Regressions!A42), " ", Regressions!A42)</f>
        <v>El Salvador</v>
      </c>
      <c r="B32" s="229">
        <f>IF(ISBLANK(Regressions!B42), " ", Regressions!B42)</f>
        <v>2011</v>
      </c>
      <c r="C32" s="232" t="str">
        <f>IF(ISBLANK(Regressions!C42), " ", Regressions!C42)</f>
        <v>Urban</v>
      </c>
      <c r="D32" s="236">
        <f>IF(ISBLANK(Regressions!D42), " ", Regressions!D42)</f>
        <v>1279584.0303380585</v>
      </c>
      <c r="E32" s="388" t="e">
        <f>IF(ISNUMBER(Regressions!E42),ROUND(Regressions!E42, 1), NA())</f>
        <v>#N/A</v>
      </c>
      <c r="F32" s="300">
        <f>IF(ISNUMBER(Regressions!F42),ROUND(Regressions!F42, 1), NA())</f>
        <v>95.9</v>
      </c>
      <c r="G32" s="389" t="e">
        <f>IF(ISNUMBER(Regressions!G42),ROUND(Regressions!G42, 1), NA())</f>
        <v>#N/A</v>
      </c>
      <c r="H32" s="390">
        <f>IF(ISNUMBER(Regressions!H42),ROUND(Regressions!H42, 1), NA())</f>
        <v>95.9</v>
      </c>
      <c r="I32" s="391">
        <f>IF(ISNUMBER(Regressions!I42),ROUND(Regressions!I42, 1), NA())</f>
        <v>4.0999999999999996</v>
      </c>
      <c r="J32" s="392" t="e">
        <f>IF(ISNUMBER(Regressions!J42),ROUND(Regressions!J42, 1), NA())</f>
        <v>#N/A</v>
      </c>
      <c r="K32" s="300">
        <f>IF(ISNUMBER(Regressions!K42),ROUND(Regressions!K42, 1), NA())</f>
        <v>97.7</v>
      </c>
      <c r="L32" s="393" t="e">
        <f>IF(ISNUMBER(Regressions!L42),ROUND(Regressions!L42, 1), NA())</f>
        <v>#N/A</v>
      </c>
      <c r="M32" s="390">
        <f>IF(ISNUMBER(Regressions!M42),ROUND(Regressions!M42, 1), NA())</f>
        <v>97.7</v>
      </c>
      <c r="N32" s="394">
        <f>IF(ISNUMBER(Regressions!N42),ROUND(Regressions!N42, 1), NA())</f>
        <v>2.2999999999999998</v>
      </c>
      <c r="O32" s="388" t="e">
        <f>IF(ISNUMBER(Regressions!O42),ROUND(Regressions!O42, 1), NA())</f>
        <v>#N/A</v>
      </c>
      <c r="P32" s="300" t="e">
        <f>IF(ISNUMBER(Regressions!P42),ROUND(Regressions!P42, 1), NA())</f>
        <v>#N/A</v>
      </c>
      <c r="Q32" s="395" t="e">
        <f>IF(ISNUMBER(Regressions!Q42),ROUND(Regressions!Q42, 1), NA())</f>
        <v>#N/A</v>
      </c>
      <c r="R32" s="390" t="e">
        <f>IF(ISNUMBER(Regressions!R42),ROUND(Regressions!R42, 1), NA())</f>
        <v>#N/A</v>
      </c>
      <c r="S32" s="391" t="e">
        <f>IF(ISNUMBER(Regressions!S42),ROUND(Regressions!S42, 1), NA())</f>
        <v>#N/A</v>
      </c>
    </row>
    <row r="33" x14ac:dyDescent="0.2">
      <c r="A33" s="234" t="str">
        <f>IF(ISBLANK(Regressions!A43), " ", Regressions!A43)</f>
        <v>El Salvador</v>
      </c>
      <c r="B33" s="229">
        <f>IF(ISBLANK(Regressions!B43), " ", Regressions!B43)</f>
        <v>2012</v>
      </c>
      <c r="C33" s="232" t="str">
        <f>IF(ISBLANK(Regressions!C43), " ", Regressions!C43)</f>
        <v>Urban</v>
      </c>
      <c r="D33" s="236">
        <f>IF(ISBLANK(Regressions!D43), " ", Regressions!D43)</f>
        <v>1270052.0686408235</v>
      </c>
      <c r="E33" s="388" t="e">
        <f>IF(ISNUMBER(Regressions!E43),ROUND(Regressions!E43, 1), NA())</f>
        <v>#N/A</v>
      </c>
      <c r="F33" s="300">
        <f>IF(ISNUMBER(Regressions!F43),ROUND(Regressions!F43, 1), NA())</f>
        <v>95.8</v>
      </c>
      <c r="G33" s="389" t="e">
        <f>IF(ISNUMBER(Regressions!G43),ROUND(Regressions!G43, 1), NA())</f>
        <v>#N/A</v>
      </c>
      <c r="H33" s="390">
        <f>IF(ISNUMBER(Regressions!H43),ROUND(Regressions!H43, 1), NA())</f>
        <v>95.8</v>
      </c>
      <c r="I33" s="391">
        <f>IF(ISNUMBER(Regressions!I43),ROUND(Regressions!I43, 1), NA())</f>
        <v>4.2</v>
      </c>
      <c r="J33" s="392" t="e">
        <f>IF(ISNUMBER(Regressions!J43),ROUND(Regressions!J43, 1), NA())</f>
        <v>#N/A</v>
      </c>
      <c r="K33" s="300">
        <f>IF(ISNUMBER(Regressions!K43),ROUND(Regressions!K43, 1), NA())</f>
        <v>97.7</v>
      </c>
      <c r="L33" s="393" t="e">
        <f>IF(ISNUMBER(Regressions!L43),ROUND(Regressions!L43, 1), NA())</f>
        <v>#N/A</v>
      </c>
      <c r="M33" s="390">
        <f>IF(ISNUMBER(Regressions!M43),ROUND(Regressions!M43, 1), NA())</f>
        <v>97.7</v>
      </c>
      <c r="N33" s="394">
        <f>IF(ISNUMBER(Regressions!N43),ROUND(Regressions!N43, 1), NA())</f>
        <v>2.2999999999999998</v>
      </c>
      <c r="O33" s="388" t="e">
        <f>IF(ISNUMBER(Regressions!O43),ROUND(Regressions!O43, 1), NA())</f>
        <v>#N/A</v>
      </c>
      <c r="P33" s="300" t="e">
        <f>IF(ISNUMBER(Regressions!P43),ROUND(Regressions!P43, 1), NA())</f>
        <v>#N/A</v>
      </c>
      <c r="Q33" s="395" t="e">
        <f>IF(ISNUMBER(Regressions!Q43),ROUND(Regressions!Q43, 1), NA())</f>
        <v>#N/A</v>
      </c>
      <c r="R33" s="390" t="e">
        <f>IF(ISNUMBER(Regressions!R43),ROUND(Regressions!R43, 1), NA())</f>
        <v>#N/A</v>
      </c>
      <c r="S33" s="391" t="e">
        <f>IF(ISNUMBER(Regressions!S43),ROUND(Regressions!S43, 1), NA())</f>
        <v>#N/A</v>
      </c>
    </row>
    <row r="34" x14ac:dyDescent="0.2">
      <c r="A34" s="234" t="str">
        <f>IF(ISBLANK(Regressions!A44), " ", Regressions!A44)</f>
        <v>El Salvador</v>
      </c>
      <c r="B34" s="229">
        <f>IF(ISBLANK(Regressions!B44), " ", Regressions!B44)</f>
        <v>2013</v>
      </c>
      <c r="C34" s="232" t="str">
        <f>IF(ISBLANK(Regressions!C44), " ", Regressions!C44)</f>
        <v>Urban</v>
      </c>
      <c r="D34" s="236">
        <f>IF(ISBLANK(Regressions!D44), " ", Regressions!D44)</f>
        <v>1261828.068359375</v>
      </c>
      <c r="E34" s="388" t="e">
        <f>IF(ISNUMBER(Regressions!E44),ROUND(Regressions!E44, 1), NA())</f>
        <v>#N/A</v>
      </c>
      <c r="F34" s="300">
        <f>IF(ISNUMBER(Regressions!F44),ROUND(Regressions!F44, 1), NA())</f>
        <v>95.6</v>
      </c>
      <c r="G34" s="389" t="e">
        <f>IF(ISNUMBER(Regressions!G44),ROUND(Regressions!G44, 1), NA())</f>
        <v>#N/A</v>
      </c>
      <c r="H34" s="390">
        <f>IF(ISNUMBER(Regressions!H44),ROUND(Regressions!H44, 1), NA())</f>
        <v>95.6</v>
      </c>
      <c r="I34" s="391">
        <f>IF(ISNUMBER(Regressions!I44),ROUND(Regressions!I44, 1), NA())</f>
        <v>4.4000000000000004</v>
      </c>
      <c r="J34" s="392" t="e">
        <f>IF(ISNUMBER(Regressions!J44),ROUND(Regressions!J44, 1), NA())</f>
        <v>#N/A</v>
      </c>
      <c r="K34" s="300">
        <f>IF(ISNUMBER(Regressions!K44),ROUND(Regressions!K44, 1), NA())</f>
        <v>97.7</v>
      </c>
      <c r="L34" s="393" t="e">
        <f>IF(ISNUMBER(Regressions!L44),ROUND(Regressions!L44, 1), NA())</f>
        <v>#N/A</v>
      </c>
      <c r="M34" s="390">
        <f>IF(ISNUMBER(Regressions!M44),ROUND(Regressions!M44, 1), NA())</f>
        <v>97.7</v>
      </c>
      <c r="N34" s="394">
        <f>IF(ISNUMBER(Regressions!N44),ROUND(Regressions!N44, 1), NA())</f>
        <v>2.2999999999999998</v>
      </c>
      <c r="O34" s="388" t="e">
        <f>IF(ISNUMBER(Regressions!O44),ROUND(Regressions!O44, 1), NA())</f>
        <v>#N/A</v>
      </c>
      <c r="P34" s="300" t="e">
        <f>IF(ISNUMBER(Regressions!P44),ROUND(Regressions!P44, 1), NA())</f>
        <v>#N/A</v>
      </c>
      <c r="Q34" s="395" t="e">
        <f>IF(ISNUMBER(Regressions!Q44),ROUND(Regressions!Q44, 1), NA())</f>
        <v>#N/A</v>
      </c>
      <c r="R34" s="390" t="e">
        <f>IF(ISNUMBER(Regressions!R44),ROUND(Regressions!R44, 1), NA())</f>
        <v>#N/A</v>
      </c>
      <c r="S34" s="391" t="e">
        <f>IF(ISNUMBER(Regressions!S44),ROUND(Regressions!S44, 1), NA())</f>
        <v>#N/A</v>
      </c>
    </row>
    <row r="35" x14ac:dyDescent="0.2">
      <c r="A35" s="234" t="str">
        <f>IF(ISBLANK(Regressions!A45), " ", Regressions!A45)</f>
        <v>El Salvador</v>
      </c>
      <c r="B35" s="229">
        <f>IF(ISBLANK(Regressions!B45), " ", Regressions!B45)</f>
        <v>2014</v>
      </c>
      <c r="C35" s="232" t="str">
        <f>IF(ISBLANK(Regressions!C45), " ", Regressions!C45)</f>
        <v>Urban</v>
      </c>
      <c r="D35" s="236">
        <f>IF(ISBLANK(Regressions!D45), " ", Regressions!D45)</f>
        <v>1253562.003833313</v>
      </c>
      <c r="E35" s="388" t="e">
        <f>IF(ISNUMBER(Regressions!E45),ROUND(Regressions!E45, 1), NA())</f>
        <v>#N/A</v>
      </c>
      <c r="F35" s="300">
        <f>IF(ISNUMBER(Regressions!F45),ROUND(Regressions!F45, 1), NA())</f>
        <v>95.5</v>
      </c>
      <c r="G35" s="389" t="e">
        <f>IF(ISNUMBER(Regressions!G45),ROUND(Regressions!G45, 1), NA())</f>
        <v>#N/A</v>
      </c>
      <c r="H35" s="390">
        <f>IF(ISNUMBER(Regressions!H45),ROUND(Regressions!H45, 1), NA())</f>
        <v>95.5</v>
      </c>
      <c r="I35" s="391">
        <f>IF(ISNUMBER(Regressions!I45),ROUND(Regressions!I45, 1), NA())</f>
        <v>4.5</v>
      </c>
      <c r="J35" s="392" t="e">
        <f>IF(ISNUMBER(Regressions!J45),ROUND(Regressions!J45, 1), NA())</f>
        <v>#N/A</v>
      </c>
      <c r="K35" s="300">
        <f>IF(ISNUMBER(Regressions!K45),ROUND(Regressions!K45, 1), NA())</f>
        <v>97.7</v>
      </c>
      <c r="L35" s="393" t="e">
        <f>IF(ISNUMBER(Regressions!L45),ROUND(Regressions!L45, 1), NA())</f>
        <v>#N/A</v>
      </c>
      <c r="M35" s="390">
        <f>IF(ISNUMBER(Regressions!M45),ROUND(Regressions!M45, 1), NA())</f>
        <v>97.7</v>
      </c>
      <c r="N35" s="394">
        <f>IF(ISNUMBER(Regressions!N45),ROUND(Regressions!N45, 1), NA())</f>
        <v>2.2999999999999998</v>
      </c>
      <c r="O35" s="388" t="e">
        <f>IF(ISNUMBER(Regressions!O45),ROUND(Regressions!O45, 1), NA())</f>
        <v>#N/A</v>
      </c>
      <c r="P35" s="300" t="e">
        <f>IF(ISNUMBER(Regressions!P45),ROUND(Regressions!P45, 1), NA())</f>
        <v>#N/A</v>
      </c>
      <c r="Q35" s="395" t="e">
        <f>IF(ISNUMBER(Regressions!Q45),ROUND(Regressions!Q45, 1), NA())</f>
        <v>#N/A</v>
      </c>
      <c r="R35" s="390" t="e">
        <f>IF(ISNUMBER(Regressions!R45),ROUND(Regressions!R45, 1), NA())</f>
        <v>#N/A</v>
      </c>
      <c r="S35" s="391" t="e">
        <f>IF(ISNUMBER(Regressions!S45),ROUND(Regressions!S45, 1), NA())</f>
        <v>#N/A</v>
      </c>
    </row>
    <row r="36" x14ac:dyDescent="0.2">
      <c r="A36" s="234" t="str">
        <f>IF(ISBLANK(Regressions!A46), " ", Regressions!A46)</f>
        <v>El Salvador</v>
      </c>
      <c r="B36" s="229">
        <f>IF(ISBLANK(Regressions!B46), " ", Regressions!B46)</f>
        <v>2015</v>
      </c>
      <c r="C36" s="232" t="str">
        <f>IF(ISBLANK(Regressions!C46), " ", Regressions!C46)</f>
        <v>Urban</v>
      </c>
      <c r="D36" s="236">
        <f>IF(ISBLANK(Regressions!D46), " ", Regressions!D46)</f>
        <v>1242808.9358065797</v>
      </c>
      <c r="E36" s="388" t="e">
        <f>IF(ISNUMBER(Regressions!E46),ROUND(Regressions!E46, 1), NA())</f>
        <v>#N/A</v>
      </c>
      <c r="F36" s="300">
        <f>IF(ISNUMBER(Regressions!F46),ROUND(Regressions!F46, 1), NA())</f>
        <v>95.4</v>
      </c>
      <c r="G36" s="389" t="e">
        <f>IF(ISNUMBER(Regressions!G46),ROUND(Regressions!G46, 1), NA())</f>
        <v>#N/A</v>
      </c>
      <c r="H36" s="390">
        <f>IF(ISNUMBER(Regressions!H46),ROUND(Regressions!H46, 1), NA())</f>
        <v>95.4</v>
      </c>
      <c r="I36" s="391">
        <f>IF(ISNUMBER(Regressions!I46),ROUND(Regressions!I46, 1), NA())</f>
        <v>4.5999999999999996</v>
      </c>
      <c r="J36" s="392" t="e">
        <f>IF(ISNUMBER(Regressions!J46),ROUND(Regressions!J46, 1), NA())</f>
        <v>#N/A</v>
      </c>
      <c r="K36" s="300">
        <f>IF(ISNUMBER(Regressions!K46),ROUND(Regressions!K46, 1), NA())</f>
        <v>97.7</v>
      </c>
      <c r="L36" s="393" t="e">
        <f>IF(ISNUMBER(Regressions!L46),ROUND(Regressions!L46, 1), NA())</f>
        <v>#N/A</v>
      </c>
      <c r="M36" s="390">
        <f>IF(ISNUMBER(Regressions!M46),ROUND(Regressions!M46, 1), NA())</f>
        <v>97.7</v>
      </c>
      <c r="N36" s="394">
        <f>IF(ISNUMBER(Regressions!N46),ROUND(Regressions!N46, 1), NA())</f>
        <v>2.2999999999999998</v>
      </c>
      <c r="O36" s="388" t="e">
        <f>IF(ISNUMBER(Regressions!O46),ROUND(Regressions!O46, 1), NA())</f>
        <v>#N/A</v>
      </c>
      <c r="P36" s="300" t="e">
        <f>IF(ISNUMBER(Regressions!P46),ROUND(Regressions!P46, 1), NA())</f>
        <v>#N/A</v>
      </c>
      <c r="Q36" s="395" t="e">
        <f>IF(ISNUMBER(Regressions!Q46),ROUND(Regressions!Q46, 1), NA())</f>
        <v>#N/A</v>
      </c>
      <c r="R36" s="390" t="e">
        <f>IF(ISNUMBER(Regressions!R46),ROUND(Regressions!R46, 1), NA())</f>
        <v>#N/A</v>
      </c>
      <c r="S36" s="391" t="e">
        <f>IF(ISNUMBER(Regressions!S46),ROUND(Regressions!S46, 1), NA())</f>
        <v>#N/A</v>
      </c>
    </row>
    <row r="37" x14ac:dyDescent="0.2">
      <c r="A37" s="365" t="str">
        <f>IF(ISBLANK(Regressions!A47), " ", Regressions!A47)</f>
        <v>El Salvador</v>
      </c>
      <c r="B37" s="366">
        <f>IF(ISBLANK(Regressions!B47), " ", Regressions!B47)</f>
        <v>2016</v>
      </c>
      <c r="C37" s="367" t="str">
        <f>IF(ISBLANK(Regressions!C47), " ", Regressions!C47)</f>
        <v>Urban</v>
      </c>
      <c r="D37" s="368">
        <f>IF(ISBLANK(Regressions!D47), " ", Regressions!D47)</f>
        <v>1227874.0475719452</v>
      </c>
      <c r="E37" s="396" t="e">
        <f>IF(ISNUMBER(Regressions!E47),ROUND(Regressions!E47, 1), NA())</f>
        <v>#N/A</v>
      </c>
      <c r="F37" s="301">
        <f>IF(ISNUMBER(Regressions!F47),ROUND(Regressions!F47, 1), NA())</f>
        <v>95.3</v>
      </c>
      <c r="G37" s="397" t="e">
        <f>IF(ISNUMBER(Regressions!G47),ROUND(Regressions!G47, 1), NA())</f>
        <v>#N/A</v>
      </c>
      <c r="H37" s="398">
        <f>IF(ISNUMBER(Regressions!H47),ROUND(Regressions!H47, 1), NA())</f>
        <v>95.3</v>
      </c>
      <c r="I37" s="399">
        <f>IF(ISNUMBER(Regressions!I47),ROUND(Regressions!I47, 1), NA())</f>
        <v>4.7</v>
      </c>
      <c r="J37" s="400" t="e">
        <f>IF(ISNUMBER(Regressions!J47),ROUND(Regressions!J47, 1), NA())</f>
        <v>#N/A</v>
      </c>
      <c r="K37" s="301">
        <f>IF(ISNUMBER(Regressions!K47),ROUND(Regressions!K47, 1), NA())</f>
        <v>97.7</v>
      </c>
      <c r="L37" s="401" t="e">
        <f>IF(ISNUMBER(Regressions!L47),ROUND(Regressions!L47, 1), NA())</f>
        <v>#N/A</v>
      </c>
      <c r="M37" s="398">
        <f>IF(ISNUMBER(Regressions!M47),ROUND(Regressions!M47, 1), NA())</f>
        <v>97.7</v>
      </c>
      <c r="N37" s="402">
        <f>IF(ISNUMBER(Regressions!N47),ROUND(Regressions!N47, 1), NA())</f>
        <v>2.2999999999999998</v>
      </c>
      <c r="O37" s="396" t="e">
        <f>IF(ISNUMBER(Regressions!O47),ROUND(Regressions!O47, 1), NA())</f>
        <v>#N/A</v>
      </c>
      <c r="P37" s="301" t="e">
        <f>IF(ISNUMBER(Regressions!P47),ROUND(Regressions!P47, 1), NA())</f>
        <v>#N/A</v>
      </c>
      <c r="Q37" s="403" t="e">
        <f>IF(ISNUMBER(Regressions!Q47),ROUND(Regressions!Q47, 1), NA())</f>
        <v>#N/A</v>
      </c>
      <c r="R37" s="398" t="e">
        <f>IF(ISNUMBER(Regressions!R47),ROUND(Regressions!R47, 1), NA())</f>
        <v>#N/A</v>
      </c>
      <c r="S37" s="399" t="e">
        <f>IF(ISNUMBER(Regressions!S47),ROUND(Regressions!S47, 1), NA())</f>
        <v>#N/A</v>
      </c>
    </row>
    <row r="38" x14ac:dyDescent="0.2">
      <c r="A38" s="234" t="str">
        <f>IF(ISBLANK(Regressions!A48), " ", Regressions!A48)</f>
        <v>El Salvador</v>
      </c>
      <c r="B38" s="229">
        <f>IF(ISBLANK(Regressions!B48), " ", Regressions!B48)</f>
        <v>2000</v>
      </c>
      <c r="C38" s="232" t="str">
        <f>IF(ISBLANK(Regressions!C48), " ", Regressions!C48)</f>
        <v>Rural</v>
      </c>
      <c r="D38" s="236">
        <f>IF(ISBLANK(Regressions!D48), " ", Regressions!D48)</f>
        <v>829885.02317523956</v>
      </c>
      <c r="E38" s="388" t="e">
        <f>IF(ISNUMBER(Regressions!E48),ROUND(Regressions!E48, 1), NA())</f>
        <v>#N/A</v>
      </c>
      <c r="F38" s="300">
        <f>IF(ISNUMBER(Regressions!F48),ROUND(Regressions!F48, 1), NA())</f>
        <v>50.9</v>
      </c>
      <c r="G38" s="389" t="e">
        <f>IF(ISNUMBER(Regressions!G48),ROUND(Regressions!G48, 1), NA())</f>
        <v>#N/A</v>
      </c>
      <c r="H38" s="390">
        <f>IF(ISNUMBER(Regressions!H48),ROUND(Regressions!H48, 1), NA())</f>
        <v>50.9</v>
      </c>
      <c r="I38" s="391">
        <f>IF(ISNUMBER(Regressions!I48),ROUND(Regressions!I48, 1), NA())</f>
        <v>49.1</v>
      </c>
      <c r="J38" s="392" t="e">
        <f>IF(ISNUMBER(Regressions!J48),ROUND(Regressions!J48, 1), NA())</f>
        <v>#N/A</v>
      </c>
      <c r="K38" s="300" t="e">
        <f>IF(ISNUMBER(Regressions!K48),ROUND(Regressions!K48, 1), NA())</f>
        <v>#N/A</v>
      </c>
      <c r="L38" s="393" t="e">
        <f>IF(ISNUMBER(Regressions!L48),ROUND(Regressions!L48, 1), NA())</f>
        <v>#N/A</v>
      </c>
      <c r="M38" s="390" t="e">
        <f>IF(ISNUMBER(Regressions!M48),ROUND(Regressions!M48, 1), NA())</f>
        <v>#N/A</v>
      </c>
      <c r="N38" s="394" t="e">
        <f>IF(ISNUMBER(Regressions!N48),ROUND(Regressions!N48, 1), NA())</f>
        <v>#N/A</v>
      </c>
      <c r="O38" s="388" t="e">
        <f>IF(ISNUMBER(Regressions!O48),ROUND(Regressions!O48, 1), NA())</f>
        <v>#N/A</v>
      </c>
      <c r="P38" s="300" t="e">
        <f>IF(ISNUMBER(Regressions!P48),ROUND(Regressions!P48, 1), NA())</f>
        <v>#N/A</v>
      </c>
      <c r="Q38" s="395" t="e">
        <f>IF(ISNUMBER(Regressions!Q48),ROUND(Regressions!Q48, 1), NA())</f>
        <v>#N/A</v>
      </c>
      <c r="R38" s="390" t="e">
        <f>IF(ISNUMBER(Regressions!R48),ROUND(Regressions!R48, 1), NA())</f>
        <v>#N/A</v>
      </c>
      <c r="S38" s="391" t="e">
        <f>IF(ISNUMBER(Regressions!S48),ROUND(Regressions!S48, 1), NA())</f>
        <v>#N/A</v>
      </c>
    </row>
    <row r="39" x14ac:dyDescent="0.2">
      <c r="A39" s="234" t="str">
        <f>IF(ISBLANK(Regressions!A49), " ", Regressions!A49)</f>
        <v>El Salvador</v>
      </c>
      <c r="B39" s="229">
        <f>IF(ISBLANK(Regressions!B49), " ", Regressions!B49)</f>
        <v>2001</v>
      </c>
      <c r="C39" s="232" t="str">
        <f>IF(ISBLANK(Regressions!C49), " ", Regressions!C49)</f>
        <v>Rural</v>
      </c>
      <c r="D39" s="236">
        <f>IF(ISBLANK(Regressions!D49), " ", Regressions!D49)</f>
        <v>824733.03078456887</v>
      </c>
      <c r="E39" s="388" t="e">
        <f>IF(ISNUMBER(Regressions!E49),ROUND(Regressions!E49, 1), NA())</f>
        <v>#N/A</v>
      </c>
      <c r="F39" s="300">
        <f>IF(ISNUMBER(Regressions!F49),ROUND(Regressions!F49, 1), NA())</f>
        <v>50.9</v>
      </c>
      <c r="G39" s="389" t="e">
        <f>IF(ISNUMBER(Regressions!G49),ROUND(Regressions!G49, 1), NA())</f>
        <v>#N/A</v>
      </c>
      <c r="H39" s="390">
        <f>IF(ISNUMBER(Regressions!H49),ROUND(Regressions!H49, 1), NA())</f>
        <v>50.9</v>
      </c>
      <c r="I39" s="391">
        <f>IF(ISNUMBER(Regressions!I49),ROUND(Regressions!I49, 1), NA())</f>
        <v>49.1</v>
      </c>
      <c r="J39" s="392" t="e">
        <f>IF(ISNUMBER(Regressions!J49),ROUND(Regressions!J49, 1), NA())</f>
        <v>#N/A</v>
      </c>
      <c r="K39" s="300" t="e">
        <f>IF(ISNUMBER(Regressions!K49),ROUND(Regressions!K49, 1), NA())</f>
        <v>#N/A</v>
      </c>
      <c r="L39" s="393" t="e">
        <f>IF(ISNUMBER(Regressions!L49),ROUND(Regressions!L49, 1), NA())</f>
        <v>#N/A</v>
      </c>
      <c r="M39" s="390" t="e">
        <f>IF(ISNUMBER(Regressions!M49),ROUND(Regressions!M49, 1), NA())</f>
        <v>#N/A</v>
      </c>
      <c r="N39" s="394" t="e">
        <f>IF(ISNUMBER(Regressions!N49),ROUND(Regressions!N49, 1), NA())</f>
        <v>#N/A</v>
      </c>
      <c r="O39" s="388" t="e">
        <f>IF(ISNUMBER(Regressions!O49),ROUND(Regressions!O49, 1), NA())</f>
        <v>#N/A</v>
      </c>
      <c r="P39" s="300" t="e">
        <f>IF(ISNUMBER(Regressions!P49),ROUND(Regressions!P49, 1), NA())</f>
        <v>#N/A</v>
      </c>
      <c r="Q39" s="395" t="e">
        <f>IF(ISNUMBER(Regressions!Q49),ROUND(Regressions!Q49, 1), NA())</f>
        <v>#N/A</v>
      </c>
      <c r="R39" s="390" t="e">
        <f>IF(ISNUMBER(Regressions!R49),ROUND(Regressions!R49, 1), NA())</f>
        <v>#N/A</v>
      </c>
      <c r="S39" s="391" t="e">
        <f>IF(ISNUMBER(Regressions!S49),ROUND(Regressions!S49, 1), NA())</f>
        <v>#N/A</v>
      </c>
    </row>
    <row r="40" x14ac:dyDescent="0.2">
      <c r="A40" s="234" t="str">
        <f>IF(ISBLANK(Regressions!A50), " ", Regressions!A50)</f>
        <v>El Salvador</v>
      </c>
      <c r="B40" s="229">
        <f>IF(ISBLANK(Regressions!B50), " ", Regressions!B50)</f>
        <v>2002</v>
      </c>
      <c r="C40" s="232" t="str">
        <f>IF(ISBLANK(Regressions!C50), " ", Regressions!C50)</f>
        <v>Rural</v>
      </c>
      <c r="D40" s="236">
        <f>IF(ISBLANK(Regressions!D50), " ", Regressions!D50)</f>
        <v>819282.99542999268</v>
      </c>
      <c r="E40" s="388" t="e">
        <f>IF(ISNUMBER(Regressions!E50),ROUND(Regressions!E50, 1), NA())</f>
        <v>#N/A</v>
      </c>
      <c r="F40" s="300">
        <f>IF(ISNUMBER(Regressions!F50),ROUND(Regressions!F50, 1), NA())</f>
        <v>50.9</v>
      </c>
      <c r="G40" s="389" t="e">
        <f>IF(ISNUMBER(Regressions!G50),ROUND(Regressions!G50, 1), NA())</f>
        <v>#N/A</v>
      </c>
      <c r="H40" s="390">
        <f>IF(ISNUMBER(Regressions!H50),ROUND(Regressions!H50, 1), NA())</f>
        <v>50.9</v>
      </c>
      <c r="I40" s="391">
        <f>IF(ISNUMBER(Regressions!I50),ROUND(Regressions!I50, 1), NA())</f>
        <v>49.1</v>
      </c>
      <c r="J40" s="392" t="e">
        <f>IF(ISNUMBER(Regressions!J50),ROUND(Regressions!J50, 1), NA())</f>
        <v>#N/A</v>
      </c>
      <c r="K40" s="300" t="e">
        <f>IF(ISNUMBER(Regressions!K50),ROUND(Regressions!K50, 1), NA())</f>
        <v>#N/A</v>
      </c>
      <c r="L40" s="393" t="e">
        <f>IF(ISNUMBER(Regressions!L50),ROUND(Regressions!L50, 1), NA())</f>
        <v>#N/A</v>
      </c>
      <c r="M40" s="390" t="e">
        <f>IF(ISNUMBER(Regressions!M50),ROUND(Regressions!M50, 1), NA())</f>
        <v>#N/A</v>
      </c>
      <c r="N40" s="394" t="e">
        <f>IF(ISNUMBER(Regressions!N50),ROUND(Regressions!N50, 1), NA())</f>
        <v>#N/A</v>
      </c>
      <c r="O40" s="388" t="e">
        <f>IF(ISNUMBER(Regressions!O50),ROUND(Regressions!O50, 1), NA())</f>
        <v>#N/A</v>
      </c>
      <c r="P40" s="300" t="e">
        <f>IF(ISNUMBER(Regressions!P50),ROUND(Regressions!P50, 1), NA())</f>
        <v>#N/A</v>
      </c>
      <c r="Q40" s="395" t="e">
        <f>IF(ISNUMBER(Regressions!Q50),ROUND(Regressions!Q50, 1), NA())</f>
        <v>#N/A</v>
      </c>
      <c r="R40" s="390" t="e">
        <f>IF(ISNUMBER(Regressions!R50),ROUND(Regressions!R50, 1), NA())</f>
        <v>#N/A</v>
      </c>
      <c r="S40" s="391" t="e">
        <f>IF(ISNUMBER(Regressions!S50),ROUND(Regressions!S50, 1), NA())</f>
        <v>#N/A</v>
      </c>
    </row>
    <row r="41" x14ac:dyDescent="0.2">
      <c r="A41" s="234" t="str">
        <f>IF(ISBLANK(Regressions!A51), " ", Regressions!A51)</f>
        <v>El Salvador</v>
      </c>
      <c r="B41" s="229">
        <f>IF(ISBLANK(Regressions!B51), " ", Regressions!B51)</f>
        <v>2003</v>
      </c>
      <c r="C41" s="232" t="str">
        <f>IF(ISBLANK(Regressions!C51), " ", Regressions!C51)</f>
        <v>Rural</v>
      </c>
      <c r="D41" s="236">
        <f>IF(ISBLANK(Regressions!D51), " ", Regressions!D51)</f>
        <v>813081.03183044435</v>
      </c>
      <c r="E41" s="388" t="e">
        <f>IF(ISNUMBER(Regressions!E51),ROUND(Regressions!E51, 1), NA())</f>
        <v>#N/A</v>
      </c>
      <c r="F41" s="300">
        <f>IF(ISNUMBER(Regressions!F51),ROUND(Regressions!F51, 1), NA())</f>
        <v>50.9</v>
      </c>
      <c r="G41" s="389" t="e">
        <f>IF(ISNUMBER(Regressions!G51),ROUND(Regressions!G51, 1), NA())</f>
        <v>#N/A</v>
      </c>
      <c r="H41" s="390">
        <f>IF(ISNUMBER(Regressions!H51),ROUND(Regressions!H51, 1), NA())</f>
        <v>50.9</v>
      </c>
      <c r="I41" s="391">
        <f>IF(ISNUMBER(Regressions!I51),ROUND(Regressions!I51, 1), NA())</f>
        <v>49.1</v>
      </c>
      <c r="J41" s="392" t="e">
        <f>IF(ISNUMBER(Regressions!J51),ROUND(Regressions!J51, 1), NA())</f>
        <v>#N/A</v>
      </c>
      <c r="K41" s="300" t="e">
        <f>IF(ISNUMBER(Regressions!K51),ROUND(Regressions!K51, 1), NA())</f>
        <v>#N/A</v>
      </c>
      <c r="L41" s="393" t="e">
        <f>IF(ISNUMBER(Regressions!L51),ROUND(Regressions!L51, 1), NA())</f>
        <v>#N/A</v>
      </c>
      <c r="M41" s="390" t="e">
        <f>IF(ISNUMBER(Regressions!M51),ROUND(Regressions!M51, 1), NA())</f>
        <v>#N/A</v>
      </c>
      <c r="N41" s="394" t="e">
        <f>IF(ISNUMBER(Regressions!N51),ROUND(Regressions!N51, 1), NA())</f>
        <v>#N/A</v>
      </c>
      <c r="O41" s="388" t="e">
        <f>IF(ISNUMBER(Regressions!O51),ROUND(Regressions!O51, 1), NA())</f>
        <v>#N/A</v>
      </c>
      <c r="P41" s="300" t="e">
        <f>IF(ISNUMBER(Regressions!P51),ROUND(Regressions!P51, 1), NA())</f>
        <v>#N/A</v>
      </c>
      <c r="Q41" s="395" t="e">
        <f>IF(ISNUMBER(Regressions!Q51),ROUND(Regressions!Q51, 1), NA())</f>
        <v>#N/A</v>
      </c>
      <c r="R41" s="390" t="e">
        <f>IF(ISNUMBER(Regressions!R51),ROUND(Regressions!R51, 1), NA())</f>
        <v>#N/A</v>
      </c>
      <c r="S41" s="391" t="e">
        <f>IF(ISNUMBER(Regressions!S51),ROUND(Regressions!S51, 1), NA())</f>
        <v>#N/A</v>
      </c>
    </row>
    <row r="42" x14ac:dyDescent="0.2">
      <c r="A42" s="234" t="str">
        <f>IF(ISBLANK(Regressions!A52), " ", Regressions!A52)</f>
        <v>El Salvador</v>
      </c>
      <c r="B42" s="229">
        <f>IF(ISBLANK(Regressions!B52), " ", Regressions!B52)</f>
        <v>2004</v>
      </c>
      <c r="C42" s="232" t="str">
        <f>IF(ISBLANK(Regressions!C52), " ", Regressions!C52)</f>
        <v>Rural</v>
      </c>
      <c r="D42" s="236">
        <f>IF(ISBLANK(Regressions!D52), " ", Regressions!D52)</f>
        <v>805692.01490036014</v>
      </c>
      <c r="E42" s="388" t="e">
        <f>IF(ISNUMBER(Regressions!E52),ROUND(Regressions!E52, 1), NA())</f>
        <v>#N/A</v>
      </c>
      <c r="F42" s="300">
        <f>IF(ISNUMBER(Regressions!F52),ROUND(Regressions!F52, 1), NA())</f>
        <v>50.9</v>
      </c>
      <c r="G42" s="389" t="e">
        <f>IF(ISNUMBER(Regressions!G52),ROUND(Regressions!G52, 1), NA())</f>
        <v>#N/A</v>
      </c>
      <c r="H42" s="390">
        <f>IF(ISNUMBER(Regressions!H52),ROUND(Regressions!H52, 1), NA())</f>
        <v>50.9</v>
      </c>
      <c r="I42" s="391">
        <f>IF(ISNUMBER(Regressions!I52),ROUND(Regressions!I52, 1), NA())</f>
        <v>49.1</v>
      </c>
      <c r="J42" s="392" t="e">
        <f>IF(ISNUMBER(Regressions!J52),ROUND(Regressions!J52, 1), NA())</f>
        <v>#N/A</v>
      </c>
      <c r="K42" s="300" t="e">
        <f>IF(ISNUMBER(Regressions!K52),ROUND(Regressions!K52, 1), NA())</f>
        <v>#N/A</v>
      </c>
      <c r="L42" s="393" t="e">
        <f>IF(ISNUMBER(Regressions!L52),ROUND(Regressions!L52, 1), NA())</f>
        <v>#N/A</v>
      </c>
      <c r="M42" s="390" t="e">
        <f>IF(ISNUMBER(Regressions!M52),ROUND(Regressions!M52, 1), NA())</f>
        <v>#N/A</v>
      </c>
      <c r="N42" s="394" t="e">
        <f>IF(ISNUMBER(Regressions!N52),ROUND(Regressions!N52, 1), NA())</f>
        <v>#N/A</v>
      </c>
      <c r="O42" s="388" t="e">
        <f>IF(ISNUMBER(Regressions!O52),ROUND(Regressions!O52, 1), NA())</f>
        <v>#N/A</v>
      </c>
      <c r="P42" s="300" t="e">
        <f>IF(ISNUMBER(Regressions!P52),ROUND(Regressions!P52, 1), NA())</f>
        <v>#N/A</v>
      </c>
      <c r="Q42" s="395" t="e">
        <f>IF(ISNUMBER(Regressions!Q52),ROUND(Regressions!Q52, 1), NA())</f>
        <v>#N/A</v>
      </c>
      <c r="R42" s="390" t="e">
        <f>IF(ISNUMBER(Regressions!R52),ROUND(Regressions!R52, 1), NA())</f>
        <v>#N/A</v>
      </c>
      <c r="S42" s="391" t="e">
        <f>IF(ISNUMBER(Regressions!S52),ROUND(Regressions!S52, 1), NA())</f>
        <v>#N/A</v>
      </c>
    </row>
    <row r="43" x14ac:dyDescent="0.2">
      <c r="A43" s="234" t="str">
        <f>IF(ISBLANK(Regressions!A53), " ", Regressions!A53)</f>
        <v>El Salvador</v>
      </c>
      <c r="B43" s="229">
        <f>IF(ISBLANK(Regressions!B53), " ", Regressions!B53)</f>
        <v>2005</v>
      </c>
      <c r="C43" s="232" t="str">
        <f>IF(ISBLANK(Regressions!C53), " ", Regressions!C53)</f>
        <v>Rural</v>
      </c>
      <c r="D43" s="236">
        <f>IF(ISBLANK(Regressions!D53), " ", Regressions!D53)</f>
        <v>797309.03652770992</v>
      </c>
      <c r="E43" s="388" t="e">
        <f>IF(ISNUMBER(Regressions!E53),ROUND(Regressions!E53, 1), NA())</f>
        <v>#N/A</v>
      </c>
      <c r="F43" s="300">
        <f>IF(ISNUMBER(Regressions!F53),ROUND(Regressions!F53, 1), NA())</f>
        <v>53.6</v>
      </c>
      <c r="G43" s="389" t="e">
        <f>IF(ISNUMBER(Regressions!G53),ROUND(Regressions!G53, 1), NA())</f>
        <v>#N/A</v>
      </c>
      <c r="H43" s="390">
        <f>IF(ISNUMBER(Regressions!H53),ROUND(Regressions!H53, 1), NA())</f>
        <v>53.6</v>
      </c>
      <c r="I43" s="391">
        <f>IF(ISNUMBER(Regressions!I53),ROUND(Regressions!I53, 1), NA())</f>
        <v>46.4</v>
      </c>
      <c r="J43" s="392" t="e">
        <f>IF(ISNUMBER(Regressions!J53),ROUND(Regressions!J53, 1), NA())</f>
        <v>#N/A</v>
      </c>
      <c r="K43" s="300" t="e">
        <f>IF(ISNUMBER(Regressions!K53),ROUND(Regressions!K53, 1), NA())</f>
        <v>#N/A</v>
      </c>
      <c r="L43" s="393" t="e">
        <f>IF(ISNUMBER(Regressions!L53),ROUND(Regressions!L53, 1), NA())</f>
        <v>#N/A</v>
      </c>
      <c r="M43" s="390" t="e">
        <f>IF(ISNUMBER(Regressions!M53),ROUND(Regressions!M53, 1), NA())</f>
        <v>#N/A</v>
      </c>
      <c r="N43" s="394" t="e">
        <f>IF(ISNUMBER(Regressions!N53),ROUND(Regressions!N53, 1), NA())</f>
        <v>#N/A</v>
      </c>
      <c r="O43" s="388" t="e">
        <f>IF(ISNUMBER(Regressions!O53),ROUND(Regressions!O53, 1), NA())</f>
        <v>#N/A</v>
      </c>
      <c r="P43" s="300" t="e">
        <f>IF(ISNUMBER(Regressions!P53),ROUND(Regressions!P53, 1), NA())</f>
        <v>#N/A</v>
      </c>
      <c r="Q43" s="395" t="e">
        <f>IF(ISNUMBER(Regressions!Q53),ROUND(Regressions!Q53, 1), NA())</f>
        <v>#N/A</v>
      </c>
      <c r="R43" s="390" t="e">
        <f>IF(ISNUMBER(Regressions!R53),ROUND(Regressions!R53, 1), NA())</f>
        <v>#N/A</v>
      </c>
      <c r="S43" s="391" t="e">
        <f>IF(ISNUMBER(Regressions!S53),ROUND(Regressions!S53, 1), NA())</f>
        <v>#N/A</v>
      </c>
    </row>
    <row r="44" x14ac:dyDescent="0.2">
      <c r="A44" s="234" t="str">
        <f>IF(ISBLANK(Regressions!A54), " ", Regressions!A54)</f>
        <v>El Salvador</v>
      </c>
      <c r="B44" s="229">
        <f>IF(ISBLANK(Regressions!B54), " ", Regressions!B54)</f>
        <v>2006</v>
      </c>
      <c r="C44" s="232" t="str">
        <f>IF(ISBLANK(Regressions!C54), " ", Regressions!C54)</f>
        <v>Rural</v>
      </c>
      <c r="D44" s="236">
        <f>IF(ISBLANK(Regressions!D54), " ", Regressions!D54)</f>
        <v>785143.01491794584</v>
      </c>
      <c r="E44" s="388" t="e">
        <f>IF(ISNUMBER(Regressions!E54),ROUND(Regressions!E54, 1), NA())</f>
        <v>#N/A</v>
      </c>
      <c r="F44" s="300">
        <f>IF(ISNUMBER(Regressions!F54),ROUND(Regressions!F54, 1), NA())</f>
        <v>56.4</v>
      </c>
      <c r="G44" s="389" t="e">
        <f>IF(ISNUMBER(Regressions!G54),ROUND(Regressions!G54, 1), NA())</f>
        <v>#N/A</v>
      </c>
      <c r="H44" s="390">
        <f>IF(ISNUMBER(Regressions!H54),ROUND(Regressions!H54, 1), NA())</f>
        <v>56.4</v>
      </c>
      <c r="I44" s="391">
        <f>IF(ISNUMBER(Regressions!I54),ROUND(Regressions!I54, 1), NA())</f>
        <v>43.6</v>
      </c>
      <c r="J44" s="392" t="e">
        <f>IF(ISNUMBER(Regressions!J54),ROUND(Regressions!J54, 1), NA())</f>
        <v>#N/A</v>
      </c>
      <c r="K44" s="300" t="e">
        <f>IF(ISNUMBER(Regressions!K54),ROUND(Regressions!K54, 1), NA())</f>
        <v>#N/A</v>
      </c>
      <c r="L44" s="393" t="e">
        <f>IF(ISNUMBER(Regressions!L54),ROUND(Regressions!L54, 1), NA())</f>
        <v>#N/A</v>
      </c>
      <c r="M44" s="390" t="e">
        <f>IF(ISNUMBER(Regressions!M54),ROUND(Regressions!M54, 1), NA())</f>
        <v>#N/A</v>
      </c>
      <c r="N44" s="394" t="e">
        <f>IF(ISNUMBER(Regressions!N54),ROUND(Regressions!N54, 1), NA())</f>
        <v>#N/A</v>
      </c>
      <c r="O44" s="388" t="e">
        <f>IF(ISNUMBER(Regressions!O54),ROUND(Regressions!O54, 1), NA())</f>
        <v>#N/A</v>
      </c>
      <c r="P44" s="300" t="e">
        <f>IF(ISNUMBER(Regressions!P54),ROUND(Regressions!P54, 1), NA())</f>
        <v>#N/A</v>
      </c>
      <c r="Q44" s="395" t="e">
        <f>IF(ISNUMBER(Regressions!Q54),ROUND(Regressions!Q54, 1), NA())</f>
        <v>#N/A</v>
      </c>
      <c r="R44" s="390" t="e">
        <f>IF(ISNUMBER(Regressions!R54),ROUND(Regressions!R54, 1), NA())</f>
        <v>#N/A</v>
      </c>
      <c r="S44" s="391" t="e">
        <f>IF(ISNUMBER(Regressions!S54),ROUND(Regressions!S54, 1), NA())</f>
        <v>#N/A</v>
      </c>
    </row>
    <row r="45" x14ac:dyDescent="0.2">
      <c r="A45" s="234" t="str">
        <f>IF(ISBLANK(Regressions!A55), " ", Regressions!A55)</f>
        <v>El Salvador</v>
      </c>
      <c r="B45" s="229">
        <f>IF(ISBLANK(Regressions!B55), " ", Regressions!B55)</f>
        <v>2007</v>
      </c>
      <c r="C45" s="232" t="str">
        <f>IF(ISBLANK(Regressions!C55), " ", Regressions!C55)</f>
        <v>Rural</v>
      </c>
      <c r="D45" s="236">
        <f>IF(ISBLANK(Regressions!D55), " ", Regressions!D55)</f>
        <v>770185.03065334319</v>
      </c>
      <c r="E45" s="388" t="e">
        <f>IF(ISNUMBER(Regressions!E55),ROUND(Regressions!E55, 1), NA())</f>
        <v>#N/A</v>
      </c>
      <c r="F45" s="300">
        <f>IF(ISNUMBER(Regressions!F55),ROUND(Regressions!F55, 1), NA())</f>
        <v>59.1</v>
      </c>
      <c r="G45" s="389" t="e">
        <f>IF(ISNUMBER(Regressions!G55),ROUND(Regressions!G55, 1), NA())</f>
        <v>#N/A</v>
      </c>
      <c r="H45" s="390">
        <f>IF(ISNUMBER(Regressions!H55),ROUND(Regressions!H55, 1), NA())</f>
        <v>59.1</v>
      </c>
      <c r="I45" s="391">
        <f>IF(ISNUMBER(Regressions!I55),ROUND(Regressions!I55, 1), NA())</f>
        <v>40.9</v>
      </c>
      <c r="J45" s="392" t="e">
        <f>IF(ISNUMBER(Regressions!J55),ROUND(Regressions!J55, 1), NA())</f>
        <v>#N/A</v>
      </c>
      <c r="K45" s="300" t="e">
        <f>IF(ISNUMBER(Regressions!K55),ROUND(Regressions!K55, 1), NA())</f>
        <v>#N/A</v>
      </c>
      <c r="L45" s="393" t="e">
        <f>IF(ISNUMBER(Regressions!L55),ROUND(Regressions!L55, 1), NA())</f>
        <v>#N/A</v>
      </c>
      <c r="M45" s="390" t="e">
        <f>IF(ISNUMBER(Regressions!M55),ROUND(Regressions!M55, 1), NA())</f>
        <v>#N/A</v>
      </c>
      <c r="N45" s="394" t="e">
        <f>IF(ISNUMBER(Regressions!N55),ROUND(Regressions!N55, 1), NA())</f>
        <v>#N/A</v>
      </c>
      <c r="O45" s="388" t="e">
        <f>IF(ISNUMBER(Regressions!O55),ROUND(Regressions!O55, 1), NA())</f>
        <v>#N/A</v>
      </c>
      <c r="P45" s="300" t="e">
        <f>IF(ISNUMBER(Regressions!P55),ROUND(Regressions!P55, 1), NA())</f>
        <v>#N/A</v>
      </c>
      <c r="Q45" s="395" t="e">
        <f>IF(ISNUMBER(Regressions!Q55),ROUND(Regressions!Q55, 1), NA())</f>
        <v>#N/A</v>
      </c>
      <c r="R45" s="390" t="e">
        <f>IF(ISNUMBER(Regressions!R55),ROUND(Regressions!R55, 1), NA())</f>
        <v>#N/A</v>
      </c>
      <c r="S45" s="391" t="e">
        <f>IF(ISNUMBER(Regressions!S55),ROUND(Regressions!S55, 1), NA())</f>
        <v>#N/A</v>
      </c>
    </row>
    <row r="46" x14ac:dyDescent="0.2">
      <c r="A46" s="234" t="str">
        <f>IF(ISBLANK(Regressions!A56), " ", Regressions!A56)</f>
        <v>El Salvador</v>
      </c>
      <c r="B46" s="229">
        <f>IF(ISBLANK(Regressions!B56), " ", Regressions!B56)</f>
        <v>2008</v>
      </c>
      <c r="C46" s="232" t="str">
        <f>IF(ISBLANK(Regressions!C56), " ", Regressions!C56)</f>
        <v>Rural</v>
      </c>
      <c r="D46" s="236">
        <f>IF(ISBLANK(Regressions!D56), " ", Regressions!D56)</f>
        <v>753053.0332771301</v>
      </c>
      <c r="E46" s="388" t="e">
        <f>IF(ISNUMBER(Regressions!E56),ROUND(Regressions!E56, 1), NA())</f>
        <v>#N/A</v>
      </c>
      <c r="F46" s="300">
        <f>IF(ISNUMBER(Regressions!F56),ROUND(Regressions!F56, 1), NA())</f>
        <v>61.9</v>
      </c>
      <c r="G46" s="389" t="e">
        <f>IF(ISNUMBER(Regressions!G56),ROUND(Regressions!G56, 1), NA())</f>
        <v>#N/A</v>
      </c>
      <c r="H46" s="390">
        <f>IF(ISNUMBER(Regressions!H56),ROUND(Regressions!H56, 1), NA())</f>
        <v>61.9</v>
      </c>
      <c r="I46" s="391">
        <f>IF(ISNUMBER(Regressions!I56),ROUND(Regressions!I56, 1), NA())</f>
        <v>38.1</v>
      </c>
      <c r="J46" s="392" t="e">
        <f>IF(ISNUMBER(Regressions!J56),ROUND(Regressions!J56, 1), NA())</f>
        <v>#N/A</v>
      </c>
      <c r="K46" s="300" t="e">
        <f>IF(ISNUMBER(Regressions!K56),ROUND(Regressions!K56, 1), NA())</f>
        <v>#N/A</v>
      </c>
      <c r="L46" s="393" t="e">
        <f>IF(ISNUMBER(Regressions!L56),ROUND(Regressions!L56, 1), NA())</f>
        <v>#N/A</v>
      </c>
      <c r="M46" s="390" t="e">
        <f>IF(ISNUMBER(Regressions!M56),ROUND(Regressions!M56, 1), NA())</f>
        <v>#N/A</v>
      </c>
      <c r="N46" s="394" t="e">
        <f>IF(ISNUMBER(Regressions!N56),ROUND(Regressions!N56, 1), NA())</f>
        <v>#N/A</v>
      </c>
      <c r="O46" s="388" t="e">
        <f>IF(ISNUMBER(Regressions!O56),ROUND(Regressions!O56, 1), NA())</f>
        <v>#N/A</v>
      </c>
      <c r="P46" s="300" t="e">
        <f>IF(ISNUMBER(Regressions!P56),ROUND(Regressions!P56, 1), NA())</f>
        <v>#N/A</v>
      </c>
      <c r="Q46" s="395" t="e">
        <f>IF(ISNUMBER(Regressions!Q56),ROUND(Regressions!Q56, 1), NA())</f>
        <v>#N/A</v>
      </c>
      <c r="R46" s="390" t="e">
        <f>IF(ISNUMBER(Regressions!R56),ROUND(Regressions!R56, 1), NA())</f>
        <v>#N/A</v>
      </c>
      <c r="S46" s="391" t="e">
        <f>IF(ISNUMBER(Regressions!S56),ROUND(Regressions!S56, 1), NA())</f>
        <v>#N/A</v>
      </c>
    </row>
    <row r="47" x14ac:dyDescent="0.2">
      <c r="A47" s="234" t="str">
        <f>IF(ISBLANK(Regressions!A57), " ", Regressions!A57)</f>
        <v>El Salvador</v>
      </c>
      <c r="B47" s="229">
        <f>IF(ISBLANK(Regressions!B57), " ", Regressions!B57)</f>
        <v>2009</v>
      </c>
      <c r="C47" s="232" t="str">
        <f>IF(ISBLANK(Regressions!C57), " ", Regressions!C57)</f>
        <v>Rural</v>
      </c>
      <c r="D47" s="236">
        <f>IF(ISBLANK(Regressions!D57), " ", Regressions!D57)</f>
        <v>734857.03409233084</v>
      </c>
      <c r="E47" s="388" t="e">
        <f>IF(ISNUMBER(Regressions!E57),ROUND(Regressions!E57, 1), NA())</f>
        <v>#N/A</v>
      </c>
      <c r="F47" s="300">
        <f>IF(ISNUMBER(Regressions!F57),ROUND(Regressions!F57, 1), NA())</f>
        <v>64.599999999999994</v>
      </c>
      <c r="G47" s="389" t="e">
        <f>IF(ISNUMBER(Regressions!G57),ROUND(Regressions!G57, 1), NA())</f>
        <v>#N/A</v>
      </c>
      <c r="H47" s="390">
        <f>IF(ISNUMBER(Regressions!H57),ROUND(Regressions!H57, 1), NA())</f>
        <v>64.599999999999994</v>
      </c>
      <c r="I47" s="391">
        <f>IF(ISNUMBER(Regressions!I57),ROUND(Regressions!I57, 1), NA())</f>
        <v>35.4</v>
      </c>
      <c r="J47" s="392" t="e">
        <f>IF(ISNUMBER(Regressions!J57),ROUND(Regressions!J57, 1), NA())</f>
        <v>#N/A</v>
      </c>
      <c r="K47" s="300" t="e">
        <f>IF(ISNUMBER(Regressions!K57),ROUND(Regressions!K57, 1), NA())</f>
        <v>#N/A</v>
      </c>
      <c r="L47" s="393" t="e">
        <f>IF(ISNUMBER(Regressions!L57),ROUND(Regressions!L57, 1), NA())</f>
        <v>#N/A</v>
      </c>
      <c r="M47" s="390" t="e">
        <f>IF(ISNUMBER(Regressions!M57),ROUND(Regressions!M57, 1), NA())</f>
        <v>#N/A</v>
      </c>
      <c r="N47" s="394" t="e">
        <f>IF(ISNUMBER(Regressions!N57),ROUND(Regressions!N57, 1), NA())</f>
        <v>#N/A</v>
      </c>
      <c r="O47" s="388" t="e">
        <f>IF(ISNUMBER(Regressions!O57),ROUND(Regressions!O57, 1), NA())</f>
        <v>#N/A</v>
      </c>
      <c r="P47" s="300" t="e">
        <f>IF(ISNUMBER(Regressions!P57),ROUND(Regressions!P57, 1), NA())</f>
        <v>#N/A</v>
      </c>
      <c r="Q47" s="395" t="e">
        <f>IF(ISNUMBER(Regressions!Q57),ROUND(Regressions!Q57, 1), NA())</f>
        <v>#N/A</v>
      </c>
      <c r="R47" s="390" t="e">
        <f>IF(ISNUMBER(Regressions!R57),ROUND(Regressions!R57, 1), NA())</f>
        <v>#N/A</v>
      </c>
      <c r="S47" s="391" t="e">
        <f>IF(ISNUMBER(Regressions!S57),ROUND(Regressions!S57, 1), NA())</f>
        <v>#N/A</v>
      </c>
    </row>
    <row r="48" x14ac:dyDescent="0.2">
      <c r="A48" s="234" t="str">
        <f>IF(ISBLANK(Regressions!A58), " ", Regressions!A58)</f>
        <v>El Salvador</v>
      </c>
      <c r="B48" s="229">
        <f>IF(ISBLANK(Regressions!B58), " ", Regressions!B58)</f>
        <v>2010</v>
      </c>
      <c r="C48" s="232" t="str">
        <f>IF(ISBLANK(Regressions!C58), " ", Regressions!C58)</f>
        <v>Rural</v>
      </c>
      <c r="D48" s="236">
        <f>IF(ISBLANK(Regressions!D58), " ", Regressions!D58)</f>
        <v>716947.05903167732</v>
      </c>
      <c r="E48" s="388" t="e">
        <f>IF(ISNUMBER(Regressions!E58),ROUND(Regressions!E58, 1), NA())</f>
        <v>#N/A</v>
      </c>
      <c r="F48" s="300">
        <f>IF(ISNUMBER(Regressions!F58),ROUND(Regressions!F58, 1), NA())</f>
        <v>67.400000000000006</v>
      </c>
      <c r="G48" s="389" t="e">
        <f>IF(ISNUMBER(Regressions!G58),ROUND(Regressions!G58, 1), NA())</f>
        <v>#N/A</v>
      </c>
      <c r="H48" s="390">
        <f>IF(ISNUMBER(Regressions!H58),ROUND(Regressions!H58, 1), NA())</f>
        <v>67.400000000000006</v>
      </c>
      <c r="I48" s="391">
        <f>IF(ISNUMBER(Regressions!I58),ROUND(Regressions!I58, 1), NA())</f>
        <v>32.6</v>
      </c>
      <c r="J48" s="392" t="e">
        <f>IF(ISNUMBER(Regressions!J58),ROUND(Regressions!J58, 1), NA())</f>
        <v>#N/A</v>
      </c>
      <c r="K48" s="300" t="e">
        <f>IF(ISNUMBER(Regressions!K58),ROUND(Regressions!K58, 1), NA())</f>
        <v>#N/A</v>
      </c>
      <c r="L48" s="393" t="e">
        <f>IF(ISNUMBER(Regressions!L58),ROUND(Regressions!L58, 1), NA())</f>
        <v>#N/A</v>
      </c>
      <c r="M48" s="390" t="e">
        <f>IF(ISNUMBER(Regressions!M58),ROUND(Regressions!M58, 1), NA())</f>
        <v>#N/A</v>
      </c>
      <c r="N48" s="394" t="e">
        <f>IF(ISNUMBER(Regressions!N58),ROUND(Regressions!N58, 1), NA())</f>
        <v>#N/A</v>
      </c>
      <c r="O48" s="388" t="e">
        <f>IF(ISNUMBER(Regressions!O58),ROUND(Regressions!O58, 1), NA())</f>
        <v>#N/A</v>
      </c>
      <c r="P48" s="300" t="e">
        <f>IF(ISNUMBER(Regressions!P58),ROUND(Regressions!P58, 1), NA())</f>
        <v>#N/A</v>
      </c>
      <c r="Q48" s="395" t="e">
        <f>IF(ISNUMBER(Regressions!Q58),ROUND(Regressions!Q58, 1), NA())</f>
        <v>#N/A</v>
      </c>
      <c r="R48" s="390" t="e">
        <f>IF(ISNUMBER(Regressions!R58),ROUND(Regressions!R58, 1), NA())</f>
        <v>#N/A</v>
      </c>
      <c r="S48" s="391" t="e">
        <f>IF(ISNUMBER(Regressions!S58),ROUND(Regressions!S58, 1), NA())</f>
        <v>#N/A</v>
      </c>
    </row>
    <row r="49" x14ac:dyDescent="0.2">
      <c r="A49" s="234" t="str">
        <f>IF(ISBLANK(Regressions!A59), " ", Regressions!A59)</f>
        <v>El Salvador</v>
      </c>
      <c r="B49" s="229">
        <f>IF(ISBLANK(Regressions!B59), " ", Regressions!B59)</f>
        <v>2011</v>
      </c>
      <c r="C49" s="232" t="str">
        <f>IF(ISBLANK(Regressions!C59), " ", Regressions!C59)</f>
        <v>Rural</v>
      </c>
      <c r="D49" s="236">
        <f>IF(ISBLANK(Regressions!D59), " ", Regressions!D59)</f>
        <v>695386.96966194152</v>
      </c>
      <c r="E49" s="388" t="e">
        <f>IF(ISNUMBER(Regressions!E59),ROUND(Regressions!E59, 1), NA())</f>
        <v>#N/A</v>
      </c>
      <c r="F49" s="300">
        <f>IF(ISNUMBER(Regressions!F59),ROUND(Regressions!F59, 1), NA())</f>
        <v>70.2</v>
      </c>
      <c r="G49" s="389" t="e">
        <f>IF(ISNUMBER(Regressions!G59),ROUND(Regressions!G59, 1), NA())</f>
        <v>#N/A</v>
      </c>
      <c r="H49" s="390">
        <f>IF(ISNUMBER(Regressions!H59),ROUND(Regressions!H59, 1), NA())</f>
        <v>70.2</v>
      </c>
      <c r="I49" s="391">
        <f>IF(ISNUMBER(Regressions!I59),ROUND(Regressions!I59, 1), NA())</f>
        <v>29.8</v>
      </c>
      <c r="J49" s="392" t="e">
        <f>IF(ISNUMBER(Regressions!J59),ROUND(Regressions!J59, 1), NA())</f>
        <v>#N/A</v>
      </c>
      <c r="K49" s="300">
        <f>IF(ISNUMBER(Regressions!K59),ROUND(Regressions!K59, 1), NA())</f>
        <v>82.9</v>
      </c>
      <c r="L49" s="393" t="e">
        <f>IF(ISNUMBER(Regressions!L59),ROUND(Regressions!L59, 1), NA())</f>
        <v>#N/A</v>
      </c>
      <c r="M49" s="390">
        <f>IF(ISNUMBER(Regressions!M59),ROUND(Regressions!M59, 1), NA())</f>
        <v>82.9</v>
      </c>
      <c r="N49" s="394">
        <f>IF(ISNUMBER(Regressions!N59),ROUND(Regressions!N59, 1), NA())</f>
        <v>17.100000000000001</v>
      </c>
      <c r="O49" s="388" t="e">
        <f>IF(ISNUMBER(Regressions!O59),ROUND(Regressions!O59, 1), NA())</f>
        <v>#N/A</v>
      </c>
      <c r="P49" s="300" t="e">
        <f>IF(ISNUMBER(Regressions!P59),ROUND(Regressions!P59, 1), NA())</f>
        <v>#N/A</v>
      </c>
      <c r="Q49" s="395" t="e">
        <f>IF(ISNUMBER(Regressions!Q59),ROUND(Regressions!Q59, 1), NA())</f>
        <v>#N/A</v>
      </c>
      <c r="R49" s="390" t="e">
        <f>IF(ISNUMBER(Regressions!R59),ROUND(Regressions!R59, 1), NA())</f>
        <v>#N/A</v>
      </c>
      <c r="S49" s="391" t="e">
        <f>IF(ISNUMBER(Regressions!S59),ROUND(Regressions!S59, 1), NA())</f>
        <v>#N/A</v>
      </c>
    </row>
    <row r="50" x14ac:dyDescent="0.2">
      <c r="A50" s="234" t="str">
        <f>IF(ISBLANK(Regressions!A60), " ", Regressions!A60)</f>
        <v>El Salvador</v>
      </c>
      <c r="B50" s="229">
        <f>IF(ISBLANK(Regressions!B60), " ", Regressions!B60)</f>
        <v>2012</v>
      </c>
      <c r="C50" s="232" t="str">
        <f>IF(ISBLANK(Regressions!C60), " ", Regressions!C60)</f>
        <v>Rural</v>
      </c>
      <c r="D50" s="236">
        <f>IF(ISBLANK(Regressions!D60), " ", Regressions!D60)</f>
        <v>675284.93135917664</v>
      </c>
      <c r="E50" s="388" t="e">
        <f>IF(ISNUMBER(Regressions!E60),ROUND(Regressions!E60, 1), NA())</f>
        <v>#N/A</v>
      </c>
      <c r="F50" s="300">
        <f>IF(ISNUMBER(Regressions!F60),ROUND(Regressions!F60, 1), NA())</f>
        <v>72.900000000000006</v>
      </c>
      <c r="G50" s="389" t="e">
        <f>IF(ISNUMBER(Regressions!G60),ROUND(Regressions!G60, 1), NA())</f>
        <v>#N/A</v>
      </c>
      <c r="H50" s="390">
        <f>IF(ISNUMBER(Regressions!H60),ROUND(Regressions!H60, 1), NA())</f>
        <v>72.900000000000006</v>
      </c>
      <c r="I50" s="391">
        <f>IF(ISNUMBER(Regressions!I60),ROUND(Regressions!I60, 1), NA())</f>
        <v>27.1</v>
      </c>
      <c r="J50" s="392" t="e">
        <f>IF(ISNUMBER(Regressions!J60),ROUND(Regressions!J60, 1), NA())</f>
        <v>#N/A</v>
      </c>
      <c r="K50" s="300">
        <f>IF(ISNUMBER(Regressions!K60),ROUND(Regressions!K60, 1), NA())</f>
        <v>82.9</v>
      </c>
      <c r="L50" s="393" t="e">
        <f>IF(ISNUMBER(Regressions!L60),ROUND(Regressions!L60, 1), NA())</f>
        <v>#N/A</v>
      </c>
      <c r="M50" s="390">
        <f>IF(ISNUMBER(Regressions!M60),ROUND(Regressions!M60, 1), NA())</f>
        <v>82.9</v>
      </c>
      <c r="N50" s="394">
        <f>IF(ISNUMBER(Regressions!N60),ROUND(Regressions!N60, 1), NA())</f>
        <v>17.100000000000001</v>
      </c>
      <c r="O50" s="388" t="e">
        <f>IF(ISNUMBER(Regressions!O60),ROUND(Regressions!O60, 1), NA())</f>
        <v>#N/A</v>
      </c>
      <c r="P50" s="300" t="e">
        <f>IF(ISNUMBER(Regressions!P60),ROUND(Regressions!P60, 1), NA())</f>
        <v>#N/A</v>
      </c>
      <c r="Q50" s="395" t="e">
        <f>IF(ISNUMBER(Regressions!Q60),ROUND(Regressions!Q60, 1), NA())</f>
        <v>#N/A</v>
      </c>
      <c r="R50" s="390" t="e">
        <f>IF(ISNUMBER(Regressions!R60),ROUND(Regressions!R60, 1), NA())</f>
        <v>#N/A</v>
      </c>
      <c r="S50" s="391" t="e">
        <f>IF(ISNUMBER(Regressions!S60),ROUND(Regressions!S60, 1), NA())</f>
        <v>#N/A</v>
      </c>
    </row>
    <row r="51" x14ac:dyDescent="0.2">
      <c r="A51" s="234" t="str">
        <f>IF(ISBLANK(Regressions!A61), " ", Regressions!A61)</f>
        <v>El Salvador</v>
      </c>
      <c r="B51" s="229">
        <f>IF(ISBLANK(Regressions!B61), " ", Regressions!B61)</f>
        <v>2013</v>
      </c>
      <c r="C51" s="232" t="str">
        <f>IF(ISBLANK(Regressions!C61), " ", Regressions!C61)</f>
        <v>Rural</v>
      </c>
      <c r="D51" s="236">
        <f>IF(ISBLANK(Regressions!D61), " ", Regressions!D61)</f>
        <v>656571.931640625</v>
      </c>
      <c r="E51" s="388" t="e">
        <f>IF(ISNUMBER(Regressions!E61),ROUND(Regressions!E61, 1), NA())</f>
        <v>#N/A</v>
      </c>
      <c r="F51" s="300">
        <f>IF(ISNUMBER(Regressions!F61),ROUND(Regressions!F61, 1), NA())</f>
        <v>75.7</v>
      </c>
      <c r="G51" s="389" t="e">
        <f>IF(ISNUMBER(Regressions!G61),ROUND(Regressions!G61, 1), NA())</f>
        <v>#N/A</v>
      </c>
      <c r="H51" s="390">
        <f>IF(ISNUMBER(Regressions!H61),ROUND(Regressions!H61, 1), NA())</f>
        <v>75.7</v>
      </c>
      <c r="I51" s="391">
        <f>IF(ISNUMBER(Regressions!I61),ROUND(Regressions!I61, 1), NA())</f>
        <v>24.3</v>
      </c>
      <c r="J51" s="392" t="e">
        <f>IF(ISNUMBER(Regressions!J61),ROUND(Regressions!J61, 1), NA())</f>
        <v>#N/A</v>
      </c>
      <c r="K51" s="300">
        <f>IF(ISNUMBER(Regressions!K61),ROUND(Regressions!K61, 1), NA())</f>
        <v>82.9</v>
      </c>
      <c r="L51" s="393" t="e">
        <f>IF(ISNUMBER(Regressions!L61),ROUND(Regressions!L61, 1), NA())</f>
        <v>#N/A</v>
      </c>
      <c r="M51" s="390">
        <f>IF(ISNUMBER(Regressions!M61),ROUND(Regressions!M61, 1), NA())</f>
        <v>82.9</v>
      </c>
      <c r="N51" s="394">
        <f>IF(ISNUMBER(Regressions!N61),ROUND(Regressions!N61, 1), NA())</f>
        <v>17.100000000000001</v>
      </c>
      <c r="O51" s="388" t="e">
        <f>IF(ISNUMBER(Regressions!O61),ROUND(Regressions!O61, 1), NA())</f>
        <v>#N/A</v>
      </c>
      <c r="P51" s="300" t="e">
        <f>IF(ISNUMBER(Regressions!P61),ROUND(Regressions!P61, 1), NA())</f>
        <v>#N/A</v>
      </c>
      <c r="Q51" s="395" t="e">
        <f>IF(ISNUMBER(Regressions!Q61),ROUND(Regressions!Q61, 1), NA())</f>
        <v>#N/A</v>
      </c>
      <c r="R51" s="390" t="e">
        <f>IF(ISNUMBER(Regressions!R61),ROUND(Regressions!R61, 1), NA())</f>
        <v>#N/A</v>
      </c>
      <c r="S51" s="391" t="e">
        <f>IF(ISNUMBER(Regressions!S61),ROUND(Regressions!S61, 1), NA())</f>
        <v>#N/A</v>
      </c>
    </row>
    <row r="52" x14ac:dyDescent="0.2">
      <c r="A52" s="234" t="str">
        <f>IF(ISBLANK(Regressions!A62), " ", Regressions!A62)</f>
        <v>El Salvador</v>
      </c>
      <c r="B52" s="229">
        <f>IF(ISBLANK(Regressions!B62), " ", Regressions!B62)</f>
        <v>2014</v>
      </c>
      <c r="C52" s="232" t="str">
        <f>IF(ISBLANK(Regressions!C62), " ", Regressions!C62)</f>
        <v>Rural</v>
      </c>
      <c r="D52" s="236">
        <f>IF(ISBLANK(Regressions!D62), " ", Regressions!D62)</f>
        <v>638464.99616668699</v>
      </c>
      <c r="E52" s="388" t="e">
        <f>IF(ISNUMBER(Regressions!E62),ROUND(Regressions!E62, 1), NA())</f>
        <v>#N/A</v>
      </c>
      <c r="F52" s="300">
        <f>IF(ISNUMBER(Regressions!F62),ROUND(Regressions!F62, 1), NA())</f>
        <v>78.400000000000006</v>
      </c>
      <c r="G52" s="389" t="e">
        <f>IF(ISNUMBER(Regressions!G62),ROUND(Regressions!G62, 1), NA())</f>
        <v>#N/A</v>
      </c>
      <c r="H52" s="390">
        <f>IF(ISNUMBER(Regressions!H62),ROUND(Regressions!H62, 1), NA())</f>
        <v>78.400000000000006</v>
      </c>
      <c r="I52" s="391">
        <f>IF(ISNUMBER(Regressions!I62),ROUND(Regressions!I62, 1), NA())</f>
        <v>21.6</v>
      </c>
      <c r="J52" s="392" t="e">
        <f>IF(ISNUMBER(Regressions!J62),ROUND(Regressions!J62, 1), NA())</f>
        <v>#N/A</v>
      </c>
      <c r="K52" s="300">
        <f>IF(ISNUMBER(Regressions!K62),ROUND(Regressions!K62, 1), NA())</f>
        <v>82.9</v>
      </c>
      <c r="L52" s="393" t="e">
        <f>IF(ISNUMBER(Regressions!L62),ROUND(Regressions!L62, 1), NA())</f>
        <v>#N/A</v>
      </c>
      <c r="M52" s="390">
        <f>IF(ISNUMBER(Regressions!M62),ROUND(Regressions!M62, 1), NA())</f>
        <v>82.9</v>
      </c>
      <c r="N52" s="394">
        <f>IF(ISNUMBER(Regressions!N62),ROUND(Regressions!N62, 1), NA())</f>
        <v>17.100000000000001</v>
      </c>
      <c r="O52" s="388" t="e">
        <f>IF(ISNUMBER(Regressions!O62),ROUND(Regressions!O62, 1), NA())</f>
        <v>#N/A</v>
      </c>
      <c r="P52" s="300" t="e">
        <f>IF(ISNUMBER(Regressions!P62),ROUND(Regressions!P62, 1), NA())</f>
        <v>#N/A</v>
      </c>
      <c r="Q52" s="395" t="e">
        <f>IF(ISNUMBER(Regressions!Q62),ROUND(Regressions!Q62, 1), NA())</f>
        <v>#N/A</v>
      </c>
      <c r="R52" s="390" t="e">
        <f>IF(ISNUMBER(Regressions!R62),ROUND(Regressions!R62, 1), NA())</f>
        <v>#N/A</v>
      </c>
      <c r="S52" s="391" t="e">
        <f>IF(ISNUMBER(Regressions!S62),ROUND(Regressions!S62, 1), NA())</f>
        <v>#N/A</v>
      </c>
    </row>
    <row r="53" x14ac:dyDescent="0.2">
      <c r="A53" s="234" t="str">
        <f>IF(ISBLANK(Regressions!A63), " ", Regressions!A63)</f>
        <v>El Salvador</v>
      </c>
      <c r="B53" s="229">
        <f>IF(ISBLANK(Regressions!B63), " ", Regressions!B63)</f>
        <v>2015</v>
      </c>
      <c r="C53" s="232" t="str">
        <f>IF(ISBLANK(Regressions!C63), " ", Regressions!C63)</f>
        <v>Rural</v>
      </c>
      <c r="D53" s="236">
        <f>IF(ISBLANK(Regressions!D63), " ", Regressions!D63)</f>
        <v>619747.06419342046</v>
      </c>
      <c r="E53" s="388" t="e">
        <f>IF(ISNUMBER(Regressions!E63),ROUND(Regressions!E63, 1), NA())</f>
        <v>#N/A</v>
      </c>
      <c r="F53" s="300">
        <f>IF(ISNUMBER(Regressions!F63),ROUND(Regressions!F63, 1), NA())</f>
        <v>81.2</v>
      </c>
      <c r="G53" s="389" t="e">
        <f>IF(ISNUMBER(Regressions!G63),ROUND(Regressions!G63, 1), NA())</f>
        <v>#N/A</v>
      </c>
      <c r="H53" s="390">
        <f>IF(ISNUMBER(Regressions!H63),ROUND(Regressions!H63, 1), NA())</f>
        <v>81.2</v>
      </c>
      <c r="I53" s="391">
        <f>IF(ISNUMBER(Regressions!I63),ROUND(Regressions!I63, 1), NA())</f>
        <v>18.8</v>
      </c>
      <c r="J53" s="392" t="e">
        <f>IF(ISNUMBER(Regressions!J63),ROUND(Regressions!J63, 1), NA())</f>
        <v>#N/A</v>
      </c>
      <c r="K53" s="300">
        <f>IF(ISNUMBER(Regressions!K63),ROUND(Regressions!K63, 1), NA())</f>
        <v>82.9</v>
      </c>
      <c r="L53" s="393" t="e">
        <f>IF(ISNUMBER(Regressions!L63),ROUND(Regressions!L63, 1), NA())</f>
        <v>#N/A</v>
      </c>
      <c r="M53" s="390">
        <f>IF(ISNUMBER(Regressions!M63),ROUND(Regressions!M63, 1), NA())</f>
        <v>82.9</v>
      </c>
      <c r="N53" s="394">
        <f>IF(ISNUMBER(Regressions!N63),ROUND(Regressions!N63, 1), NA())</f>
        <v>17.100000000000001</v>
      </c>
      <c r="O53" s="388" t="e">
        <f>IF(ISNUMBER(Regressions!O63),ROUND(Regressions!O63, 1), NA())</f>
        <v>#N/A</v>
      </c>
      <c r="P53" s="300" t="e">
        <f>IF(ISNUMBER(Regressions!P63),ROUND(Regressions!P63, 1), NA())</f>
        <v>#N/A</v>
      </c>
      <c r="Q53" s="395" t="e">
        <f>IF(ISNUMBER(Regressions!Q63),ROUND(Regressions!Q63, 1), NA())</f>
        <v>#N/A</v>
      </c>
      <c r="R53" s="390" t="e">
        <f>IF(ISNUMBER(Regressions!R63),ROUND(Regressions!R63, 1), NA())</f>
        <v>#N/A</v>
      </c>
      <c r="S53" s="391" t="e">
        <f>IF(ISNUMBER(Regressions!S63),ROUND(Regressions!S63, 1), NA())</f>
        <v>#N/A</v>
      </c>
    </row>
    <row r="54" x14ac:dyDescent="0.2">
      <c r="A54" s="365" t="str">
        <f>IF(ISBLANK(Regressions!A64), " ", Regressions!A64)</f>
        <v>El Salvador</v>
      </c>
      <c r="B54" s="366">
        <f>IF(ISBLANK(Regressions!B64), " ", Regressions!B64)</f>
        <v>2016</v>
      </c>
      <c r="C54" s="367" t="str">
        <f>IF(ISBLANK(Regressions!C64), " ", Regressions!C64)</f>
        <v>Rural</v>
      </c>
      <c r="D54" s="368">
        <f>IF(ISBLANK(Regressions!D64), " ", Regressions!D64)</f>
        <v>599618.95242805488</v>
      </c>
      <c r="E54" s="396" t="e">
        <f>IF(ISNUMBER(Regressions!E64),ROUND(Regressions!E64, 1), NA())</f>
        <v>#N/A</v>
      </c>
      <c r="F54" s="301">
        <f>IF(ISNUMBER(Regressions!F64),ROUND(Regressions!F64, 1), NA())</f>
        <v>83.9</v>
      </c>
      <c r="G54" s="397" t="e">
        <f>IF(ISNUMBER(Regressions!G64),ROUND(Regressions!G64, 1), NA())</f>
        <v>#N/A</v>
      </c>
      <c r="H54" s="398">
        <f>IF(ISNUMBER(Regressions!H64),ROUND(Regressions!H64, 1), NA())</f>
        <v>83.9</v>
      </c>
      <c r="I54" s="399">
        <f>IF(ISNUMBER(Regressions!I64),ROUND(Regressions!I64, 1), NA())</f>
        <v>16.100000000000001</v>
      </c>
      <c r="J54" s="400" t="e">
        <f>IF(ISNUMBER(Regressions!J64),ROUND(Regressions!J64, 1), NA())</f>
        <v>#N/A</v>
      </c>
      <c r="K54" s="301">
        <f>IF(ISNUMBER(Regressions!K64),ROUND(Regressions!K64, 1), NA())</f>
        <v>82.9</v>
      </c>
      <c r="L54" s="401" t="e">
        <f>IF(ISNUMBER(Regressions!L64),ROUND(Regressions!L64, 1), NA())</f>
        <v>#N/A</v>
      </c>
      <c r="M54" s="398">
        <f>IF(ISNUMBER(Regressions!M64),ROUND(Regressions!M64, 1), NA())</f>
        <v>82.9</v>
      </c>
      <c r="N54" s="402">
        <f>IF(ISNUMBER(Regressions!N64),ROUND(Regressions!N64, 1), NA())</f>
        <v>17.100000000000001</v>
      </c>
      <c r="O54" s="396" t="e">
        <f>IF(ISNUMBER(Regressions!O64),ROUND(Regressions!O64, 1), NA())</f>
        <v>#N/A</v>
      </c>
      <c r="P54" s="301" t="e">
        <f>IF(ISNUMBER(Regressions!P64),ROUND(Regressions!P64, 1), NA())</f>
        <v>#N/A</v>
      </c>
      <c r="Q54" s="403" t="e">
        <f>IF(ISNUMBER(Regressions!Q64),ROUND(Regressions!Q64, 1), NA())</f>
        <v>#N/A</v>
      </c>
      <c r="R54" s="398" t="e">
        <f>IF(ISNUMBER(Regressions!R64),ROUND(Regressions!R64, 1), NA())</f>
        <v>#N/A</v>
      </c>
      <c r="S54" s="399" t="e">
        <f>IF(ISNUMBER(Regressions!S64),ROUND(Regressions!S64, 1), NA())</f>
        <v>#N/A</v>
      </c>
    </row>
    <row r="55" x14ac:dyDescent="0.2">
      <c r="A55" s="234" t="str">
        <f>IF(ISBLANK(Regressions!A65), " ", Regressions!A65)</f>
        <v>El Salvador</v>
      </c>
      <c r="B55" s="229">
        <f>IF(ISBLANK(Regressions!B65), " ", Regressions!B65)</f>
        <v>2000</v>
      </c>
      <c r="C55" s="232" t="str">
        <f>IF(ISBLANK(Regressions!C65), " ", Regressions!C65)</f>
        <v>Pre-primary</v>
      </c>
      <c r="D55" s="236">
        <f>IF(ISBLANK(Regressions!D65), " ", Regressions!D65)</f>
        <v>458216</v>
      </c>
      <c r="E55" s="388" t="e">
        <f>IF(ISNUMBER(Regressions!E65),ROUND(Regressions!E65, 1), NA())</f>
        <v>#N/A</v>
      </c>
      <c r="F55" s="300" t="e">
        <f>IF(ISNUMBER(Regressions!F65),ROUND(Regressions!F65, 1), NA())</f>
        <v>#N/A</v>
      </c>
      <c r="G55" s="389" t="e">
        <f>IF(ISNUMBER(Regressions!G65),ROUND(Regressions!G65, 1), NA())</f>
        <v>#N/A</v>
      </c>
      <c r="H55" s="390" t="e">
        <f>IF(ISNUMBER(Regressions!H65),ROUND(Regressions!H65, 1), NA())</f>
        <v>#N/A</v>
      </c>
      <c r="I55" s="391" t="e">
        <f>IF(ISNUMBER(Regressions!I65),ROUND(Regressions!I65, 1), NA())</f>
        <v>#N/A</v>
      </c>
      <c r="J55" s="392" t="e">
        <f>IF(ISNUMBER(Regressions!J65),ROUND(Regressions!J65, 1), NA())</f>
        <v>#N/A</v>
      </c>
      <c r="K55" s="300" t="e">
        <f>IF(ISNUMBER(Regressions!K65),ROUND(Regressions!K65, 1), NA())</f>
        <v>#N/A</v>
      </c>
      <c r="L55" s="393" t="e">
        <f>IF(ISNUMBER(Regressions!L65),ROUND(Regressions!L65, 1), NA())</f>
        <v>#N/A</v>
      </c>
      <c r="M55" s="390" t="e">
        <f>IF(ISNUMBER(Regressions!M65),ROUND(Regressions!M65, 1), NA())</f>
        <v>#N/A</v>
      </c>
      <c r="N55" s="394" t="e">
        <f>IF(ISNUMBER(Regressions!N65),ROUND(Regressions!N65, 1), NA())</f>
        <v>#N/A</v>
      </c>
      <c r="O55" s="388" t="e">
        <f>IF(ISNUMBER(Regressions!O65),ROUND(Regressions!O65, 1), NA())</f>
        <v>#N/A</v>
      </c>
      <c r="P55" s="300" t="e">
        <f>IF(ISNUMBER(Regressions!P65),ROUND(Regressions!P65, 1), NA())</f>
        <v>#N/A</v>
      </c>
      <c r="Q55" s="395" t="e">
        <f>IF(ISNUMBER(Regressions!Q65),ROUND(Regressions!Q65, 1), NA())</f>
        <v>#N/A</v>
      </c>
      <c r="R55" s="390" t="e">
        <f>IF(ISNUMBER(Regressions!R65),ROUND(Regressions!R65, 1), NA())</f>
        <v>#N/A</v>
      </c>
      <c r="S55" s="391" t="e">
        <f>IF(ISNUMBER(Regressions!S65),ROUND(Regressions!S65, 1), NA())</f>
        <v>#N/A</v>
      </c>
    </row>
    <row r="56" x14ac:dyDescent="0.2">
      <c r="A56" s="234" t="str">
        <f>IF(ISBLANK(Regressions!A66), " ", Regressions!A66)</f>
        <v>El Salvador</v>
      </c>
      <c r="B56" s="229">
        <f>IF(ISBLANK(Regressions!B66), " ", Regressions!B66)</f>
        <v>2001</v>
      </c>
      <c r="C56" s="232" t="str">
        <f>IF(ISBLANK(Regressions!C66), " ", Regressions!C66)</f>
        <v>Pre-primary</v>
      </c>
      <c r="D56" s="236">
        <f>IF(ISBLANK(Regressions!D66), " ", Regressions!D66)</f>
        <v>456206</v>
      </c>
      <c r="E56" s="388" t="e">
        <f>IF(ISNUMBER(Regressions!E66),ROUND(Regressions!E66, 1), NA())</f>
        <v>#N/A</v>
      </c>
      <c r="F56" s="300" t="e">
        <f>IF(ISNUMBER(Regressions!F66),ROUND(Regressions!F66, 1), NA())</f>
        <v>#N/A</v>
      </c>
      <c r="G56" s="389" t="e">
        <f>IF(ISNUMBER(Regressions!G66),ROUND(Regressions!G66, 1), NA())</f>
        <v>#N/A</v>
      </c>
      <c r="H56" s="390" t="e">
        <f>IF(ISNUMBER(Regressions!H66),ROUND(Regressions!H66, 1), NA())</f>
        <v>#N/A</v>
      </c>
      <c r="I56" s="391" t="e">
        <f>IF(ISNUMBER(Regressions!I66),ROUND(Regressions!I66, 1), NA())</f>
        <v>#N/A</v>
      </c>
      <c r="J56" s="392" t="e">
        <f>IF(ISNUMBER(Regressions!J66),ROUND(Regressions!J66, 1), NA())</f>
        <v>#N/A</v>
      </c>
      <c r="K56" s="300" t="e">
        <f>IF(ISNUMBER(Regressions!K66),ROUND(Regressions!K66, 1), NA())</f>
        <v>#N/A</v>
      </c>
      <c r="L56" s="393" t="e">
        <f>IF(ISNUMBER(Regressions!L66),ROUND(Regressions!L66, 1), NA())</f>
        <v>#N/A</v>
      </c>
      <c r="M56" s="390" t="e">
        <f>IF(ISNUMBER(Regressions!M66),ROUND(Regressions!M66, 1), NA())</f>
        <v>#N/A</v>
      </c>
      <c r="N56" s="394" t="e">
        <f>IF(ISNUMBER(Regressions!N66),ROUND(Regressions!N66, 1), NA())</f>
        <v>#N/A</v>
      </c>
      <c r="O56" s="388" t="e">
        <f>IF(ISNUMBER(Regressions!O66),ROUND(Regressions!O66, 1), NA())</f>
        <v>#N/A</v>
      </c>
      <c r="P56" s="300" t="e">
        <f>IF(ISNUMBER(Regressions!P66),ROUND(Regressions!P66, 1), NA())</f>
        <v>#N/A</v>
      </c>
      <c r="Q56" s="395" t="e">
        <f>IF(ISNUMBER(Regressions!Q66),ROUND(Regressions!Q66, 1), NA())</f>
        <v>#N/A</v>
      </c>
      <c r="R56" s="390" t="e">
        <f>IF(ISNUMBER(Regressions!R66),ROUND(Regressions!R66, 1), NA())</f>
        <v>#N/A</v>
      </c>
      <c r="S56" s="391" t="e">
        <f>IF(ISNUMBER(Regressions!S66),ROUND(Regressions!S66, 1), NA())</f>
        <v>#N/A</v>
      </c>
    </row>
    <row r="57" x14ac:dyDescent="0.2">
      <c r="A57" s="234" t="str">
        <f>IF(ISBLANK(Regressions!A67), " ", Regressions!A67)</f>
        <v>El Salvador</v>
      </c>
      <c r="B57" s="229">
        <f>IF(ISBLANK(Regressions!B67), " ", Regressions!B67)</f>
        <v>2002</v>
      </c>
      <c r="C57" s="232" t="str">
        <f>IF(ISBLANK(Regressions!C67), " ", Regressions!C67)</f>
        <v>Pre-primary</v>
      </c>
      <c r="D57" s="236">
        <f>IF(ISBLANK(Regressions!D67), " ", Regressions!D67)</f>
        <v>451502</v>
      </c>
      <c r="E57" s="388" t="e">
        <f>IF(ISNUMBER(Regressions!E67),ROUND(Regressions!E67, 1), NA())</f>
        <v>#N/A</v>
      </c>
      <c r="F57" s="300" t="e">
        <f>IF(ISNUMBER(Regressions!F67),ROUND(Regressions!F67, 1), NA())</f>
        <v>#N/A</v>
      </c>
      <c r="G57" s="389" t="e">
        <f>IF(ISNUMBER(Regressions!G67),ROUND(Regressions!G67, 1), NA())</f>
        <v>#N/A</v>
      </c>
      <c r="H57" s="390" t="e">
        <f>IF(ISNUMBER(Regressions!H67),ROUND(Regressions!H67, 1), NA())</f>
        <v>#N/A</v>
      </c>
      <c r="I57" s="391" t="e">
        <f>IF(ISNUMBER(Regressions!I67),ROUND(Regressions!I67, 1), NA())</f>
        <v>#N/A</v>
      </c>
      <c r="J57" s="392" t="e">
        <f>IF(ISNUMBER(Regressions!J67),ROUND(Regressions!J67, 1), NA())</f>
        <v>#N/A</v>
      </c>
      <c r="K57" s="300" t="e">
        <f>IF(ISNUMBER(Regressions!K67),ROUND(Regressions!K67, 1), NA())</f>
        <v>#N/A</v>
      </c>
      <c r="L57" s="393" t="e">
        <f>IF(ISNUMBER(Regressions!L67),ROUND(Regressions!L67, 1), NA())</f>
        <v>#N/A</v>
      </c>
      <c r="M57" s="390" t="e">
        <f>IF(ISNUMBER(Regressions!M67),ROUND(Regressions!M67, 1), NA())</f>
        <v>#N/A</v>
      </c>
      <c r="N57" s="394" t="e">
        <f>IF(ISNUMBER(Regressions!N67),ROUND(Regressions!N67, 1), NA())</f>
        <v>#N/A</v>
      </c>
      <c r="O57" s="388" t="e">
        <f>IF(ISNUMBER(Regressions!O67),ROUND(Regressions!O67, 1), NA())</f>
        <v>#N/A</v>
      </c>
      <c r="P57" s="300" t="e">
        <f>IF(ISNUMBER(Regressions!P67),ROUND(Regressions!P67, 1), NA())</f>
        <v>#N/A</v>
      </c>
      <c r="Q57" s="395" t="e">
        <f>IF(ISNUMBER(Regressions!Q67),ROUND(Regressions!Q67, 1), NA())</f>
        <v>#N/A</v>
      </c>
      <c r="R57" s="390" t="e">
        <f>IF(ISNUMBER(Regressions!R67),ROUND(Regressions!R67, 1), NA())</f>
        <v>#N/A</v>
      </c>
      <c r="S57" s="391" t="e">
        <f>IF(ISNUMBER(Regressions!S67),ROUND(Regressions!S67, 1), NA())</f>
        <v>#N/A</v>
      </c>
    </row>
    <row r="58" x14ac:dyDescent="0.2">
      <c r="A58" s="234" t="str">
        <f>IF(ISBLANK(Regressions!A68), " ", Regressions!A68)</f>
        <v>El Salvador</v>
      </c>
      <c r="B58" s="229">
        <f>IF(ISBLANK(Regressions!B68), " ", Regressions!B68)</f>
        <v>2003</v>
      </c>
      <c r="C58" s="232" t="str">
        <f>IF(ISBLANK(Regressions!C68), " ", Regressions!C68)</f>
        <v>Pre-primary</v>
      </c>
      <c r="D58" s="236">
        <f>IF(ISBLANK(Regressions!D68), " ", Regressions!D68)</f>
        <v>444615</v>
      </c>
      <c r="E58" s="388" t="e">
        <f>IF(ISNUMBER(Regressions!E68),ROUND(Regressions!E68, 1), NA())</f>
        <v>#N/A</v>
      </c>
      <c r="F58" s="300" t="e">
        <f>IF(ISNUMBER(Regressions!F68),ROUND(Regressions!F68, 1), NA())</f>
        <v>#N/A</v>
      </c>
      <c r="G58" s="389" t="e">
        <f>IF(ISNUMBER(Regressions!G68),ROUND(Regressions!G68, 1), NA())</f>
        <v>#N/A</v>
      </c>
      <c r="H58" s="390" t="e">
        <f>IF(ISNUMBER(Regressions!H68),ROUND(Regressions!H68, 1), NA())</f>
        <v>#N/A</v>
      </c>
      <c r="I58" s="391" t="e">
        <f>IF(ISNUMBER(Regressions!I68),ROUND(Regressions!I68, 1), NA())</f>
        <v>#N/A</v>
      </c>
      <c r="J58" s="392" t="e">
        <f>IF(ISNUMBER(Regressions!J68),ROUND(Regressions!J68, 1), NA())</f>
        <v>#N/A</v>
      </c>
      <c r="K58" s="300" t="e">
        <f>IF(ISNUMBER(Regressions!K68),ROUND(Regressions!K68, 1), NA())</f>
        <v>#N/A</v>
      </c>
      <c r="L58" s="393" t="e">
        <f>IF(ISNUMBER(Regressions!L68),ROUND(Regressions!L68, 1), NA())</f>
        <v>#N/A</v>
      </c>
      <c r="M58" s="390" t="e">
        <f>IF(ISNUMBER(Regressions!M68),ROUND(Regressions!M68, 1), NA())</f>
        <v>#N/A</v>
      </c>
      <c r="N58" s="394" t="e">
        <f>IF(ISNUMBER(Regressions!N68),ROUND(Regressions!N68, 1), NA())</f>
        <v>#N/A</v>
      </c>
      <c r="O58" s="388" t="e">
        <f>IF(ISNUMBER(Regressions!O68),ROUND(Regressions!O68, 1), NA())</f>
        <v>#N/A</v>
      </c>
      <c r="P58" s="300" t="e">
        <f>IF(ISNUMBER(Regressions!P68),ROUND(Regressions!P68, 1), NA())</f>
        <v>#N/A</v>
      </c>
      <c r="Q58" s="395" t="e">
        <f>IF(ISNUMBER(Regressions!Q68),ROUND(Regressions!Q68, 1), NA())</f>
        <v>#N/A</v>
      </c>
      <c r="R58" s="390" t="e">
        <f>IF(ISNUMBER(Regressions!R68),ROUND(Regressions!R68, 1), NA())</f>
        <v>#N/A</v>
      </c>
      <c r="S58" s="391" t="e">
        <f>IF(ISNUMBER(Regressions!S68),ROUND(Regressions!S68, 1), NA())</f>
        <v>#N/A</v>
      </c>
    </row>
    <row r="59" x14ac:dyDescent="0.2">
      <c r="A59" s="234" t="str">
        <f>IF(ISBLANK(Regressions!A69), " ", Regressions!A69)</f>
        <v>El Salvador</v>
      </c>
      <c r="B59" s="229">
        <f>IF(ISBLANK(Regressions!B69), " ", Regressions!B69)</f>
        <v>2004</v>
      </c>
      <c r="C59" s="232" t="str">
        <f>IF(ISBLANK(Regressions!C69), " ", Regressions!C69)</f>
        <v>Pre-primary</v>
      </c>
      <c r="D59" s="236">
        <f>IF(ISBLANK(Regressions!D69), " ", Regressions!D69)</f>
        <v>436184</v>
      </c>
      <c r="E59" s="388" t="e">
        <f>IF(ISNUMBER(Regressions!E69),ROUND(Regressions!E69, 1), NA())</f>
        <v>#N/A</v>
      </c>
      <c r="F59" s="300" t="e">
        <f>IF(ISNUMBER(Regressions!F69),ROUND(Regressions!F69, 1), NA())</f>
        <v>#N/A</v>
      </c>
      <c r="G59" s="389" t="e">
        <f>IF(ISNUMBER(Regressions!G69),ROUND(Regressions!G69, 1), NA())</f>
        <v>#N/A</v>
      </c>
      <c r="H59" s="390" t="e">
        <f>IF(ISNUMBER(Regressions!H69),ROUND(Regressions!H69, 1), NA())</f>
        <v>#N/A</v>
      </c>
      <c r="I59" s="391" t="e">
        <f>IF(ISNUMBER(Regressions!I69),ROUND(Regressions!I69, 1), NA())</f>
        <v>#N/A</v>
      </c>
      <c r="J59" s="392" t="e">
        <f>IF(ISNUMBER(Regressions!J69),ROUND(Regressions!J69, 1), NA())</f>
        <v>#N/A</v>
      </c>
      <c r="K59" s="300" t="e">
        <f>IF(ISNUMBER(Regressions!K69),ROUND(Regressions!K69, 1), NA())</f>
        <v>#N/A</v>
      </c>
      <c r="L59" s="393" t="e">
        <f>IF(ISNUMBER(Regressions!L69),ROUND(Regressions!L69, 1), NA())</f>
        <v>#N/A</v>
      </c>
      <c r="M59" s="390" t="e">
        <f>IF(ISNUMBER(Regressions!M69),ROUND(Regressions!M69, 1), NA())</f>
        <v>#N/A</v>
      </c>
      <c r="N59" s="394" t="e">
        <f>IF(ISNUMBER(Regressions!N69),ROUND(Regressions!N69, 1), NA())</f>
        <v>#N/A</v>
      </c>
      <c r="O59" s="388" t="e">
        <f>IF(ISNUMBER(Regressions!O69),ROUND(Regressions!O69, 1), NA())</f>
        <v>#N/A</v>
      </c>
      <c r="P59" s="300" t="e">
        <f>IF(ISNUMBER(Regressions!P69),ROUND(Regressions!P69, 1), NA())</f>
        <v>#N/A</v>
      </c>
      <c r="Q59" s="395" t="e">
        <f>IF(ISNUMBER(Regressions!Q69),ROUND(Regressions!Q69, 1), NA())</f>
        <v>#N/A</v>
      </c>
      <c r="R59" s="390" t="e">
        <f>IF(ISNUMBER(Regressions!R69),ROUND(Regressions!R69, 1), NA())</f>
        <v>#N/A</v>
      </c>
      <c r="S59" s="391" t="e">
        <f>IF(ISNUMBER(Regressions!S69),ROUND(Regressions!S69, 1), NA())</f>
        <v>#N/A</v>
      </c>
    </row>
    <row r="60" x14ac:dyDescent="0.2">
      <c r="A60" s="234" t="str">
        <f>IF(ISBLANK(Regressions!A70), " ", Regressions!A70)</f>
        <v>El Salvador</v>
      </c>
      <c r="B60" s="229">
        <f>IF(ISBLANK(Regressions!B70), " ", Regressions!B70)</f>
        <v>2005</v>
      </c>
      <c r="C60" s="232" t="str">
        <f>IF(ISBLANK(Regressions!C70), " ", Regressions!C70)</f>
        <v>Pre-primary</v>
      </c>
      <c r="D60" s="236">
        <f>IF(ISBLANK(Regressions!D70), " ", Regressions!D70)</f>
        <v>427255</v>
      </c>
      <c r="E60" s="388" t="e">
        <f>IF(ISNUMBER(Regressions!E70),ROUND(Regressions!E70, 1), NA())</f>
        <v>#N/A</v>
      </c>
      <c r="F60" s="300" t="e">
        <f>IF(ISNUMBER(Regressions!F70),ROUND(Regressions!F70, 1), NA())</f>
        <v>#N/A</v>
      </c>
      <c r="G60" s="389" t="e">
        <f>IF(ISNUMBER(Regressions!G70),ROUND(Regressions!G70, 1), NA())</f>
        <v>#N/A</v>
      </c>
      <c r="H60" s="390" t="e">
        <f>IF(ISNUMBER(Regressions!H70),ROUND(Regressions!H70, 1), NA())</f>
        <v>#N/A</v>
      </c>
      <c r="I60" s="391" t="e">
        <f>IF(ISNUMBER(Regressions!I70),ROUND(Regressions!I70, 1), NA())</f>
        <v>#N/A</v>
      </c>
      <c r="J60" s="392" t="e">
        <f>IF(ISNUMBER(Regressions!J70),ROUND(Regressions!J70, 1), NA())</f>
        <v>#N/A</v>
      </c>
      <c r="K60" s="300" t="e">
        <f>IF(ISNUMBER(Regressions!K70),ROUND(Regressions!K70, 1), NA())</f>
        <v>#N/A</v>
      </c>
      <c r="L60" s="393" t="e">
        <f>IF(ISNUMBER(Regressions!L70),ROUND(Regressions!L70, 1), NA())</f>
        <v>#N/A</v>
      </c>
      <c r="M60" s="390" t="e">
        <f>IF(ISNUMBER(Regressions!M70),ROUND(Regressions!M70, 1), NA())</f>
        <v>#N/A</v>
      </c>
      <c r="N60" s="394" t="e">
        <f>IF(ISNUMBER(Regressions!N70),ROUND(Regressions!N70, 1), NA())</f>
        <v>#N/A</v>
      </c>
      <c r="O60" s="388" t="e">
        <f>IF(ISNUMBER(Regressions!O70),ROUND(Regressions!O70, 1), NA())</f>
        <v>#N/A</v>
      </c>
      <c r="P60" s="300" t="e">
        <f>IF(ISNUMBER(Regressions!P70),ROUND(Regressions!P70, 1), NA())</f>
        <v>#N/A</v>
      </c>
      <c r="Q60" s="395" t="e">
        <f>IF(ISNUMBER(Regressions!Q70),ROUND(Regressions!Q70, 1), NA())</f>
        <v>#N/A</v>
      </c>
      <c r="R60" s="390" t="e">
        <f>IF(ISNUMBER(Regressions!R70),ROUND(Regressions!R70, 1), NA())</f>
        <v>#N/A</v>
      </c>
      <c r="S60" s="391" t="e">
        <f>IF(ISNUMBER(Regressions!S70),ROUND(Regressions!S70, 1), NA())</f>
        <v>#N/A</v>
      </c>
    </row>
    <row r="61" x14ac:dyDescent="0.2">
      <c r="A61" s="234" t="str">
        <f>IF(ISBLANK(Regressions!A71), " ", Regressions!A71)</f>
        <v>El Salvador</v>
      </c>
      <c r="B61" s="229">
        <f>IF(ISBLANK(Regressions!B71), " ", Regressions!B71)</f>
        <v>2006</v>
      </c>
      <c r="C61" s="232" t="str">
        <f>IF(ISBLANK(Regressions!C71), " ", Regressions!C71)</f>
        <v>Pre-primary</v>
      </c>
      <c r="D61" s="236">
        <f>IF(ISBLANK(Regressions!D71), " ", Regressions!D71)</f>
        <v>414555</v>
      </c>
      <c r="E61" s="388" t="e">
        <f>IF(ISNUMBER(Regressions!E71),ROUND(Regressions!E71, 1), NA())</f>
        <v>#N/A</v>
      </c>
      <c r="F61" s="300" t="e">
        <f>IF(ISNUMBER(Regressions!F71),ROUND(Regressions!F71, 1), NA())</f>
        <v>#N/A</v>
      </c>
      <c r="G61" s="389" t="e">
        <f>IF(ISNUMBER(Regressions!G71),ROUND(Regressions!G71, 1), NA())</f>
        <v>#N/A</v>
      </c>
      <c r="H61" s="390" t="e">
        <f>IF(ISNUMBER(Regressions!H71),ROUND(Regressions!H71, 1), NA())</f>
        <v>#N/A</v>
      </c>
      <c r="I61" s="391" t="e">
        <f>IF(ISNUMBER(Regressions!I71),ROUND(Regressions!I71, 1), NA())</f>
        <v>#N/A</v>
      </c>
      <c r="J61" s="392" t="e">
        <f>IF(ISNUMBER(Regressions!J71),ROUND(Regressions!J71, 1), NA())</f>
        <v>#N/A</v>
      </c>
      <c r="K61" s="300" t="e">
        <f>IF(ISNUMBER(Regressions!K71),ROUND(Regressions!K71, 1), NA())</f>
        <v>#N/A</v>
      </c>
      <c r="L61" s="393" t="e">
        <f>IF(ISNUMBER(Regressions!L71),ROUND(Regressions!L71, 1), NA())</f>
        <v>#N/A</v>
      </c>
      <c r="M61" s="390" t="e">
        <f>IF(ISNUMBER(Regressions!M71),ROUND(Regressions!M71, 1), NA())</f>
        <v>#N/A</v>
      </c>
      <c r="N61" s="394" t="e">
        <f>IF(ISNUMBER(Regressions!N71),ROUND(Regressions!N71, 1), NA())</f>
        <v>#N/A</v>
      </c>
      <c r="O61" s="388" t="e">
        <f>IF(ISNUMBER(Regressions!O71),ROUND(Regressions!O71, 1), NA())</f>
        <v>#N/A</v>
      </c>
      <c r="P61" s="300" t="e">
        <f>IF(ISNUMBER(Regressions!P71),ROUND(Regressions!P71, 1), NA())</f>
        <v>#N/A</v>
      </c>
      <c r="Q61" s="395" t="e">
        <f>IF(ISNUMBER(Regressions!Q71),ROUND(Regressions!Q71, 1), NA())</f>
        <v>#N/A</v>
      </c>
      <c r="R61" s="390" t="e">
        <f>IF(ISNUMBER(Regressions!R71),ROUND(Regressions!R71, 1), NA())</f>
        <v>#N/A</v>
      </c>
      <c r="S61" s="391" t="e">
        <f>IF(ISNUMBER(Regressions!S71),ROUND(Regressions!S71, 1), NA())</f>
        <v>#N/A</v>
      </c>
    </row>
    <row r="62" x14ac:dyDescent="0.2">
      <c r="A62" s="234" t="str">
        <f>IF(ISBLANK(Regressions!A72), " ", Regressions!A72)</f>
        <v>El Salvador</v>
      </c>
      <c r="B62" s="229">
        <f>IF(ISBLANK(Regressions!B72), " ", Regressions!B72)</f>
        <v>2007</v>
      </c>
      <c r="C62" s="232" t="str">
        <f>IF(ISBLANK(Regressions!C72), " ", Regressions!C72)</f>
        <v>Pre-primary</v>
      </c>
      <c r="D62" s="236">
        <f>IF(ISBLANK(Regressions!D72), " ", Regressions!D72)</f>
        <v>399422</v>
      </c>
      <c r="E62" s="388" t="e">
        <f>IF(ISNUMBER(Regressions!E72),ROUND(Regressions!E72, 1), NA())</f>
        <v>#N/A</v>
      </c>
      <c r="F62" s="300" t="e">
        <f>IF(ISNUMBER(Regressions!F72),ROUND(Regressions!F72, 1), NA())</f>
        <v>#N/A</v>
      </c>
      <c r="G62" s="389" t="e">
        <f>IF(ISNUMBER(Regressions!G72),ROUND(Regressions!G72, 1), NA())</f>
        <v>#N/A</v>
      </c>
      <c r="H62" s="390" t="e">
        <f>IF(ISNUMBER(Regressions!H72),ROUND(Regressions!H72, 1), NA())</f>
        <v>#N/A</v>
      </c>
      <c r="I62" s="391" t="e">
        <f>IF(ISNUMBER(Regressions!I72),ROUND(Regressions!I72, 1), NA())</f>
        <v>#N/A</v>
      </c>
      <c r="J62" s="392" t="e">
        <f>IF(ISNUMBER(Regressions!J72),ROUND(Regressions!J72, 1), NA())</f>
        <v>#N/A</v>
      </c>
      <c r="K62" s="300" t="e">
        <f>IF(ISNUMBER(Regressions!K72),ROUND(Regressions!K72, 1), NA())</f>
        <v>#N/A</v>
      </c>
      <c r="L62" s="393" t="e">
        <f>IF(ISNUMBER(Regressions!L72),ROUND(Regressions!L72, 1), NA())</f>
        <v>#N/A</v>
      </c>
      <c r="M62" s="390" t="e">
        <f>IF(ISNUMBER(Regressions!M72),ROUND(Regressions!M72, 1), NA())</f>
        <v>#N/A</v>
      </c>
      <c r="N62" s="394" t="e">
        <f>IF(ISNUMBER(Regressions!N72),ROUND(Regressions!N72, 1), NA())</f>
        <v>#N/A</v>
      </c>
      <c r="O62" s="388" t="e">
        <f>IF(ISNUMBER(Regressions!O72),ROUND(Regressions!O72, 1), NA())</f>
        <v>#N/A</v>
      </c>
      <c r="P62" s="300" t="e">
        <f>IF(ISNUMBER(Regressions!P72),ROUND(Regressions!P72, 1), NA())</f>
        <v>#N/A</v>
      </c>
      <c r="Q62" s="395" t="e">
        <f>IF(ISNUMBER(Regressions!Q72),ROUND(Regressions!Q72, 1), NA())</f>
        <v>#N/A</v>
      </c>
      <c r="R62" s="390" t="e">
        <f>IF(ISNUMBER(Regressions!R72),ROUND(Regressions!R72, 1), NA())</f>
        <v>#N/A</v>
      </c>
      <c r="S62" s="391" t="e">
        <f>IF(ISNUMBER(Regressions!S72),ROUND(Regressions!S72, 1), NA())</f>
        <v>#N/A</v>
      </c>
    </row>
    <row r="63" x14ac:dyDescent="0.2">
      <c r="A63" s="234" t="str">
        <f>IF(ISBLANK(Regressions!A73), " ", Regressions!A73)</f>
        <v>El Salvador</v>
      </c>
      <c r="B63" s="229">
        <f>IF(ISBLANK(Regressions!B73), " ", Regressions!B73)</f>
        <v>2008</v>
      </c>
      <c r="C63" s="232" t="str">
        <f>IF(ISBLANK(Regressions!C73), " ", Regressions!C73)</f>
        <v>Pre-primary</v>
      </c>
      <c r="D63" s="236">
        <f>IF(ISBLANK(Regressions!D73), " ", Regressions!D73)</f>
        <v>383959</v>
      </c>
      <c r="E63" s="388" t="e">
        <f>IF(ISNUMBER(Regressions!E73),ROUND(Regressions!E73, 1), NA())</f>
        <v>#N/A</v>
      </c>
      <c r="F63" s="300" t="e">
        <f>IF(ISNUMBER(Regressions!F73),ROUND(Regressions!F73, 1), NA())</f>
        <v>#N/A</v>
      </c>
      <c r="G63" s="389" t="e">
        <f>IF(ISNUMBER(Regressions!G73),ROUND(Regressions!G73, 1), NA())</f>
        <v>#N/A</v>
      </c>
      <c r="H63" s="390" t="e">
        <f>IF(ISNUMBER(Regressions!H73),ROUND(Regressions!H73, 1), NA())</f>
        <v>#N/A</v>
      </c>
      <c r="I63" s="391" t="e">
        <f>IF(ISNUMBER(Regressions!I73),ROUND(Regressions!I73, 1), NA())</f>
        <v>#N/A</v>
      </c>
      <c r="J63" s="392" t="e">
        <f>IF(ISNUMBER(Regressions!J73),ROUND(Regressions!J73, 1), NA())</f>
        <v>#N/A</v>
      </c>
      <c r="K63" s="300" t="e">
        <f>IF(ISNUMBER(Regressions!K73),ROUND(Regressions!K73, 1), NA())</f>
        <v>#N/A</v>
      </c>
      <c r="L63" s="393" t="e">
        <f>IF(ISNUMBER(Regressions!L73),ROUND(Regressions!L73, 1), NA())</f>
        <v>#N/A</v>
      </c>
      <c r="M63" s="390" t="e">
        <f>IF(ISNUMBER(Regressions!M73),ROUND(Regressions!M73, 1), NA())</f>
        <v>#N/A</v>
      </c>
      <c r="N63" s="394" t="e">
        <f>IF(ISNUMBER(Regressions!N73),ROUND(Regressions!N73, 1), NA())</f>
        <v>#N/A</v>
      </c>
      <c r="O63" s="388" t="e">
        <f>IF(ISNUMBER(Regressions!O73),ROUND(Regressions!O73, 1), NA())</f>
        <v>#N/A</v>
      </c>
      <c r="P63" s="300" t="e">
        <f>IF(ISNUMBER(Regressions!P73),ROUND(Regressions!P73, 1), NA())</f>
        <v>#N/A</v>
      </c>
      <c r="Q63" s="395" t="e">
        <f>IF(ISNUMBER(Regressions!Q73),ROUND(Regressions!Q73, 1), NA())</f>
        <v>#N/A</v>
      </c>
      <c r="R63" s="390" t="e">
        <f>IF(ISNUMBER(Regressions!R73),ROUND(Regressions!R73, 1), NA())</f>
        <v>#N/A</v>
      </c>
      <c r="S63" s="391" t="e">
        <f>IF(ISNUMBER(Regressions!S73),ROUND(Regressions!S73, 1), NA())</f>
        <v>#N/A</v>
      </c>
    </row>
    <row r="64" x14ac:dyDescent="0.2">
      <c r="A64" s="234" t="str">
        <f>IF(ISBLANK(Regressions!A74), " ", Regressions!A74)</f>
        <v>El Salvador</v>
      </c>
      <c r="B64" s="229">
        <f>IF(ISBLANK(Regressions!B74), " ", Regressions!B74)</f>
        <v>2009</v>
      </c>
      <c r="C64" s="232" t="str">
        <f>IF(ISBLANK(Regressions!C74), " ", Regressions!C74)</f>
        <v>Pre-primary</v>
      </c>
      <c r="D64" s="236">
        <f>IF(ISBLANK(Regressions!D74), " ", Regressions!D74)</f>
        <v>370637</v>
      </c>
      <c r="E64" s="388" t="e">
        <f>IF(ISNUMBER(Regressions!E74),ROUND(Regressions!E74, 1), NA())</f>
        <v>#N/A</v>
      </c>
      <c r="F64" s="300" t="e">
        <f>IF(ISNUMBER(Regressions!F74),ROUND(Regressions!F74, 1), NA())</f>
        <v>#N/A</v>
      </c>
      <c r="G64" s="389" t="e">
        <f>IF(ISNUMBER(Regressions!G74),ROUND(Regressions!G74, 1), NA())</f>
        <v>#N/A</v>
      </c>
      <c r="H64" s="390" t="e">
        <f>IF(ISNUMBER(Regressions!H74),ROUND(Regressions!H74, 1), NA())</f>
        <v>#N/A</v>
      </c>
      <c r="I64" s="391" t="e">
        <f>IF(ISNUMBER(Regressions!I74),ROUND(Regressions!I74, 1), NA())</f>
        <v>#N/A</v>
      </c>
      <c r="J64" s="392" t="e">
        <f>IF(ISNUMBER(Regressions!J74),ROUND(Regressions!J74, 1), NA())</f>
        <v>#N/A</v>
      </c>
      <c r="K64" s="300" t="e">
        <f>IF(ISNUMBER(Regressions!K74),ROUND(Regressions!K74, 1), NA())</f>
        <v>#N/A</v>
      </c>
      <c r="L64" s="393" t="e">
        <f>IF(ISNUMBER(Regressions!L74),ROUND(Regressions!L74, 1), NA())</f>
        <v>#N/A</v>
      </c>
      <c r="M64" s="390" t="e">
        <f>IF(ISNUMBER(Regressions!M74),ROUND(Regressions!M74, 1), NA())</f>
        <v>#N/A</v>
      </c>
      <c r="N64" s="394" t="e">
        <f>IF(ISNUMBER(Regressions!N74),ROUND(Regressions!N74, 1), NA())</f>
        <v>#N/A</v>
      </c>
      <c r="O64" s="388" t="e">
        <f>IF(ISNUMBER(Regressions!O74),ROUND(Regressions!O74, 1), NA())</f>
        <v>#N/A</v>
      </c>
      <c r="P64" s="300" t="e">
        <f>IF(ISNUMBER(Regressions!P74),ROUND(Regressions!P74, 1), NA())</f>
        <v>#N/A</v>
      </c>
      <c r="Q64" s="395" t="e">
        <f>IF(ISNUMBER(Regressions!Q74),ROUND(Regressions!Q74, 1), NA())</f>
        <v>#N/A</v>
      </c>
      <c r="R64" s="390" t="e">
        <f>IF(ISNUMBER(Regressions!R74),ROUND(Regressions!R74, 1), NA())</f>
        <v>#N/A</v>
      </c>
      <c r="S64" s="391" t="e">
        <f>IF(ISNUMBER(Regressions!S74),ROUND(Regressions!S74, 1), NA())</f>
        <v>#N/A</v>
      </c>
    </row>
    <row r="65" x14ac:dyDescent="0.2">
      <c r="A65" s="234" t="str">
        <f>IF(ISBLANK(Regressions!A75), " ", Regressions!A75)</f>
        <v>El Salvador</v>
      </c>
      <c r="B65" s="229">
        <f>IF(ISBLANK(Regressions!B75), " ", Regressions!B75)</f>
        <v>2010</v>
      </c>
      <c r="C65" s="232" t="str">
        <f>IF(ISBLANK(Regressions!C75), " ", Regressions!C75)</f>
        <v>Pre-primary</v>
      </c>
      <c r="D65" s="236">
        <f>IF(ISBLANK(Regressions!D75), " ", Regressions!D75)</f>
        <v>362382</v>
      </c>
      <c r="E65" s="388" t="e">
        <f>IF(ISNUMBER(Regressions!E75),ROUND(Regressions!E75, 1), NA())</f>
        <v>#N/A</v>
      </c>
      <c r="F65" s="300" t="e">
        <f>IF(ISNUMBER(Regressions!F75),ROUND(Regressions!F75, 1), NA())</f>
        <v>#N/A</v>
      </c>
      <c r="G65" s="389" t="e">
        <f>IF(ISNUMBER(Regressions!G75),ROUND(Regressions!G75, 1), NA())</f>
        <v>#N/A</v>
      </c>
      <c r="H65" s="390" t="e">
        <f>IF(ISNUMBER(Regressions!H75),ROUND(Regressions!H75, 1), NA())</f>
        <v>#N/A</v>
      </c>
      <c r="I65" s="391" t="e">
        <f>IF(ISNUMBER(Regressions!I75),ROUND(Regressions!I75, 1), NA())</f>
        <v>#N/A</v>
      </c>
      <c r="J65" s="392" t="e">
        <f>IF(ISNUMBER(Regressions!J75),ROUND(Regressions!J75, 1), NA())</f>
        <v>#N/A</v>
      </c>
      <c r="K65" s="300" t="e">
        <f>IF(ISNUMBER(Regressions!K75),ROUND(Regressions!K75, 1), NA())</f>
        <v>#N/A</v>
      </c>
      <c r="L65" s="393" t="e">
        <f>IF(ISNUMBER(Regressions!L75),ROUND(Regressions!L75, 1), NA())</f>
        <v>#N/A</v>
      </c>
      <c r="M65" s="390" t="e">
        <f>IF(ISNUMBER(Regressions!M75),ROUND(Regressions!M75, 1), NA())</f>
        <v>#N/A</v>
      </c>
      <c r="N65" s="394" t="e">
        <f>IF(ISNUMBER(Regressions!N75),ROUND(Regressions!N75, 1), NA())</f>
        <v>#N/A</v>
      </c>
      <c r="O65" s="388" t="e">
        <f>IF(ISNUMBER(Regressions!O75),ROUND(Regressions!O75, 1), NA())</f>
        <v>#N/A</v>
      </c>
      <c r="P65" s="300" t="e">
        <f>IF(ISNUMBER(Regressions!P75),ROUND(Regressions!P75, 1), NA())</f>
        <v>#N/A</v>
      </c>
      <c r="Q65" s="395" t="e">
        <f>IF(ISNUMBER(Regressions!Q75),ROUND(Regressions!Q75, 1), NA())</f>
        <v>#N/A</v>
      </c>
      <c r="R65" s="390" t="e">
        <f>IF(ISNUMBER(Regressions!R75),ROUND(Regressions!R75, 1), NA())</f>
        <v>#N/A</v>
      </c>
      <c r="S65" s="391" t="e">
        <f>IF(ISNUMBER(Regressions!S75),ROUND(Regressions!S75, 1), NA())</f>
        <v>#N/A</v>
      </c>
    </row>
    <row r="66" x14ac:dyDescent="0.2">
      <c r="A66" s="234" t="str">
        <f>IF(ISBLANK(Regressions!A76), " ", Regressions!A76)</f>
        <v>El Salvador</v>
      </c>
      <c r="B66" s="229">
        <f>IF(ISBLANK(Regressions!B76), " ", Regressions!B76)</f>
        <v>2011</v>
      </c>
      <c r="C66" s="232" t="str">
        <f>IF(ISBLANK(Regressions!C76), " ", Regressions!C76)</f>
        <v>Pre-primary</v>
      </c>
      <c r="D66" s="236">
        <f>IF(ISBLANK(Regressions!D76), " ", Regressions!D76)</f>
        <v>357047</v>
      </c>
      <c r="E66" s="388" t="e">
        <f>IF(ISNUMBER(Regressions!E76),ROUND(Regressions!E76, 1), NA())</f>
        <v>#N/A</v>
      </c>
      <c r="F66" s="300" t="e">
        <f>IF(ISNUMBER(Regressions!F76),ROUND(Regressions!F76, 1), NA())</f>
        <v>#N/A</v>
      </c>
      <c r="G66" s="389" t="e">
        <f>IF(ISNUMBER(Regressions!G76),ROUND(Regressions!G76, 1), NA())</f>
        <v>#N/A</v>
      </c>
      <c r="H66" s="390" t="e">
        <f>IF(ISNUMBER(Regressions!H76),ROUND(Regressions!H76, 1), NA())</f>
        <v>#N/A</v>
      </c>
      <c r="I66" s="391" t="e">
        <f>IF(ISNUMBER(Regressions!I76),ROUND(Regressions!I76, 1), NA())</f>
        <v>#N/A</v>
      </c>
      <c r="J66" s="392" t="e">
        <f>IF(ISNUMBER(Regressions!J76),ROUND(Regressions!J76, 1), NA())</f>
        <v>#N/A</v>
      </c>
      <c r="K66" s="300" t="e">
        <f>IF(ISNUMBER(Regressions!K76),ROUND(Regressions!K76, 1), NA())</f>
        <v>#N/A</v>
      </c>
      <c r="L66" s="393" t="e">
        <f>IF(ISNUMBER(Regressions!L76),ROUND(Regressions!L76, 1), NA())</f>
        <v>#N/A</v>
      </c>
      <c r="M66" s="390" t="e">
        <f>IF(ISNUMBER(Regressions!M76),ROUND(Regressions!M76, 1), NA())</f>
        <v>#N/A</v>
      </c>
      <c r="N66" s="394" t="e">
        <f>IF(ISNUMBER(Regressions!N76),ROUND(Regressions!N76, 1), NA())</f>
        <v>#N/A</v>
      </c>
      <c r="O66" s="388" t="e">
        <f>IF(ISNUMBER(Regressions!O76),ROUND(Regressions!O76, 1), NA())</f>
        <v>#N/A</v>
      </c>
      <c r="P66" s="300" t="e">
        <f>IF(ISNUMBER(Regressions!P76),ROUND(Regressions!P76, 1), NA())</f>
        <v>#N/A</v>
      </c>
      <c r="Q66" s="395" t="e">
        <f>IF(ISNUMBER(Regressions!Q76),ROUND(Regressions!Q76, 1), NA())</f>
        <v>#N/A</v>
      </c>
      <c r="R66" s="390" t="e">
        <f>IF(ISNUMBER(Regressions!R76),ROUND(Regressions!R76, 1), NA())</f>
        <v>#N/A</v>
      </c>
      <c r="S66" s="391" t="e">
        <f>IF(ISNUMBER(Regressions!S76),ROUND(Regressions!S76, 1), NA())</f>
        <v>#N/A</v>
      </c>
    </row>
    <row r="67" x14ac:dyDescent="0.2">
      <c r="A67" s="234" t="str">
        <f>IF(ISBLANK(Regressions!A77), " ", Regressions!A77)</f>
        <v>El Salvador</v>
      </c>
      <c r="B67" s="229">
        <f>IF(ISBLANK(Regressions!B77), " ", Regressions!B77)</f>
        <v>2012</v>
      </c>
      <c r="C67" s="232" t="str">
        <f>IF(ISBLANK(Regressions!C77), " ", Regressions!C77)</f>
        <v>Pre-primary</v>
      </c>
      <c r="D67" s="236">
        <f>IF(ISBLANK(Regressions!D77), " ", Regressions!D77)</f>
        <v>355353</v>
      </c>
      <c r="E67" s="388" t="e">
        <f>IF(ISNUMBER(Regressions!E77),ROUND(Regressions!E77, 1), NA())</f>
        <v>#N/A</v>
      </c>
      <c r="F67" s="300" t="e">
        <f>IF(ISNUMBER(Regressions!F77),ROUND(Regressions!F77, 1), NA())</f>
        <v>#N/A</v>
      </c>
      <c r="G67" s="389" t="e">
        <f>IF(ISNUMBER(Regressions!G77),ROUND(Regressions!G77, 1), NA())</f>
        <v>#N/A</v>
      </c>
      <c r="H67" s="390" t="e">
        <f>IF(ISNUMBER(Regressions!H77),ROUND(Regressions!H77, 1), NA())</f>
        <v>#N/A</v>
      </c>
      <c r="I67" s="391" t="e">
        <f>IF(ISNUMBER(Regressions!I77),ROUND(Regressions!I77, 1), NA())</f>
        <v>#N/A</v>
      </c>
      <c r="J67" s="392" t="e">
        <f>IF(ISNUMBER(Regressions!J77),ROUND(Regressions!J77, 1), NA())</f>
        <v>#N/A</v>
      </c>
      <c r="K67" s="300" t="e">
        <f>IF(ISNUMBER(Regressions!K77),ROUND(Regressions!K77, 1), NA())</f>
        <v>#N/A</v>
      </c>
      <c r="L67" s="393" t="e">
        <f>IF(ISNUMBER(Regressions!L77),ROUND(Regressions!L77, 1), NA())</f>
        <v>#N/A</v>
      </c>
      <c r="M67" s="390" t="e">
        <f>IF(ISNUMBER(Regressions!M77),ROUND(Regressions!M77, 1), NA())</f>
        <v>#N/A</v>
      </c>
      <c r="N67" s="394" t="e">
        <f>IF(ISNUMBER(Regressions!N77),ROUND(Regressions!N77, 1), NA())</f>
        <v>#N/A</v>
      </c>
      <c r="O67" s="388" t="e">
        <f>IF(ISNUMBER(Regressions!O77),ROUND(Regressions!O77, 1), NA())</f>
        <v>#N/A</v>
      </c>
      <c r="P67" s="300" t="e">
        <f>IF(ISNUMBER(Regressions!P77),ROUND(Regressions!P77, 1), NA())</f>
        <v>#N/A</v>
      </c>
      <c r="Q67" s="395" t="e">
        <f>IF(ISNUMBER(Regressions!Q77),ROUND(Regressions!Q77, 1), NA())</f>
        <v>#N/A</v>
      </c>
      <c r="R67" s="390" t="e">
        <f>IF(ISNUMBER(Regressions!R77),ROUND(Regressions!R77, 1), NA())</f>
        <v>#N/A</v>
      </c>
      <c r="S67" s="391" t="e">
        <f>IF(ISNUMBER(Regressions!S77),ROUND(Regressions!S77, 1), NA())</f>
        <v>#N/A</v>
      </c>
    </row>
    <row r="68" x14ac:dyDescent="0.2">
      <c r="A68" s="234" t="str">
        <f>IF(ISBLANK(Regressions!A78), " ", Regressions!A78)</f>
        <v>El Salvador</v>
      </c>
      <c r="B68" s="229">
        <f>IF(ISBLANK(Regressions!B78), " ", Regressions!B78)</f>
        <v>2013</v>
      </c>
      <c r="C68" s="232" t="str">
        <f>IF(ISBLANK(Regressions!C78), " ", Regressions!C78)</f>
        <v>Pre-primary</v>
      </c>
      <c r="D68" s="236">
        <f>IF(ISBLANK(Regressions!D78), " ", Regressions!D78)</f>
        <v>355449</v>
      </c>
      <c r="E68" s="388" t="e">
        <f>IF(ISNUMBER(Regressions!E78),ROUND(Regressions!E78, 1), NA())</f>
        <v>#N/A</v>
      </c>
      <c r="F68" s="300" t="e">
        <f>IF(ISNUMBER(Regressions!F78),ROUND(Regressions!F78, 1), NA())</f>
        <v>#N/A</v>
      </c>
      <c r="G68" s="389" t="e">
        <f>IF(ISNUMBER(Regressions!G78),ROUND(Regressions!G78, 1), NA())</f>
        <v>#N/A</v>
      </c>
      <c r="H68" s="390" t="e">
        <f>IF(ISNUMBER(Regressions!H78),ROUND(Regressions!H78, 1), NA())</f>
        <v>#N/A</v>
      </c>
      <c r="I68" s="391" t="e">
        <f>IF(ISNUMBER(Regressions!I78),ROUND(Regressions!I78, 1), NA())</f>
        <v>#N/A</v>
      </c>
      <c r="J68" s="392" t="e">
        <f>IF(ISNUMBER(Regressions!J78),ROUND(Regressions!J78, 1), NA())</f>
        <v>#N/A</v>
      </c>
      <c r="K68" s="300" t="e">
        <f>IF(ISNUMBER(Regressions!K78),ROUND(Regressions!K78, 1), NA())</f>
        <v>#N/A</v>
      </c>
      <c r="L68" s="393" t="e">
        <f>IF(ISNUMBER(Regressions!L78),ROUND(Regressions!L78, 1), NA())</f>
        <v>#N/A</v>
      </c>
      <c r="M68" s="390" t="e">
        <f>IF(ISNUMBER(Regressions!M78),ROUND(Regressions!M78, 1), NA())</f>
        <v>#N/A</v>
      </c>
      <c r="N68" s="394" t="e">
        <f>IF(ISNUMBER(Regressions!N78),ROUND(Regressions!N78, 1), NA())</f>
        <v>#N/A</v>
      </c>
      <c r="O68" s="388" t="e">
        <f>IF(ISNUMBER(Regressions!O78),ROUND(Regressions!O78, 1), NA())</f>
        <v>#N/A</v>
      </c>
      <c r="P68" s="300" t="e">
        <f>IF(ISNUMBER(Regressions!P78),ROUND(Regressions!P78, 1), NA())</f>
        <v>#N/A</v>
      </c>
      <c r="Q68" s="395" t="e">
        <f>IF(ISNUMBER(Regressions!Q78),ROUND(Regressions!Q78, 1), NA())</f>
        <v>#N/A</v>
      </c>
      <c r="R68" s="390" t="e">
        <f>IF(ISNUMBER(Regressions!R78),ROUND(Regressions!R78, 1), NA())</f>
        <v>#N/A</v>
      </c>
      <c r="S68" s="391" t="e">
        <f>IF(ISNUMBER(Regressions!S78),ROUND(Regressions!S78, 1), NA())</f>
        <v>#N/A</v>
      </c>
    </row>
    <row r="69" x14ac:dyDescent="0.2">
      <c r="A69" s="234" t="str">
        <f>IF(ISBLANK(Regressions!A79), " ", Regressions!A79)</f>
        <v>El Salvador</v>
      </c>
      <c r="B69" s="229">
        <f>IF(ISBLANK(Regressions!B79), " ", Regressions!B79)</f>
        <v>2014</v>
      </c>
      <c r="C69" s="232" t="str">
        <f>IF(ISBLANK(Regressions!C79), " ", Regressions!C79)</f>
        <v>Pre-primary</v>
      </c>
      <c r="D69" s="236">
        <f>IF(ISBLANK(Regressions!D79), " ", Regressions!D79)</f>
        <v>354923</v>
      </c>
      <c r="E69" s="388" t="e">
        <f>IF(ISNUMBER(Regressions!E79),ROUND(Regressions!E79, 1), NA())</f>
        <v>#N/A</v>
      </c>
      <c r="F69" s="300" t="e">
        <f>IF(ISNUMBER(Regressions!F79),ROUND(Regressions!F79, 1), NA())</f>
        <v>#N/A</v>
      </c>
      <c r="G69" s="389" t="e">
        <f>IF(ISNUMBER(Regressions!G79),ROUND(Regressions!G79, 1), NA())</f>
        <v>#N/A</v>
      </c>
      <c r="H69" s="390" t="e">
        <f>IF(ISNUMBER(Regressions!H79),ROUND(Regressions!H79, 1), NA())</f>
        <v>#N/A</v>
      </c>
      <c r="I69" s="391" t="e">
        <f>IF(ISNUMBER(Regressions!I79),ROUND(Regressions!I79, 1), NA())</f>
        <v>#N/A</v>
      </c>
      <c r="J69" s="392" t="e">
        <f>IF(ISNUMBER(Regressions!J79),ROUND(Regressions!J79, 1), NA())</f>
        <v>#N/A</v>
      </c>
      <c r="K69" s="300" t="e">
        <f>IF(ISNUMBER(Regressions!K79),ROUND(Regressions!K79, 1), NA())</f>
        <v>#N/A</v>
      </c>
      <c r="L69" s="393" t="e">
        <f>IF(ISNUMBER(Regressions!L79),ROUND(Regressions!L79, 1), NA())</f>
        <v>#N/A</v>
      </c>
      <c r="M69" s="390" t="e">
        <f>IF(ISNUMBER(Regressions!M79),ROUND(Regressions!M79, 1), NA())</f>
        <v>#N/A</v>
      </c>
      <c r="N69" s="394" t="e">
        <f>IF(ISNUMBER(Regressions!N79),ROUND(Regressions!N79, 1), NA())</f>
        <v>#N/A</v>
      </c>
      <c r="O69" s="388" t="e">
        <f>IF(ISNUMBER(Regressions!O79),ROUND(Regressions!O79, 1), NA())</f>
        <v>#N/A</v>
      </c>
      <c r="P69" s="300" t="e">
        <f>IF(ISNUMBER(Regressions!P79),ROUND(Regressions!P79, 1), NA())</f>
        <v>#N/A</v>
      </c>
      <c r="Q69" s="395" t="e">
        <f>IF(ISNUMBER(Regressions!Q79),ROUND(Regressions!Q79, 1), NA())</f>
        <v>#N/A</v>
      </c>
      <c r="R69" s="390" t="e">
        <f>IF(ISNUMBER(Regressions!R79),ROUND(Regressions!R79, 1), NA())</f>
        <v>#N/A</v>
      </c>
      <c r="S69" s="391" t="e">
        <f>IF(ISNUMBER(Regressions!S79),ROUND(Regressions!S79, 1), NA())</f>
        <v>#N/A</v>
      </c>
    </row>
    <row r="70" x14ac:dyDescent="0.2">
      <c r="A70" s="234" t="str">
        <f>IF(ISBLANK(Regressions!A80), " ", Regressions!A80)</f>
        <v>El Salvador</v>
      </c>
      <c r="B70" s="229">
        <f>IF(ISBLANK(Regressions!B80), " ", Regressions!B80)</f>
        <v>2015</v>
      </c>
      <c r="C70" s="232" t="str">
        <f>IF(ISBLANK(Regressions!C80), " ", Regressions!C80)</f>
        <v>Pre-primary</v>
      </c>
      <c r="D70" s="236">
        <f>IF(ISBLANK(Regressions!D80), " ", Regressions!D80)</f>
        <v>350780</v>
      </c>
      <c r="E70" s="388" t="e">
        <f>IF(ISNUMBER(Regressions!E80),ROUND(Regressions!E80, 1), NA())</f>
        <v>#N/A</v>
      </c>
      <c r="F70" s="300" t="e">
        <f>IF(ISNUMBER(Regressions!F80),ROUND(Regressions!F80, 1), NA())</f>
        <v>#N/A</v>
      </c>
      <c r="G70" s="389" t="e">
        <f>IF(ISNUMBER(Regressions!G80),ROUND(Regressions!G80, 1), NA())</f>
        <v>#N/A</v>
      </c>
      <c r="H70" s="390" t="e">
        <f>IF(ISNUMBER(Regressions!H80),ROUND(Regressions!H80, 1), NA())</f>
        <v>#N/A</v>
      </c>
      <c r="I70" s="391" t="e">
        <f>IF(ISNUMBER(Regressions!I80),ROUND(Regressions!I80, 1), NA())</f>
        <v>#N/A</v>
      </c>
      <c r="J70" s="392" t="e">
        <f>IF(ISNUMBER(Regressions!J80),ROUND(Regressions!J80, 1), NA())</f>
        <v>#N/A</v>
      </c>
      <c r="K70" s="300" t="e">
        <f>IF(ISNUMBER(Regressions!K80),ROUND(Regressions!K80, 1), NA())</f>
        <v>#N/A</v>
      </c>
      <c r="L70" s="393" t="e">
        <f>IF(ISNUMBER(Regressions!L80),ROUND(Regressions!L80, 1), NA())</f>
        <v>#N/A</v>
      </c>
      <c r="M70" s="390" t="e">
        <f>IF(ISNUMBER(Regressions!M80),ROUND(Regressions!M80, 1), NA())</f>
        <v>#N/A</v>
      </c>
      <c r="N70" s="394" t="e">
        <f>IF(ISNUMBER(Regressions!N80),ROUND(Regressions!N80, 1), NA())</f>
        <v>#N/A</v>
      </c>
      <c r="O70" s="388" t="e">
        <f>IF(ISNUMBER(Regressions!O80),ROUND(Regressions!O80, 1), NA())</f>
        <v>#N/A</v>
      </c>
      <c r="P70" s="300" t="e">
        <f>IF(ISNUMBER(Regressions!P80),ROUND(Regressions!P80, 1), NA())</f>
        <v>#N/A</v>
      </c>
      <c r="Q70" s="395" t="e">
        <f>IF(ISNUMBER(Regressions!Q80),ROUND(Regressions!Q80, 1), NA())</f>
        <v>#N/A</v>
      </c>
      <c r="R70" s="390" t="e">
        <f>IF(ISNUMBER(Regressions!R80),ROUND(Regressions!R80, 1), NA())</f>
        <v>#N/A</v>
      </c>
      <c r="S70" s="391" t="e">
        <f>IF(ISNUMBER(Regressions!S80),ROUND(Regressions!S80, 1), NA())</f>
        <v>#N/A</v>
      </c>
    </row>
    <row r="71" x14ac:dyDescent="0.2">
      <c r="A71" s="365" t="str">
        <f>IF(ISBLANK(Regressions!A81), " ", Regressions!A81)</f>
        <v>El Salvador</v>
      </c>
      <c r="B71" s="366">
        <f>IF(ISBLANK(Regressions!B81), " ", Regressions!B81)</f>
        <v>2016</v>
      </c>
      <c r="C71" s="367" t="str">
        <f>IF(ISBLANK(Regressions!C81), " ", Regressions!C81)</f>
        <v>Pre-primary</v>
      </c>
      <c r="D71" s="368">
        <f>IF(ISBLANK(Regressions!D81), " ", Regressions!D81)</f>
        <v>348087</v>
      </c>
      <c r="E71" s="396" t="e">
        <f>IF(ISNUMBER(Regressions!E81),ROUND(Regressions!E81, 1), NA())</f>
        <v>#N/A</v>
      </c>
      <c r="F71" s="301" t="e">
        <f>IF(ISNUMBER(Regressions!F81),ROUND(Regressions!F81, 1), NA())</f>
        <v>#N/A</v>
      </c>
      <c r="G71" s="397" t="e">
        <f>IF(ISNUMBER(Regressions!G81),ROUND(Regressions!G81, 1), NA())</f>
        <v>#N/A</v>
      </c>
      <c r="H71" s="398" t="e">
        <f>IF(ISNUMBER(Regressions!H81),ROUND(Regressions!H81, 1), NA())</f>
        <v>#N/A</v>
      </c>
      <c r="I71" s="399" t="e">
        <f>IF(ISNUMBER(Regressions!I81),ROUND(Regressions!I81, 1), NA())</f>
        <v>#N/A</v>
      </c>
      <c r="J71" s="400" t="e">
        <f>IF(ISNUMBER(Regressions!J81),ROUND(Regressions!J81, 1), NA())</f>
        <v>#N/A</v>
      </c>
      <c r="K71" s="301" t="e">
        <f>IF(ISNUMBER(Regressions!K81),ROUND(Regressions!K81, 1), NA())</f>
        <v>#N/A</v>
      </c>
      <c r="L71" s="401" t="e">
        <f>IF(ISNUMBER(Regressions!L81),ROUND(Regressions!L81, 1), NA())</f>
        <v>#N/A</v>
      </c>
      <c r="M71" s="398" t="e">
        <f>IF(ISNUMBER(Regressions!M81),ROUND(Regressions!M81, 1), NA())</f>
        <v>#N/A</v>
      </c>
      <c r="N71" s="402" t="e">
        <f>IF(ISNUMBER(Regressions!N81),ROUND(Regressions!N81, 1), NA())</f>
        <v>#N/A</v>
      </c>
      <c r="O71" s="396" t="e">
        <f>IF(ISNUMBER(Regressions!O81),ROUND(Regressions!O81, 1), NA())</f>
        <v>#N/A</v>
      </c>
      <c r="P71" s="301" t="e">
        <f>IF(ISNUMBER(Regressions!P81),ROUND(Regressions!P81, 1), NA())</f>
        <v>#N/A</v>
      </c>
      <c r="Q71" s="403" t="e">
        <f>IF(ISNUMBER(Regressions!Q81),ROUND(Regressions!Q81, 1), NA())</f>
        <v>#N/A</v>
      </c>
      <c r="R71" s="398" t="e">
        <f>IF(ISNUMBER(Regressions!R81),ROUND(Regressions!R81, 1), NA())</f>
        <v>#N/A</v>
      </c>
      <c r="S71" s="399" t="e">
        <f>IF(ISNUMBER(Regressions!S81),ROUND(Regressions!S81, 1), NA())</f>
        <v>#N/A</v>
      </c>
    </row>
    <row r="72" x14ac:dyDescent="0.2">
      <c r="A72" s="234" t="str">
        <f>IF(ISBLANK(Regressions!A82), " ", Regressions!A82)</f>
        <v>El Salvador</v>
      </c>
      <c r="B72" s="229">
        <f>IF(ISBLANK(Regressions!B82), " ", Regressions!B82)</f>
        <v>2000</v>
      </c>
      <c r="C72" s="232" t="str">
        <f>IF(ISBLANK(Regressions!C82), " ", Regressions!C82)</f>
        <v>Primary</v>
      </c>
      <c r="D72" s="236">
        <f>IF(ISBLANK(Regressions!D82), " ", Regressions!D82)</f>
        <v>843242</v>
      </c>
      <c r="E72" s="388" t="e">
        <f>IF(ISNUMBER(Regressions!E82),ROUND(Regressions!E82, 1), NA())</f>
        <v>#N/A</v>
      </c>
      <c r="F72" s="300" t="e">
        <f>IF(ISNUMBER(Regressions!F82),ROUND(Regressions!F82, 1), NA())</f>
        <v>#N/A</v>
      </c>
      <c r="G72" s="389" t="e">
        <f>IF(ISNUMBER(Regressions!G82),ROUND(Regressions!G82, 1), NA())</f>
        <v>#N/A</v>
      </c>
      <c r="H72" s="390" t="e">
        <f>IF(ISNUMBER(Regressions!H82),ROUND(Regressions!H82, 1), NA())</f>
        <v>#N/A</v>
      </c>
      <c r="I72" s="391" t="e">
        <f>IF(ISNUMBER(Regressions!I82),ROUND(Regressions!I82, 1), NA())</f>
        <v>#N/A</v>
      </c>
      <c r="J72" s="392" t="e">
        <f>IF(ISNUMBER(Regressions!J82),ROUND(Regressions!J82, 1), NA())</f>
        <v>#N/A</v>
      </c>
      <c r="K72" s="300" t="e">
        <f>IF(ISNUMBER(Regressions!K82),ROUND(Regressions!K82, 1), NA())</f>
        <v>#N/A</v>
      </c>
      <c r="L72" s="393" t="e">
        <f>IF(ISNUMBER(Regressions!L82),ROUND(Regressions!L82, 1), NA())</f>
        <v>#N/A</v>
      </c>
      <c r="M72" s="390" t="e">
        <f>IF(ISNUMBER(Regressions!M82),ROUND(Regressions!M82, 1), NA())</f>
        <v>#N/A</v>
      </c>
      <c r="N72" s="394" t="e">
        <f>IF(ISNUMBER(Regressions!N82),ROUND(Regressions!N82, 1), NA())</f>
        <v>#N/A</v>
      </c>
      <c r="O72" s="388" t="e">
        <f>IF(ISNUMBER(Regressions!O82),ROUND(Regressions!O82, 1), NA())</f>
        <v>#N/A</v>
      </c>
      <c r="P72" s="300" t="e">
        <f>IF(ISNUMBER(Regressions!P82),ROUND(Regressions!P82, 1), NA())</f>
        <v>#N/A</v>
      </c>
      <c r="Q72" s="395" t="e">
        <f>IF(ISNUMBER(Regressions!Q82),ROUND(Regressions!Q82, 1), NA())</f>
        <v>#N/A</v>
      </c>
      <c r="R72" s="390" t="e">
        <f>IF(ISNUMBER(Regressions!R82),ROUND(Regressions!R82, 1), NA())</f>
        <v>#N/A</v>
      </c>
      <c r="S72" s="391" t="e">
        <f>IF(ISNUMBER(Regressions!S82),ROUND(Regressions!S82, 1), NA())</f>
        <v>#N/A</v>
      </c>
    </row>
    <row r="73" x14ac:dyDescent="0.2">
      <c r="A73" s="234" t="str">
        <f>IF(ISBLANK(Regressions!A83), " ", Regressions!A83)</f>
        <v>El Salvador</v>
      </c>
      <c r="B73" s="229">
        <f>IF(ISBLANK(Regressions!B83), " ", Regressions!B83)</f>
        <v>2001</v>
      </c>
      <c r="C73" s="232" t="str">
        <f>IF(ISBLANK(Regressions!C83), " ", Regressions!C83)</f>
        <v>Primary</v>
      </c>
      <c r="D73" s="236">
        <f>IF(ISBLANK(Regressions!D83), " ", Regressions!D83)</f>
        <v>855984</v>
      </c>
      <c r="E73" s="388" t="e">
        <f>IF(ISNUMBER(Regressions!E83),ROUND(Regressions!E83, 1), NA())</f>
        <v>#N/A</v>
      </c>
      <c r="F73" s="300" t="e">
        <f>IF(ISNUMBER(Regressions!F83),ROUND(Regressions!F83, 1), NA())</f>
        <v>#N/A</v>
      </c>
      <c r="G73" s="389" t="e">
        <f>IF(ISNUMBER(Regressions!G83),ROUND(Regressions!G83, 1), NA())</f>
        <v>#N/A</v>
      </c>
      <c r="H73" s="390" t="e">
        <f>IF(ISNUMBER(Regressions!H83),ROUND(Regressions!H83, 1), NA())</f>
        <v>#N/A</v>
      </c>
      <c r="I73" s="391" t="e">
        <f>IF(ISNUMBER(Regressions!I83),ROUND(Regressions!I83, 1), NA())</f>
        <v>#N/A</v>
      </c>
      <c r="J73" s="392" t="e">
        <f>IF(ISNUMBER(Regressions!J83),ROUND(Regressions!J83, 1), NA())</f>
        <v>#N/A</v>
      </c>
      <c r="K73" s="300" t="e">
        <f>IF(ISNUMBER(Regressions!K83),ROUND(Regressions!K83, 1), NA())</f>
        <v>#N/A</v>
      </c>
      <c r="L73" s="393" t="e">
        <f>IF(ISNUMBER(Regressions!L83),ROUND(Regressions!L83, 1), NA())</f>
        <v>#N/A</v>
      </c>
      <c r="M73" s="390" t="e">
        <f>IF(ISNUMBER(Regressions!M83),ROUND(Regressions!M83, 1), NA())</f>
        <v>#N/A</v>
      </c>
      <c r="N73" s="394" t="e">
        <f>IF(ISNUMBER(Regressions!N83),ROUND(Regressions!N83, 1), NA())</f>
        <v>#N/A</v>
      </c>
      <c r="O73" s="388" t="e">
        <f>IF(ISNUMBER(Regressions!O83),ROUND(Regressions!O83, 1), NA())</f>
        <v>#N/A</v>
      </c>
      <c r="P73" s="300" t="e">
        <f>IF(ISNUMBER(Regressions!P83),ROUND(Regressions!P83, 1), NA())</f>
        <v>#N/A</v>
      </c>
      <c r="Q73" s="395" t="e">
        <f>IF(ISNUMBER(Regressions!Q83),ROUND(Regressions!Q83, 1), NA())</f>
        <v>#N/A</v>
      </c>
      <c r="R73" s="390" t="e">
        <f>IF(ISNUMBER(Regressions!R83),ROUND(Regressions!R83, 1), NA())</f>
        <v>#N/A</v>
      </c>
      <c r="S73" s="391" t="e">
        <f>IF(ISNUMBER(Regressions!S83),ROUND(Regressions!S83, 1), NA())</f>
        <v>#N/A</v>
      </c>
    </row>
    <row r="74" x14ac:dyDescent="0.2">
      <c r="A74" s="234" t="str">
        <f>IF(ISBLANK(Regressions!A84), " ", Regressions!A84)</f>
        <v>El Salvador</v>
      </c>
      <c r="B74" s="229">
        <f>IF(ISBLANK(Regressions!B84), " ", Regressions!B84)</f>
        <v>2002</v>
      </c>
      <c r="C74" s="232" t="str">
        <f>IF(ISBLANK(Regressions!C84), " ", Regressions!C84)</f>
        <v>Primary</v>
      </c>
      <c r="D74" s="236">
        <f>IF(ISBLANK(Regressions!D84), " ", Regressions!D84)</f>
        <v>867733</v>
      </c>
      <c r="E74" s="388" t="e">
        <f>IF(ISNUMBER(Regressions!E84),ROUND(Regressions!E84, 1), NA())</f>
        <v>#N/A</v>
      </c>
      <c r="F74" s="300">
        <f>IF(ISNUMBER(Regressions!F84),ROUND(Regressions!F84, 1), NA())</f>
        <v>75</v>
      </c>
      <c r="G74" s="389" t="e">
        <f>IF(ISNUMBER(Regressions!G84),ROUND(Regressions!G84, 1), NA())</f>
        <v>#N/A</v>
      </c>
      <c r="H74" s="390" t="e">
        <f>IF(ISNUMBER(Regressions!H84),ROUND(Regressions!H84, 1), NA())</f>
        <v>#N/A</v>
      </c>
      <c r="I74" s="391">
        <f>IF(ISNUMBER(Regressions!I84),ROUND(Regressions!I84, 1), NA())</f>
        <v>25</v>
      </c>
      <c r="J74" s="392" t="e">
        <f>IF(ISNUMBER(Regressions!J84),ROUND(Regressions!J84, 1), NA())</f>
        <v>#N/A</v>
      </c>
      <c r="K74" s="300" t="e">
        <f>IF(ISNUMBER(Regressions!K84),ROUND(Regressions!K84, 1), NA())</f>
        <v>#N/A</v>
      </c>
      <c r="L74" s="393" t="e">
        <f>IF(ISNUMBER(Regressions!L84),ROUND(Regressions!L84, 1), NA())</f>
        <v>#N/A</v>
      </c>
      <c r="M74" s="390" t="e">
        <f>IF(ISNUMBER(Regressions!M84),ROUND(Regressions!M84, 1), NA())</f>
        <v>#N/A</v>
      </c>
      <c r="N74" s="394" t="e">
        <f>IF(ISNUMBER(Regressions!N84),ROUND(Regressions!N84, 1), NA())</f>
        <v>#N/A</v>
      </c>
      <c r="O74" s="388" t="e">
        <f>IF(ISNUMBER(Regressions!O84),ROUND(Regressions!O84, 1), NA())</f>
        <v>#N/A</v>
      </c>
      <c r="P74" s="300" t="e">
        <f>IF(ISNUMBER(Regressions!P84),ROUND(Regressions!P84, 1), NA())</f>
        <v>#N/A</v>
      </c>
      <c r="Q74" s="395" t="e">
        <f>IF(ISNUMBER(Regressions!Q84),ROUND(Regressions!Q84, 1), NA())</f>
        <v>#N/A</v>
      </c>
      <c r="R74" s="390" t="e">
        <f>IF(ISNUMBER(Regressions!R84),ROUND(Regressions!R84, 1), NA())</f>
        <v>#N/A</v>
      </c>
      <c r="S74" s="391" t="e">
        <f>IF(ISNUMBER(Regressions!S84),ROUND(Regressions!S84, 1), NA())</f>
        <v>#N/A</v>
      </c>
    </row>
    <row r="75" x14ac:dyDescent="0.2">
      <c r="A75" s="234" t="str">
        <f>IF(ISBLANK(Regressions!A85), " ", Regressions!A85)</f>
        <v>El Salvador</v>
      </c>
      <c r="B75" s="229">
        <f>IF(ISBLANK(Regressions!B85), " ", Regressions!B85)</f>
        <v>2003</v>
      </c>
      <c r="C75" s="232" t="str">
        <f>IF(ISBLANK(Regressions!C85), " ", Regressions!C85)</f>
        <v>Primary</v>
      </c>
      <c r="D75" s="236">
        <f>IF(ISBLANK(Regressions!D85), " ", Regressions!D85)</f>
        <v>876590</v>
      </c>
      <c r="E75" s="388" t="e">
        <f>IF(ISNUMBER(Regressions!E85),ROUND(Regressions!E85, 1), NA())</f>
        <v>#N/A</v>
      </c>
      <c r="F75" s="300">
        <f>IF(ISNUMBER(Regressions!F85),ROUND(Regressions!F85, 1), NA())</f>
        <v>75</v>
      </c>
      <c r="G75" s="389" t="e">
        <f>IF(ISNUMBER(Regressions!G85),ROUND(Regressions!G85, 1), NA())</f>
        <v>#N/A</v>
      </c>
      <c r="H75" s="390" t="e">
        <f>IF(ISNUMBER(Regressions!H85),ROUND(Regressions!H85, 1), NA())</f>
        <v>#N/A</v>
      </c>
      <c r="I75" s="391">
        <f>IF(ISNUMBER(Regressions!I85),ROUND(Regressions!I85, 1), NA())</f>
        <v>25</v>
      </c>
      <c r="J75" s="392" t="e">
        <f>IF(ISNUMBER(Regressions!J85),ROUND(Regressions!J85, 1), NA())</f>
        <v>#N/A</v>
      </c>
      <c r="K75" s="300" t="e">
        <f>IF(ISNUMBER(Regressions!K85),ROUND(Regressions!K85, 1), NA())</f>
        <v>#N/A</v>
      </c>
      <c r="L75" s="393" t="e">
        <f>IF(ISNUMBER(Regressions!L85),ROUND(Regressions!L85, 1), NA())</f>
        <v>#N/A</v>
      </c>
      <c r="M75" s="390" t="e">
        <f>IF(ISNUMBER(Regressions!M85),ROUND(Regressions!M85, 1), NA())</f>
        <v>#N/A</v>
      </c>
      <c r="N75" s="394" t="e">
        <f>IF(ISNUMBER(Regressions!N85),ROUND(Regressions!N85, 1), NA())</f>
        <v>#N/A</v>
      </c>
      <c r="O75" s="388" t="e">
        <f>IF(ISNUMBER(Regressions!O85),ROUND(Regressions!O85, 1), NA())</f>
        <v>#N/A</v>
      </c>
      <c r="P75" s="300" t="e">
        <f>IF(ISNUMBER(Regressions!P85),ROUND(Regressions!P85, 1), NA())</f>
        <v>#N/A</v>
      </c>
      <c r="Q75" s="395" t="e">
        <f>IF(ISNUMBER(Regressions!Q85),ROUND(Regressions!Q85, 1), NA())</f>
        <v>#N/A</v>
      </c>
      <c r="R75" s="390" t="e">
        <f>IF(ISNUMBER(Regressions!R85),ROUND(Regressions!R85, 1), NA())</f>
        <v>#N/A</v>
      </c>
      <c r="S75" s="391" t="e">
        <f>IF(ISNUMBER(Regressions!S85),ROUND(Regressions!S85, 1), NA())</f>
        <v>#N/A</v>
      </c>
    </row>
    <row r="76" x14ac:dyDescent="0.2">
      <c r="A76" s="234" t="str">
        <f>IF(ISBLANK(Regressions!A86), " ", Regressions!A86)</f>
        <v>El Salvador</v>
      </c>
      <c r="B76" s="229">
        <f>IF(ISBLANK(Regressions!B86), " ", Regressions!B86)</f>
        <v>2004</v>
      </c>
      <c r="C76" s="232" t="str">
        <f>IF(ISBLANK(Regressions!C86), " ", Regressions!C86)</f>
        <v>Primary</v>
      </c>
      <c r="D76" s="236">
        <f>IF(ISBLANK(Regressions!D86), " ", Regressions!D86)</f>
        <v>881424</v>
      </c>
      <c r="E76" s="388" t="e">
        <f>IF(ISNUMBER(Regressions!E86),ROUND(Regressions!E86, 1), NA())</f>
        <v>#N/A</v>
      </c>
      <c r="F76" s="300">
        <f>IF(ISNUMBER(Regressions!F86),ROUND(Regressions!F86, 1), NA())</f>
        <v>75</v>
      </c>
      <c r="G76" s="389" t="e">
        <f>IF(ISNUMBER(Regressions!G86),ROUND(Regressions!G86, 1), NA())</f>
        <v>#N/A</v>
      </c>
      <c r="H76" s="390" t="e">
        <f>IF(ISNUMBER(Regressions!H86),ROUND(Regressions!H86, 1), NA())</f>
        <v>#N/A</v>
      </c>
      <c r="I76" s="391">
        <f>IF(ISNUMBER(Regressions!I86),ROUND(Regressions!I86, 1), NA())</f>
        <v>25</v>
      </c>
      <c r="J76" s="392" t="e">
        <f>IF(ISNUMBER(Regressions!J86),ROUND(Regressions!J86, 1), NA())</f>
        <v>#N/A</v>
      </c>
      <c r="K76" s="300" t="e">
        <f>IF(ISNUMBER(Regressions!K86),ROUND(Regressions!K86, 1), NA())</f>
        <v>#N/A</v>
      </c>
      <c r="L76" s="393" t="e">
        <f>IF(ISNUMBER(Regressions!L86),ROUND(Regressions!L86, 1), NA())</f>
        <v>#N/A</v>
      </c>
      <c r="M76" s="390" t="e">
        <f>IF(ISNUMBER(Regressions!M86),ROUND(Regressions!M86, 1), NA())</f>
        <v>#N/A</v>
      </c>
      <c r="N76" s="394" t="e">
        <f>IF(ISNUMBER(Regressions!N86),ROUND(Regressions!N86, 1), NA())</f>
        <v>#N/A</v>
      </c>
      <c r="O76" s="388" t="e">
        <f>IF(ISNUMBER(Regressions!O86),ROUND(Regressions!O86, 1), NA())</f>
        <v>#N/A</v>
      </c>
      <c r="P76" s="300" t="e">
        <f>IF(ISNUMBER(Regressions!P86),ROUND(Regressions!P86, 1), NA())</f>
        <v>#N/A</v>
      </c>
      <c r="Q76" s="395" t="e">
        <f>IF(ISNUMBER(Regressions!Q86),ROUND(Regressions!Q86, 1), NA())</f>
        <v>#N/A</v>
      </c>
      <c r="R76" s="390" t="e">
        <f>IF(ISNUMBER(Regressions!R86),ROUND(Regressions!R86, 1), NA())</f>
        <v>#N/A</v>
      </c>
      <c r="S76" s="391" t="e">
        <f>IF(ISNUMBER(Regressions!S86),ROUND(Regressions!S86, 1), NA())</f>
        <v>#N/A</v>
      </c>
    </row>
    <row r="77" x14ac:dyDescent="0.2">
      <c r="A77" s="234" t="str">
        <f>IF(ISBLANK(Regressions!A87), " ", Regressions!A87)</f>
        <v>El Salvador</v>
      </c>
      <c r="B77" s="229">
        <f>IF(ISBLANK(Regressions!B87), " ", Regressions!B87)</f>
        <v>2005</v>
      </c>
      <c r="C77" s="232" t="str">
        <f>IF(ISBLANK(Regressions!C87), " ", Regressions!C87)</f>
        <v>Primary</v>
      </c>
      <c r="D77" s="236">
        <f>IF(ISBLANK(Regressions!D87), " ", Regressions!D87)</f>
        <v>881120</v>
      </c>
      <c r="E77" s="388" t="e">
        <f>IF(ISNUMBER(Regressions!E87),ROUND(Regressions!E87, 1), NA())</f>
        <v>#N/A</v>
      </c>
      <c r="F77" s="300">
        <f>IF(ISNUMBER(Regressions!F87),ROUND(Regressions!F87, 1), NA())</f>
        <v>75</v>
      </c>
      <c r="G77" s="389" t="e">
        <f>IF(ISNUMBER(Regressions!G87),ROUND(Regressions!G87, 1), NA())</f>
        <v>#N/A</v>
      </c>
      <c r="H77" s="390" t="e">
        <f>IF(ISNUMBER(Regressions!H87),ROUND(Regressions!H87, 1), NA())</f>
        <v>#N/A</v>
      </c>
      <c r="I77" s="391">
        <f>IF(ISNUMBER(Regressions!I87),ROUND(Regressions!I87, 1), NA())</f>
        <v>25</v>
      </c>
      <c r="J77" s="392" t="e">
        <f>IF(ISNUMBER(Regressions!J87),ROUND(Regressions!J87, 1), NA())</f>
        <v>#N/A</v>
      </c>
      <c r="K77" s="300" t="e">
        <f>IF(ISNUMBER(Regressions!K87),ROUND(Regressions!K87, 1), NA())</f>
        <v>#N/A</v>
      </c>
      <c r="L77" s="393" t="e">
        <f>IF(ISNUMBER(Regressions!L87),ROUND(Regressions!L87, 1), NA())</f>
        <v>#N/A</v>
      </c>
      <c r="M77" s="390" t="e">
        <f>IF(ISNUMBER(Regressions!M87),ROUND(Regressions!M87, 1), NA())</f>
        <v>#N/A</v>
      </c>
      <c r="N77" s="394" t="e">
        <f>IF(ISNUMBER(Regressions!N87),ROUND(Regressions!N87, 1), NA())</f>
        <v>#N/A</v>
      </c>
      <c r="O77" s="388" t="e">
        <f>IF(ISNUMBER(Regressions!O87),ROUND(Regressions!O87, 1), NA())</f>
        <v>#N/A</v>
      </c>
      <c r="P77" s="300" t="e">
        <f>IF(ISNUMBER(Regressions!P87),ROUND(Regressions!P87, 1), NA())</f>
        <v>#N/A</v>
      </c>
      <c r="Q77" s="395" t="e">
        <f>IF(ISNUMBER(Regressions!Q87),ROUND(Regressions!Q87, 1), NA())</f>
        <v>#N/A</v>
      </c>
      <c r="R77" s="390" t="e">
        <f>IF(ISNUMBER(Regressions!R87),ROUND(Regressions!R87, 1), NA())</f>
        <v>#N/A</v>
      </c>
      <c r="S77" s="391" t="e">
        <f>IF(ISNUMBER(Regressions!S87),ROUND(Regressions!S87, 1), NA())</f>
        <v>#N/A</v>
      </c>
    </row>
    <row r="78" x14ac:dyDescent="0.2">
      <c r="A78" s="234" t="str">
        <f>IF(ISBLANK(Regressions!A88), " ", Regressions!A88)</f>
        <v>El Salvador</v>
      </c>
      <c r="B78" s="229">
        <f>IF(ISBLANK(Regressions!B88), " ", Regressions!B88)</f>
        <v>2006</v>
      </c>
      <c r="C78" s="232" t="str">
        <f>IF(ISBLANK(Regressions!C88), " ", Regressions!C88)</f>
        <v>Primary</v>
      </c>
      <c r="D78" s="236">
        <f>IF(ISBLANK(Regressions!D88), " ", Regressions!D88)</f>
        <v>876015</v>
      </c>
      <c r="E78" s="388" t="e">
        <f>IF(ISNUMBER(Regressions!E88),ROUND(Regressions!E88, 1), NA())</f>
        <v>#N/A</v>
      </c>
      <c r="F78" s="300">
        <f>IF(ISNUMBER(Regressions!F88),ROUND(Regressions!F88, 1), NA())</f>
        <v>75</v>
      </c>
      <c r="G78" s="389" t="e">
        <f>IF(ISNUMBER(Regressions!G88),ROUND(Regressions!G88, 1), NA())</f>
        <v>#N/A</v>
      </c>
      <c r="H78" s="390" t="e">
        <f>IF(ISNUMBER(Regressions!H88),ROUND(Regressions!H88, 1), NA())</f>
        <v>#N/A</v>
      </c>
      <c r="I78" s="391">
        <f>IF(ISNUMBER(Regressions!I88),ROUND(Regressions!I88, 1), NA())</f>
        <v>25</v>
      </c>
      <c r="J78" s="392" t="e">
        <f>IF(ISNUMBER(Regressions!J88),ROUND(Regressions!J88, 1), NA())</f>
        <v>#N/A</v>
      </c>
      <c r="K78" s="300" t="e">
        <f>IF(ISNUMBER(Regressions!K88),ROUND(Regressions!K88, 1), NA())</f>
        <v>#N/A</v>
      </c>
      <c r="L78" s="393" t="e">
        <f>IF(ISNUMBER(Regressions!L88),ROUND(Regressions!L88, 1), NA())</f>
        <v>#N/A</v>
      </c>
      <c r="M78" s="390" t="e">
        <f>IF(ISNUMBER(Regressions!M88),ROUND(Regressions!M88, 1), NA())</f>
        <v>#N/A</v>
      </c>
      <c r="N78" s="394" t="e">
        <f>IF(ISNUMBER(Regressions!N88),ROUND(Regressions!N88, 1), NA())</f>
        <v>#N/A</v>
      </c>
      <c r="O78" s="388" t="e">
        <f>IF(ISNUMBER(Regressions!O88),ROUND(Regressions!O88, 1), NA())</f>
        <v>#N/A</v>
      </c>
      <c r="P78" s="300" t="e">
        <f>IF(ISNUMBER(Regressions!P88),ROUND(Regressions!P88, 1), NA())</f>
        <v>#N/A</v>
      </c>
      <c r="Q78" s="395" t="e">
        <f>IF(ISNUMBER(Regressions!Q88),ROUND(Regressions!Q88, 1), NA())</f>
        <v>#N/A</v>
      </c>
      <c r="R78" s="390" t="e">
        <f>IF(ISNUMBER(Regressions!R88),ROUND(Regressions!R88, 1), NA())</f>
        <v>#N/A</v>
      </c>
      <c r="S78" s="391" t="e">
        <f>IF(ISNUMBER(Regressions!S88),ROUND(Regressions!S88, 1), NA())</f>
        <v>#N/A</v>
      </c>
    </row>
    <row r="79" x14ac:dyDescent="0.2">
      <c r="A79" s="234" t="str">
        <f>IF(ISBLANK(Regressions!A89), " ", Regressions!A89)</f>
        <v>El Salvador</v>
      </c>
      <c r="B79" s="229">
        <f>IF(ISBLANK(Regressions!B89), " ", Regressions!B89)</f>
        <v>2007</v>
      </c>
      <c r="C79" s="232" t="str">
        <f>IF(ISBLANK(Regressions!C89), " ", Regressions!C89)</f>
        <v>Primary</v>
      </c>
      <c r="D79" s="236">
        <f>IF(ISBLANK(Regressions!D89), " ", Regressions!D89)</f>
        <v>866827</v>
      </c>
      <c r="E79" s="388" t="e">
        <f>IF(ISNUMBER(Regressions!E89),ROUND(Regressions!E89, 1), NA())</f>
        <v>#N/A</v>
      </c>
      <c r="F79" s="300">
        <f>IF(ISNUMBER(Regressions!F89),ROUND(Regressions!F89, 1), NA())</f>
        <v>75</v>
      </c>
      <c r="G79" s="389" t="e">
        <f>IF(ISNUMBER(Regressions!G89),ROUND(Regressions!G89, 1), NA())</f>
        <v>#N/A</v>
      </c>
      <c r="H79" s="390" t="e">
        <f>IF(ISNUMBER(Regressions!H89),ROUND(Regressions!H89, 1), NA())</f>
        <v>#N/A</v>
      </c>
      <c r="I79" s="391">
        <f>IF(ISNUMBER(Regressions!I89),ROUND(Regressions!I89, 1), NA())</f>
        <v>25</v>
      </c>
      <c r="J79" s="392" t="e">
        <f>IF(ISNUMBER(Regressions!J89),ROUND(Regressions!J89, 1), NA())</f>
        <v>#N/A</v>
      </c>
      <c r="K79" s="300" t="e">
        <f>IF(ISNUMBER(Regressions!K89),ROUND(Regressions!K89, 1), NA())</f>
        <v>#N/A</v>
      </c>
      <c r="L79" s="393" t="e">
        <f>IF(ISNUMBER(Regressions!L89),ROUND(Regressions!L89, 1), NA())</f>
        <v>#N/A</v>
      </c>
      <c r="M79" s="390" t="e">
        <f>IF(ISNUMBER(Regressions!M89),ROUND(Regressions!M89, 1), NA())</f>
        <v>#N/A</v>
      </c>
      <c r="N79" s="394" t="e">
        <f>IF(ISNUMBER(Regressions!N89),ROUND(Regressions!N89, 1), NA())</f>
        <v>#N/A</v>
      </c>
      <c r="O79" s="388" t="e">
        <f>IF(ISNUMBER(Regressions!O89),ROUND(Regressions!O89, 1), NA())</f>
        <v>#N/A</v>
      </c>
      <c r="P79" s="300" t="e">
        <f>IF(ISNUMBER(Regressions!P89),ROUND(Regressions!P89, 1), NA())</f>
        <v>#N/A</v>
      </c>
      <c r="Q79" s="395" t="e">
        <f>IF(ISNUMBER(Regressions!Q89),ROUND(Regressions!Q89, 1), NA())</f>
        <v>#N/A</v>
      </c>
      <c r="R79" s="390" t="e">
        <f>IF(ISNUMBER(Regressions!R89),ROUND(Regressions!R89, 1), NA())</f>
        <v>#N/A</v>
      </c>
      <c r="S79" s="391" t="e">
        <f>IF(ISNUMBER(Regressions!S89),ROUND(Regressions!S89, 1), NA())</f>
        <v>#N/A</v>
      </c>
    </row>
    <row r="80" x14ac:dyDescent="0.2">
      <c r="A80" s="234" t="str">
        <f>IF(ISBLANK(Regressions!A90), " ", Regressions!A90)</f>
        <v>El Salvador</v>
      </c>
      <c r="B80" s="229">
        <f>IF(ISBLANK(Regressions!B90), " ", Regressions!B90)</f>
        <v>2008</v>
      </c>
      <c r="C80" s="232" t="str">
        <f>IF(ISBLANK(Regressions!C90), " ", Regressions!C90)</f>
        <v>Primary</v>
      </c>
      <c r="D80" s="236">
        <f>IF(ISBLANK(Regressions!D90), " ", Regressions!D90)</f>
        <v>853564</v>
      </c>
      <c r="E80" s="388" t="e">
        <f>IF(ISNUMBER(Regressions!E90),ROUND(Regressions!E90, 1), NA())</f>
        <v>#N/A</v>
      </c>
      <c r="F80" s="300">
        <f>IF(ISNUMBER(Regressions!F90),ROUND(Regressions!F90, 1), NA())</f>
        <v>75</v>
      </c>
      <c r="G80" s="389" t="e">
        <f>IF(ISNUMBER(Regressions!G90),ROUND(Regressions!G90, 1), NA())</f>
        <v>#N/A</v>
      </c>
      <c r="H80" s="390" t="e">
        <f>IF(ISNUMBER(Regressions!H90),ROUND(Regressions!H90, 1), NA())</f>
        <v>#N/A</v>
      </c>
      <c r="I80" s="391">
        <f>IF(ISNUMBER(Regressions!I90),ROUND(Regressions!I90, 1), NA())</f>
        <v>25</v>
      </c>
      <c r="J80" s="392" t="e">
        <f>IF(ISNUMBER(Regressions!J90),ROUND(Regressions!J90, 1), NA())</f>
        <v>#N/A</v>
      </c>
      <c r="K80" s="300" t="e">
        <f>IF(ISNUMBER(Regressions!K90),ROUND(Regressions!K90, 1), NA())</f>
        <v>#N/A</v>
      </c>
      <c r="L80" s="393" t="e">
        <f>IF(ISNUMBER(Regressions!L90),ROUND(Regressions!L90, 1), NA())</f>
        <v>#N/A</v>
      </c>
      <c r="M80" s="390" t="e">
        <f>IF(ISNUMBER(Regressions!M90),ROUND(Regressions!M90, 1), NA())</f>
        <v>#N/A</v>
      </c>
      <c r="N80" s="394" t="e">
        <f>IF(ISNUMBER(Regressions!N90),ROUND(Regressions!N90, 1), NA())</f>
        <v>#N/A</v>
      </c>
      <c r="O80" s="388" t="e">
        <f>IF(ISNUMBER(Regressions!O90),ROUND(Regressions!O90, 1), NA())</f>
        <v>#N/A</v>
      </c>
      <c r="P80" s="300" t="e">
        <f>IF(ISNUMBER(Regressions!P90),ROUND(Regressions!P90, 1), NA())</f>
        <v>#N/A</v>
      </c>
      <c r="Q80" s="395" t="e">
        <f>IF(ISNUMBER(Regressions!Q90),ROUND(Regressions!Q90, 1), NA())</f>
        <v>#N/A</v>
      </c>
      <c r="R80" s="390" t="e">
        <f>IF(ISNUMBER(Regressions!R90),ROUND(Regressions!R90, 1), NA())</f>
        <v>#N/A</v>
      </c>
      <c r="S80" s="391" t="e">
        <f>IF(ISNUMBER(Regressions!S90),ROUND(Regressions!S90, 1), NA())</f>
        <v>#N/A</v>
      </c>
    </row>
    <row r="81" x14ac:dyDescent="0.2">
      <c r="A81" s="234" t="str">
        <f>IF(ISBLANK(Regressions!A91), " ", Regressions!A91)</f>
        <v>El Salvador</v>
      </c>
      <c r="B81" s="229">
        <f>IF(ISBLANK(Regressions!B91), " ", Regressions!B91)</f>
        <v>2009</v>
      </c>
      <c r="C81" s="232" t="str">
        <f>IF(ISBLANK(Regressions!C91), " ", Regressions!C91)</f>
        <v>Primary</v>
      </c>
      <c r="D81" s="236">
        <f>IF(ISBLANK(Regressions!D91), " ", Regressions!D91)</f>
        <v>835986</v>
      </c>
      <c r="E81" s="388" t="e">
        <f>IF(ISNUMBER(Regressions!E91),ROUND(Regressions!E91, 1), NA())</f>
        <v>#N/A</v>
      </c>
      <c r="F81" s="300">
        <f>IF(ISNUMBER(Regressions!F91),ROUND(Regressions!F91, 1), NA())</f>
        <v>75</v>
      </c>
      <c r="G81" s="389" t="e">
        <f>IF(ISNUMBER(Regressions!G91),ROUND(Regressions!G91, 1), NA())</f>
        <v>#N/A</v>
      </c>
      <c r="H81" s="390" t="e">
        <f>IF(ISNUMBER(Regressions!H91),ROUND(Regressions!H91, 1), NA())</f>
        <v>#N/A</v>
      </c>
      <c r="I81" s="391">
        <f>IF(ISNUMBER(Regressions!I91),ROUND(Regressions!I91, 1), NA())</f>
        <v>25</v>
      </c>
      <c r="J81" s="392" t="e">
        <f>IF(ISNUMBER(Regressions!J91),ROUND(Regressions!J91, 1), NA())</f>
        <v>#N/A</v>
      </c>
      <c r="K81" s="300" t="e">
        <f>IF(ISNUMBER(Regressions!K91),ROUND(Regressions!K91, 1), NA())</f>
        <v>#N/A</v>
      </c>
      <c r="L81" s="393" t="e">
        <f>IF(ISNUMBER(Regressions!L91),ROUND(Regressions!L91, 1), NA())</f>
        <v>#N/A</v>
      </c>
      <c r="M81" s="390" t="e">
        <f>IF(ISNUMBER(Regressions!M91),ROUND(Regressions!M91, 1), NA())</f>
        <v>#N/A</v>
      </c>
      <c r="N81" s="394" t="e">
        <f>IF(ISNUMBER(Regressions!N91),ROUND(Regressions!N91, 1), NA())</f>
        <v>#N/A</v>
      </c>
      <c r="O81" s="388" t="e">
        <f>IF(ISNUMBER(Regressions!O91),ROUND(Regressions!O91, 1), NA())</f>
        <v>#N/A</v>
      </c>
      <c r="P81" s="300" t="e">
        <f>IF(ISNUMBER(Regressions!P91),ROUND(Regressions!P91, 1), NA())</f>
        <v>#N/A</v>
      </c>
      <c r="Q81" s="395" t="e">
        <f>IF(ISNUMBER(Regressions!Q91),ROUND(Regressions!Q91, 1), NA())</f>
        <v>#N/A</v>
      </c>
      <c r="R81" s="390" t="e">
        <f>IF(ISNUMBER(Regressions!R91),ROUND(Regressions!R91, 1), NA())</f>
        <v>#N/A</v>
      </c>
      <c r="S81" s="391" t="e">
        <f>IF(ISNUMBER(Regressions!S91),ROUND(Regressions!S91, 1), NA())</f>
        <v>#N/A</v>
      </c>
    </row>
    <row r="82" x14ac:dyDescent="0.2">
      <c r="A82" s="234" t="str">
        <f>IF(ISBLANK(Regressions!A92), " ", Regressions!A92)</f>
        <v>El Salvador</v>
      </c>
      <c r="B82" s="229">
        <f>IF(ISBLANK(Regressions!B92), " ", Regressions!B92)</f>
        <v>2010</v>
      </c>
      <c r="C82" s="232" t="str">
        <f>IF(ISBLANK(Regressions!C92), " ", Regressions!C92)</f>
        <v>Primary</v>
      </c>
      <c r="D82" s="236">
        <f>IF(ISBLANK(Regressions!D92), " ", Regressions!D92)</f>
        <v>813698</v>
      </c>
      <c r="E82" s="388" t="e">
        <f>IF(ISNUMBER(Regressions!E92),ROUND(Regressions!E92, 1), NA())</f>
        <v>#N/A</v>
      </c>
      <c r="F82" s="300">
        <f>IF(ISNUMBER(Regressions!F92),ROUND(Regressions!F92, 1), NA())</f>
        <v>75</v>
      </c>
      <c r="G82" s="389" t="e">
        <f>IF(ISNUMBER(Regressions!G92),ROUND(Regressions!G92, 1), NA())</f>
        <v>#N/A</v>
      </c>
      <c r="H82" s="390" t="e">
        <f>IF(ISNUMBER(Regressions!H92),ROUND(Regressions!H92, 1), NA())</f>
        <v>#N/A</v>
      </c>
      <c r="I82" s="391">
        <f>IF(ISNUMBER(Regressions!I92),ROUND(Regressions!I92, 1), NA())</f>
        <v>25</v>
      </c>
      <c r="J82" s="392" t="e">
        <f>IF(ISNUMBER(Regressions!J92),ROUND(Regressions!J92, 1), NA())</f>
        <v>#N/A</v>
      </c>
      <c r="K82" s="300" t="e">
        <f>IF(ISNUMBER(Regressions!K92),ROUND(Regressions!K92, 1), NA())</f>
        <v>#N/A</v>
      </c>
      <c r="L82" s="393" t="e">
        <f>IF(ISNUMBER(Regressions!L92),ROUND(Regressions!L92, 1), NA())</f>
        <v>#N/A</v>
      </c>
      <c r="M82" s="390" t="e">
        <f>IF(ISNUMBER(Regressions!M92),ROUND(Regressions!M92, 1), NA())</f>
        <v>#N/A</v>
      </c>
      <c r="N82" s="394" t="e">
        <f>IF(ISNUMBER(Regressions!N92),ROUND(Regressions!N92, 1), NA())</f>
        <v>#N/A</v>
      </c>
      <c r="O82" s="388" t="e">
        <f>IF(ISNUMBER(Regressions!O92),ROUND(Regressions!O92, 1), NA())</f>
        <v>#N/A</v>
      </c>
      <c r="P82" s="300" t="e">
        <f>IF(ISNUMBER(Regressions!P92),ROUND(Regressions!P92, 1), NA())</f>
        <v>#N/A</v>
      </c>
      <c r="Q82" s="395" t="e">
        <f>IF(ISNUMBER(Regressions!Q92),ROUND(Regressions!Q92, 1), NA())</f>
        <v>#N/A</v>
      </c>
      <c r="R82" s="390" t="e">
        <f>IF(ISNUMBER(Regressions!R92),ROUND(Regressions!R92, 1), NA())</f>
        <v>#N/A</v>
      </c>
      <c r="S82" s="391" t="e">
        <f>IF(ISNUMBER(Regressions!S92),ROUND(Regressions!S92, 1), NA())</f>
        <v>#N/A</v>
      </c>
    </row>
    <row r="83" x14ac:dyDescent="0.2">
      <c r="A83" s="234" t="str">
        <f>IF(ISBLANK(Regressions!A93), " ", Regressions!A93)</f>
        <v>El Salvador</v>
      </c>
      <c r="B83" s="229">
        <f>IF(ISBLANK(Regressions!B93), " ", Regressions!B93)</f>
        <v>2011</v>
      </c>
      <c r="C83" s="232" t="str">
        <f>IF(ISBLANK(Regressions!C93), " ", Regressions!C93)</f>
        <v>Primary</v>
      </c>
      <c r="D83" s="236">
        <f>IF(ISBLANK(Regressions!D93), " ", Regressions!D93)</f>
        <v>785266</v>
      </c>
      <c r="E83" s="388" t="e">
        <f>IF(ISNUMBER(Regressions!E93),ROUND(Regressions!E93, 1), NA())</f>
        <v>#N/A</v>
      </c>
      <c r="F83" s="300" t="e">
        <f>IF(ISNUMBER(Regressions!F93),ROUND(Regressions!F93, 1), NA())</f>
        <v>#N/A</v>
      </c>
      <c r="G83" s="389" t="e">
        <f>IF(ISNUMBER(Regressions!G93),ROUND(Regressions!G93, 1), NA())</f>
        <v>#N/A</v>
      </c>
      <c r="H83" s="390" t="e">
        <f>IF(ISNUMBER(Regressions!H93),ROUND(Regressions!H93, 1), NA())</f>
        <v>#N/A</v>
      </c>
      <c r="I83" s="391" t="e">
        <f>IF(ISNUMBER(Regressions!I93),ROUND(Regressions!I93, 1), NA())</f>
        <v>#N/A</v>
      </c>
      <c r="J83" s="392" t="e">
        <f>IF(ISNUMBER(Regressions!J93),ROUND(Regressions!J93, 1), NA())</f>
        <v>#N/A</v>
      </c>
      <c r="K83" s="300" t="e">
        <f>IF(ISNUMBER(Regressions!K93),ROUND(Regressions!K93, 1), NA())</f>
        <v>#N/A</v>
      </c>
      <c r="L83" s="393" t="e">
        <f>IF(ISNUMBER(Regressions!L93),ROUND(Regressions!L93, 1), NA())</f>
        <v>#N/A</v>
      </c>
      <c r="M83" s="390" t="e">
        <f>IF(ISNUMBER(Regressions!M93),ROUND(Regressions!M93, 1), NA())</f>
        <v>#N/A</v>
      </c>
      <c r="N83" s="394" t="e">
        <f>IF(ISNUMBER(Regressions!N93),ROUND(Regressions!N93, 1), NA())</f>
        <v>#N/A</v>
      </c>
      <c r="O83" s="388" t="e">
        <f>IF(ISNUMBER(Regressions!O93),ROUND(Regressions!O93, 1), NA())</f>
        <v>#N/A</v>
      </c>
      <c r="P83" s="300" t="e">
        <f>IF(ISNUMBER(Regressions!P93),ROUND(Regressions!P93, 1), NA())</f>
        <v>#N/A</v>
      </c>
      <c r="Q83" s="395" t="e">
        <f>IF(ISNUMBER(Regressions!Q93),ROUND(Regressions!Q93, 1), NA())</f>
        <v>#N/A</v>
      </c>
      <c r="R83" s="390" t="e">
        <f>IF(ISNUMBER(Regressions!R93),ROUND(Regressions!R93, 1), NA())</f>
        <v>#N/A</v>
      </c>
      <c r="S83" s="391" t="e">
        <f>IF(ISNUMBER(Regressions!S93),ROUND(Regressions!S93, 1), NA())</f>
        <v>#N/A</v>
      </c>
    </row>
    <row r="84" x14ac:dyDescent="0.2">
      <c r="A84" s="234" t="str">
        <f>IF(ISBLANK(Regressions!A94), " ", Regressions!A94)</f>
        <v>El Salvador</v>
      </c>
      <c r="B84" s="229">
        <f>IF(ISBLANK(Regressions!B94), " ", Regressions!B94)</f>
        <v>2012</v>
      </c>
      <c r="C84" s="232" t="str">
        <f>IF(ISBLANK(Regressions!C94), " ", Regressions!C94)</f>
        <v>Primary</v>
      </c>
      <c r="D84" s="236">
        <f>IF(ISBLANK(Regressions!D94), " ", Regressions!D94)</f>
        <v>760561</v>
      </c>
      <c r="E84" s="388" t="e">
        <f>IF(ISNUMBER(Regressions!E94),ROUND(Regressions!E94, 1), NA())</f>
        <v>#N/A</v>
      </c>
      <c r="F84" s="300" t="e">
        <f>IF(ISNUMBER(Regressions!F94),ROUND(Regressions!F94, 1), NA())</f>
        <v>#N/A</v>
      </c>
      <c r="G84" s="389">
        <f>IF(ISNUMBER(Regressions!G94),ROUND(Regressions!G94, 1), NA())</f>
        <v>80.3</v>
      </c>
      <c r="H84" s="390" t="e">
        <f>IF(ISNUMBER(Regressions!H94),ROUND(Regressions!H94, 1), NA())</f>
        <v>#N/A</v>
      </c>
      <c r="I84" s="391" t="e">
        <f>IF(ISNUMBER(Regressions!I94),ROUND(Regressions!I94, 1), NA())</f>
        <v>#N/A</v>
      </c>
      <c r="J84" s="392" t="e">
        <f>IF(ISNUMBER(Regressions!J94),ROUND(Regressions!J94, 1), NA())</f>
        <v>#N/A</v>
      </c>
      <c r="K84" s="300" t="e">
        <f>IF(ISNUMBER(Regressions!K94),ROUND(Regressions!K94, 1), NA())</f>
        <v>#N/A</v>
      </c>
      <c r="L84" s="393" t="e">
        <f>IF(ISNUMBER(Regressions!L94),ROUND(Regressions!L94, 1), NA())</f>
        <v>#N/A</v>
      </c>
      <c r="M84" s="390" t="e">
        <f>IF(ISNUMBER(Regressions!M94),ROUND(Regressions!M94, 1), NA())</f>
        <v>#N/A</v>
      </c>
      <c r="N84" s="394" t="e">
        <f>IF(ISNUMBER(Regressions!N94),ROUND(Regressions!N94, 1), NA())</f>
        <v>#N/A</v>
      </c>
      <c r="O84" s="388" t="e">
        <f>IF(ISNUMBER(Regressions!O94),ROUND(Regressions!O94, 1), NA())</f>
        <v>#N/A</v>
      </c>
      <c r="P84" s="300" t="e">
        <f>IF(ISNUMBER(Regressions!P94),ROUND(Regressions!P94, 1), NA())</f>
        <v>#N/A</v>
      </c>
      <c r="Q84" s="395" t="e">
        <f>IF(ISNUMBER(Regressions!Q94),ROUND(Regressions!Q94, 1), NA())</f>
        <v>#N/A</v>
      </c>
      <c r="R84" s="390" t="e">
        <f>IF(ISNUMBER(Regressions!R94),ROUND(Regressions!R94, 1), NA())</f>
        <v>#N/A</v>
      </c>
      <c r="S84" s="391" t="e">
        <f>IF(ISNUMBER(Regressions!S94),ROUND(Regressions!S94, 1), NA())</f>
        <v>#N/A</v>
      </c>
    </row>
    <row r="85" x14ac:dyDescent="0.2">
      <c r="A85" s="234" t="str">
        <f>IF(ISBLANK(Regressions!A95), " ", Regressions!A95)</f>
        <v>El Salvador</v>
      </c>
      <c r="B85" s="229">
        <f>IF(ISBLANK(Regressions!B95), " ", Regressions!B95)</f>
        <v>2013</v>
      </c>
      <c r="C85" s="232" t="str">
        <f>IF(ISBLANK(Regressions!C95), " ", Regressions!C95)</f>
        <v>Primary</v>
      </c>
      <c r="D85" s="236">
        <f>IF(ISBLANK(Regressions!D95), " ", Regressions!D95)</f>
        <v>741557</v>
      </c>
      <c r="E85" s="388" t="e">
        <f>IF(ISNUMBER(Regressions!E95),ROUND(Regressions!E95, 1), NA())</f>
        <v>#N/A</v>
      </c>
      <c r="F85" s="300" t="e">
        <f>IF(ISNUMBER(Regressions!F95),ROUND(Regressions!F95, 1), NA())</f>
        <v>#N/A</v>
      </c>
      <c r="G85" s="389">
        <f>IF(ISNUMBER(Regressions!G95),ROUND(Regressions!G95, 1), NA())</f>
        <v>80.3</v>
      </c>
      <c r="H85" s="390" t="e">
        <f>IF(ISNUMBER(Regressions!H95),ROUND(Regressions!H95, 1), NA())</f>
        <v>#N/A</v>
      </c>
      <c r="I85" s="391" t="e">
        <f>IF(ISNUMBER(Regressions!I95),ROUND(Regressions!I95, 1), NA())</f>
        <v>#N/A</v>
      </c>
      <c r="J85" s="392" t="e">
        <f>IF(ISNUMBER(Regressions!J95),ROUND(Regressions!J95, 1), NA())</f>
        <v>#N/A</v>
      </c>
      <c r="K85" s="300" t="e">
        <f>IF(ISNUMBER(Regressions!K95),ROUND(Regressions!K95, 1), NA())</f>
        <v>#N/A</v>
      </c>
      <c r="L85" s="393" t="e">
        <f>IF(ISNUMBER(Regressions!L95),ROUND(Regressions!L95, 1), NA())</f>
        <v>#N/A</v>
      </c>
      <c r="M85" s="390" t="e">
        <f>IF(ISNUMBER(Regressions!M95),ROUND(Regressions!M95, 1), NA())</f>
        <v>#N/A</v>
      </c>
      <c r="N85" s="394" t="e">
        <f>IF(ISNUMBER(Regressions!N95),ROUND(Regressions!N95, 1), NA())</f>
        <v>#N/A</v>
      </c>
      <c r="O85" s="388" t="e">
        <f>IF(ISNUMBER(Regressions!O95),ROUND(Regressions!O95, 1), NA())</f>
        <v>#N/A</v>
      </c>
      <c r="P85" s="300" t="e">
        <f>IF(ISNUMBER(Regressions!P95),ROUND(Regressions!P95, 1), NA())</f>
        <v>#N/A</v>
      </c>
      <c r="Q85" s="395" t="e">
        <f>IF(ISNUMBER(Regressions!Q95),ROUND(Regressions!Q95, 1), NA())</f>
        <v>#N/A</v>
      </c>
      <c r="R85" s="390" t="e">
        <f>IF(ISNUMBER(Regressions!R95),ROUND(Regressions!R95, 1), NA())</f>
        <v>#N/A</v>
      </c>
      <c r="S85" s="391" t="e">
        <f>IF(ISNUMBER(Regressions!S95),ROUND(Regressions!S95, 1), NA())</f>
        <v>#N/A</v>
      </c>
    </row>
    <row r="86" x14ac:dyDescent="0.2">
      <c r="A86" s="234" t="str">
        <f>IF(ISBLANK(Regressions!A96), " ", Regressions!A96)</f>
        <v>El Salvador</v>
      </c>
      <c r="B86" s="229">
        <f>IF(ISBLANK(Regressions!B96), " ", Regressions!B96)</f>
        <v>2014</v>
      </c>
      <c r="C86" s="232" t="str">
        <f>IF(ISBLANK(Regressions!C96), " ", Regressions!C96)</f>
        <v>Primary</v>
      </c>
      <c r="D86" s="236">
        <f>IF(ISBLANK(Regressions!D96), " ", Regressions!D96)</f>
        <v>727804</v>
      </c>
      <c r="E86" s="388" t="e">
        <f>IF(ISNUMBER(Regressions!E96),ROUND(Regressions!E96, 1), NA())</f>
        <v>#N/A</v>
      </c>
      <c r="F86" s="300" t="e">
        <f>IF(ISNUMBER(Regressions!F96),ROUND(Regressions!F96, 1), NA())</f>
        <v>#N/A</v>
      </c>
      <c r="G86" s="389">
        <f>IF(ISNUMBER(Regressions!G96),ROUND(Regressions!G96, 1), NA())</f>
        <v>80.3</v>
      </c>
      <c r="H86" s="390" t="e">
        <f>IF(ISNUMBER(Regressions!H96),ROUND(Regressions!H96, 1), NA())</f>
        <v>#N/A</v>
      </c>
      <c r="I86" s="391" t="e">
        <f>IF(ISNUMBER(Regressions!I96),ROUND(Regressions!I96, 1), NA())</f>
        <v>#N/A</v>
      </c>
      <c r="J86" s="392" t="e">
        <f>IF(ISNUMBER(Regressions!J96),ROUND(Regressions!J96, 1), NA())</f>
        <v>#N/A</v>
      </c>
      <c r="K86" s="300" t="e">
        <f>IF(ISNUMBER(Regressions!K96),ROUND(Regressions!K96, 1), NA())</f>
        <v>#N/A</v>
      </c>
      <c r="L86" s="393" t="e">
        <f>IF(ISNUMBER(Regressions!L96),ROUND(Regressions!L96, 1), NA())</f>
        <v>#N/A</v>
      </c>
      <c r="M86" s="390" t="e">
        <f>IF(ISNUMBER(Regressions!M96),ROUND(Regressions!M96, 1), NA())</f>
        <v>#N/A</v>
      </c>
      <c r="N86" s="394" t="e">
        <f>IF(ISNUMBER(Regressions!N96),ROUND(Regressions!N96, 1), NA())</f>
        <v>#N/A</v>
      </c>
      <c r="O86" s="388" t="e">
        <f>IF(ISNUMBER(Regressions!O96),ROUND(Regressions!O96, 1), NA())</f>
        <v>#N/A</v>
      </c>
      <c r="P86" s="300" t="e">
        <f>IF(ISNUMBER(Regressions!P96),ROUND(Regressions!P96, 1), NA())</f>
        <v>#N/A</v>
      </c>
      <c r="Q86" s="395" t="e">
        <f>IF(ISNUMBER(Regressions!Q96),ROUND(Regressions!Q96, 1), NA())</f>
        <v>#N/A</v>
      </c>
      <c r="R86" s="390" t="e">
        <f>IF(ISNUMBER(Regressions!R96),ROUND(Regressions!R96, 1), NA())</f>
        <v>#N/A</v>
      </c>
      <c r="S86" s="391" t="e">
        <f>IF(ISNUMBER(Regressions!S96),ROUND(Regressions!S96, 1), NA())</f>
        <v>#N/A</v>
      </c>
    </row>
    <row r="87" x14ac:dyDescent="0.2">
      <c r="A87" s="234" t="str">
        <f>IF(ISBLANK(Regressions!A97), " ", Regressions!A97)</f>
        <v>El Salvador</v>
      </c>
      <c r="B87" s="229">
        <f>IF(ISBLANK(Regressions!B97), " ", Regressions!B97)</f>
        <v>2015</v>
      </c>
      <c r="C87" s="232" t="str">
        <f>IF(ISBLANK(Regressions!C97), " ", Regressions!C97)</f>
        <v>Primary</v>
      </c>
      <c r="D87" s="236">
        <f>IF(ISBLANK(Regressions!D97), " ", Regressions!D97)</f>
        <v>719014</v>
      </c>
      <c r="E87" s="388" t="e">
        <f>IF(ISNUMBER(Regressions!E97),ROUND(Regressions!E97, 1), NA())</f>
        <v>#N/A</v>
      </c>
      <c r="F87" s="300" t="e">
        <f>IF(ISNUMBER(Regressions!F97),ROUND(Regressions!F97, 1), NA())</f>
        <v>#N/A</v>
      </c>
      <c r="G87" s="389">
        <f>IF(ISNUMBER(Regressions!G97),ROUND(Regressions!G97, 1), NA())</f>
        <v>80.3</v>
      </c>
      <c r="H87" s="390" t="e">
        <f>IF(ISNUMBER(Regressions!H97),ROUND(Regressions!H97, 1), NA())</f>
        <v>#N/A</v>
      </c>
      <c r="I87" s="391" t="e">
        <f>IF(ISNUMBER(Regressions!I97),ROUND(Regressions!I97, 1), NA())</f>
        <v>#N/A</v>
      </c>
      <c r="J87" s="392" t="e">
        <f>IF(ISNUMBER(Regressions!J97),ROUND(Regressions!J97, 1), NA())</f>
        <v>#N/A</v>
      </c>
      <c r="K87" s="300" t="e">
        <f>IF(ISNUMBER(Regressions!K97),ROUND(Regressions!K97, 1), NA())</f>
        <v>#N/A</v>
      </c>
      <c r="L87" s="393" t="e">
        <f>IF(ISNUMBER(Regressions!L97),ROUND(Regressions!L97, 1), NA())</f>
        <v>#N/A</v>
      </c>
      <c r="M87" s="390" t="e">
        <f>IF(ISNUMBER(Regressions!M97),ROUND(Regressions!M97, 1), NA())</f>
        <v>#N/A</v>
      </c>
      <c r="N87" s="394" t="e">
        <f>IF(ISNUMBER(Regressions!N97),ROUND(Regressions!N97, 1), NA())</f>
        <v>#N/A</v>
      </c>
      <c r="O87" s="388" t="e">
        <f>IF(ISNUMBER(Regressions!O97),ROUND(Regressions!O97, 1), NA())</f>
        <v>#N/A</v>
      </c>
      <c r="P87" s="300" t="e">
        <f>IF(ISNUMBER(Regressions!P97),ROUND(Regressions!P97, 1), NA())</f>
        <v>#N/A</v>
      </c>
      <c r="Q87" s="395" t="e">
        <f>IF(ISNUMBER(Regressions!Q97),ROUND(Regressions!Q97, 1), NA())</f>
        <v>#N/A</v>
      </c>
      <c r="R87" s="390" t="e">
        <f>IF(ISNUMBER(Regressions!R97),ROUND(Regressions!R97, 1), NA())</f>
        <v>#N/A</v>
      </c>
      <c r="S87" s="391" t="e">
        <f>IF(ISNUMBER(Regressions!S97),ROUND(Regressions!S97, 1), NA())</f>
        <v>#N/A</v>
      </c>
    </row>
    <row r="88" x14ac:dyDescent="0.2">
      <c r="A88" s="365" t="str">
        <f>IF(ISBLANK(Regressions!A98), " ", Regressions!A98)</f>
        <v>El Salvador</v>
      </c>
      <c r="B88" s="366">
        <f>IF(ISBLANK(Regressions!B98), " ", Regressions!B98)</f>
        <v>2016</v>
      </c>
      <c r="C88" s="367" t="str">
        <f>IF(ISBLANK(Regressions!C98), " ", Regressions!C98)</f>
        <v>Primary</v>
      </c>
      <c r="D88" s="368">
        <f>IF(ISBLANK(Regressions!D98), " ", Regressions!D98)</f>
        <v>709583</v>
      </c>
      <c r="E88" s="396" t="e">
        <f>IF(ISNUMBER(Regressions!E98),ROUND(Regressions!E98, 1), NA())</f>
        <v>#N/A</v>
      </c>
      <c r="F88" s="301" t="e">
        <f>IF(ISNUMBER(Regressions!F98),ROUND(Regressions!F98, 1), NA())</f>
        <v>#N/A</v>
      </c>
      <c r="G88" s="397">
        <f>IF(ISNUMBER(Regressions!G98),ROUND(Regressions!G98, 1), NA())</f>
        <v>80.3</v>
      </c>
      <c r="H88" s="398" t="e">
        <f>IF(ISNUMBER(Regressions!H98),ROUND(Regressions!H98, 1), NA())</f>
        <v>#N/A</v>
      </c>
      <c r="I88" s="399" t="e">
        <f>IF(ISNUMBER(Regressions!I98),ROUND(Regressions!I98, 1), NA())</f>
        <v>#N/A</v>
      </c>
      <c r="J88" s="400" t="e">
        <f>IF(ISNUMBER(Regressions!J98),ROUND(Regressions!J98, 1), NA())</f>
        <v>#N/A</v>
      </c>
      <c r="K88" s="301" t="e">
        <f>IF(ISNUMBER(Regressions!K98),ROUND(Regressions!K98, 1), NA())</f>
        <v>#N/A</v>
      </c>
      <c r="L88" s="401" t="e">
        <f>IF(ISNUMBER(Regressions!L98),ROUND(Regressions!L98, 1), NA())</f>
        <v>#N/A</v>
      </c>
      <c r="M88" s="398" t="e">
        <f>IF(ISNUMBER(Regressions!M98),ROUND(Regressions!M98, 1), NA())</f>
        <v>#N/A</v>
      </c>
      <c r="N88" s="402" t="e">
        <f>IF(ISNUMBER(Regressions!N98),ROUND(Regressions!N98, 1), NA())</f>
        <v>#N/A</v>
      </c>
      <c r="O88" s="396" t="e">
        <f>IF(ISNUMBER(Regressions!O98),ROUND(Regressions!O98, 1), NA())</f>
        <v>#N/A</v>
      </c>
      <c r="P88" s="301" t="e">
        <f>IF(ISNUMBER(Regressions!P98),ROUND(Regressions!P98, 1), NA())</f>
        <v>#N/A</v>
      </c>
      <c r="Q88" s="403" t="e">
        <f>IF(ISNUMBER(Regressions!Q98),ROUND(Regressions!Q98, 1), NA())</f>
        <v>#N/A</v>
      </c>
      <c r="R88" s="398" t="e">
        <f>IF(ISNUMBER(Regressions!R98),ROUND(Regressions!R98, 1), NA())</f>
        <v>#N/A</v>
      </c>
      <c r="S88" s="399" t="e">
        <f>IF(ISNUMBER(Regressions!S98),ROUND(Regressions!S98, 1), NA())</f>
        <v>#N/A</v>
      </c>
    </row>
    <row r="89" x14ac:dyDescent="0.2">
      <c r="A89" s="234" t="str">
        <f>IF(ISBLANK(Regressions!A99), " ", Regressions!A99)</f>
        <v>El Salvador</v>
      </c>
      <c r="B89" s="229">
        <f>IF(ISBLANK(Regressions!B99), " ", Regressions!B99)</f>
        <v>2000</v>
      </c>
      <c r="C89" s="232" t="str">
        <f>IF(ISBLANK(Regressions!C99), " ", Regressions!C99)</f>
        <v>Secondary</v>
      </c>
      <c r="D89" s="236">
        <f>IF(ISBLANK(Regressions!D99), " ", Regressions!D99)</f>
        <v>718317</v>
      </c>
      <c r="E89" s="388" t="e">
        <f>IF(ISNUMBER(Regressions!E99),ROUND(Regressions!E99, 1), NA())</f>
        <v>#N/A</v>
      </c>
      <c r="F89" s="300" t="e">
        <f>IF(ISNUMBER(Regressions!F99),ROUND(Regressions!F99, 1), NA())</f>
        <v>#N/A</v>
      </c>
      <c r="G89" s="389" t="e">
        <f>IF(ISNUMBER(Regressions!G99),ROUND(Regressions!G99, 1), NA())</f>
        <v>#N/A</v>
      </c>
      <c r="H89" s="390" t="e">
        <f>IF(ISNUMBER(Regressions!H99),ROUND(Regressions!H99, 1), NA())</f>
        <v>#N/A</v>
      </c>
      <c r="I89" s="391" t="e">
        <f>IF(ISNUMBER(Regressions!I99),ROUND(Regressions!I99, 1), NA())</f>
        <v>#N/A</v>
      </c>
      <c r="J89" s="392" t="e">
        <f>IF(ISNUMBER(Regressions!J99),ROUND(Regressions!J99, 1), NA())</f>
        <v>#N/A</v>
      </c>
      <c r="K89" s="300" t="e">
        <f>IF(ISNUMBER(Regressions!K99),ROUND(Regressions!K99, 1), NA())</f>
        <v>#N/A</v>
      </c>
      <c r="L89" s="393" t="e">
        <f>IF(ISNUMBER(Regressions!L99),ROUND(Regressions!L99, 1), NA())</f>
        <v>#N/A</v>
      </c>
      <c r="M89" s="390" t="e">
        <f>IF(ISNUMBER(Regressions!M99),ROUND(Regressions!M99, 1), NA())</f>
        <v>#N/A</v>
      </c>
      <c r="N89" s="394" t="e">
        <f>IF(ISNUMBER(Regressions!N99),ROUND(Regressions!N99, 1), NA())</f>
        <v>#N/A</v>
      </c>
      <c r="O89" s="388" t="e">
        <f>IF(ISNUMBER(Regressions!O99),ROUND(Regressions!O99, 1), NA())</f>
        <v>#N/A</v>
      </c>
      <c r="P89" s="300" t="e">
        <f>IF(ISNUMBER(Regressions!P99),ROUND(Regressions!P99, 1), NA())</f>
        <v>#N/A</v>
      </c>
      <c r="Q89" s="395" t="e">
        <f>IF(ISNUMBER(Regressions!Q99),ROUND(Regressions!Q99, 1), NA())</f>
        <v>#N/A</v>
      </c>
      <c r="R89" s="390" t="e">
        <f>IF(ISNUMBER(Regressions!R99),ROUND(Regressions!R99, 1), NA())</f>
        <v>#N/A</v>
      </c>
      <c r="S89" s="391" t="e">
        <f>IF(ISNUMBER(Regressions!S99),ROUND(Regressions!S99, 1), NA())</f>
        <v>#N/A</v>
      </c>
    </row>
    <row r="90" x14ac:dyDescent="0.2">
      <c r="A90" s="234" t="str">
        <f>IF(ISBLANK(Regressions!A100), " ", Regressions!A100)</f>
        <v>El Salvador</v>
      </c>
      <c r="B90" s="229">
        <f>IF(ISBLANK(Regressions!B100), " ", Regressions!B100)</f>
        <v>2001</v>
      </c>
      <c r="C90" s="232" t="str">
        <f>IF(ISBLANK(Regressions!C100), " ", Regressions!C100)</f>
        <v>Secondary</v>
      </c>
      <c r="D90" s="236">
        <f>IF(ISBLANK(Regressions!D100), " ", Regressions!D100)</f>
        <v>722379</v>
      </c>
      <c r="E90" s="388" t="e">
        <f>IF(ISNUMBER(Regressions!E100),ROUND(Regressions!E100, 1), NA())</f>
        <v>#N/A</v>
      </c>
      <c r="F90" s="300" t="e">
        <f>IF(ISNUMBER(Regressions!F100),ROUND(Regressions!F100, 1), NA())</f>
        <v>#N/A</v>
      </c>
      <c r="G90" s="389" t="e">
        <f>IF(ISNUMBER(Regressions!G100),ROUND(Regressions!G100, 1), NA())</f>
        <v>#N/A</v>
      </c>
      <c r="H90" s="390" t="e">
        <f>IF(ISNUMBER(Regressions!H100),ROUND(Regressions!H100, 1), NA())</f>
        <v>#N/A</v>
      </c>
      <c r="I90" s="391" t="e">
        <f>IF(ISNUMBER(Regressions!I100),ROUND(Regressions!I100, 1), NA())</f>
        <v>#N/A</v>
      </c>
      <c r="J90" s="392" t="e">
        <f>IF(ISNUMBER(Regressions!J100),ROUND(Regressions!J100, 1), NA())</f>
        <v>#N/A</v>
      </c>
      <c r="K90" s="300" t="e">
        <f>IF(ISNUMBER(Regressions!K100),ROUND(Regressions!K100, 1), NA())</f>
        <v>#N/A</v>
      </c>
      <c r="L90" s="393" t="e">
        <f>IF(ISNUMBER(Regressions!L100),ROUND(Regressions!L100, 1), NA())</f>
        <v>#N/A</v>
      </c>
      <c r="M90" s="390" t="e">
        <f>IF(ISNUMBER(Regressions!M100),ROUND(Regressions!M100, 1), NA())</f>
        <v>#N/A</v>
      </c>
      <c r="N90" s="394" t="e">
        <f>IF(ISNUMBER(Regressions!N100),ROUND(Regressions!N100, 1), NA())</f>
        <v>#N/A</v>
      </c>
      <c r="O90" s="388" t="e">
        <f>IF(ISNUMBER(Regressions!O100),ROUND(Regressions!O100, 1), NA())</f>
        <v>#N/A</v>
      </c>
      <c r="P90" s="300" t="e">
        <f>IF(ISNUMBER(Regressions!P100),ROUND(Regressions!P100, 1), NA())</f>
        <v>#N/A</v>
      </c>
      <c r="Q90" s="395" t="e">
        <f>IF(ISNUMBER(Regressions!Q100),ROUND(Regressions!Q100, 1), NA())</f>
        <v>#N/A</v>
      </c>
      <c r="R90" s="390" t="e">
        <f>IF(ISNUMBER(Regressions!R100),ROUND(Regressions!R100, 1), NA())</f>
        <v>#N/A</v>
      </c>
      <c r="S90" s="391" t="e">
        <f>IF(ISNUMBER(Regressions!S100),ROUND(Regressions!S100, 1), NA())</f>
        <v>#N/A</v>
      </c>
    </row>
    <row r="91" x14ac:dyDescent="0.2">
      <c r="A91" s="234" t="str">
        <f>IF(ISBLANK(Regressions!A101), " ", Regressions!A101)</f>
        <v>El Salvador</v>
      </c>
      <c r="B91" s="229">
        <f>IF(ISBLANK(Regressions!B101), " ", Regressions!B101)</f>
        <v>2002</v>
      </c>
      <c r="C91" s="232" t="str">
        <f>IF(ISBLANK(Regressions!C101), " ", Regressions!C101)</f>
        <v>Secondary</v>
      </c>
      <c r="D91" s="236">
        <f>IF(ISBLANK(Regressions!D101), " ", Regressions!D101)</f>
        <v>729690</v>
      </c>
      <c r="E91" s="388" t="e">
        <f>IF(ISNUMBER(Regressions!E101),ROUND(Regressions!E101, 1), NA())</f>
        <v>#N/A</v>
      </c>
      <c r="F91" s="300" t="e">
        <f>IF(ISNUMBER(Regressions!F101),ROUND(Regressions!F101, 1), NA())</f>
        <v>#N/A</v>
      </c>
      <c r="G91" s="389" t="e">
        <f>IF(ISNUMBER(Regressions!G101),ROUND(Regressions!G101, 1), NA())</f>
        <v>#N/A</v>
      </c>
      <c r="H91" s="390" t="e">
        <f>IF(ISNUMBER(Regressions!H101),ROUND(Regressions!H101, 1), NA())</f>
        <v>#N/A</v>
      </c>
      <c r="I91" s="391" t="e">
        <f>IF(ISNUMBER(Regressions!I101),ROUND(Regressions!I101, 1), NA())</f>
        <v>#N/A</v>
      </c>
      <c r="J91" s="392" t="e">
        <f>IF(ISNUMBER(Regressions!J101),ROUND(Regressions!J101, 1), NA())</f>
        <v>#N/A</v>
      </c>
      <c r="K91" s="300" t="e">
        <f>IF(ISNUMBER(Regressions!K101),ROUND(Regressions!K101, 1), NA())</f>
        <v>#N/A</v>
      </c>
      <c r="L91" s="393" t="e">
        <f>IF(ISNUMBER(Regressions!L101),ROUND(Regressions!L101, 1), NA())</f>
        <v>#N/A</v>
      </c>
      <c r="M91" s="390" t="e">
        <f>IF(ISNUMBER(Regressions!M101),ROUND(Regressions!M101, 1), NA())</f>
        <v>#N/A</v>
      </c>
      <c r="N91" s="394" t="e">
        <f>IF(ISNUMBER(Regressions!N101),ROUND(Regressions!N101, 1), NA())</f>
        <v>#N/A</v>
      </c>
      <c r="O91" s="388" t="e">
        <f>IF(ISNUMBER(Regressions!O101),ROUND(Regressions!O101, 1), NA())</f>
        <v>#N/A</v>
      </c>
      <c r="P91" s="300" t="e">
        <f>IF(ISNUMBER(Regressions!P101),ROUND(Regressions!P101, 1), NA())</f>
        <v>#N/A</v>
      </c>
      <c r="Q91" s="395" t="e">
        <f>IF(ISNUMBER(Regressions!Q101),ROUND(Regressions!Q101, 1), NA())</f>
        <v>#N/A</v>
      </c>
      <c r="R91" s="390" t="e">
        <f>IF(ISNUMBER(Regressions!R101),ROUND(Regressions!R101, 1), NA())</f>
        <v>#N/A</v>
      </c>
      <c r="S91" s="391" t="e">
        <f>IF(ISNUMBER(Regressions!S101),ROUND(Regressions!S101, 1), NA())</f>
        <v>#N/A</v>
      </c>
    </row>
    <row r="92" x14ac:dyDescent="0.2">
      <c r="A92" s="234" t="str">
        <f>IF(ISBLANK(Regressions!A102), " ", Regressions!A102)</f>
        <v>El Salvador</v>
      </c>
      <c r="B92" s="229">
        <f>IF(ISBLANK(Regressions!B102), " ", Regressions!B102)</f>
        <v>2003</v>
      </c>
      <c r="C92" s="232" t="str">
        <f>IF(ISBLANK(Regressions!C102), " ", Regressions!C102)</f>
        <v>Secondary</v>
      </c>
      <c r="D92" s="236">
        <f>IF(ISBLANK(Regressions!D102), " ", Regressions!D102)</f>
        <v>740411</v>
      </c>
      <c r="E92" s="388" t="e">
        <f>IF(ISNUMBER(Regressions!E102),ROUND(Regressions!E102, 1), NA())</f>
        <v>#N/A</v>
      </c>
      <c r="F92" s="300" t="e">
        <f>IF(ISNUMBER(Regressions!F102),ROUND(Regressions!F102, 1), NA())</f>
        <v>#N/A</v>
      </c>
      <c r="G92" s="389" t="e">
        <f>IF(ISNUMBER(Regressions!G102),ROUND(Regressions!G102, 1), NA())</f>
        <v>#N/A</v>
      </c>
      <c r="H92" s="390" t="e">
        <f>IF(ISNUMBER(Regressions!H102),ROUND(Regressions!H102, 1), NA())</f>
        <v>#N/A</v>
      </c>
      <c r="I92" s="391" t="e">
        <f>IF(ISNUMBER(Regressions!I102),ROUND(Regressions!I102, 1), NA())</f>
        <v>#N/A</v>
      </c>
      <c r="J92" s="392" t="e">
        <f>IF(ISNUMBER(Regressions!J102),ROUND(Regressions!J102, 1), NA())</f>
        <v>#N/A</v>
      </c>
      <c r="K92" s="300" t="e">
        <f>IF(ISNUMBER(Regressions!K102),ROUND(Regressions!K102, 1), NA())</f>
        <v>#N/A</v>
      </c>
      <c r="L92" s="393" t="e">
        <f>IF(ISNUMBER(Regressions!L102),ROUND(Regressions!L102, 1), NA())</f>
        <v>#N/A</v>
      </c>
      <c r="M92" s="390" t="e">
        <f>IF(ISNUMBER(Regressions!M102),ROUND(Regressions!M102, 1), NA())</f>
        <v>#N/A</v>
      </c>
      <c r="N92" s="394" t="e">
        <f>IF(ISNUMBER(Regressions!N102),ROUND(Regressions!N102, 1), NA())</f>
        <v>#N/A</v>
      </c>
      <c r="O92" s="388" t="e">
        <f>IF(ISNUMBER(Regressions!O102),ROUND(Regressions!O102, 1), NA())</f>
        <v>#N/A</v>
      </c>
      <c r="P92" s="300" t="e">
        <f>IF(ISNUMBER(Regressions!P102),ROUND(Regressions!P102, 1), NA())</f>
        <v>#N/A</v>
      </c>
      <c r="Q92" s="395" t="e">
        <f>IF(ISNUMBER(Regressions!Q102),ROUND(Regressions!Q102, 1), NA())</f>
        <v>#N/A</v>
      </c>
      <c r="R92" s="390" t="e">
        <f>IF(ISNUMBER(Regressions!R102),ROUND(Regressions!R102, 1), NA())</f>
        <v>#N/A</v>
      </c>
      <c r="S92" s="391" t="e">
        <f>IF(ISNUMBER(Regressions!S102),ROUND(Regressions!S102, 1), NA())</f>
        <v>#N/A</v>
      </c>
    </row>
    <row r="93" x14ac:dyDescent="0.2">
      <c r="A93" s="234" t="str">
        <f>IF(ISBLANK(Regressions!A103), " ", Regressions!A103)</f>
        <v>El Salvador</v>
      </c>
      <c r="B93" s="229">
        <f>IF(ISBLANK(Regressions!B103), " ", Regressions!B103)</f>
        <v>2004</v>
      </c>
      <c r="C93" s="232" t="str">
        <f>IF(ISBLANK(Regressions!C103), " ", Regressions!C103)</f>
        <v>Secondary</v>
      </c>
      <c r="D93" s="236">
        <f>IF(ISBLANK(Regressions!D103), " ", Regressions!D103)</f>
        <v>753953</v>
      </c>
      <c r="E93" s="388" t="e">
        <f>IF(ISNUMBER(Regressions!E103),ROUND(Regressions!E103, 1), NA())</f>
        <v>#N/A</v>
      </c>
      <c r="F93" s="300" t="e">
        <f>IF(ISNUMBER(Regressions!F103),ROUND(Regressions!F103, 1), NA())</f>
        <v>#N/A</v>
      </c>
      <c r="G93" s="389" t="e">
        <f>IF(ISNUMBER(Regressions!G103),ROUND(Regressions!G103, 1), NA())</f>
        <v>#N/A</v>
      </c>
      <c r="H93" s="390" t="e">
        <f>IF(ISNUMBER(Regressions!H103),ROUND(Regressions!H103, 1), NA())</f>
        <v>#N/A</v>
      </c>
      <c r="I93" s="391" t="e">
        <f>IF(ISNUMBER(Regressions!I103),ROUND(Regressions!I103, 1), NA())</f>
        <v>#N/A</v>
      </c>
      <c r="J93" s="392" t="e">
        <f>IF(ISNUMBER(Regressions!J103),ROUND(Regressions!J103, 1), NA())</f>
        <v>#N/A</v>
      </c>
      <c r="K93" s="300" t="e">
        <f>IF(ISNUMBER(Regressions!K103),ROUND(Regressions!K103, 1), NA())</f>
        <v>#N/A</v>
      </c>
      <c r="L93" s="393" t="e">
        <f>IF(ISNUMBER(Regressions!L103),ROUND(Regressions!L103, 1), NA())</f>
        <v>#N/A</v>
      </c>
      <c r="M93" s="390" t="e">
        <f>IF(ISNUMBER(Regressions!M103),ROUND(Regressions!M103, 1), NA())</f>
        <v>#N/A</v>
      </c>
      <c r="N93" s="394" t="e">
        <f>IF(ISNUMBER(Regressions!N103),ROUND(Regressions!N103, 1), NA())</f>
        <v>#N/A</v>
      </c>
      <c r="O93" s="388" t="e">
        <f>IF(ISNUMBER(Regressions!O103),ROUND(Regressions!O103, 1), NA())</f>
        <v>#N/A</v>
      </c>
      <c r="P93" s="300" t="e">
        <f>IF(ISNUMBER(Regressions!P103),ROUND(Regressions!P103, 1), NA())</f>
        <v>#N/A</v>
      </c>
      <c r="Q93" s="395" t="e">
        <f>IF(ISNUMBER(Regressions!Q103),ROUND(Regressions!Q103, 1), NA())</f>
        <v>#N/A</v>
      </c>
      <c r="R93" s="390" t="e">
        <f>IF(ISNUMBER(Regressions!R103),ROUND(Regressions!R103, 1), NA())</f>
        <v>#N/A</v>
      </c>
      <c r="S93" s="391" t="e">
        <f>IF(ISNUMBER(Regressions!S103),ROUND(Regressions!S103, 1), NA())</f>
        <v>#N/A</v>
      </c>
    </row>
    <row r="94" x14ac:dyDescent="0.2">
      <c r="A94" s="234" t="str">
        <f>IF(ISBLANK(Regressions!A104), " ", Regressions!A104)</f>
        <v>El Salvador</v>
      </c>
      <c r="B94" s="229">
        <f>IF(ISBLANK(Regressions!B104), " ", Regressions!B104)</f>
        <v>2005</v>
      </c>
      <c r="C94" s="232" t="str">
        <f>IF(ISBLANK(Regressions!C104), " ", Regressions!C104)</f>
        <v>Secondary</v>
      </c>
      <c r="D94" s="236">
        <f>IF(ISBLANK(Regressions!D104), " ", Regressions!D104)</f>
        <v>770549</v>
      </c>
      <c r="E94" s="388" t="e">
        <f>IF(ISNUMBER(Regressions!E104),ROUND(Regressions!E104, 1), NA())</f>
        <v>#N/A</v>
      </c>
      <c r="F94" s="300" t="e">
        <f>IF(ISNUMBER(Regressions!F104),ROUND(Regressions!F104, 1), NA())</f>
        <v>#N/A</v>
      </c>
      <c r="G94" s="389" t="e">
        <f>IF(ISNUMBER(Regressions!G104),ROUND(Regressions!G104, 1), NA())</f>
        <v>#N/A</v>
      </c>
      <c r="H94" s="390" t="e">
        <f>IF(ISNUMBER(Regressions!H104),ROUND(Regressions!H104, 1), NA())</f>
        <v>#N/A</v>
      </c>
      <c r="I94" s="391" t="e">
        <f>IF(ISNUMBER(Regressions!I104),ROUND(Regressions!I104, 1), NA())</f>
        <v>#N/A</v>
      </c>
      <c r="J94" s="392" t="e">
        <f>IF(ISNUMBER(Regressions!J104),ROUND(Regressions!J104, 1), NA())</f>
        <v>#N/A</v>
      </c>
      <c r="K94" s="300" t="e">
        <f>IF(ISNUMBER(Regressions!K104),ROUND(Regressions!K104, 1), NA())</f>
        <v>#N/A</v>
      </c>
      <c r="L94" s="393" t="e">
        <f>IF(ISNUMBER(Regressions!L104),ROUND(Regressions!L104, 1), NA())</f>
        <v>#N/A</v>
      </c>
      <c r="M94" s="390" t="e">
        <f>IF(ISNUMBER(Regressions!M104),ROUND(Regressions!M104, 1), NA())</f>
        <v>#N/A</v>
      </c>
      <c r="N94" s="394" t="e">
        <f>IF(ISNUMBER(Regressions!N104),ROUND(Regressions!N104, 1), NA())</f>
        <v>#N/A</v>
      </c>
      <c r="O94" s="388" t="e">
        <f>IF(ISNUMBER(Regressions!O104),ROUND(Regressions!O104, 1), NA())</f>
        <v>#N/A</v>
      </c>
      <c r="P94" s="300" t="e">
        <f>IF(ISNUMBER(Regressions!P104),ROUND(Regressions!P104, 1), NA())</f>
        <v>#N/A</v>
      </c>
      <c r="Q94" s="395" t="e">
        <f>IF(ISNUMBER(Regressions!Q104),ROUND(Regressions!Q104, 1), NA())</f>
        <v>#N/A</v>
      </c>
      <c r="R94" s="390" t="e">
        <f>IF(ISNUMBER(Regressions!R104),ROUND(Regressions!R104, 1), NA())</f>
        <v>#N/A</v>
      </c>
      <c r="S94" s="391" t="e">
        <f>IF(ISNUMBER(Regressions!S104),ROUND(Regressions!S104, 1), NA())</f>
        <v>#N/A</v>
      </c>
    </row>
    <row r="95" x14ac:dyDescent="0.2">
      <c r="A95" s="234" t="str">
        <f>IF(ISBLANK(Regressions!A105), " ", Regressions!A105)</f>
        <v>El Salvador</v>
      </c>
      <c r="B95" s="229">
        <f>IF(ISBLANK(Regressions!B105), " ", Regressions!B105)</f>
        <v>2006</v>
      </c>
      <c r="C95" s="232" t="str">
        <f>IF(ISBLANK(Regressions!C105), " ", Regressions!C105)</f>
        <v>Secondary</v>
      </c>
      <c r="D95" s="236">
        <f>IF(ISBLANK(Regressions!D105), " ", Regressions!D105)</f>
        <v>785813</v>
      </c>
      <c r="E95" s="388" t="e">
        <f>IF(ISNUMBER(Regressions!E105),ROUND(Regressions!E105, 1), NA())</f>
        <v>#N/A</v>
      </c>
      <c r="F95" s="300" t="e">
        <f>IF(ISNUMBER(Regressions!F105),ROUND(Regressions!F105, 1), NA())</f>
        <v>#N/A</v>
      </c>
      <c r="G95" s="389" t="e">
        <f>IF(ISNUMBER(Regressions!G105),ROUND(Regressions!G105, 1), NA())</f>
        <v>#N/A</v>
      </c>
      <c r="H95" s="390" t="e">
        <f>IF(ISNUMBER(Regressions!H105),ROUND(Regressions!H105, 1), NA())</f>
        <v>#N/A</v>
      </c>
      <c r="I95" s="391" t="e">
        <f>IF(ISNUMBER(Regressions!I105),ROUND(Regressions!I105, 1), NA())</f>
        <v>#N/A</v>
      </c>
      <c r="J95" s="392" t="e">
        <f>IF(ISNUMBER(Regressions!J105),ROUND(Regressions!J105, 1), NA())</f>
        <v>#N/A</v>
      </c>
      <c r="K95" s="300" t="e">
        <f>IF(ISNUMBER(Regressions!K105),ROUND(Regressions!K105, 1), NA())</f>
        <v>#N/A</v>
      </c>
      <c r="L95" s="393" t="e">
        <f>IF(ISNUMBER(Regressions!L105),ROUND(Regressions!L105, 1), NA())</f>
        <v>#N/A</v>
      </c>
      <c r="M95" s="390" t="e">
        <f>IF(ISNUMBER(Regressions!M105),ROUND(Regressions!M105, 1), NA())</f>
        <v>#N/A</v>
      </c>
      <c r="N95" s="394" t="e">
        <f>IF(ISNUMBER(Regressions!N105),ROUND(Regressions!N105, 1), NA())</f>
        <v>#N/A</v>
      </c>
      <c r="O95" s="388" t="e">
        <f>IF(ISNUMBER(Regressions!O105),ROUND(Regressions!O105, 1), NA())</f>
        <v>#N/A</v>
      </c>
      <c r="P95" s="300" t="e">
        <f>IF(ISNUMBER(Regressions!P105),ROUND(Regressions!P105, 1), NA())</f>
        <v>#N/A</v>
      </c>
      <c r="Q95" s="395" t="e">
        <f>IF(ISNUMBER(Regressions!Q105),ROUND(Regressions!Q105, 1), NA())</f>
        <v>#N/A</v>
      </c>
      <c r="R95" s="390" t="e">
        <f>IF(ISNUMBER(Regressions!R105),ROUND(Regressions!R105, 1), NA())</f>
        <v>#N/A</v>
      </c>
      <c r="S95" s="391" t="e">
        <f>IF(ISNUMBER(Regressions!S105),ROUND(Regressions!S105, 1), NA())</f>
        <v>#N/A</v>
      </c>
    </row>
    <row r="96" x14ac:dyDescent="0.2">
      <c r="A96" s="234" t="str">
        <f>IF(ISBLANK(Regressions!A106), " ", Regressions!A106)</f>
        <v>El Salvador</v>
      </c>
      <c r="B96" s="229">
        <f>IF(ISBLANK(Regressions!B106), " ", Regressions!B106)</f>
        <v>2007</v>
      </c>
      <c r="C96" s="232" t="str">
        <f>IF(ISBLANK(Regressions!C106), " ", Regressions!C106)</f>
        <v>Secondary</v>
      </c>
      <c r="D96" s="236">
        <f>IF(ISBLANK(Regressions!D106), " ", Regressions!D106)</f>
        <v>799864</v>
      </c>
      <c r="E96" s="388" t="e">
        <f>IF(ISNUMBER(Regressions!E106),ROUND(Regressions!E106, 1), NA())</f>
        <v>#N/A</v>
      </c>
      <c r="F96" s="300" t="e">
        <f>IF(ISNUMBER(Regressions!F106),ROUND(Regressions!F106, 1), NA())</f>
        <v>#N/A</v>
      </c>
      <c r="G96" s="389" t="e">
        <f>IF(ISNUMBER(Regressions!G106),ROUND(Regressions!G106, 1), NA())</f>
        <v>#N/A</v>
      </c>
      <c r="H96" s="390" t="e">
        <f>IF(ISNUMBER(Regressions!H106),ROUND(Regressions!H106, 1), NA())</f>
        <v>#N/A</v>
      </c>
      <c r="I96" s="391" t="e">
        <f>IF(ISNUMBER(Regressions!I106),ROUND(Regressions!I106, 1), NA())</f>
        <v>#N/A</v>
      </c>
      <c r="J96" s="392" t="e">
        <f>IF(ISNUMBER(Regressions!J106),ROUND(Regressions!J106, 1), NA())</f>
        <v>#N/A</v>
      </c>
      <c r="K96" s="300" t="e">
        <f>IF(ISNUMBER(Regressions!K106),ROUND(Regressions!K106, 1), NA())</f>
        <v>#N/A</v>
      </c>
      <c r="L96" s="393" t="e">
        <f>IF(ISNUMBER(Regressions!L106),ROUND(Regressions!L106, 1), NA())</f>
        <v>#N/A</v>
      </c>
      <c r="M96" s="390" t="e">
        <f>IF(ISNUMBER(Regressions!M106),ROUND(Regressions!M106, 1), NA())</f>
        <v>#N/A</v>
      </c>
      <c r="N96" s="394" t="e">
        <f>IF(ISNUMBER(Regressions!N106),ROUND(Regressions!N106, 1), NA())</f>
        <v>#N/A</v>
      </c>
      <c r="O96" s="388" t="e">
        <f>IF(ISNUMBER(Regressions!O106),ROUND(Regressions!O106, 1), NA())</f>
        <v>#N/A</v>
      </c>
      <c r="P96" s="300" t="e">
        <f>IF(ISNUMBER(Regressions!P106),ROUND(Regressions!P106, 1), NA())</f>
        <v>#N/A</v>
      </c>
      <c r="Q96" s="395" t="e">
        <f>IF(ISNUMBER(Regressions!Q106),ROUND(Regressions!Q106, 1), NA())</f>
        <v>#N/A</v>
      </c>
      <c r="R96" s="390" t="e">
        <f>IF(ISNUMBER(Regressions!R106),ROUND(Regressions!R106, 1), NA())</f>
        <v>#N/A</v>
      </c>
      <c r="S96" s="391" t="e">
        <f>IF(ISNUMBER(Regressions!S106),ROUND(Regressions!S106, 1), NA())</f>
        <v>#N/A</v>
      </c>
    </row>
    <row r="97" x14ac:dyDescent="0.2">
      <c r="A97" s="234" t="str">
        <f>IF(ISBLANK(Regressions!A107), " ", Regressions!A107)</f>
        <v>El Salvador</v>
      </c>
      <c r="B97" s="229">
        <f>IF(ISBLANK(Regressions!B107), " ", Regressions!B107)</f>
        <v>2008</v>
      </c>
      <c r="C97" s="232" t="str">
        <f>IF(ISBLANK(Regressions!C107), " ", Regressions!C107)</f>
        <v>Secondary</v>
      </c>
      <c r="D97" s="236">
        <f>IF(ISBLANK(Regressions!D107), " ", Regressions!D107)</f>
        <v>811713</v>
      </c>
      <c r="E97" s="388" t="e">
        <f>IF(ISNUMBER(Regressions!E107),ROUND(Regressions!E107, 1), NA())</f>
        <v>#N/A</v>
      </c>
      <c r="F97" s="300" t="e">
        <f>IF(ISNUMBER(Regressions!F107),ROUND(Regressions!F107, 1), NA())</f>
        <v>#N/A</v>
      </c>
      <c r="G97" s="389" t="e">
        <f>IF(ISNUMBER(Regressions!G107),ROUND(Regressions!G107, 1), NA())</f>
        <v>#N/A</v>
      </c>
      <c r="H97" s="390" t="e">
        <f>IF(ISNUMBER(Regressions!H107),ROUND(Regressions!H107, 1), NA())</f>
        <v>#N/A</v>
      </c>
      <c r="I97" s="391" t="e">
        <f>IF(ISNUMBER(Regressions!I107),ROUND(Regressions!I107, 1), NA())</f>
        <v>#N/A</v>
      </c>
      <c r="J97" s="392" t="e">
        <f>IF(ISNUMBER(Regressions!J107),ROUND(Regressions!J107, 1), NA())</f>
        <v>#N/A</v>
      </c>
      <c r="K97" s="300" t="e">
        <f>IF(ISNUMBER(Regressions!K107),ROUND(Regressions!K107, 1), NA())</f>
        <v>#N/A</v>
      </c>
      <c r="L97" s="393" t="e">
        <f>IF(ISNUMBER(Regressions!L107),ROUND(Regressions!L107, 1), NA())</f>
        <v>#N/A</v>
      </c>
      <c r="M97" s="390" t="e">
        <f>IF(ISNUMBER(Regressions!M107),ROUND(Regressions!M107, 1), NA())</f>
        <v>#N/A</v>
      </c>
      <c r="N97" s="394" t="e">
        <f>IF(ISNUMBER(Regressions!N107),ROUND(Regressions!N107, 1), NA())</f>
        <v>#N/A</v>
      </c>
      <c r="O97" s="388" t="e">
        <f>IF(ISNUMBER(Regressions!O107),ROUND(Regressions!O107, 1), NA())</f>
        <v>#N/A</v>
      </c>
      <c r="P97" s="300" t="e">
        <f>IF(ISNUMBER(Regressions!P107),ROUND(Regressions!P107, 1), NA())</f>
        <v>#N/A</v>
      </c>
      <c r="Q97" s="395" t="e">
        <f>IF(ISNUMBER(Regressions!Q107),ROUND(Regressions!Q107, 1), NA())</f>
        <v>#N/A</v>
      </c>
      <c r="R97" s="390" t="e">
        <f>IF(ISNUMBER(Regressions!R107),ROUND(Regressions!R107, 1), NA())</f>
        <v>#N/A</v>
      </c>
      <c r="S97" s="391" t="e">
        <f>IF(ISNUMBER(Regressions!S107),ROUND(Regressions!S107, 1), NA())</f>
        <v>#N/A</v>
      </c>
    </row>
    <row r="98" x14ac:dyDescent="0.2">
      <c r="A98" s="234" t="str">
        <f>IF(ISBLANK(Regressions!A108), " ", Regressions!A108)</f>
        <v>El Salvador</v>
      </c>
      <c r="B98" s="229">
        <f>IF(ISBLANK(Regressions!B108), " ", Regressions!B108)</f>
        <v>2009</v>
      </c>
      <c r="C98" s="232" t="str">
        <f>IF(ISBLANK(Regressions!C108), " ", Regressions!C108)</f>
        <v>Secondary</v>
      </c>
      <c r="D98" s="236">
        <f>IF(ISBLANK(Regressions!D108), " ", Regressions!D108)</f>
        <v>821856</v>
      </c>
      <c r="E98" s="388" t="e">
        <f>IF(ISNUMBER(Regressions!E108),ROUND(Regressions!E108, 1), NA())</f>
        <v>#N/A</v>
      </c>
      <c r="F98" s="300" t="e">
        <f>IF(ISNUMBER(Regressions!F108),ROUND(Regressions!F108, 1), NA())</f>
        <v>#N/A</v>
      </c>
      <c r="G98" s="389" t="e">
        <f>IF(ISNUMBER(Regressions!G108),ROUND(Regressions!G108, 1), NA())</f>
        <v>#N/A</v>
      </c>
      <c r="H98" s="390" t="e">
        <f>IF(ISNUMBER(Regressions!H108),ROUND(Regressions!H108, 1), NA())</f>
        <v>#N/A</v>
      </c>
      <c r="I98" s="391" t="e">
        <f>IF(ISNUMBER(Regressions!I108),ROUND(Regressions!I108, 1), NA())</f>
        <v>#N/A</v>
      </c>
      <c r="J98" s="392" t="e">
        <f>IF(ISNUMBER(Regressions!J108),ROUND(Regressions!J108, 1), NA())</f>
        <v>#N/A</v>
      </c>
      <c r="K98" s="300" t="e">
        <f>IF(ISNUMBER(Regressions!K108),ROUND(Regressions!K108, 1), NA())</f>
        <v>#N/A</v>
      </c>
      <c r="L98" s="393" t="e">
        <f>IF(ISNUMBER(Regressions!L108),ROUND(Regressions!L108, 1), NA())</f>
        <v>#N/A</v>
      </c>
      <c r="M98" s="390" t="e">
        <f>IF(ISNUMBER(Regressions!M108),ROUND(Regressions!M108, 1), NA())</f>
        <v>#N/A</v>
      </c>
      <c r="N98" s="394" t="e">
        <f>IF(ISNUMBER(Regressions!N108),ROUND(Regressions!N108, 1), NA())</f>
        <v>#N/A</v>
      </c>
      <c r="O98" s="388" t="e">
        <f>IF(ISNUMBER(Regressions!O108),ROUND(Regressions!O108, 1), NA())</f>
        <v>#N/A</v>
      </c>
      <c r="P98" s="300" t="e">
        <f>IF(ISNUMBER(Regressions!P108),ROUND(Regressions!P108, 1), NA())</f>
        <v>#N/A</v>
      </c>
      <c r="Q98" s="395" t="e">
        <f>IF(ISNUMBER(Regressions!Q108),ROUND(Regressions!Q108, 1), NA())</f>
        <v>#N/A</v>
      </c>
      <c r="R98" s="390" t="e">
        <f>IF(ISNUMBER(Regressions!R108),ROUND(Regressions!R108, 1), NA())</f>
        <v>#N/A</v>
      </c>
      <c r="S98" s="391" t="e">
        <f>IF(ISNUMBER(Regressions!S108),ROUND(Regressions!S108, 1), NA())</f>
        <v>#N/A</v>
      </c>
    </row>
    <row r="99" x14ac:dyDescent="0.2">
      <c r="A99" s="234" t="str">
        <f>IF(ISBLANK(Regressions!A109), " ", Regressions!A109)</f>
        <v>El Salvador</v>
      </c>
      <c r="B99" s="229">
        <f>IF(ISBLANK(Regressions!B109), " ", Regressions!B109)</f>
        <v>2010</v>
      </c>
      <c r="C99" s="232" t="str">
        <f>IF(ISBLANK(Regressions!C109), " ", Regressions!C109)</f>
        <v>Secondary</v>
      </c>
      <c r="D99" s="236">
        <f>IF(ISBLANK(Regressions!D109), " ", Regressions!D109)</f>
        <v>831388</v>
      </c>
      <c r="E99" s="388" t="e">
        <f>IF(ISNUMBER(Regressions!E109),ROUND(Regressions!E109, 1), NA())</f>
        <v>#N/A</v>
      </c>
      <c r="F99" s="300" t="e">
        <f>IF(ISNUMBER(Regressions!F109),ROUND(Regressions!F109, 1), NA())</f>
        <v>#N/A</v>
      </c>
      <c r="G99" s="389" t="e">
        <f>IF(ISNUMBER(Regressions!G109),ROUND(Regressions!G109, 1), NA())</f>
        <v>#N/A</v>
      </c>
      <c r="H99" s="390" t="e">
        <f>IF(ISNUMBER(Regressions!H109),ROUND(Regressions!H109, 1), NA())</f>
        <v>#N/A</v>
      </c>
      <c r="I99" s="391" t="e">
        <f>IF(ISNUMBER(Regressions!I109),ROUND(Regressions!I109, 1), NA())</f>
        <v>#N/A</v>
      </c>
      <c r="J99" s="392" t="e">
        <f>IF(ISNUMBER(Regressions!J109),ROUND(Regressions!J109, 1), NA())</f>
        <v>#N/A</v>
      </c>
      <c r="K99" s="300" t="e">
        <f>IF(ISNUMBER(Regressions!K109),ROUND(Regressions!K109, 1), NA())</f>
        <v>#N/A</v>
      </c>
      <c r="L99" s="393" t="e">
        <f>IF(ISNUMBER(Regressions!L109),ROUND(Regressions!L109, 1), NA())</f>
        <v>#N/A</v>
      </c>
      <c r="M99" s="390" t="e">
        <f>IF(ISNUMBER(Regressions!M109),ROUND(Regressions!M109, 1), NA())</f>
        <v>#N/A</v>
      </c>
      <c r="N99" s="394" t="e">
        <f>IF(ISNUMBER(Regressions!N109),ROUND(Regressions!N109, 1), NA())</f>
        <v>#N/A</v>
      </c>
      <c r="O99" s="388" t="e">
        <f>IF(ISNUMBER(Regressions!O109),ROUND(Regressions!O109, 1), NA())</f>
        <v>#N/A</v>
      </c>
      <c r="P99" s="300" t="e">
        <f>IF(ISNUMBER(Regressions!P109),ROUND(Regressions!P109, 1), NA())</f>
        <v>#N/A</v>
      </c>
      <c r="Q99" s="395" t="e">
        <f>IF(ISNUMBER(Regressions!Q109),ROUND(Regressions!Q109, 1), NA())</f>
        <v>#N/A</v>
      </c>
      <c r="R99" s="390" t="e">
        <f>IF(ISNUMBER(Regressions!R109),ROUND(Regressions!R109, 1), NA())</f>
        <v>#N/A</v>
      </c>
      <c r="S99" s="391" t="e">
        <f>IF(ISNUMBER(Regressions!S109),ROUND(Regressions!S109, 1), NA())</f>
        <v>#N/A</v>
      </c>
    </row>
    <row r="100" x14ac:dyDescent="0.2">
      <c r="A100" s="234" t="str">
        <f>IF(ISBLANK(Regressions!A110), " ", Regressions!A110)</f>
        <v>El Salvador</v>
      </c>
      <c r="B100" s="229">
        <f>IF(ISBLANK(Regressions!B110), " ", Regressions!B110)</f>
        <v>2011</v>
      </c>
      <c r="C100" s="232" t="str">
        <f>IF(ISBLANK(Regressions!C110), " ", Regressions!C110)</f>
        <v>Secondary</v>
      </c>
      <c r="D100" s="236">
        <f>IF(ISBLANK(Regressions!D110), " ", Regressions!D110)</f>
        <v>832658</v>
      </c>
      <c r="E100" s="388" t="e">
        <f>IF(ISNUMBER(Regressions!E110),ROUND(Regressions!E110, 1), NA())</f>
        <v>#N/A</v>
      </c>
      <c r="F100" s="300" t="e">
        <f>IF(ISNUMBER(Regressions!F110),ROUND(Regressions!F110, 1), NA())</f>
        <v>#N/A</v>
      </c>
      <c r="G100" s="389" t="e">
        <f>IF(ISNUMBER(Regressions!G110),ROUND(Regressions!G110, 1), NA())</f>
        <v>#N/A</v>
      </c>
      <c r="H100" s="390" t="e">
        <f>IF(ISNUMBER(Regressions!H110),ROUND(Regressions!H110, 1), NA())</f>
        <v>#N/A</v>
      </c>
      <c r="I100" s="391" t="e">
        <f>IF(ISNUMBER(Regressions!I110),ROUND(Regressions!I110, 1), NA())</f>
        <v>#N/A</v>
      </c>
      <c r="J100" s="392" t="e">
        <f>IF(ISNUMBER(Regressions!J110),ROUND(Regressions!J110, 1), NA())</f>
        <v>#N/A</v>
      </c>
      <c r="K100" s="300" t="e">
        <f>IF(ISNUMBER(Regressions!K110),ROUND(Regressions!K110, 1), NA())</f>
        <v>#N/A</v>
      </c>
      <c r="L100" s="393" t="e">
        <f>IF(ISNUMBER(Regressions!L110),ROUND(Regressions!L110, 1), NA())</f>
        <v>#N/A</v>
      </c>
      <c r="M100" s="390" t="e">
        <f>IF(ISNUMBER(Regressions!M110),ROUND(Regressions!M110, 1), NA())</f>
        <v>#N/A</v>
      </c>
      <c r="N100" s="394" t="e">
        <f>IF(ISNUMBER(Regressions!N110),ROUND(Regressions!N110, 1), NA())</f>
        <v>#N/A</v>
      </c>
      <c r="O100" s="388" t="e">
        <f>IF(ISNUMBER(Regressions!O110),ROUND(Regressions!O110, 1), NA())</f>
        <v>#N/A</v>
      </c>
      <c r="P100" s="300" t="e">
        <f>IF(ISNUMBER(Regressions!P110),ROUND(Regressions!P110, 1), NA())</f>
        <v>#N/A</v>
      </c>
      <c r="Q100" s="395" t="e">
        <f>IF(ISNUMBER(Regressions!Q110),ROUND(Regressions!Q110, 1), NA())</f>
        <v>#N/A</v>
      </c>
      <c r="R100" s="390" t="e">
        <f>IF(ISNUMBER(Regressions!R110),ROUND(Regressions!R110, 1), NA())</f>
        <v>#N/A</v>
      </c>
      <c r="S100" s="391" t="e">
        <f>IF(ISNUMBER(Regressions!S110),ROUND(Regressions!S110, 1), NA())</f>
        <v>#N/A</v>
      </c>
    </row>
    <row r="101" x14ac:dyDescent="0.2">
      <c r="A101" s="234" t="str">
        <f>IF(ISBLANK(Regressions!A111), " ", Regressions!A111)</f>
        <v>El Salvador</v>
      </c>
      <c r="B101" s="229">
        <f>IF(ISBLANK(Regressions!B111), " ", Regressions!B111)</f>
        <v>2012</v>
      </c>
      <c r="C101" s="232" t="str">
        <f>IF(ISBLANK(Regressions!C111), " ", Regressions!C111)</f>
        <v>Secondary</v>
      </c>
      <c r="D101" s="236">
        <f>IF(ISBLANK(Regressions!D111), " ", Regressions!D111)</f>
        <v>829423</v>
      </c>
      <c r="E101" s="388" t="e">
        <f>IF(ISNUMBER(Regressions!E111),ROUND(Regressions!E111, 1), NA())</f>
        <v>#N/A</v>
      </c>
      <c r="F101" s="300" t="e">
        <f>IF(ISNUMBER(Regressions!F111),ROUND(Regressions!F111, 1), NA())</f>
        <v>#N/A</v>
      </c>
      <c r="G101" s="389">
        <f>IF(ISNUMBER(Regressions!G111),ROUND(Regressions!G111, 1), NA())</f>
        <v>87.1</v>
      </c>
      <c r="H101" s="390" t="e">
        <f>IF(ISNUMBER(Regressions!H111),ROUND(Regressions!H111, 1), NA())</f>
        <v>#N/A</v>
      </c>
      <c r="I101" s="391" t="e">
        <f>IF(ISNUMBER(Regressions!I111),ROUND(Regressions!I111, 1), NA())</f>
        <v>#N/A</v>
      </c>
      <c r="J101" s="392" t="e">
        <f>IF(ISNUMBER(Regressions!J111),ROUND(Regressions!J111, 1), NA())</f>
        <v>#N/A</v>
      </c>
      <c r="K101" s="300" t="e">
        <f>IF(ISNUMBER(Regressions!K111),ROUND(Regressions!K111, 1), NA())</f>
        <v>#N/A</v>
      </c>
      <c r="L101" s="393" t="e">
        <f>IF(ISNUMBER(Regressions!L111),ROUND(Regressions!L111, 1), NA())</f>
        <v>#N/A</v>
      </c>
      <c r="M101" s="390" t="e">
        <f>IF(ISNUMBER(Regressions!M111),ROUND(Regressions!M111, 1), NA())</f>
        <v>#N/A</v>
      </c>
      <c r="N101" s="394" t="e">
        <f>IF(ISNUMBER(Regressions!N111),ROUND(Regressions!N111, 1), NA())</f>
        <v>#N/A</v>
      </c>
      <c r="O101" s="388" t="e">
        <f>IF(ISNUMBER(Regressions!O111),ROUND(Regressions!O111, 1), NA())</f>
        <v>#N/A</v>
      </c>
      <c r="P101" s="300" t="e">
        <f>IF(ISNUMBER(Regressions!P111),ROUND(Regressions!P111, 1), NA())</f>
        <v>#N/A</v>
      </c>
      <c r="Q101" s="395" t="e">
        <f>IF(ISNUMBER(Regressions!Q111),ROUND(Regressions!Q111, 1), NA())</f>
        <v>#N/A</v>
      </c>
      <c r="R101" s="390" t="e">
        <f>IF(ISNUMBER(Regressions!R111),ROUND(Regressions!R111, 1), NA())</f>
        <v>#N/A</v>
      </c>
      <c r="S101" s="391" t="e">
        <f>IF(ISNUMBER(Regressions!S111),ROUND(Regressions!S111, 1), NA())</f>
        <v>#N/A</v>
      </c>
    </row>
    <row r="102" x14ac:dyDescent="0.2">
      <c r="A102" s="234" t="str">
        <f>IF(ISBLANK(Regressions!A112), " ", Regressions!A112)</f>
        <v>El Salvador</v>
      </c>
      <c r="B102" s="229">
        <f>IF(ISBLANK(Regressions!B112), " ", Regressions!B112)</f>
        <v>2013</v>
      </c>
      <c r="C102" s="232" t="str">
        <f>IF(ISBLANK(Regressions!C112), " ", Regressions!C112)</f>
        <v>Secondary</v>
      </c>
      <c r="D102" s="236">
        <f>IF(ISBLANK(Regressions!D112), " ", Regressions!D112)</f>
        <v>821394</v>
      </c>
      <c r="E102" s="388" t="e">
        <f>IF(ISNUMBER(Regressions!E112),ROUND(Regressions!E112, 1), NA())</f>
        <v>#N/A</v>
      </c>
      <c r="F102" s="300" t="e">
        <f>IF(ISNUMBER(Regressions!F112),ROUND(Regressions!F112, 1), NA())</f>
        <v>#N/A</v>
      </c>
      <c r="G102" s="389">
        <f>IF(ISNUMBER(Regressions!G112),ROUND(Regressions!G112, 1), NA())</f>
        <v>87.1</v>
      </c>
      <c r="H102" s="390" t="e">
        <f>IF(ISNUMBER(Regressions!H112),ROUND(Regressions!H112, 1), NA())</f>
        <v>#N/A</v>
      </c>
      <c r="I102" s="391" t="e">
        <f>IF(ISNUMBER(Regressions!I112),ROUND(Regressions!I112, 1), NA())</f>
        <v>#N/A</v>
      </c>
      <c r="J102" s="392" t="e">
        <f>IF(ISNUMBER(Regressions!J112),ROUND(Regressions!J112, 1), NA())</f>
        <v>#N/A</v>
      </c>
      <c r="K102" s="300" t="e">
        <f>IF(ISNUMBER(Regressions!K112),ROUND(Regressions!K112, 1), NA())</f>
        <v>#N/A</v>
      </c>
      <c r="L102" s="393" t="e">
        <f>IF(ISNUMBER(Regressions!L112),ROUND(Regressions!L112, 1), NA())</f>
        <v>#N/A</v>
      </c>
      <c r="M102" s="390" t="e">
        <f>IF(ISNUMBER(Regressions!M112),ROUND(Regressions!M112, 1), NA())</f>
        <v>#N/A</v>
      </c>
      <c r="N102" s="394" t="e">
        <f>IF(ISNUMBER(Regressions!N112),ROUND(Regressions!N112, 1), NA())</f>
        <v>#N/A</v>
      </c>
      <c r="O102" s="388" t="e">
        <f>IF(ISNUMBER(Regressions!O112),ROUND(Regressions!O112, 1), NA())</f>
        <v>#N/A</v>
      </c>
      <c r="P102" s="300" t="e">
        <f>IF(ISNUMBER(Regressions!P112),ROUND(Regressions!P112, 1), NA())</f>
        <v>#N/A</v>
      </c>
      <c r="Q102" s="395" t="e">
        <f>IF(ISNUMBER(Regressions!Q112),ROUND(Regressions!Q112, 1), NA())</f>
        <v>#N/A</v>
      </c>
      <c r="R102" s="390" t="e">
        <f>IF(ISNUMBER(Regressions!R112),ROUND(Regressions!R112, 1), NA())</f>
        <v>#N/A</v>
      </c>
      <c r="S102" s="391" t="e">
        <f>IF(ISNUMBER(Regressions!S112),ROUND(Regressions!S112, 1), NA())</f>
        <v>#N/A</v>
      </c>
    </row>
    <row r="103" x14ac:dyDescent="0.2">
      <c r="A103" s="234" t="str">
        <f>IF(ISBLANK(Regressions!A113), " ", Regressions!A113)</f>
        <v>El Salvador</v>
      </c>
      <c r="B103" s="229">
        <f>IF(ISBLANK(Regressions!B113), " ", Regressions!B113)</f>
        <v>2014</v>
      </c>
      <c r="C103" s="232" t="str">
        <f>IF(ISBLANK(Regressions!C113), " ", Regressions!C113)</f>
        <v>Secondary</v>
      </c>
      <c r="D103" s="236">
        <f>IF(ISBLANK(Regressions!D113), " ", Regressions!D113)</f>
        <v>809300</v>
      </c>
      <c r="E103" s="388" t="e">
        <f>IF(ISNUMBER(Regressions!E113),ROUND(Regressions!E113, 1), NA())</f>
        <v>#N/A</v>
      </c>
      <c r="F103" s="300" t="e">
        <f>IF(ISNUMBER(Regressions!F113),ROUND(Regressions!F113, 1), NA())</f>
        <v>#N/A</v>
      </c>
      <c r="G103" s="389">
        <f>IF(ISNUMBER(Regressions!G113),ROUND(Regressions!G113, 1), NA())</f>
        <v>87.1</v>
      </c>
      <c r="H103" s="390" t="e">
        <f>IF(ISNUMBER(Regressions!H113),ROUND(Regressions!H113, 1), NA())</f>
        <v>#N/A</v>
      </c>
      <c r="I103" s="391" t="e">
        <f>IF(ISNUMBER(Regressions!I113),ROUND(Regressions!I113, 1), NA())</f>
        <v>#N/A</v>
      </c>
      <c r="J103" s="392" t="e">
        <f>IF(ISNUMBER(Regressions!J113),ROUND(Regressions!J113, 1), NA())</f>
        <v>#N/A</v>
      </c>
      <c r="K103" s="300" t="e">
        <f>IF(ISNUMBER(Regressions!K113),ROUND(Regressions!K113, 1), NA())</f>
        <v>#N/A</v>
      </c>
      <c r="L103" s="393" t="e">
        <f>IF(ISNUMBER(Regressions!L113),ROUND(Regressions!L113, 1), NA())</f>
        <v>#N/A</v>
      </c>
      <c r="M103" s="390" t="e">
        <f>IF(ISNUMBER(Regressions!M113),ROUND(Regressions!M113, 1), NA())</f>
        <v>#N/A</v>
      </c>
      <c r="N103" s="394" t="e">
        <f>IF(ISNUMBER(Regressions!N113),ROUND(Regressions!N113, 1), NA())</f>
        <v>#N/A</v>
      </c>
      <c r="O103" s="388" t="e">
        <f>IF(ISNUMBER(Regressions!O113),ROUND(Regressions!O113, 1), NA())</f>
        <v>#N/A</v>
      </c>
      <c r="P103" s="300" t="e">
        <f>IF(ISNUMBER(Regressions!P113),ROUND(Regressions!P113, 1), NA())</f>
        <v>#N/A</v>
      </c>
      <c r="Q103" s="395" t="e">
        <f>IF(ISNUMBER(Regressions!Q113),ROUND(Regressions!Q113, 1), NA())</f>
        <v>#N/A</v>
      </c>
      <c r="R103" s="390" t="e">
        <f>IF(ISNUMBER(Regressions!R113),ROUND(Regressions!R113, 1), NA())</f>
        <v>#N/A</v>
      </c>
      <c r="S103" s="391" t="e">
        <f>IF(ISNUMBER(Regressions!S113),ROUND(Regressions!S113, 1), NA())</f>
        <v>#N/A</v>
      </c>
    </row>
    <row r="104" x14ac:dyDescent="0.2">
      <c r="A104" s="234" t="str">
        <f>IF(ISBLANK(Regressions!A114), " ", Regressions!A114)</f>
        <v>El Salvador</v>
      </c>
      <c r="B104" s="229">
        <f>IF(ISBLANK(Regressions!B114), " ", Regressions!B114)</f>
        <v>2015</v>
      </c>
      <c r="C104" s="232" t="str">
        <f>IF(ISBLANK(Regressions!C114), " ", Regressions!C114)</f>
        <v>Secondary</v>
      </c>
      <c r="D104" s="236">
        <f>IF(ISBLANK(Regressions!D114), " ", Regressions!D114)</f>
        <v>792762</v>
      </c>
      <c r="E104" s="388" t="e">
        <f>IF(ISNUMBER(Regressions!E114),ROUND(Regressions!E114, 1), NA())</f>
        <v>#N/A</v>
      </c>
      <c r="F104" s="300" t="e">
        <f>IF(ISNUMBER(Regressions!F114),ROUND(Regressions!F114, 1), NA())</f>
        <v>#N/A</v>
      </c>
      <c r="G104" s="389">
        <f>IF(ISNUMBER(Regressions!G114),ROUND(Regressions!G114, 1), NA())</f>
        <v>87.1</v>
      </c>
      <c r="H104" s="390" t="e">
        <f>IF(ISNUMBER(Regressions!H114),ROUND(Regressions!H114, 1), NA())</f>
        <v>#N/A</v>
      </c>
      <c r="I104" s="391" t="e">
        <f>IF(ISNUMBER(Regressions!I114),ROUND(Regressions!I114, 1), NA())</f>
        <v>#N/A</v>
      </c>
      <c r="J104" s="392" t="e">
        <f>IF(ISNUMBER(Regressions!J114),ROUND(Regressions!J114, 1), NA())</f>
        <v>#N/A</v>
      </c>
      <c r="K104" s="300" t="e">
        <f>IF(ISNUMBER(Regressions!K114),ROUND(Regressions!K114, 1), NA())</f>
        <v>#N/A</v>
      </c>
      <c r="L104" s="393" t="e">
        <f>IF(ISNUMBER(Regressions!L114),ROUND(Regressions!L114, 1), NA())</f>
        <v>#N/A</v>
      </c>
      <c r="M104" s="390" t="e">
        <f>IF(ISNUMBER(Regressions!M114),ROUND(Regressions!M114, 1), NA())</f>
        <v>#N/A</v>
      </c>
      <c r="N104" s="394" t="e">
        <f>IF(ISNUMBER(Regressions!N114),ROUND(Regressions!N114, 1), NA())</f>
        <v>#N/A</v>
      </c>
      <c r="O104" s="388" t="e">
        <f>IF(ISNUMBER(Regressions!O114),ROUND(Regressions!O114, 1), NA())</f>
        <v>#N/A</v>
      </c>
      <c r="P104" s="300" t="e">
        <f>IF(ISNUMBER(Regressions!P114),ROUND(Regressions!P114, 1), NA())</f>
        <v>#N/A</v>
      </c>
      <c r="Q104" s="395" t="e">
        <f>IF(ISNUMBER(Regressions!Q114),ROUND(Regressions!Q114, 1), NA())</f>
        <v>#N/A</v>
      </c>
      <c r="R104" s="390" t="e">
        <f>IF(ISNUMBER(Regressions!R114),ROUND(Regressions!R114, 1), NA())</f>
        <v>#N/A</v>
      </c>
      <c r="S104" s="391" t="e">
        <f>IF(ISNUMBER(Regressions!S114),ROUND(Regressions!S114, 1), NA())</f>
        <v>#N/A</v>
      </c>
    </row>
    <row r="105" x14ac:dyDescent="0.2">
      <c r="A105" s="365" t="str">
        <f>IF(ISBLANK(Regressions!A115), " ", Regressions!A115)</f>
        <v>El Salvador</v>
      </c>
      <c r="B105" s="366">
        <f>IF(ISBLANK(Regressions!B115), " ", Regressions!B115)</f>
        <v>2016</v>
      </c>
      <c r="C105" s="367" t="str">
        <f>IF(ISBLANK(Regressions!C115), " ", Regressions!C115)</f>
        <v>Secondary</v>
      </c>
      <c r="D105" s="368">
        <f>IF(ISBLANK(Regressions!D115), " ", Regressions!D115)</f>
        <v>769823</v>
      </c>
      <c r="E105" s="396" t="e">
        <f>IF(ISNUMBER(Regressions!E115),ROUND(Regressions!E115, 1), NA())</f>
        <v>#N/A</v>
      </c>
      <c r="F105" s="301" t="e">
        <f>IF(ISNUMBER(Regressions!F115),ROUND(Regressions!F115, 1), NA())</f>
        <v>#N/A</v>
      </c>
      <c r="G105" s="397">
        <f>IF(ISNUMBER(Regressions!G115),ROUND(Regressions!G115, 1), NA())</f>
        <v>87.1</v>
      </c>
      <c r="H105" s="398" t="e">
        <f>IF(ISNUMBER(Regressions!H115),ROUND(Regressions!H115, 1), NA())</f>
        <v>#N/A</v>
      </c>
      <c r="I105" s="399" t="e">
        <f>IF(ISNUMBER(Regressions!I115),ROUND(Regressions!I115, 1), NA())</f>
        <v>#N/A</v>
      </c>
      <c r="J105" s="400" t="e">
        <f>IF(ISNUMBER(Regressions!J115),ROUND(Regressions!J115, 1), NA())</f>
        <v>#N/A</v>
      </c>
      <c r="K105" s="301" t="e">
        <f>IF(ISNUMBER(Regressions!K115),ROUND(Regressions!K115, 1), NA())</f>
        <v>#N/A</v>
      </c>
      <c r="L105" s="401" t="e">
        <f>IF(ISNUMBER(Regressions!L115),ROUND(Regressions!L115, 1), NA())</f>
        <v>#N/A</v>
      </c>
      <c r="M105" s="398" t="e">
        <f>IF(ISNUMBER(Regressions!M115),ROUND(Regressions!M115, 1), NA())</f>
        <v>#N/A</v>
      </c>
      <c r="N105" s="402" t="e">
        <f>IF(ISNUMBER(Regressions!N115),ROUND(Regressions!N115, 1), NA())</f>
        <v>#N/A</v>
      </c>
      <c r="O105" s="396" t="e">
        <f>IF(ISNUMBER(Regressions!O115),ROUND(Regressions!O115, 1), NA())</f>
        <v>#N/A</v>
      </c>
      <c r="P105" s="301" t="e">
        <f>IF(ISNUMBER(Regressions!P115),ROUND(Regressions!P115, 1), NA())</f>
        <v>#N/A</v>
      </c>
      <c r="Q105" s="403" t="e">
        <f>IF(ISNUMBER(Regressions!Q115),ROUND(Regressions!Q115, 1), NA())</f>
        <v>#N/A</v>
      </c>
      <c r="R105" s="398" t="e">
        <f>IF(ISNUMBER(Regressions!R115),ROUND(Regressions!R115, 1), NA())</f>
        <v>#N/A</v>
      </c>
      <c r="S105" s="399"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3" customWidth="true"/>
    <col min="2" max="2" width="7.5" style="128" customWidth="true"/>
    <col min="3" max="8" width="8.75" style="33" customWidth="true"/>
    <col min="9" max="9" width="9.375" style="33" customWidth="true"/>
    <col min="10" max="10" width="13.375" style="33" customWidth="true"/>
    <col min="11" max="11" width="7.5" style="33" customWidth="true"/>
    <col min="12" max="17" width="8.625" style="33" customWidth="true"/>
    <col min="18" max="18" width="6.5" style="33" customWidth="true"/>
    <col min="19" max="19" width="13.375" style="33" customWidth="true"/>
    <col min="20" max="20" width="7.5" style="33" customWidth="true"/>
    <col min="21" max="26" width="9.125" style="33" customWidth="true"/>
    <col min="27" max="16384" width="9" style="33"/>
  </cols>
  <sheetData>
    <row r="1" ht="15.75" x14ac:dyDescent="0.25">
      <c r="A1" s="58" t="s">
        <v>49</v>
      </c>
      <c r="B1" s="97"/>
      <c r="C1" s="59"/>
      <c r="D1" s="59"/>
      <c r="E1" s="59"/>
      <c r="F1" s="59"/>
      <c r="G1" s="59"/>
      <c r="H1" s="565"/>
      <c r="I1" s="565"/>
      <c r="J1" s="565"/>
      <c r="K1" s="565"/>
      <c r="L1" s="565"/>
      <c r="M1" s="565"/>
      <c r="N1" s="565"/>
      <c r="O1" s="565"/>
      <c r="P1" s="565"/>
      <c r="Q1" s="59"/>
      <c r="R1" s="59"/>
      <c r="S1" s="59"/>
      <c r="T1" s="60"/>
      <c r="U1" s="60"/>
      <c r="V1" s="60"/>
      <c r="W1" s="60"/>
      <c r="X1" s="60"/>
      <c r="Y1" s="60"/>
      <c r="Z1" s="60"/>
      <c r="AA1" s="60"/>
    </row>
    <row r="2" s="45" customFormat="true" ht="26.25" customHeight="true" x14ac:dyDescent="0.25">
      <c r="A2" s="61" t="s">
        <v>13</v>
      </c>
      <c r="B2" s="127"/>
      <c r="J2" s="61" t="s">
        <v>14</v>
      </c>
      <c r="R2" s="62"/>
      <c r="S2" s="63" t="s">
        <v>15</v>
      </c>
      <c r="W2" s="62"/>
      <c r="X2" s="62"/>
      <c r="Y2" s="64"/>
      <c r="Z2" s="64"/>
      <c r="AD2" s="65"/>
      <c r="AE2" s="65"/>
      <c r="AF2" s="65"/>
      <c r="AG2" s="65"/>
      <c r="AH2" s="65"/>
      <c r="AI2" s="65"/>
    </row>
    <row r="3" ht="15.75" x14ac:dyDescent="0.25">
      <c r="A3" s="66"/>
      <c r="B3" s="67" t="s">
        <v>4</v>
      </c>
      <c r="C3" s="62" t="s">
        <v>7</v>
      </c>
      <c r="D3" s="62" t="s">
        <v>2</v>
      </c>
      <c r="E3" s="62" t="s">
        <v>1</v>
      </c>
      <c r="F3" s="62" t="s">
        <v>55</v>
      </c>
      <c r="G3" s="62" t="s">
        <v>17</v>
      </c>
      <c r="H3" s="62" t="s">
        <v>18</v>
      </c>
      <c r="I3" s="68"/>
      <c r="J3" s="66"/>
      <c r="K3" s="67" t="s">
        <v>4</v>
      </c>
      <c r="L3" s="62" t="s">
        <v>7</v>
      </c>
      <c r="M3" s="62" t="s">
        <v>2</v>
      </c>
      <c r="N3" s="62" t="s">
        <v>1</v>
      </c>
      <c r="O3" s="62" t="s">
        <v>55</v>
      </c>
      <c r="P3" s="62" t="s">
        <v>17</v>
      </c>
      <c r="Q3" s="62" t="s">
        <v>18</v>
      </c>
      <c r="R3" s="64"/>
      <c r="S3" s="69"/>
      <c r="T3" s="67" t="s">
        <v>4</v>
      </c>
      <c r="U3" s="62" t="s">
        <v>7</v>
      </c>
      <c r="V3" s="62" t="s">
        <v>2</v>
      </c>
      <c r="W3" s="62" t="s">
        <v>1</v>
      </c>
      <c r="X3" s="62" t="s">
        <v>55</v>
      </c>
      <c r="Y3" s="62" t="s">
        <v>17</v>
      </c>
      <c r="Z3" s="62" t="s">
        <v>18</v>
      </c>
      <c r="AB3" s="65"/>
      <c r="AC3" s="65"/>
      <c r="AD3" s="65"/>
      <c r="AE3" s="65"/>
      <c r="AF3" s="65"/>
      <c r="AG3" s="65"/>
    </row>
    <row r="4" ht="15.75" x14ac:dyDescent="0.25">
      <c r="A4" s="66" t="s">
        <v>35</v>
      </c>
      <c r="B4">
        <v>2016</v>
      </c>
      <c r="C4">
        <v>83.83</v>
      </c>
      <c r="D4"/>
      <c r="E4"/>
      <c r="F4"/>
      <c r="G4">
        <v>80.27</v>
      </c>
      <c r="H4">
        <v>87.11</v>
      </c>
      <c r="I4" s="68"/>
      <c r="J4" s="66" t="s">
        <v>35</v>
      </c>
      <c r="K4">
        <v>2016</v>
      </c>
      <c r="L4"/>
      <c r="M4"/>
      <c r="N4"/>
      <c r="O4"/>
      <c r="P4"/>
      <c r="Q4"/>
      <c r="R4" s="65"/>
      <c r="S4" s="66" t="s">
        <v>35</v>
      </c>
      <c r="T4">
        <v>2016</v>
      </c>
      <c r="U4"/>
      <c r="V4"/>
      <c r="W4"/>
      <c r="X4"/>
      <c r="Y4"/>
      <c r="Z4"/>
      <c r="AA4" s="65"/>
      <c r="AB4" s="65"/>
      <c r="AC4" s="65"/>
      <c r="AD4" s="65"/>
      <c r="AE4" s="65"/>
      <c r="AF4" s="65"/>
      <c r="AG4" s="65"/>
    </row>
    <row r="5" ht="15.75" x14ac:dyDescent="0.25">
      <c r="A5" s="66" t="s">
        <v>36</v>
      </c>
      <c r="B5">
        <v>2016</v>
      </c>
      <c r="C5">
        <v>1.9468004430000001</v>
      </c>
      <c r="D5">
        <v>95.297061540000001</v>
      </c>
      <c r="E5">
        <v>83.911166019999996</v>
      </c>
      <c r="F5"/>
      <c r="G5"/>
      <c r="H5"/>
      <c r="I5" s="68"/>
      <c r="J5" s="66" t="s">
        <v>36</v>
      </c>
      <c r="K5">
        <v>2016</v>
      </c>
      <c r="L5">
        <v>86.517510040000005</v>
      </c>
      <c r="M5">
        <v>97.742663660000005</v>
      </c>
      <c r="N5">
        <v>82.874581140000004</v>
      </c>
      <c r="O5"/>
      <c r="P5"/>
      <c r="Q5"/>
      <c r="R5" s="65"/>
      <c r="S5" s="66" t="s">
        <v>36</v>
      </c>
      <c r="T5">
        <v>2016</v>
      </c>
      <c r="U5"/>
      <c r="V5"/>
      <c r="W5"/>
      <c r="X5"/>
      <c r="Y5"/>
      <c r="Z5"/>
      <c r="AA5" s="65"/>
      <c r="AB5" s="65"/>
      <c r="AC5" s="65"/>
      <c r="AD5" s="65"/>
      <c r="AE5" s="65"/>
      <c r="AF5" s="65"/>
      <c r="AG5" s="65"/>
    </row>
    <row r="6" s="45" customFormat="true" ht="15.75" x14ac:dyDescent="0.25">
      <c r="A6" s="66" t="s">
        <v>37</v>
      </c>
      <c r="B6">
        <v>2016</v>
      </c>
      <c r="C6">
        <v>14.223199559999999</v>
      </c>
      <c r="D6">
        <v>4.7029384619999997</v>
      </c>
      <c r="E6">
        <v>16.08883398</v>
      </c>
      <c r="F6"/>
      <c r="G6"/>
      <c r="H6"/>
      <c r="I6" s="68"/>
      <c r="J6" s="66" t="s">
        <v>37</v>
      </c>
      <c r="K6">
        <v>2016</v>
      </c>
      <c r="L6">
        <v>13.482489960000001</v>
      </c>
      <c r="M6">
        <v>2.257336343</v>
      </c>
      <c r="N6">
        <v>17.12541886</v>
      </c>
      <c r="O6"/>
      <c r="P6"/>
      <c r="Q6"/>
      <c r="R6" s="64"/>
      <c r="S6" s="66" t="s">
        <v>37</v>
      </c>
      <c r="T6">
        <v>2016</v>
      </c>
      <c r="U6"/>
      <c r="V6"/>
      <c r="W6"/>
      <c r="X6"/>
      <c r="Y6"/>
      <c r="Z6"/>
      <c r="AA6" s="65"/>
      <c r="AB6" s="65"/>
      <c r="AC6" s="65"/>
      <c r="AD6" s="65"/>
      <c r="AE6" s="65"/>
      <c r="AF6" s="65"/>
      <c r="AG6" s="65"/>
    </row>
    <row r="7" s="45" customFormat="true" ht="15.75" x14ac:dyDescent="0.25">
      <c r="A7" s="134"/>
      <c r="B7" s="135"/>
      <c r="C7" s="135"/>
      <c r="D7" s="135"/>
      <c r="E7" s="135"/>
      <c r="F7" s="68"/>
      <c r="G7" s="68"/>
      <c r="H7" s="65"/>
      <c r="I7" s="65"/>
      <c r="J7" s="65"/>
      <c r="K7" s="65"/>
      <c r="L7" s="65"/>
      <c r="M7" s="65"/>
      <c r="N7" s="65"/>
      <c r="O7" s="65"/>
      <c r="P7" s="65"/>
      <c r="Q7" s="65"/>
      <c r="R7" s="65"/>
      <c r="S7" s="70"/>
      <c r="T7">
        <v>2016</v>
      </c>
      <c r="U7">
        <v>1</v>
      </c>
      <c r="V7">
        <v>5</v>
      </c>
      <c r="W7">
        <v>4</v>
      </c>
      <c r="X7">
        <v>3</v>
      </c>
      <c r="Y7">
        <v>6</v>
      </c>
      <c r="Z7">
        <v>2</v>
      </c>
      <c r="AA7" s="70"/>
    </row>
    <row r="8" s="45" customFormat="true" ht="15.75" x14ac:dyDescent="0.25">
      <c r="A8" s="94"/>
      <c r="B8" s="71"/>
      <c r="H8" s="70"/>
      <c r="I8" s="70"/>
      <c r="J8" s="70"/>
      <c r="K8" s="70"/>
      <c r="L8" s="70"/>
      <c r="M8" s="70"/>
      <c r="N8" s="70"/>
      <c r="O8" s="70"/>
      <c r="P8" s="70"/>
      <c r="Q8" s="70"/>
      <c r="R8" s="70"/>
      <c r="S8" s="70"/>
      <c r="T8" s="70"/>
      <c r="U8" s="70"/>
      <c r="V8" s="70"/>
      <c r="W8" s="70"/>
      <c r="X8" s="70"/>
      <c r="Y8" s="70"/>
      <c r="Z8" s="70"/>
      <c r="AA8" s="70"/>
    </row>
    <row r="9" s="45" customFormat="true" ht="15.75" x14ac:dyDescent="0.25">
      <c r="A9" s="94"/>
      <c r="B9" s="71"/>
      <c r="H9" s="70"/>
      <c r="I9" s="70"/>
      <c r="J9" s="70"/>
      <c r="K9" s="70"/>
      <c r="L9" s="70"/>
      <c r="M9" s="70"/>
      <c r="N9" s="70"/>
      <c r="O9" s="70"/>
      <c r="P9" s="70"/>
      <c r="Q9" s="70"/>
      <c r="R9" s="70"/>
      <c r="S9" s="70"/>
      <c r="T9" s="70"/>
      <c r="U9" s="70"/>
      <c r="V9" s="70"/>
      <c r="W9" s="70"/>
      <c r="X9" s="70"/>
      <c r="Y9" s="70"/>
      <c r="Z9" s="70"/>
      <c r="AA9" s="70"/>
    </row>
    <row r="10" s="45" customFormat="true" ht="15.75" x14ac:dyDescent="0.25">
      <c r="A10" s="95"/>
      <c r="B10" s="71"/>
      <c r="C10" s="70"/>
      <c r="D10" s="70"/>
      <c r="E10" s="70"/>
      <c r="F10" s="70"/>
      <c r="G10" s="70"/>
      <c r="H10" s="70"/>
      <c r="I10" s="70"/>
      <c r="J10" s="70"/>
      <c r="K10" s="70"/>
      <c r="L10" s="70"/>
      <c r="M10" s="70"/>
      <c r="N10" s="70"/>
      <c r="O10" s="70"/>
      <c r="P10" s="70"/>
      <c r="Q10" s="70"/>
      <c r="R10" s="70"/>
      <c r="S10" s="70"/>
      <c r="T10" s="70"/>
      <c r="U10" s="70"/>
      <c r="V10" s="70"/>
      <c r="W10" s="70"/>
      <c r="X10" s="70"/>
      <c r="Y10" s="70"/>
      <c r="Z10" s="70"/>
      <c r="AA10" s="70"/>
    </row>
    <row r="11" ht="15.75" x14ac:dyDescent="0.25">
      <c r="A11" s="96"/>
      <c r="B11" s="129"/>
      <c r="C11" s="70"/>
      <c r="D11" s="70"/>
      <c r="E11" s="70"/>
      <c r="F11" s="70"/>
      <c r="G11" s="70"/>
      <c r="H11" s="70"/>
      <c r="I11" s="70"/>
      <c r="J11" s="70"/>
      <c r="K11" s="70"/>
      <c r="L11" s="70"/>
      <c r="M11" s="70"/>
      <c r="N11" s="70"/>
      <c r="O11" s="70"/>
      <c r="P11" s="70"/>
      <c r="Q11" s="70"/>
    </row>
    <row r="12" ht="15.75" x14ac:dyDescent="0.25">
      <c r="A12" s="72" t="s">
        <v>50</v>
      </c>
      <c r="B12" s="130"/>
      <c r="C12" s="73"/>
      <c r="D12" s="73"/>
      <c r="E12" s="73"/>
      <c r="F12" s="73"/>
      <c r="G12" s="73"/>
      <c r="H12" s="73"/>
      <c r="I12" s="73"/>
      <c r="J12" s="73"/>
      <c r="K12" s="73"/>
      <c r="L12" s="73"/>
      <c r="M12" s="73"/>
      <c r="N12" s="73"/>
      <c r="O12" s="73"/>
      <c r="P12" s="154"/>
      <c r="Q12" s="153"/>
      <c r="R12" s="116"/>
    </row>
    <row r="13" s="80" customFormat="true" ht="12" x14ac:dyDescent="0.2">
      <c r="A13" s="79" t="s">
        <v>51</v>
      </c>
      <c r="B13" s="133" t="s">
        <v>42</v>
      </c>
      <c r="C13" s="79" t="s">
        <v>102</v>
      </c>
      <c r="D13" s="79" t="s">
        <v>52</v>
      </c>
      <c r="E13" s="79" t="s">
        <v>200</v>
      </c>
      <c r="F13" s="79" t="s">
        <v>103</v>
      </c>
      <c r="G13" s="79" t="s">
        <v>104</v>
      </c>
      <c r="H13" s="79" t="s">
        <v>105</v>
      </c>
      <c r="I13" s="79" t="s">
        <v>106</v>
      </c>
      <c r="J13" s="79" t="s">
        <v>201</v>
      </c>
      <c r="K13" s="79" t="s">
        <v>107</v>
      </c>
      <c r="L13" s="79" t="s">
        <v>108</v>
      </c>
      <c r="M13" s="79" t="s">
        <v>109</v>
      </c>
      <c r="N13" s="79" t="s">
        <v>110</v>
      </c>
      <c r="O13" s="80" t="s">
        <v>142</v>
      </c>
      <c r="P13" s="80" t="s">
        <v>178</v>
      </c>
      <c r="Q13" s="79" t="s">
        <v>111</v>
      </c>
      <c r="R13" s="79" t="s">
        <v>112</v>
      </c>
      <c r="S13" s="118" t="s">
        <v>113</v>
      </c>
    </row>
    <row r="14" s="77" customFormat="true" ht="15.75" x14ac:dyDescent="0.25">
      <c r="A14" s="124" t="s">
        <v>180</v>
      </c>
      <c r="B14">
        <v>2000</v>
      </c>
      <c r="C14" s="126" t="s">
        <v>7</v>
      </c>
      <c r="D14">
        <v>2019775</v>
      </c>
      <c r="E14"/>
      <c r="F14">
        <v>72.821437347497522</v>
      </c>
      <c r="G14"/>
      <c r="H14"/>
      <c r="I14">
        <v>27.178562652502478</v>
      </c>
      <c r="J14"/>
      <c r="K14"/>
      <c r="L14"/>
      <c r="M14"/>
      <c r="N14"/>
      <c r="O14"/>
      <c r="P14"/>
      <c r="Q14"/>
      <c r="R14"/>
      <c r="S14"/>
      <c r="T14" s="125"/>
    </row>
    <row r="15" s="77" customFormat="true" ht="15.75" x14ac:dyDescent="0.25">
      <c r="A15" s="124" t="s">
        <v>180</v>
      </c>
      <c r="B15">
        <v>2001</v>
      </c>
      <c r="C15" s="126" t="s">
        <v>7</v>
      </c>
      <c r="D15">
        <v>2034569</v>
      </c>
      <c r="E15"/>
      <c r="F15">
        <v>72.821437347497522</v>
      </c>
      <c r="G15"/>
      <c r="H15"/>
      <c r="I15">
        <v>27.178562652502478</v>
      </c>
      <c r="J15"/>
      <c r="K15"/>
      <c r="L15"/>
      <c r="M15"/>
      <c r="N15"/>
      <c r="O15"/>
      <c r="P15"/>
      <c r="Q15"/>
      <c r="R15"/>
      <c r="S15"/>
      <c r="T15" s="125"/>
    </row>
    <row r="16" s="77" customFormat="true" ht="15.75" x14ac:dyDescent="0.25">
      <c r="A16" s="124" t="s">
        <v>180</v>
      </c>
      <c r="B16">
        <v>2002</v>
      </c>
      <c r="C16" s="126" t="s">
        <v>7</v>
      </c>
      <c r="D16">
        <v>2048925</v>
      </c>
      <c r="E16"/>
      <c r="F16">
        <v>72.821437347497522</v>
      </c>
      <c r="G16"/>
      <c r="H16"/>
      <c r="I16">
        <v>27.178562652502478</v>
      </c>
      <c r="J16"/>
      <c r="K16"/>
      <c r="L16"/>
      <c r="M16"/>
      <c r="N16"/>
      <c r="O16"/>
      <c r="P16"/>
      <c r="Q16"/>
      <c r="R16"/>
      <c r="S16"/>
      <c r="T16" s="125"/>
    </row>
    <row r="17" s="77" customFormat="true" ht="15.75" x14ac:dyDescent="0.25">
      <c r="A17" s="124" t="s">
        <v>180</v>
      </c>
      <c r="B17">
        <v>2003</v>
      </c>
      <c r="C17" s="126" t="s">
        <v>7</v>
      </c>
      <c r="D17">
        <v>2061616</v>
      </c>
      <c r="E17"/>
      <c r="F17">
        <v>72.821437347497522</v>
      </c>
      <c r="G17"/>
      <c r="H17"/>
      <c r="I17">
        <v>27.178562652502478</v>
      </c>
      <c r="J17"/>
      <c r="K17"/>
      <c r="L17"/>
      <c r="M17"/>
      <c r="N17"/>
      <c r="O17"/>
      <c r="P17"/>
      <c r="Q17"/>
      <c r="R17"/>
      <c r="S17"/>
      <c r="T17" s="125"/>
    </row>
    <row r="18" s="77" customFormat="true" ht="15.75" x14ac:dyDescent="0.25">
      <c r="A18" s="124" t="s">
        <v>180</v>
      </c>
      <c r="B18">
        <v>2004</v>
      </c>
      <c r="C18" s="126" t="s">
        <v>7</v>
      </c>
      <c r="D18">
        <v>2071561</v>
      </c>
      <c r="E18"/>
      <c r="F18">
        <v>72.821437347497522</v>
      </c>
      <c r="G18"/>
      <c r="H18"/>
      <c r="I18">
        <v>27.178562652502478</v>
      </c>
      <c r="J18"/>
      <c r="K18"/>
      <c r="L18"/>
      <c r="M18"/>
      <c r="N18"/>
      <c r="O18"/>
      <c r="P18"/>
      <c r="Q18"/>
      <c r="R18"/>
      <c r="S18"/>
      <c r="T18" s="125"/>
    </row>
    <row r="19" s="77" customFormat="true" ht="15.75" x14ac:dyDescent="0.25">
      <c r="A19" s="124" t="s">
        <v>180</v>
      </c>
      <c r="B19">
        <v>2005</v>
      </c>
      <c r="C19" s="126" t="s">
        <v>7</v>
      </c>
      <c r="D19">
        <v>2078924</v>
      </c>
      <c r="E19"/>
      <c r="F19">
        <v>73.901050938812205</v>
      </c>
      <c r="G19"/>
      <c r="H19"/>
      <c r="I19">
        <v>26.098949061187795</v>
      </c>
      <c r="J19"/>
      <c r="K19"/>
      <c r="L19"/>
      <c r="M19"/>
      <c r="N19"/>
      <c r="O19"/>
      <c r="P19"/>
      <c r="Q19"/>
      <c r="R19"/>
      <c r="S19"/>
      <c r="T19" s="125"/>
    </row>
    <row r="20" s="77" customFormat="true" ht="15.75" x14ac:dyDescent="0.25">
      <c r="A20" s="124" t="s">
        <v>180</v>
      </c>
      <c r="B20">
        <v>2006</v>
      </c>
      <c r="C20" s="126" t="s">
        <v>7</v>
      </c>
      <c r="D20">
        <v>2076383</v>
      </c>
      <c r="E20"/>
      <c r="F20">
        <v>74.980664530126433</v>
      </c>
      <c r="G20"/>
      <c r="H20"/>
      <c r="I20">
        <v>25.019335469873567</v>
      </c>
      <c r="J20"/>
      <c r="K20"/>
      <c r="L20"/>
      <c r="M20"/>
      <c r="N20"/>
      <c r="O20"/>
      <c r="P20"/>
      <c r="Q20"/>
      <c r="R20"/>
      <c r="S20"/>
      <c r="T20" s="125"/>
    </row>
    <row r="21" s="77" customFormat="true" ht="15.75" x14ac:dyDescent="0.25">
      <c r="A21" s="124" t="s">
        <v>180</v>
      </c>
      <c r="B21">
        <v>2007</v>
      </c>
      <c r="C21" s="126" t="s">
        <v>7</v>
      </c>
      <c r="D21">
        <v>2066113</v>
      </c>
      <c r="E21"/>
      <c r="F21">
        <v>76.060278121441115</v>
      </c>
      <c r="G21"/>
      <c r="H21"/>
      <c r="I21">
        <v>23.939721878558885</v>
      </c>
      <c r="J21"/>
      <c r="K21"/>
      <c r="L21"/>
      <c r="M21"/>
      <c r="N21"/>
      <c r="O21"/>
      <c r="P21"/>
      <c r="Q21"/>
      <c r="R21"/>
      <c r="S21"/>
      <c r="T21" s="125"/>
    </row>
    <row r="22" s="77" customFormat="true" ht="15.75" x14ac:dyDescent="0.25">
      <c r="A22" s="124" t="s">
        <v>180</v>
      </c>
      <c r="B22">
        <v>2008</v>
      </c>
      <c r="C22" s="126" t="s">
        <v>7</v>
      </c>
      <c r="D22">
        <v>2049236</v>
      </c>
      <c r="E22"/>
      <c r="F22">
        <v>77.139891712755798</v>
      </c>
      <c r="G22"/>
      <c r="H22"/>
      <c r="I22">
        <v>22.860108287244202</v>
      </c>
      <c r="J22"/>
      <c r="K22"/>
      <c r="L22"/>
      <c r="M22"/>
      <c r="N22"/>
      <c r="O22"/>
      <c r="P22"/>
      <c r="Q22"/>
      <c r="R22"/>
      <c r="S22"/>
      <c r="T22" s="125"/>
    </row>
    <row r="23" s="77" customFormat="true" ht="15.75" x14ac:dyDescent="0.25">
      <c r="A23" s="124" t="s">
        <v>180</v>
      </c>
      <c r="B23">
        <v>2009</v>
      </c>
      <c r="C23" s="126" t="s">
        <v>7</v>
      </c>
      <c r="D23">
        <v>2028479</v>
      </c>
      <c r="E23"/>
      <c r="F23">
        <v>78.219505304070481</v>
      </c>
      <c r="G23"/>
      <c r="H23"/>
      <c r="I23">
        <v>21.780494695929519</v>
      </c>
      <c r="J23"/>
      <c r="K23">
        <v>86.517510038133707</v>
      </c>
      <c r="L23"/>
      <c r="M23">
        <v>86.517510038133707</v>
      </c>
      <c r="N23">
        <v>13.482489961866293</v>
      </c>
      <c r="O23"/>
      <c r="P23"/>
      <c r="Q23"/>
      <c r="R23"/>
      <c r="S23"/>
      <c r="T23" s="125"/>
    </row>
    <row r="24" s="77" customFormat="true" ht="15.75" x14ac:dyDescent="0.25">
      <c r="A24" s="124" t="s">
        <v>180</v>
      </c>
      <c r="B24">
        <v>2010</v>
      </c>
      <c r="C24" s="126" t="s">
        <v>7</v>
      </c>
      <c r="D24">
        <v>2007468</v>
      </c>
      <c r="E24"/>
      <c r="F24">
        <v>79.299118895384709</v>
      </c>
      <c r="G24"/>
      <c r="H24"/>
      <c r="I24">
        <v>20.700881104615291</v>
      </c>
      <c r="J24"/>
      <c r="K24">
        <v>86.517510038133707</v>
      </c>
      <c r="L24"/>
      <c r="M24">
        <v>86.517510038133707</v>
      </c>
      <c r="N24">
        <v>13.482489961866293</v>
      </c>
      <c r="O24"/>
      <c r="P24"/>
      <c r="Q24"/>
      <c r="R24"/>
      <c r="S24"/>
      <c r="T24" s="125"/>
    </row>
    <row r="25" s="77" customFormat="true" ht="15.75" x14ac:dyDescent="0.25">
      <c r="A25" s="124" t="s">
        <v>180</v>
      </c>
      <c r="B25">
        <v>2011</v>
      </c>
      <c r="C25" s="126" t="s">
        <v>7</v>
      </c>
      <c r="D25">
        <v>1974971</v>
      </c>
      <c r="E25"/>
      <c r="F25">
        <v>80.378732486699391</v>
      </c>
      <c r="G25"/>
      <c r="H25"/>
      <c r="I25">
        <v>19.621267513300609</v>
      </c>
      <c r="J25"/>
      <c r="K25">
        <v>86.517510038133707</v>
      </c>
      <c r="L25"/>
      <c r="M25">
        <v>86.517510038133707</v>
      </c>
      <c r="N25">
        <v>13.482489961866293</v>
      </c>
      <c r="O25"/>
      <c r="P25"/>
      <c r="Q25"/>
      <c r="R25"/>
      <c r="S25"/>
      <c r="T25" s="125"/>
    </row>
    <row r="26" s="77" customFormat="true" ht="15.75" x14ac:dyDescent="0.25">
      <c r="A26" s="124" t="s">
        <v>180</v>
      </c>
      <c r="B26">
        <v>2012</v>
      </c>
      <c r="C26" s="126" t="s">
        <v>7</v>
      </c>
      <c r="D26">
        <v>1945337</v>
      </c>
      <c r="E26"/>
      <c r="F26">
        <v>81.458346078014074</v>
      </c>
      <c r="G26">
        <v>81.458346078014074</v>
      </c>
      <c r="H26">
        <v>0</v>
      </c>
      <c r="I26">
        <v>18.541653921985926</v>
      </c>
      <c r="J26"/>
      <c r="K26">
        <v>86.517510038133707</v>
      </c>
      <c r="L26"/>
      <c r="M26">
        <v>86.517510038133707</v>
      </c>
      <c r="N26">
        <v>13.482489961866293</v>
      </c>
      <c r="O26"/>
      <c r="P26"/>
      <c r="Q26"/>
      <c r="R26"/>
      <c r="S26"/>
      <c r="T26" s="125"/>
    </row>
    <row r="27" s="77" customFormat="true" ht="15.75" x14ac:dyDescent="0.25">
      <c r="A27" s="124" t="s">
        <v>180</v>
      </c>
      <c r="B27">
        <v>2013</v>
      </c>
      <c r="C27" s="126" t="s">
        <v>7</v>
      </c>
      <c r="D27">
        <v>1918400</v>
      </c>
      <c r="E27"/>
      <c r="F27">
        <v>82.537959669328757</v>
      </c>
      <c r="G27">
        <v>82.537959669328757</v>
      </c>
      <c r="H27">
        <v>0</v>
      </c>
      <c r="I27">
        <v>17.462040330671243</v>
      </c>
      <c r="J27"/>
      <c r="K27">
        <v>86.517510038133707</v>
      </c>
      <c r="L27"/>
      <c r="M27">
        <v>86.517510038133707</v>
      </c>
      <c r="N27">
        <v>13.482489961866293</v>
      </c>
      <c r="O27"/>
      <c r="P27"/>
      <c r="Q27"/>
      <c r="R27"/>
      <c r="S27"/>
      <c r="T27" s="125"/>
    </row>
    <row r="28" s="77" customFormat="true" ht="15.75" x14ac:dyDescent="0.25">
      <c r="A28" s="124" t="s">
        <v>180</v>
      </c>
      <c r="B28">
        <v>2014</v>
      </c>
      <c r="C28" s="126" t="s">
        <v>7</v>
      </c>
      <c r="D28">
        <v>1892027</v>
      </c>
      <c r="E28"/>
      <c r="F28">
        <v>83.617573260642985</v>
      </c>
      <c r="G28">
        <v>83.617573260642985</v>
      </c>
      <c r="H28">
        <v>0</v>
      </c>
      <c r="I28">
        <v>16.382426739357015</v>
      </c>
      <c r="J28"/>
      <c r="K28">
        <v>86.517510038133707</v>
      </c>
      <c r="L28"/>
      <c r="M28">
        <v>86.517510038133707</v>
      </c>
      <c r="N28">
        <v>13.482489961866293</v>
      </c>
      <c r="O28"/>
      <c r="P28"/>
      <c r="Q28"/>
      <c r="R28"/>
      <c r="S28"/>
      <c r="T28" s="125"/>
    </row>
    <row r="29" s="77" customFormat="true" ht="15.75" x14ac:dyDescent="0.25">
      <c r="A29" s="124" t="s">
        <v>180</v>
      </c>
      <c r="B29">
        <v>2015</v>
      </c>
      <c r="C29" s="126" t="s">
        <v>7</v>
      </c>
      <c r="D29">
        <v>1862556</v>
      </c>
      <c r="E29"/>
      <c r="F29">
        <v>84.697186851957667</v>
      </c>
      <c r="G29">
        <v>83.83</v>
      </c>
      <c r="H29">
        <v>0.86718685195766909</v>
      </c>
      <c r="I29">
        <v>15.302813148042333</v>
      </c>
      <c r="J29"/>
      <c r="K29">
        <v>86.517510038133707</v>
      </c>
      <c r="L29"/>
      <c r="M29">
        <v>86.517510038133707</v>
      </c>
      <c r="N29">
        <v>13.482489961866293</v>
      </c>
      <c r="O29"/>
      <c r="P29"/>
      <c r="Q29"/>
      <c r="R29"/>
      <c r="S29"/>
      <c r="T29" s="125"/>
    </row>
    <row r="30" s="77" customFormat="true" ht="15.75" x14ac:dyDescent="0.25">
      <c r="A30" s="124" t="s">
        <v>180</v>
      </c>
      <c r="B30">
        <v>2016</v>
      </c>
      <c r="C30" s="126" t="s">
        <v>7</v>
      </c>
      <c r="D30">
        <v>1827493</v>
      </c>
      <c r="E30"/>
      <c r="F30">
        <v>85.77680044327235</v>
      </c>
      <c r="G30">
        <v>83.83</v>
      </c>
      <c r="H30">
        <v>1.9468004432723518</v>
      </c>
      <c r="I30">
        <v>14.22319955672765</v>
      </c>
      <c r="J30"/>
      <c r="K30">
        <v>86.517510038133707</v>
      </c>
      <c r="L30"/>
      <c r="M30">
        <v>86.517510038133707</v>
      </c>
      <c r="N30">
        <v>13.482489961866293</v>
      </c>
      <c r="O30"/>
      <c r="P30"/>
      <c r="Q30"/>
      <c r="R30"/>
      <c r="S30"/>
      <c r="T30" s="125"/>
    </row>
    <row r="31" s="77" customFormat="true" ht="15.75" x14ac:dyDescent="0.25">
      <c r="A31" s="124" t="s">
        <v>180</v>
      </c>
      <c r="B31">
        <v>2000</v>
      </c>
      <c r="C31" s="126" t="s">
        <v>1</v>
      </c>
      <c r="D31">
        <v>1189889.9768247604</v>
      </c>
      <c r="E31"/>
      <c r="F31">
        <v>96.700234998162472</v>
      </c>
      <c r="G31"/>
      <c r="H31">
        <v>96.700234998162472</v>
      </c>
      <c r="I31">
        <v>3.2997650018375282</v>
      </c>
      <c r="J31"/>
      <c r="K31"/>
      <c r="L31"/>
      <c r="M31"/>
      <c r="N31"/>
      <c r="O31"/>
      <c r="P31"/>
      <c r="Q31"/>
      <c r="R31"/>
      <c r="S31"/>
      <c r="T31" s="125"/>
    </row>
    <row r="32" s="77" customFormat="true" ht="15.75" x14ac:dyDescent="0.25">
      <c r="A32" s="124" t="s">
        <v>180</v>
      </c>
      <c r="B32">
        <v>2001</v>
      </c>
      <c r="C32" s="126" t="s">
        <v>1</v>
      </c>
      <c r="D32">
        <v>1209835.9692154313</v>
      </c>
      <c r="E32"/>
      <c r="F32">
        <v>96.700234998162472</v>
      </c>
      <c r="G32"/>
      <c r="H32">
        <v>96.700234998162472</v>
      </c>
      <c r="I32">
        <v>3.2997650018375282</v>
      </c>
      <c r="J32"/>
      <c r="K32"/>
      <c r="L32"/>
      <c r="M32"/>
      <c r="N32"/>
      <c r="O32"/>
      <c r="P32"/>
      <c r="Q32"/>
      <c r="R32"/>
      <c r="S32"/>
      <c r="T32" s="125"/>
    </row>
    <row r="33" s="77" customFormat="true" ht="15.75" x14ac:dyDescent="0.25">
      <c r="A33" s="124" t="s">
        <v>180</v>
      </c>
      <c r="B33">
        <v>2002</v>
      </c>
      <c r="C33" s="126" t="s">
        <v>1</v>
      </c>
      <c r="D33">
        <v>1229642.0045700073</v>
      </c>
      <c r="E33"/>
      <c r="F33">
        <v>96.700234998162472</v>
      </c>
      <c r="G33"/>
      <c r="H33">
        <v>96.700234998162472</v>
      </c>
      <c r="I33">
        <v>3.2997650018375282</v>
      </c>
      <c r="J33"/>
      <c r="K33"/>
      <c r="L33"/>
      <c r="M33"/>
      <c r="N33"/>
      <c r="O33"/>
      <c r="P33"/>
      <c r="Q33"/>
      <c r="R33"/>
      <c r="S33"/>
      <c r="T33" s="125"/>
    </row>
    <row r="34" s="77" customFormat="true" ht="15.75" x14ac:dyDescent="0.25">
      <c r="A34" s="124" t="s">
        <v>180</v>
      </c>
      <c r="B34">
        <v>2003</v>
      </c>
      <c r="C34" s="126" t="s">
        <v>1</v>
      </c>
      <c r="D34">
        <v>1248534.9681695555</v>
      </c>
      <c r="E34"/>
      <c r="F34">
        <v>96.700234998162472</v>
      </c>
      <c r="G34"/>
      <c r="H34">
        <v>96.700234998162472</v>
      </c>
      <c r="I34">
        <v>3.2997650018375282</v>
      </c>
      <c r="J34"/>
      <c r="K34"/>
      <c r="L34"/>
      <c r="M34"/>
      <c r="N34"/>
      <c r="O34"/>
      <c r="P34"/>
      <c r="Q34"/>
      <c r="R34"/>
      <c r="S34"/>
      <c r="T34" s="125"/>
    </row>
    <row r="35" s="77" customFormat="true" ht="15.75" x14ac:dyDescent="0.25">
      <c r="A35" s="124" t="s">
        <v>180</v>
      </c>
      <c r="B35">
        <v>2004</v>
      </c>
      <c r="C35" s="126" t="s">
        <v>1</v>
      </c>
      <c r="D35">
        <v>1265868.9850996397</v>
      </c>
      <c r="E35"/>
      <c r="F35">
        <v>96.700234998162472</v>
      </c>
      <c r="G35"/>
      <c r="H35">
        <v>96.700234998162472</v>
      </c>
      <c r="I35">
        <v>3.2997650018375282</v>
      </c>
      <c r="J35"/>
      <c r="K35"/>
      <c r="L35"/>
      <c r="M35"/>
      <c r="N35"/>
      <c r="O35"/>
      <c r="P35"/>
      <c r="Q35"/>
      <c r="R35"/>
      <c r="S35"/>
      <c r="T35" s="125"/>
    </row>
    <row r="36" s="77" customFormat="true" ht="15.75" x14ac:dyDescent="0.25">
      <c r="A36" s="124" t="s">
        <v>180</v>
      </c>
      <c r="B36">
        <v>2005</v>
      </c>
      <c r="C36" s="126" t="s">
        <v>1</v>
      </c>
      <c r="D36">
        <v>1281614.96347229</v>
      </c>
      <c r="E36"/>
      <c r="F36">
        <v>96.583303876467852</v>
      </c>
      <c r="G36"/>
      <c r="H36">
        <v>96.583303876467852</v>
      </c>
      <c r="I36">
        <v>3.416696123532148</v>
      </c>
      <c r="J36"/>
      <c r="K36"/>
      <c r="L36"/>
      <c r="M36"/>
      <c r="N36"/>
      <c r="O36"/>
      <c r="P36"/>
      <c r="Q36"/>
      <c r="R36"/>
      <c r="S36"/>
      <c r="T36" s="125"/>
    </row>
    <row r="37" s="77" customFormat="true" ht="15.75" x14ac:dyDescent="0.25">
      <c r="A37" s="124" t="s">
        <v>180</v>
      </c>
      <c r="B37">
        <v>2006</v>
      </c>
      <c r="C37" s="126" t="s">
        <v>1</v>
      </c>
      <c r="D37">
        <v>1291239.9850820543</v>
      </c>
      <c r="E37"/>
      <c r="F37">
        <v>96.466372754773232</v>
      </c>
      <c r="G37"/>
      <c r="H37">
        <v>96.466372754773232</v>
      </c>
      <c r="I37">
        <v>3.5336272452267679</v>
      </c>
      <c r="J37"/>
      <c r="K37"/>
      <c r="L37"/>
      <c r="M37"/>
      <c r="N37"/>
      <c r="O37"/>
      <c r="P37"/>
      <c r="Q37"/>
      <c r="R37"/>
      <c r="S37"/>
      <c r="T37" s="125"/>
    </row>
    <row r="38" s="77" customFormat="true" ht="15.75" x14ac:dyDescent="0.25">
      <c r="A38" s="124" t="s">
        <v>180</v>
      </c>
      <c r="B38">
        <v>2007</v>
      </c>
      <c r="C38" s="126" t="s">
        <v>1</v>
      </c>
      <c r="D38">
        <v>1295927.9693466569</v>
      </c>
      <c r="E38"/>
      <c r="F38">
        <v>96.349441633078612</v>
      </c>
      <c r="G38"/>
      <c r="H38">
        <v>96.349441633078612</v>
      </c>
      <c r="I38">
        <v>3.6505583669213877</v>
      </c>
      <c r="J38"/>
      <c r="K38"/>
      <c r="L38"/>
      <c r="M38"/>
      <c r="N38"/>
      <c r="O38"/>
      <c r="P38"/>
      <c r="Q38"/>
      <c r="R38"/>
      <c r="S38"/>
      <c r="T38" s="125"/>
    </row>
    <row r="39" s="77" customFormat="true" ht="15.75" x14ac:dyDescent="0.25">
      <c r="A39" s="124" t="s">
        <v>180</v>
      </c>
      <c r="B39">
        <v>2008</v>
      </c>
      <c r="C39" s="126" t="s">
        <v>1</v>
      </c>
      <c r="D39">
        <v>1296182.96672287</v>
      </c>
      <c r="E39"/>
      <c r="F39">
        <v>96.232510511383992</v>
      </c>
      <c r="G39"/>
      <c r="H39">
        <v>96.232510511383992</v>
      </c>
      <c r="I39">
        <v>3.7674894886160075</v>
      </c>
      <c r="J39"/>
      <c r="K39"/>
      <c r="L39"/>
      <c r="M39"/>
      <c r="N39"/>
      <c r="O39"/>
      <c r="P39"/>
      <c r="Q39"/>
      <c r="R39"/>
      <c r="S39"/>
      <c r="T39" s="125"/>
    </row>
    <row r="40" s="77" customFormat="true" ht="15.75" x14ac:dyDescent="0.25">
      <c r="A40" s="124" t="s">
        <v>180</v>
      </c>
      <c r="B40">
        <v>2009</v>
      </c>
      <c r="C40" s="126" t="s">
        <v>1</v>
      </c>
      <c r="D40">
        <v>1293621.9659076692</v>
      </c>
      <c r="E40"/>
      <c r="F40">
        <v>96.115579389689373</v>
      </c>
      <c r="G40"/>
      <c r="H40">
        <v>96.115579389689373</v>
      </c>
      <c r="I40">
        <v>3.8844206103106274</v>
      </c>
      <c r="J40"/>
      <c r="K40"/>
      <c r="L40"/>
      <c r="M40"/>
      <c r="N40"/>
      <c r="O40"/>
      <c r="P40"/>
      <c r="Q40"/>
      <c r="R40"/>
      <c r="S40"/>
      <c r="T40" s="125"/>
    </row>
    <row r="41" s="77" customFormat="true" ht="15.75" x14ac:dyDescent="0.25">
      <c r="A41" s="124" t="s">
        <v>180</v>
      </c>
      <c r="B41">
        <v>2010</v>
      </c>
      <c r="C41" s="126" t="s">
        <v>1</v>
      </c>
      <c r="D41">
        <v>1290520.9409683228</v>
      </c>
      <c r="E41"/>
      <c r="F41">
        <v>95.998648267994753</v>
      </c>
      <c r="G41"/>
      <c r="H41">
        <v>95.998648267994753</v>
      </c>
      <c r="I41">
        <v>4.0013517320052472</v>
      </c>
      <c r="J41"/>
      <c r="K41"/>
      <c r="L41"/>
      <c r="M41"/>
      <c r="N41"/>
      <c r="O41"/>
      <c r="P41"/>
      <c r="Q41"/>
      <c r="R41"/>
      <c r="S41"/>
      <c r="T41" s="125"/>
    </row>
    <row r="42" s="77" customFormat="true" ht="15.75" x14ac:dyDescent="0.25">
      <c r="A42" s="124" t="s">
        <v>180</v>
      </c>
      <c r="B42">
        <v>2011</v>
      </c>
      <c r="C42" s="126" t="s">
        <v>1</v>
      </c>
      <c r="D42">
        <v>1279584.0303380585</v>
      </c>
      <c r="E42"/>
      <c r="F42">
        <v>95.881717146300133</v>
      </c>
      <c r="G42"/>
      <c r="H42">
        <v>95.881717146300133</v>
      </c>
      <c r="I42">
        <v>4.118282853699867</v>
      </c>
      <c r="J42"/>
      <c r="K42">
        <v>97.742663656884872</v>
      </c>
      <c r="L42"/>
      <c r="M42">
        <v>97.742663656884872</v>
      </c>
      <c r="N42">
        <v>2.2573363431151279</v>
      </c>
      <c r="O42"/>
      <c r="P42"/>
      <c r="Q42"/>
      <c r="R42"/>
      <c r="S42"/>
      <c r="T42" s="125"/>
    </row>
    <row r="43" s="77" customFormat="true" ht="15.75" x14ac:dyDescent="0.25">
      <c r="A43" s="124" t="s">
        <v>180</v>
      </c>
      <c r="B43">
        <v>2012</v>
      </c>
      <c r="C43" s="126" t="s">
        <v>1</v>
      </c>
      <c r="D43">
        <v>1270052.0686408235</v>
      </c>
      <c r="E43"/>
      <c r="F43">
        <v>95.764786024605513</v>
      </c>
      <c r="G43"/>
      <c r="H43">
        <v>95.764786024605513</v>
      </c>
      <c r="I43">
        <v>4.2352139753944869</v>
      </c>
      <c r="J43"/>
      <c r="K43">
        <v>97.742663656884872</v>
      </c>
      <c r="L43"/>
      <c r="M43">
        <v>97.742663656884872</v>
      </c>
      <c r="N43">
        <v>2.2573363431151279</v>
      </c>
      <c r="O43"/>
      <c r="P43"/>
      <c r="Q43"/>
      <c r="R43"/>
      <c r="S43"/>
      <c r="T43" s="125"/>
    </row>
    <row r="44" s="77" customFormat="true" ht="15.75" x14ac:dyDescent="0.25">
      <c r="A44" s="124" t="s">
        <v>180</v>
      </c>
      <c r="B44">
        <v>2013</v>
      </c>
      <c r="C44" s="126" t="s">
        <v>1</v>
      </c>
      <c r="D44">
        <v>1261828.068359375</v>
      </c>
      <c r="E44"/>
      <c r="F44">
        <v>95.647854902910893</v>
      </c>
      <c r="G44"/>
      <c r="H44">
        <v>95.647854902910893</v>
      </c>
      <c r="I44">
        <v>4.3521450970891067</v>
      </c>
      <c r="J44"/>
      <c r="K44">
        <v>97.742663656884872</v>
      </c>
      <c r="L44"/>
      <c r="M44">
        <v>97.742663656884872</v>
      </c>
      <c r="N44">
        <v>2.2573363431151279</v>
      </c>
      <c r="O44"/>
      <c r="P44"/>
      <c r="Q44"/>
      <c r="R44"/>
      <c r="S44"/>
      <c r="T44" s="125"/>
    </row>
    <row r="45" s="77" customFormat="true" ht="15.75" x14ac:dyDescent="0.25">
      <c r="A45" s="124" t="s">
        <v>180</v>
      </c>
      <c r="B45">
        <v>2014</v>
      </c>
      <c r="C45" s="126" t="s">
        <v>1</v>
      </c>
      <c r="D45">
        <v>1253562.003833313</v>
      </c>
      <c r="E45"/>
      <c r="F45">
        <v>95.530923781216273</v>
      </c>
      <c r="G45"/>
      <c r="H45">
        <v>95.530923781216273</v>
      </c>
      <c r="I45">
        <v>4.4690762187837265</v>
      </c>
      <c r="J45"/>
      <c r="K45">
        <v>97.742663656884872</v>
      </c>
      <c r="L45"/>
      <c r="M45">
        <v>97.742663656884872</v>
      </c>
      <c r="N45">
        <v>2.2573363431151279</v>
      </c>
      <c r="O45"/>
      <c r="P45"/>
      <c r="Q45"/>
      <c r="R45"/>
      <c r="S45"/>
      <c r="T45" s="125"/>
    </row>
    <row r="46" s="77" customFormat="true" ht="15.75" x14ac:dyDescent="0.25">
      <c r="A46" s="124" t="s">
        <v>180</v>
      </c>
      <c r="B46">
        <v>2015</v>
      </c>
      <c r="C46" s="126" t="s">
        <v>1</v>
      </c>
      <c r="D46">
        <v>1242808.9358065797</v>
      </c>
      <c r="E46"/>
      <c r="F46">
        <v>95.413992659521654</v>
      </c>
      <c r="G46"/>
      <c r="H46">
        <v>95.413992659521654</v>
      </c>
      <c r="I46">
        <v>4.5860073404783464</v>
      </c>
      <c r="J46"/>
      <c r="K46">
        <v>97.742663656884872</v>
      </c>
      <c r="L46"/>
      <c r="M46">
        <v>97.742663656884872</v>
      </c>
      <c r="N46">
        <v>2.2573363431151279</v>
      </c>
      <c r="O46"/>
      <c r="P46"/>
      <c r="Q46"/>
      <c r="R46"/>
      <c r="S46"/>
      <c r="T46" s="125"/>
    </row>
    <row r="47" s="77" customFormat="true" ht="15.75" x14ac:dyDescent="0.25">
      <c r="A47" s="124" t="s">
        <v>180</v>
      </c>
      <c r="B47">
        <v>2016</v>
      </c>
      <c r="C47" s="126" t="s">
        <v>1</v>
      </c>
      <c r="D47">
        <v>1227874.0475719452</v>
      </c>
      <c r="E47"/>
      <c r="F47">
        <v>95.297061537827034</v>
      </c>
      <c r="G47"/>
      <c r="H47">
        <v>95.297061537827034</v>
      </c>
      <c r="I47">
        <v>4.7029384621729662</v>
      </c>
      <c r="J47"/>
      <c r="K47">
        <v>97.742663656884872</v>
      </c>
      <c r="L47"/>
      <c r="M47">
        <v>97.742663656884872</v>
      </c>
      <c r="N47">
        <v>2.2573363431151279</v>
      </c>
      <c r="O47"/>
      <c r="P47"/>
      <c r="Q47"/>
      <c r="R47"/>
      <c r="S47"/>
      <c r="T47" s="125"/>
    </row>
    <row r="48" s="77" customFormat="true" ht="15.75" x14ac:dyDescent="0.25">
      <c r="A48" s="124" t="s">
        <v>180</v>
      </c>
      <c r="B48">
        <v>2000</v>
      </c>
      <c r="C48" s="126" t="s">
        <v>2</v>
      </c>
      <c r="D48">
        <v>829885.02317523956</v>
      </c>
      <c r="E48"/>
      <c r="F48">
        <v>50.886011312453782</v>
      </c>
      <c r="G48"/>
      <c r="H48">
        <v>50.886011312453782</v>
      </c>
      <c r="I48">
        <v>49.113988687546218</v>
      </c>
      <c r="J48"/>
      <c r="K48"/>
      <c r="L48"/>
      <c r="M48"/>
      <c r="N48"/>
      <c r="O48"/>
      <c r="P48"/>
      <c r="Q48"/>
      <c r="R48"/>
      <c r="S48"/>
      <c r="T48" s="125"/>
    </row>
    <row r="49" s="77" customFormat="true" ht="15.75" x14ac:dyDescent="0.25">
      <c r="A49" s="124" t="s">
        <v>180</v>
      </c>
      <c r="B49">
        <v>2001</v>
      </c>
      <c r="C49" s="126" t="s">
        <v>2</v>
      </c>
      <c r="D49">
        <v>824733.03078456887</v>
      </c>
      <c r="E49"/>
      <c r="F49">
        <v>50.886011312453782</v>
      </c>
      <c r="G49"/>
      <c r="H49">
        <v>50.886011312453782</v>
      </c>
      <c r="I49">
        <v>49.113988687546218</v>
      </c>
      <c r="J49"/>
      <c r="K49"/>
      <c r="L49"/>
      <c r="M49"/>
      <c r="N49"/>
      <c r="O49"/>
      <c r="P49"/>
      <c r="Q49"/>
      <c r="R49"/>
      <c r="S49"/>
      <c r="T49" s="125"/>
    </row>
    <row r="50" s="77" customFormat="true" ht="15.75" x14ac:dyDescent="0.25">
      <c r="A50" s="124" t="s">
        <v>180</v>
      </c>
      <c r="B50">
        <v>2002</v>
      </c>
      <c r="C50" s="126" t="s">
        <v>2</v>
      </c>
      <c r="D50">
        <v>819282.99542999268</v>
      </c>
      <c r="E50"/>
      <c r="F50">
        <v>50.886011312453782</v>
      </c>
      <c r="G50"/>
      <c r="H50">
        <v>50.886011312453782</v>
      </c>
      <c r="I50">
        <v>49.113988687546218</v>
      </c>
      <c r="J50"/>
      <c r="K50"/>
      <c r="L50"/>
      <c r="M50"/>
      <c r="N50"/>
      <c r="O50"/>
      <c r="P50"/>
      <c r="Q50"/>
      <c r="R50"/>
      <c r="S50"/>
      <c r="T50" s="125"/>
    </row>
    <row r="51" s="77" customFormat="true" ht="15.75" x14ac:dyDescent="0.25">
      <c r="A51" s="124" t="s">
        <v>180</v>
      </c>
      <c r="B51">
        <v>2003</v>
      </c>
      <c r="C51" s="126" t="s">
        <v>2</v>
      </c>
      <c r="D51">
        <v>813081.03183044435</v>
      </c>
      <c r="E51"/>
      <c r="F51">
        <v>50.886011312453782</v>
      </c>
      <c r="G51"/>
      <c r="H51">
        <v>50.886011312453782</v>
      </c>
      <c r="I51">
        <v>49.113988687546218</v>
      </c>
      <c r="J51"/>
      <c r="K51"/>
      <c r="L51"/>
      <c r="M51"/>
      <c r="N51"/>
      <c r="O51"/>
      <c r="P51"/>
      <c r="Q51"/>
      <c r="R51"/>
      <c r="S51"/>
      <c r="T51" s="125"/>
    </row>
    <row r="52" s="77" customFormat="true" ht="15.75" x14ac:dyDescent="0.25">
      <c r="A52" s="124" t="s">
        <v>180</v>
      </c>
      <c r="B52">
        <v>2004</v>
      </c>
      <c r="C52" s="126" t="s">
        <v>2</v>
      </c>
      <c r="D52">
        <v>805692.01490036014</v>
      </c>
      <c r="E52"/>
      <c r="F52">
        <v>50.886011312453775</v>
      </c>
      <c r="G52"/>
      <c r="H52">
        <v>50.886011312453775</v>
      </c>
      <c r="I52">
        <v>49.113988687546225</v>
      </c>
      <c r="J52"/>
      <c r="K52"/>
      <c r="L52"/>
      <c r="M52"/>
      <c r="N52"/>
      <c r="O52"/>
      <c r="P52"/>
      <c r="Q52"/>
      <c r="R52"/>
      <c r="S52"/>
      <c r="T52" s="125"/>
    </row>
    <row r="53" s="77" customFormat="true" ht="15.75" x14ac:dyDescent="0.25">
      <c r="A53" s="124" t="s">
        <v>180</v>
      </c>
      <c r="B53">
        <v>2005</v>
      </c>
      <c r="C53" s="126" t="s">
        <v>2</v>
      </c>
      <c r="D53">
        <v>797309.03652770992</v>
      </c>
      <c r="E53"/>
      <c r="F53">
        <v>53.638107538175063</v>
      </c>
      <c r="G53"/>
      <c r="H53">
        <v>53.638107538175063</v>
      </c>
      <c r="I53">
        <v>46.361892461824937</v>
      </c>
      <c r="J53"/>
      <c r="K53"/>
      <c r="L53"/>
      <c r="M53"/>
      <c r="N53"/>
      <c r="O53"/>
      <c r="P53"/>
      <c r="Q53"/>
      <c r="R53"/>
      <c r="S53"/>
      <c r="T53" s="125"/>
    </row>
    <row r="54" s="77" customFormat="true" ht="15.75" x14ac:dyDescent="0.25">
      <c r="A54" s="124" t="s">
        <v>180</v>
      </c>
      <c r="B54">
        <v>2006</v>
      </c>
      <c r="C54" s="126" t="s">
        <v>2</v>
      </c>
      <c r="D54">
        <v>785143.01491794584</v>
      </c>
      <c r="E54"/>
      <c r="F54">
        <v>56.390203763897262</v>
      </c>
      <c r="G54"/>
      <c r="H54">
        <v>56.390203763897262</v>
      </c>
      <c r="I54">
        <v>43.609796236102738</v>
      </c>
      <c r="J54"/>
      <c r="K54"/>
      <c r="L54"/>
      <c r="M54"/>
      <c r="N54"/>
      <c r="O54"/>
      <c r="P54"/>
      <c r="Q54"/>
      <c r="R54"/>
      <c r="S54"/>
      <c r="T54" s="125"/>
    </row>
    <row r="55" s="77" customFormat="true" ht="15.75" x14ac:dyDescent="0.25">
      <c r="A55" s="124" t="s">
        <v>180</v>
      </c>
      <c r="B55">
        <v>2007</v>
      </c>
      <c r="C55" s="126" t="s">
        <v>2</v>
      </c>
      <c r="D55">
        <v>770185.03065334319</v>
      </c>
      <c r="E55"/>
      <c r="F55">
        <v>59.14229998961946</v>
      </c>
      <c r="G55"/>
      <c r="H55">
        <v>59.14229998961946</v>
      </c>
      <c r="I55">
        <v>40.85770001038054</v>
      </c>
      <c r="J55"/>
      <c r="K55"/>
      <c r="L55"/>
      <c r="M55"/>
      <c r="N55"/>
      <c r="O55"/>
      <c r="P55"/>
      <c r="Q55"/>
      <c r="R55"/>
      <c r="S55"/>
      <c r="T55" s="125"/>
    </row>
    <row r="56" s="77" customFormat="true" ht="15.75" x14ac:dyDescent="0.25">
      <c r="A56" s="124" t="s">
        <v>180</v>
      </c>
      <c r="B56">
        <v>2008</v>
      </c>
      <c r="C56" s="126" t="s">
        <v>2</v>
      </c>
      <c r="D56">
        <v>753053.0332771301</v>
      </c>
      <c r="E56"/>
      <c r="F56">
        <v>61.894396215340748</v>
      </c>
      <c r="G56"/>
      <c r="H56">
        <v>61.894396215340748</v>
      </c>
      <c r="I56">
        <v>38.105603784659252</v>
      </c>
      <c r="J56"/>
      <c r="K56"/>
      <c r="L56"/>
      <c r="M56"/>
      <c r="N56"/>
      <c r="O56"/>
      <c r="P56"/>
      <c r="Q56"/>
      <c r="R56"/>
      <c r="S56"/>
      <c r="T56" s="125"/>
    </row>
    <row r="57" s="77" customFormat="true" ht="15.75" x14ac:dyDescent="0.25">
      <c r="A57" s="124" t="s">
        <v>180</v>
      </c>
      <c r="B57">
        <v>2009</v>
      </c>
      <c r="C57" s="126" t="s">
        <v>2</v>
      </c>
      <c r="D57">
        <v>734857.03409233084</v>
      </c>
      <c r="E57"/>
      <c r="F57">
        <v>64.646492441062946</v>
      </c>
      <c r="G57"/>
      <c r="H57">
        <v>64.646492441062946</v>
      </c>
      <c r="I57">
        <v>35.353507558937054</v>
      </c>
      <c r="J57"/>
      <c r="K57"/>
      <c r="L57"/>
      <c r="M57"/>
      <c r="N57"/>
      <c r="O57"/>
      <c r="P57"/>
      <c r="Q57"/>
      <c r="R57"/>
      <c r="S57"/>
      <c r="T57" s="125"/>
    </row>
    <row r="58" s="77" customFormat="true" ht="15.75" x14ac:dyDescent="0.25">
      <c r="A58" s="124" t="s">
        <v>180</v>
      </c>
      <c r="B58">
        <v>2010</v>
      </c>
      <c r="C58" s="126" t="s">
        <v>2</v>
      </c>
      <c r="D58">
        <v>716947.05903167732</v>
      </c>
      <c r="E58"/>
      <c r="F58">
        <v>67.398588666784235</v>
      </c>
      <c r="G58"/>
      <c r="H58">
        <v>67.398588666784235</v>
      </c>
      <c r="I58">
        <v>32.601411333215765</v>
      </c>
      <c r="J58"/>
      <c r="K58"/>
      <c r="L58"/>
      <c r="M58"/>
      <c r="N58"/>
      <c r="O58"/>
      <c r="P58"/>
      <c r="Q58"/>
      <c r="R58"/>
      <c r="S58"/>
      <c r="T58" s="125"/>
    </row>
    <row r="59" s="77" customFormat="true" ht="15.75" x14ac:dyDescent="0.25">
      <c r="A59" s="124" t="s">
        <v>180</v>
      </c>
      <c r="B59">
        <v>2011</v>
      </c>
      <c r="C59" s="126" t="s">
        <v>2</v>
      </c>
      <c r="D59">
        <v>695386.96966194152</v>
      </c>
      <c r="E59"/>
      <c r="F59">
        <v>70.150684892506433</v>
      </c>
      <c r="G59"/>
      <c r="H59">
        <v>70.150684892506433</v>
      </c>
      <c r="I59">
        <v>29.849315107493567</v>
      </c>
      <c r="J59"/>
      <c r="K59">
        <v>82.8745811393011</v>
      </c>
      <c r="L59"/>
      <c r="M59">
        <v>82.8745811393011</v>
      </c>
      <c r="N59">
        <v>17.1254188606989</v>
      </c>
      <c r="O59"/>
      <c r="P59"/>
      <c r="Q59"/>
      <c r="R59"/>
      <c r="S59"/>
      <c r="T59" s="125"/>
    </row>
    <row r="60" s="77" customFormat="true" ht="15.75" x14ac:dyDescent="0.25">
      <c r="A60" s="124" t="s">
        <v>180</v>
      </c>
      <c r="B60">
        <v>2012</v>
      </c>
      <c r="C60" s="126" t="s">
        <v>2</v>
      </c>
      <c r="D60">
        <v>675284.93135917664</v>
      </c>
      <c r="E60"/>
      <c r="F60">
        <v>72.902781118228631</v>
      </c>
      <c r="G60"/>
      <c r="H60">
        <v>72.902781118228631</v>
      </c>
      <c r="I60">
        <v>27.097218881771369</v>
      </c>
      <c r="J60"/>
      <c r="K60">
        <v>82.8745811393011</v>
      </c>
      <c r="L60"/>
      <c r="M60">
        <v>82.8745811393011</v>
      </c>
      <c r="N60">
        <v>17.1254188606989</v>
      </c>
      <c r="O60"/>
      <c r="P60"/>
      <c r="Q60"/>
      <c r="R60"/>
      <c r="S60"/>
      <c r="T60" s="125"/>
    </row>
    <row r="61" s="77" customFormat="true" ht="15.75" x14ac:dyDescent="0.25">
      <c r="A61" s="124" t="s">
        <v>180</v>
      </c>
      <c r="B61">
        <v>2013</v>
      </c>
      <c r="C61" s="126" t="s">
        <v>2</v>
      </c>
      <c r="D61">
        <v>656571.931640625</v>
      </c>
      <c r="E61"/>
      <c r="F61">
        <v>75.65487734394992</v>
      </c>
      <c r="G61"/>
      <c r="H61">
        <v>75.65487734394992</v>
      </c>
      <c r="I61">
        <v>24.34512265605008</v>
      </c>
      <c r="J61"/>
      <c r="K61">
        <v>82.8745811393011</v>
      </c>
      <c r="L61"/>
      <c r="M61">
        <v>82.8745811393011</v>
      </c>
      <c r="N61">
        <v>17.1254188606989</v>
      </c>
      <c r="O61"/>
      <c r="P61"/>
      <c r="Q61"/>
      <c r="R61"/>
      <c r="S61"/>
      <c r="T61" s="125"/>
    </row>
    <row r="62" s="77" customFormat="true" ht="15.75" x14ac:dyDescent="0.25">
      <c r="A62" s="124" t="s">
        <v>180</v>
      </c>
      <c r="B62">
        <v>2014</v>
      </c>
      <c r="C62" s="126" t="s">
        <v>2</v>
      </c>
      <c r="D62">
        <v>638464.99616668699</v>
      </c>
      <c r="E62"/>
      <c r="F62">
        <v>78.406973569672118</v>
      </c>
      <c r="G62"/>
      <c r="H62">
        <v>78.406973569672118</v>
      </c>
      <c r="I62">
        <v>21.593026430327882</v>
      </c>
      <c r="J62"/>
      <c r="K62">
        <v>82.8745811393011</v>
      </c>
      <c r="L62"/>
      <c r="M62">
        <v>82.8745811393011</v>
      </c>
      <c r="N62">
        <v>17.1254188606989</v>
      </c>
      <c r="O62"/>
      <c r="P62"/>
      <c r="Q62"/>
      <c r="R62"/>
      <c r="S62"/>
      <c r="T62" s="125"/>
    </row>
    <row r="63" s="77" customFormat="true" ht="15.75" x14ac:dyDescent="0.25">
      <c r="A63" s="124" t="s">
        <v>180</v>
      </c>
      <c r="B63">
        <v>2015</v>
      </c>
      <c r="C63" s="126" t="s">
        <v>2</v>
      </c>
      <c r="D63">
        <v>619747.06419342046</v>
      </c>
      <c r="E63"/>
      <c r="F63">
        <v>81.159069795393407</v>
      </c>
      <c r="G63"/>
      <c r="H63">
        <v>81.159069795393407</v>
      </c>
      <c r="I63">
        <v>18.840930204606593</v>
      </c>
      <c r="J63"/>
      <c r="K63">
        <v>82.8745811393011</v>
      </c>
      <c r="L63"/>
      <c r="M63">
        <v>82.8745811393011</v>
      </c>
      <c r="N63">
        <v>17.1254188606989</v>
      </c>
      <c r="O63"/>
      <c r="P63"/>
      <c r="Q63"/>
      <c r="R63"/>
      <c r="S63"/>
      <c r="T63" s="125"/>
    </row>
    <row r="64" s="77" customFormat="true" ht="15.75" x14ac:dyDescent="0.25">
      <c r="A64" s="124" t="s">
        <v>180</v>
      </c>
      <c r="B64">
        <v>2016</v>
      </c>
      <c r="C64" s="126" t="s">
        <v>2</v>
      </c>
      <c r="D64">
        <v>599618.95242805488</v>
      </c>
      <c r="E64"/>
      <c r="F64">
        <v>83.911166021115605</v>
      </c>
      <c r="G64"/>
      <c r="H64">
        <v>83.911166021115605</v>
      </c>
      <c r="I64">
        <v>16.088833978884395</v>
      </c>
      <c r="J64"/>
      <c r="K64">
        <v>82.8745811393011</v>
      </c>
      <c r="L64"/>
      <c r="M64">
        <v>82.8745811393011</v>
      </c>
      <c r="N64">
        <v>17.1254188606989</v>
      </c>
      <c r="O64"/>
      <c r="P64"/>
      <c r="Q64"/>
      <c r="R64"/>
      <c r="S64"/>
      <c r="T64" s="125"/>
    </row>
    <row r="65" s="77" customFormat="true" ht="15.75" x14ac:dyDescent="0.25">
      <c r="A65" s="124" t="s">
        <v>180</v>
      </c>
      <c r="B65">
        <v>2000</v>
      </c>
      <c r="C65" s="126" t="s">
        <v>16</v>
      </c>
      <c r="D65">
        <v>458216</v>
      </c>
      <c r="E65"/>
      <c r="F65"/>
      <c r="G65"/>
      <c r="H65"/>
      <c r="I65"/>
      <c r="J65"/>
      <c r="K65"/>
      <c r="L65"/>
      <c r="M65"/>
      <c r="N65"/>
      <c r="O65"/>
      <c r="P65"/>
      <c r="Q65"/>
      <c r="R65"/>
      <c r="S65"/>
      <c r="T65" s="125"/>
    </row>
    <row r="66" s="77" customFormat="true" ht="15.75" x14ac:dyDescent="0.25">
      <c r="A66" s="124" t="s">
        <v>180</v>
      </c>
      <c r="B66">
        <v>2001</v>
      </c>
      <c r="C66" s="126" t="s">
        <v>16</v>
      </c>
      <c r="D66">
        <v>456206</v>
      </c>
      <c r="E66"/>
      <c r="F66"/>
      <c r="G66"/>
      <c r="H66"/>
      <c r="I66"/>
      <c r="J66"/>
      <c r="K66"/>
      <c r="L66"/>
      <c r="M66"/>
      <c r="N66"/>
      <c r="O66"/>
      <c r="P66"/>
      <c r="Q66"/>
      <c r="R66"/>
      <c r="S66"/>
      <c r="T66" s="125"/>
    </row>
    <row r="67" s="77" customFormat="true" ht="15.75" x14ac:dyDescent="0.25">
      <c r="A67" s="124" t="s">
        <v>180</v>
      </c>
      <c r="B67">
        <v>2002</v>
      </c>
      <c r="C67" s="126" t="s">
        <v>16</v>
      </c>
      <c r="D67">
        <v>451502</v>
      </c>
      <c r="E67"/>
      <c r="F67"/>
      <c r="G67"/>
      <c r="H67"/>
      <c r="I67"/>
      <c r="J67"/>
      <c r="K67"/>
      <c r="L67"/>
      <c r="M67"/>
      <c r="N67"/>
      <c r="O67"/>
      <c r="P67"/>
      <c r="Q67"/>
      <c r="R67"/>
      <c r="S67"/>
      <c r="T67" s="125"/>
    </row>
    <row r="68" s="77" customFormat="true" ht="15.75" x14ac:dyDescent="0.25">
      <c r="A68" s="124" t="s">
        <v>180</v>
      </c>
      <c r="B68">
        <v>2003</v>
      </c>
      <c r="C68" s="126" t="s">
        <v>16</v>
      </c>
      <c r="D68">
        <v>444615</v>
      </c>
      <c r="E68"/>
      <c r="F68"/>
      <c r="G68"/>
      <c r="H68"/>
      <c r="I68"/>
      <c r="J68"/>
      <c r="K68"/>
      <c r="L68"/>
      <c r="M68"/>
      <c r="N68"/>
      <c r="O68"/>
      <c r="P68"/>
      <c r="Q68"/>
      <c r="R68"/>
      <c r="S68"/>
      <c r="T68" s="125"/>
    </row>
    <row r="69" s="77" customFormat="true" ht="15.75" x14ac:dyDescent="0.25">
      <c r="A69" s="124" t="s">
        <v>180</v>
      </c>
      <c r="B69">
        <v>2004</v>
      </c>
      <c r="C69" s="126" t="s">
        <v>16</v>
      </c>
      <c r="D69">
        <v>436184</v>
      </c>
      <c r="E69"/>
      <c r="F69"/>
      <c r="G69"/>
      <c r="H69"/>
      <c r="I69"/>
      <c r="J69"/>
      <c r="K69"/>
      <c r="L69"/>
      <c r="M69"/>
      <c r="N69"/>
      <c r="O69"/>
      <c r="P69"/>
      <c r="Q69"/>
      <c r="R69"/>
      <c r="S69"/>
      <c r="T69" s="125"/>
    </row>
    <row r="70" s="77" customFormat="true" ht="15.75" x14ac:dyDescent="0.25">
      <c r="A70" s="124" t="s">
        <v>180</v>
      </c>
      <c r="B70">
        <v>2005</v>
      </c>
      <c r="C70" s="126" t="s">
        <v>16</v>
      </c>
      <c r="D70">
        <v>427255</v>
      </c>
      <c r="E70"/>
      <c r="F70"/>
      <c r="G70"/>
      <c r="H70"/>
      <c r="I70"/>
      <c r="J70"/>
      <c r="K70"/>
      <c r="L70"/>
      <c r="M70"/>
      <c r="N70"/>
      <c r="O70"/>
      <c r="P70"/>
      <c r="Q70"/>
      <c r="R70"/>
      <c r="S70"/>
      <c r="T70" s="125"/>
    </row>
    <row r="71" s="77" customFormat="true" ht="15.75" x14ac:dyDescent="0.25">
      <c r="A71" s="124" t="s">
        <v>180</v>
      </c>
      <c r="B71">
        <v>2006</v>
      </c>
      <c r="C71" s="126" t="s">
        <v>16</v>
      </c>
      <c r="D71">
        <v>414555</v>
      </c>
      <c r="E71"/>
      <c r="F71"/>
      <c r="G71"/>
      <c r="H71"/>
      <c r="I71"/>
      <c r="J71"/>
      <c r="K71"/>
      <c r="L71"/>
      <c r="M71"/>
      <c r="N71"/>
      <c r="O71"/>
      <c r="P71"/>
      <c r="Q71"/>
      <c r="R71"/>
      <c r="S71"/>
      <c r="T71" s="125"/>
    </row>
    <row r="72" s="77" customFormat="true" ht="15.75" x14ac:dyDescent="0.25">
      <c r="A72" s="124" t="s">
        <v>180</v>
      </c>
      <c r="B72">
        <v>2007</v>
      </c>
      <c r="C72" s="126" t="s">
        <v>16</v>
      </c>
      <c r="D72">
        <v>399422</v>
      </c>
      <c r="E72"/>
      <c r="F72"/>
      <c r="G72"/>
      <c r="H72"/>
      <c r="I72"/>
      <c r="J72"/>
      <c r="K72"/>
      <c r="L72"/>
      <c r="M72"/>
      <c r="N72"/>
      <c r="O72"/>
      <c r="P72"/>
      <c r="Q72"/>
      <c r="R72"/>
      <c r="S72"/>
      <c r="T72" s="125"/>
    </row>
    <row r="73" s="77" customFormat="true" ht="15.75" x14ac:dyDescent="0.25">
      <c r="A73" s="124" t="s">
        <v>180</v>
      </c>
      <c r="B73">
        <v>2008</v>
      </c>
      <c r="C73" s="126" t="s">
        <v>16</v>
      </c>
      <c r="D73">
        <v>383959</v>
      </c>
      <c r="E73"/>
      <c r="F73"/>
      <c r="G73"/>
      <c r="H73"/>
      <c r="I73"/>
      <c r="J73"/>
      <c r="K73"/>
      <c r="L73"/>
      <c r="M73"/>
      <c r="N73"/>
      <c r="O73"/>
      <c r="P73"/>
      <c r="Q73"/>
      <c r="R73"/>
      <c r="S73"/>
      <c r="T73" s="125"/>
    </row>
    <row r="74" s="77" customFormat="true" ht="15.75" x14ac:dyDescent="0.25">
      <c r="A74" s="124" t="s">
        <v>180</v>
      </c>
      <c r="B74">
        <v>2009</v>
      </c>
      <c r="C74" s="126" t="s">
        <v>16</v>
      </c>
      <c r="D74">
        <v>370637</v>
      </c>
      <c r="E74"/>
      <c r="F74"/>
      <c r="G74"/>
      <c r="H74"/>
      <c r="I74"/>
      <c r="J74"/>
      <c r="K74"/>
      <c r="L74"/>
      <c r="M74"/>
      <c r="N74"/>
      <c r="O74"/>
      <c r="P74"/>
      <c r="Q74"/>
      <c r="R74"/>
      <c r="S74"/>
      <c r="T74" s="125"/>
    </row>
    <row r="75" s="77" customFormat="true" ht="15.75" x14ac:dyDescent="0.25">
      <c r="A75" s="124" t="s">
        <v>180</v>
      </c>
      <c r="B75">
        <v>2010</v>
      </c>
      <c r="C75" s="126" t="s">
        <v>16</v>
      </c>
      <c r="D75">
        <v>362382</v>
      </c>
      <c r="E75"/>
      <c r="F75"/>
      <c r="G75"/>
      <c r="H75"/>
      <c r="I75"/>
      <c r="J75"/>
      <c r="K75"/>
      <c r="L75"/>
      <c r="M75"/>
      <c r="N75"/>
      <c r="O75"/>
      <c r="P75"/>
      <c r="Q75"/>
      <c r="R75"/>
      <c r="S75"/>
      <c r="T75" s="125"/>
    </row>
    <row r="76" s="77" customFormat="true" ht="15.75" x14ac:dyDescent="0.25">
      <c r="A76" s="124" t="s">
        <v>180</v>
      </c>
      <c r="B76">
        <v>2011</v>
      </c>
      <c r="C76" s="126" t="s">
        <v>16</v>
      </c>
      <c r="D76">
        <v>357047</v>
      </c>
      <c r="E76"/>
      <c r="F76"/>
      <c r="G76"/>
      <c r="H76"/>
      <c r="I76"/>
      <c r="J76"/>
      <c r="K76"/>
      <c r="L76"/>
      <c r="M76"/>
      <c r="N76"/>
      <c r="O76"/>
      <c r="P76"/>
      <c r="Q76"/>
      <c r="R76"/>
      <c r="S76"/>
      <c r="T76" s="125"/>
    </row>
    <row r="77" s="77" customFormat="true" ht="15.75" x14ac:dyDescent="0.25">
      <c r="A77" s="124" t="s">
        <v>180</v>
      </c>
      <c r="B77">
        <v>2012</v>
      </c>
      <c r="C77" s="126" t="s">
        <v>16</v>
      </c>
      <c r="D77">
        <v>355353</v>
      </c>
      <c r="E77"/>
      <c r="F77"/>
      <c r="G77"/>
      <c r="H77"/>
      <c r="I77"/>
      <c r="J77"/>
      <c r="K77"/>
      <c r="L77"/>
      <c r="M77"/>
      <c r="N77"/>
      <c r="O77"/>
      <c r="P77"/>
      <c r="Q77"/>
      <c r="R77"/>
      <c r="S77"/>
      <c r="T77" s="125"/>
    </row>
    <row r="78" s="77" customFormat="true" ht="15.75" x14ac:dyDescent="0.25">
      <c r="A78" s="124" t="s">
        <v>180</v>
      </c>
      <c r="B78">
        <v>2013</v>
      </c>
      <c r="C78" s="126" t="s">
        <v>16</v>
      </c>
      <c r="D78">
        <v>355449</v>
      </c>
      <c r="E78"/>
      <c r="F78"/>
      <c r="G78"/>
      <c r="H78"/>
      <c r="I78"/>
      <c r="J78"/>
      <c r="K78"/>
      <c r="L78"/>
      <c r="M78"/>
      <c r="N78"/>
      <c r="O78"/>
      <c r="P78"/>
      <c r="Q78"/>
      <c r="R78"/>
      <c r="S78"/>
      <c r="T78" s="125"/>
    </row>
    <row r="79" s="77" customFormat="true" ht="15.75" x14ac:dyDescent="0.25">
      <c r="A79" s="124" t="s">
        <v>180</v>
      </c>
      <c r="B79">
        <v>2014</v>
      </c>
      <c r="C79" s="126" t="s">
        <v>16</v>
      </c>
      <c r="D79">
        <v>354923</v>
      </c>
      <c r="E79"/>
      <c r="F79"/>
      <c r="G79"/>
      <c r="H79"/>
      <c r="I79"/>
      <c r="J79"/>
      <c r="K79"/>
      <c r="L79"/>
      <c r="M79"/>
      <c r="N79"/>
      <c r="O79"/>
      <c r="P79"/>
      <c r="Q79"/>
      <c r="R79"/>
      <c r="S79"/>
      <c r="T79" s="125"/>
    </row>
    <row r="80" s="77" customFormat="true" ht="15.75" x14ac:dyDescent="0.25">
      <c r="A80" s="124" t="s">
        <v>180</v>
      </c>
      <c r="B80">
        <v>2015</v>
      </c>
      <c r="C80" s="126" t="s">
        <v>16</v>
      </c>
      <c r="D80">
        <v>350780</v>
      </c>
      <c r="E80"/>
      <c r="F80"/>
      <c r="G80"/>
      <c r="H80"/>
      <c r="I80"/>
      <c r="J80"/>
      <c r="K80"/>
      <c r="L80"/>
      <c r="M80"/>
      <c r="N80"/>
      <c r="O80"/>
      <c r="P80"/>
      <c r="Q80"/>
      <c r="R80"/>
      <c r="S80"/>
      <c r="T80" s="125"/>
    </row>
    <row r="81" s="77" customFormat="true" ht="15.75" x14ac:dyDescent="0.25">
      <c r="A81" s="124" t="s">
        <v>180</v>
      </c>
      <c r="B81">
        <v>2016</v>
      </c>
      <c r="C81" s="126" t="s">
        <v>16</v>
      </c>
      <c r="D81">
        <v>348087</v>
      </c>
      <c r="E81"/>
      <c r="F81"/>
      <c r="G81"/>
      <c r="H81"/>
      <c r="I81"/>
      <c r="J81"/>
      <c r="K81"/>
      <c r="L81"/>
      <c r="M81"/>
      <c r="N81"/>
      <c r="O81"/>
      <c r="P81"/>
      <c r="Q81"/>
      <c r="R81"/>
      <c r="S81"/>
      <c r="T81" s="125"/>
    </row>
    <row r="82" s="77" customFormat="true" ht="15.75" x14ac:dyDescent="0.25">
      <c r="A82" s="124" t="s">
        <v>180</v>
      </c>
      <c r="B82">
        <v>2000</v>
      </c>
      <c r="C82" s="126" t="s">
        <v>17</v>
      </c>
      <c r="D82">
        <v>843242</v>
      </c>
      <c r="E82"/>
      <c r="F82"/>
      <c r="G82"/>
      <c r="H82"/>
      <c r="I82"/>
      <c r="J82"/>
      <c r="K82"/>
      <c r="L82"/>
      <c r="M82"/>
      <c r="N82"/>
      <c r="O82"/>
      <c r="P82"/>
      <c r="Q82"/>
      <c r="R82"/>
      <c r="S82"/>
      <c r="T82" s="125"/>
    </row>
    <row r="83" s="77" customFormat="true" ht="15.75" x14ac:dyDescent="0.25">
      <c r="A83" s="124" t="s">
        <v>180</v>
      </c>
      <c r="B83">
        <v>2001</v>
      </c>
      <c r="C83" s="126" t="s">
        <v>17</v>
      </c>
      <c r="D83">
        <v>855984</v>
      </c>
      <c r="E83"/>
      <c r="F83"/>
      <c r="G83"/>
      <c r="H83"/>
      <c r="I83"/>
      <c r="J83"/>
      <c r="K83"/>
      <c r="L83"/>
      <c r="M83"/>
      <c r="N83"/>
      <c r="O83"/>
      <c r="P83"/>
      <c r="Q83"/>
      <c r="R83"/>
      <c r="S83"/>
      <c r="T83" s="125"/>
    </row>
    <row r="84" s="77" customFormat="true" ht="15.75" x14ac:dyDescent="0.25">
      <c r="A84" s="124" t="s">
        <v>180</v>
      </c>
      <c r="B84">
        <v>2002</v>
      </c>
      <c r="C84" s="126" t="s">
        <v>17</v>
      </c>
      <c r="D84">
        <v>867733</v>
      </c>
      <c r="E84"/>
      <c r="F84">
        <v>75</v>
      </c>
      <c r="G84"/>
      <c r="H84"/>
      <c r="I84">
        <v>25</v>
      </c>
      <c r="J84"/>
      <c r="K84"/>
      <c r="L84"/>
      <c r="M84"/>
      <c r="N84"/>
      <c r="O84"/>
      <c r="P84"/>
      <c r="Q84"/>
      <c r="R84"/>
      <c r="S84"/>
      <c r="T84" s="125"/>
    </row>
    <row r="85" s="77" customFormat="true" ht="15.75" x14ac:dyDescent="0.25">
      <c r="A85" s="124" t="s">
        <v>180</v>
      </c>
      <c r="B85">
        <v>2003</v>
      </c>
      <c r="C85" s="126" t="s">
        <v>17</v>
      </c>
      <c r="D85">
        <v>876590</v>
      </c>
      <c r="E85"/>
      <c r="F85">
        <v>75</v>
      </c>
      <c r="G85"/>
      <c r="H85"/>
      <c r="I85">
        <v>25</v>
      </c>
      <c r="J85"/>
      <c r="K85"/>
      <c r="L85"/>
      <c r="M85"/>
      <c r="N85"/>
      <c r="O85"/>
      <c r="P85"/>
      <c r="Q85"/>
      <c r="R85"/>
      <c r="S85"/>
      <c r="T85" s="125"/>
    </row>
    <row r="86" s="77" customFormat="true" ht="15.75" x14ac:dyDescent="0.25">
      <c r="A86" s="124" t="s">
        <v>180</v>
      </c>
      <c r="B86">
        <v>2004</v>
      </c>
      <c r="C86" s="126" t="s">
        <v>17</v>
      </c>
      <c r="D86">
        <v>881424</v>
      </c>
      <c r="E86"/>
      <c r="F86">
        <v>75</v>
      </c>
      <c r="G86"/>
      <c r="H86"/>
      <c r="I86">
        <v>25</v>
      </c>
      <c r="J86"/>
      <c r="K86"/>
      <c r="L86"/>
      <c r="M86"/>
      <c r="N86"/>
      <c r="O86"/>
      <c r="P86"/>
      <c r="Q86"/>
      <c r="R86"/>
      <c r="S86"/>
      <c r="T86" s="125"/>
    </row>
    <row r="87" s="77" customFormat="true" ht="15.75" x14ac:dyDescent="0.25">
      <c r="A87" s="124" t="s">
        <v>180</v>
      </c>
      <c r="B87">
        <v>2005</v>
      </c>
      <c r="C87" s="126" t="s">
        <v>17</v>
      </c>
      <c r="D87">
        <v>881120</v>
      </c>
      <c r="E87"/>
      <c r="F87">
        <v>75</v>
      </c>
      <c r="G87"/>
      <c r="H87"/>
      <c r="I87">
        <v>25</v>
      </c>
      <c r="J87"/>
      <c r="K87"/>
      <c r="L87"/>
      <c r="M87"/>
      <c r="N87"/>
      <c r="O87"/>
      <c r="P87"/>
      <c r="Q87"/>
      <c r="R87"/>
      <c r="S87"/>
      <c r="T87" s="125"/>
    </row>
    <row r="88" s="77" customFormat="true" ht="15.75" x14ac:dyDescent="0.25">
      <c r="A88" s="124" t="s">
        <v>180</v>
      </c>
      <c r="B88">
        <v>2006</v>
      </c>
      <c r="C88" s="126" t="s">
        <v>17</v>
      </c>
      <c r="D88">
        <v>876015</v>
      </c>
      <c r="E88"/>
      <c r="F88">
        <v>75</v>
      </c>
      <c r="G88"/>
      <c r="H88"/>
      <c r="I88">
        <v>25</v>
      </c>
      <c r="J88"/>
      <c r="K88"/>
      <c r="L88"/>
      <c r="M88"/>
      <c r="N88"/>
      <c r="O88"/>
      <c r="P88"/>
      <c r="Q88"/>
      <c r="R88"/>
      <c r="S88"/>
      <c r="T88" s="125"/>
    </row>
    <row r="89" s="77" customFormat="true" ht="15.75" x14ac:dyDescent="0.25">
      <c r="A89" s="124" t="s">
        <v>180</v>
      </c>
      <c r="B89">
        <v>2007</v>
      </c>
      <c r="C89" s="126" t="s">
        <v>17</v>
      </c>
      <c r="D89">
        <v>866827</v>
      </c>
      <c r="E89"/>
      <c r="F89">
        <v>75</v>
      </c>
      <c r="G89"/>
      <c r="H89"/>
      <c r="I89">
        <v>25</v>
      </c>
      <c r="J89"/>
      <c r="K89"/>
      <c r="L89"/>
      <c r="M89"/>
      <c r="N89"/>
      <c r="O89"/>
      <c r="P89"/>
      <c r="Q89"/>
      <c r="R89"/>
      <c r="S89"/>
      <c r="T89" s="125"/>
    </row>
    <row r="90" s="77" customFormat="true" ht="15.75" x14ac:dyDescent="0.25">
      <c r="A90" s="124" t="s">
        <v>180</v>
      </c>
      <c r="B90">
        <v>2008</v>
      </c>
      <c r="C90" s="126" t="s">
        <v>17</v>
      </c>
      <c r="D90">
        <v>853564</v>
      </c>
      <c r="E90"/>
      <c r="F90">
        <v>75</v>
      </c>
      <c r="G90"/>
      <c r="H90"/>
      <c r="I90">
        <v>25</v>
      </c>
      <c r="J90"/>
      <c r="K90"/>
      <c r="L90"/>
      <c r="M90"/>
      <c r="N90"/>
      <c r="O90"/>
      <c r="P90"/>
      <c r="Q90"/>
      <c r="R90"/>
      <c r="S90"/>
      <c r="T90" s="125"/>
    </row>
    <row r="91" s="77" customFormat="true" ht="15.75" x14ac:dyDescent="0.25">
      <c r="A91" s="124" t="s">
        <v>180</v>
      </c>
      <c r="B91">
        <v>2009</v>
      </c>
      <c r="C91" s="126" t="s">
        <v>17</v>
      </c>
      <c r="D91">
        <v>835986</v>
      </c>
      <c r="E91"/>
      <c r="F91">
        <v>75</v>
      </c>
      <c r="G91"/>
      <c r="H91"/>
      <c r="I91">
        <v>25</v>
      </c>
      <c r="J91"/>
      <c r="K91"/>
      <c r="L91"/>
      <c r="M91"/>
      <c r="N91"/>
      <c r="O91"/>
      <c r="P91"/>
      <c r="Q91"/>
      <c r="R91"/>
      <c r="S91"/>
      <c r="T91" s="125"/>
    </row>
    <row r="92" s="77" customFormat="true" ht="15.75" x14ac:dyDescent="0.25">
      <c r="A92" s="124" t="s">
        <v>180</v>
      </c>
      <c r="B92">
        <v>2010</v>
      </c>
      <c r="C92" s="126" t="s">
        <v>17</v>
      </c>
      <c r="D92">
        <v>813698</v>
      </c>
      <c r="E92"/>
      <c r="F92">
        <v>75</v>
      </c>
      <c r="G92"/>
      <c r="H92"/>
      <c r="I92">
        <v>25</v>
      </c>
      <c r="J92"/>
      <c r="K92"/>
      <c r="L92"/>
      <c r="M92"/>
      <c r="N92"/>
      <c r="O92"/>
      <c r="P92"/>
      <c r="Q92"/>
      <c r="R92"/>
      <c r="S92"/>
      <c r="T92" s="125"/>
    </row>
    <row r="93" s="77" customFormat="true" ht="15.75" x14ac:dyDescent="0.25">
      <c r="A93" s="124" t="s">
        <v>180</v>
      </c>
      <c r="B93">
        <v>2011</v>
      </c>
      <c r="C93" s="126" t="s">
        <v>17</v>
      </c>
      <c r="D93">
        <v>785266</v>
      </c>
      <c r="E93"/>
      <c r="F93"/>
      <c r="G93"/>
      <c r="H93"/>
      <c r="I93"/>
      <c r="J93"/>
      <c r="K93"/>
      <c r="L93"/>
      <c r="M93"/>
      <c r="N93"/>
      <c r="O93"/>
      <c r="P93"/>
      <c r="Q93"/>
      <c r="R93"/>
      <c r="S93"/>
      <c r="T93" s="125"/>
    </row>
    <row r="94" s="77" customFormat="true" ht="15.75" x14ac:dyDescent="0.25">
      <c r="A94" s="124" t="s">
        <v>180</v>
      </c>
      <c r="B94">
        <v>2012</v>
      </c>
      <c r="C94" s="126" t="s">
        <v>17</v>
      </c>
      <c r="D94">
        <v>760561</v>
      </c>
      <c r="E94"/>
      <c r="F94"/>
      <c r="G94">
        <v>80.27</v>
      </c>
      <c r="H94"/>
      <c r="I94"/>
      <c r="J94"/>
      <c r="K94"/>
      <c r="L94"/>
      <c r="M94"/>
      <c r="N94"/>
      <c r="O94"/>
      <c r="P94"/>
      <c r="Q94"/>
      <c r="R94"/>
      <c r="S94"/>
      <c r="T94" s="125"/>
    </row>
    <row r="95" s="77" customFormat="true" ht="15.75" x14ac:dyDescent="0.25">
      <c r="A95" s="124" t="s">
        <v>180</v>
      </c>
      <c r="B95">
        <v>2013</v>
      </c>
      <c r="C95" s="126" t="s">
        <v>17</v>
      </c>
      <c r="D95">
        <v>741557</v>
      </c>
      <c r="E95"/>
      <c r="F95"/>
      <c r="G95">
        <v>80.27</v>
      </c>
      <c r="H95"/>
      <c r="I95"/>
      <c r="J95"/>
      <c r="K95"/>
      <c r="L95"/>
      <c r="M95"/>
      <c r="N95"/>
      <c r="O95"/>
      <c r="P95"/>
      <c r="Q95"/>
      <c r="R95"/>
      <c r="S95"/>
      <c r="T95" s="125"/>
    </row>
    <row r="96" s="77" customFormat="true" ht="15.75" x14ac:dyDescent="0.25">
      <c r="A96" s="124" t="s">
        <v>180</v>
      </c>
      <c r="B96">
        <v>2014</v>
      </c>
      <c r="C96" s="126" t="s">
        <v>17</v>
      </c>
      <c r="D96">
        <v>727804</v>
      </c>
      <c r="E96"/>
      <c r="F96"/>
      <c r="G96">
        <v>80.27</v>
      </c>
      <c r="H96"/>
      <c r="I96"/>
      <c r="J96"/>
      <c r="K96"/>
      <c r="L96"/>
      <c r="M96"/>
      <c r="N96"/>
      <c r="O96"/>
      <c r="P96"/>
      <c r="Q96"/>
      <c r="R96"/>
      <c r="S96"/>
      <c r="T96" s="125"/>
    </row>
    <row r="97" s="77" customFormat="true" ht="15.75" x14ac:dyDescent="0.25">
      <c r="A97" s="124" t="s">
        <v>180</v>
      </c>
      <c r="B97">
        <v>2015</v>
      </c>
      <c r="C97" s="126" t="s">
        <v>17</v>
      </c>
      <c r="D97">
        <v>719014</v>
      </c>
      <c r="E97"/>
      <c r="F97"/>
      <c r="G97">
        <v>80.27</v>
      </c>
      <c r="H97"/>
      <c r="I97"/>
      <c r="J97"/>
      <c r="K97"/>
      <c r="L97"/>
      <c r="M97"/>
      <c r="N97"/>
      <c r="O97"/>
      <c r="P97"/>
      <c r="Q97"/>
      <c r="R97"/>
      <c r="S97"/>
      <c r="T97" s="125"/>
    </row>
    <row r="98" s="77" customFormat="true" ht="15.75" x14ac:dyDescent="0.25">
      <c r="A98" s="124" t="s">
        <v>180</v>
      </c>
      <c r="B98">
        <v>2016</v>
      </c>
      <c r="C98" s="126" t="s">
        <v>17</v>
      </c>
      <c r="D98">
        <v>709583</v>
      </c>
      <c r="E98"/>
      <c r="F98"/>
      <c r="G98">
        <v>80.27</v>
      </c>
      <c r="H98"/>
      <c r="I98"/>
      <c r="J98"/>
      <c r="K98"/>
      <c r="L98"/>
      <c r="M98"/>
      <c r="N98"/>
      <c r="O98"/>
      <c r="P98"/>
      <c r="Q98"/>
      <c r="R98"/>
      <c r="S98"/>
      <c r="T98" s="125"/>
    </row>
    <row r="99" s="77" customFormat="true" ht="15.75" x14ac:dyDescent="0.25">
      <c r="A99" s="124" t="s">
        <v>180</v>
      </c>
      <c r="B99">
        <v>2000</v>
      </c>
      <c r="C99" s="126" t="s">
        <v>18</v>
      </c>
      <c r="D99">
        <v>718317</v>
      </c>
      <c r="E99"/>
      <c r="F99"/>
      <c r="G99"/>
      <c r="H99"/>
      <c r="I99"/>
      <c r="J99"/>
      <c r="K99"/>
      <c r="L99"/>
      <c r="M99"/>
      <c r="N99"/>
      <c r="O99"/>
      <c r="P99"/>
      <c r="Q99"/>
      <c r="R99"/>
      <c r="S99"/>
      <c r="T99" s="125"/>
    </row>
    <row r="100" s="77" customFormat="true" ht="15.75" x14ac:dyDescent="0.25">
      <c r="A100" s="124" t="s">
        <v>180</v>
      </c>
      <c r="B100">
        <v>2001</v>
      </c>
      <c r="C100" s="126" t="s">
        <v>18</v>
      </c>
      <c r="D100">
        <v>722379</v>
      </c>
      <c r="E100"/>
      <c r="F100"/>
      <c r="G100"/>
      <c r="H100"/>
      <c r="I100"/>
      <c r="J100"/>
      <c r="K100"/>
      <c r="L100"/>
      <c r="M100"/>
      <c r="N100"/>
      <c r="O100"/>
      <c r="P100"/>
      <c r="Q100"/>
      <c r="R100"/>
      <c r="S100"/>
      <c r="T100" s="125"/>
    </row>
    <row r="101" s="77" customFormat="true" ht="15.75" x14ac:dyDescent="0.25">
      <c r="A101" s="124" t="s">
        <v>180</v>
      </c>
      <c r="B101">
        <v>2002</v>
      </c>
      <c r="C101" s="126" t="s">
        <v>18</v>
      </c>
      <c r="D101">
        <v>729690</v>
      </c>
      <c r="E101"/>
      <c r="F101"/>
      <c r="G101"/>
      <c r="H101"/>
      <c r="I101"/>
      <c r="J101"/>
      <c r="K101"/>
      <c r="L101"/>
      <c r="M101"/>
      <c r="N101"/>
      <c r="O101"/>
      <c r="P101"/>
      <c r="Q101"/>
      <c r="R101"/>
      <c r="S101"/>
      <c r="T101" s="125"/>
    </row>
    <row r="102" s="77" customFormat="true" ht="15.75" x14ac:dyDescent="0.25">
      <c r="A102" s="124" t="s">
        <v>180</v>
      </c>
      <c r="B102">
        <v>2003</v>
      </c>
      <c r="C102" s="126" t="s">
        <v>18</v>
      </c>
      <c r="D102">
        <v>740411</v>
      </c>
      <c r="E102"/>
      <c r="F102"/>
      <c r="G102"/>
      <c r="H102"/>
      <c r="I102"/>
      <c r="J102"/>
      <c r="K102"/>
      <c r="L102"/>
      <c r="M102"/>
      <c r="N102"/>
      <c r="O102"/>
      <c r="P102"/>
      <c r="Q102"/>
      <c r="R102"/>
      <c r="S102"/>
      <c r="T102" s="125"/>
    </row>
    <row r="103" s="77" customFormat="true" ht="15.75" x14ac:dyDescent="0.25">
      <c r="A103" s="124" t="s">
        <v>180</v>
      </c>
      <c r="B103">
        <v>2004</v>
      </c>
      <c r="C103" s="126" t="s">
        <v>18</v>
      </c>
      <c r="D103">
        <v>753953</v>
      </c>
      <c r="E103"/>
      <c r="F103"/>
      <c r="G103"/>
      <c r="H103"/>
      <c r="I103"/>
      <c r="J103"/>
      <c r="K103"/>
      <c r="L103"/>
      <c r="M103"/>
      <c r="N103"/>
      <c r="O103"/>
      <c r="P103"/>
      <c r="Q103"/>
      <c r="R103"/>
      <c r="S103"/>
      <c r="T103" s="125"/>
    </row>
    <row r="104" s="77" customFormat="true" ht="15.75" x14ac:dyDescent="0.25">
      <c r="A104" s="124" t="s">
        <v>180</v>
      </c>
      <c r="B104">
        <v>2005</v>
      </c>
      <c r="C104" s="126" t="s">
        <v>18</v>
      </c>
      <c r="D104">
        <v>770549</v>
      </c>
      <c r="E104"/>
      <c r="F104"/>
      <c r="G104"/>
      <c r="H104"/>
      <c r="I104"/>
      <c r="J104"/>
      <c r="K104"/>
      <c r="L104"/>
      <c r="M104"/>
      <c r="N104"/>
      <c r="O104"/>
      <c r="P104"/>
      <c r="Q104"/>
      <c r="R104"/>
      <c r="S104"/>
      <c r="T104" s="125"/>
    </row>
    <row r="105" s="77" customFormat="true" ht="15.75" x14ac:dyDescent="0.25">
      <c r="A105" s="124" t="s">
        <v>180</v>
      </c>
      <c r="B105">
        <v>2006</v>
      </c>
      <c r="C105" s="126" t="s">
        <v>18</v>
      </c>
      <c r="D105">
        <v>785813</v>
      </c>
      <c r="E105"/>
      <c r="F105"/>
      <c r="G105"/>
      <c r="H105"/>
      <c r="I105"/>
      <c r="J105"/>
      <c r="K105"/>
      <c r="L105"/>
      <c r="M105"/>
      <c r="N105"/>
      <c r="O105"/>
      <c r="P105"/>
      <c r="Q105"/>
      <c r="R105"/>
      <c r="S105"/>
      <c r="T105" s="125"/>
    </row>
    <row r="106" s="77" customFormat="true" ht="15.75" x14ac:dyDescent="0.25">
      <c r="A106" s="124" t="s">
        <v>180</v>
      </c>
      <c r="B106">
        <v>2007</v>
      </c>
      <c r="C106" s="126" t="s">
        <v>18</v>
      </c>
      <c r="D106">
        <v>799864</v>
      </c>
      <c r="E106"/>
      <c r="F106"/>
      <c r="G106"/>
      <c r="H106"/>
      <c r="I106"/>
      <c r="J106"/>
      <c r="K106"/>
      <c r="L106"/>
      <c r="M106"/>
      <c r="N106"/>
      <c r="O106"/>
      <c r="P106"/>
      <c r="Q106"/>
      <c r="R106"/>
      <c r="S106"/>
      <c r="T106" s="125"/>
    </row>
    <row r="107" s="77" customFormat="true" ht="15.75" x14ac:dyDescent="0.25">
      <c r="A107" s="124" t="s">
        <v>180</v>
      </c>
      <c r="B107">
        <v>2008</v>
      </c>
      <c r="C107" s="126" t="s">
        <v>18</v>
      </c>
      <c r="D107">
        <v>811713</v>
      </c>
      <c r="E107"/>
      <c r="F107"/>
      <c r="G107"/>
      <c r="H107"/>
      <c r="I107"/>
      <c r="J107"/>
      <c r="K107"/>
      <c r="L107"/>
      <c r="M107"/>
      <c r="N107"/>
      <c r="O107"/>
      <c r="P107"/>
      <c r="Q107"/>
      <c r="R107"/>
      <c r="S107"/>
      <c r="T107" s="125"/>
    </row>
    <row r="108" s="77" customFormat="true" ht="15.75" x14ac:dyDescent="0.25">
      <c r="A108" s="124" t="s">
        <v>180</v>
      </c>
      <c r="B108">
        <v>2009</v>
      </c>
      <c r="C108" s="126" t="s">
        <v>18</v>
      </c>
      <c r="D108">
        <v>821856</v>
      </c>
      <c r="E108"/>
      <c r="F108"/>
      <c r="G108"/>
      <c r="H108"/>
      <c r="I108"/>
      <c r="J108"/>
      <c r="K108"/>
      <c r="L108"/>
      <c r="M108"/>
      <c r="N108"/>
      <c r="O108"/>
      <c r="P108"/>
      <c r="Q108"/>
      <c r="R108"/>
      <c r="S108"/>
      <c r="T108" s="125"/>
    </row>
    <row r="109" s="77" customFormat="true" ht="15.75" x14ac:dyDescent="0.25">
      <c r="A109" s="124" t="s">
        <v>180</v>
      </c>
      <c r="B109">
        <v>2010</v>
      </c>
      <c r="C109" s="126" t="s">
        <v>18</v>
      </c>
      <c r="D109">
        <v>831388</v>
      </c>
      <c r="E109"/>
      <c r="F109"/>
      <c r="G109"/>
      <c r="H109"/>
      <c r="I109"/>
      <c r="J109"/>
      <c r="K109"/>
      <c r="L109"/>
      <c r="M109"/>
      <c r="N109"/>
      <c r="O109"/>
      <c r="P109"/>
      <c r="Q109"/>
      <c r="R109"/>
      <c r="S109"/>
      <c r="T109" s="125"/>
    </row>
    <row r="110" s="77" customFormat="true" ht="15.75" x14ac:dyDescent="0.25">
      <c r="A110" s="124" t="s">
        <v>180</v>
      </c>
      <c r="B110">
        <v>2011</v>
      </c>
      <c r="C110" s="76" t="s">
        <v>18</v>
      </c>
      <c r="D110">
        <v>832658</v>
      </c>
      <c r="E110"/>
      <c r="F110"/>
      <c r="G110"/>
      <c r="H110"/>
      <c r="I110"/>
      <c r="J110"/>
      <c r="K110"/>
      <c r="L110"/>
      <c r="M110"/>
      <c r="N110"/>
      <c r="O110"/>
      <c r="P110"/>
      <c r="Q110"/>
      <c r="R110"/>
      <c r="S110"/>
      <c r="T110" s="119"/>
      <c r="U110" s="117"/>
      <c r="V110" s="117"/>
      <c r="W110" s="117"/>
      <c r="X110" s="117"/>
      <c r="Y110" s="117"/>
      <c r="Z110" s="117"/>
      <c r="AA110" s="117"/>
      <c r="AB110" s="117"/>
      <c r="AC110" s="117"/>
      <c r="AD110" s="117"/>
      <c r="AE110" s="117"/>
    </row>
    <row r="111" s="77" customFormat="true" ht="15.75" x14ac:dyDescent="0.25">
      <c r="A111" s="124" t="s">
        <v>180</v>
      </c>
      <c r="B111">
        <v>2012</v>
      </c>
      <c r="C111" s="76" t="s">
        <v>18</v>
      </c>
      <c r="D111">
        <v>829423</v>
      </c>
      <c r="E111"/>
      <c r="F111"/>
      <c r="G111">
        <v>87.11</v>
      </c>
      <c r="H111"/>
      <c r="I111"/>
      <c r="J111"/>
      <c r="K111"/>
      <c r="L111"/>
      <c r="M111"/>
      <c r="N111"/>
      <c r="O111"/>
      <c r="P111"/>
      <c r="Q111"/>
      <c r="R111"/>
      <c r="S111"/>
      <c r="T111" s="119"/>
      <c r="U111" s="117"/>
      <c r="V111" s="117"/>
      <c r="W111" s="117"/>
      <c r="X111" s="117"/>
      <c r="Y111" s="117"/>
      <c r="Z111" s="117"/>
      <c r="AA111" s="117"/>
      <c r="AB111" s="117"/>
      <c r="AC111" s="117"/>
      <c r="AD111" s="117"/>
      <c r="AE111" s="117"/>
    </row>
    <row r="112" s="77" customFormat="true" ht="15.75" x14ac:dyDescent="0.25">
      <c r="A112" s="124" t="s">
        <v>180</v>
      </c>
      <c r="B112">
        <v>2013</v>
      </c>
      <c r="C112" s="76" t="s">
        <v>18</v>
      </c>
      <c r="D112">
        <v>821394</v>
      </c>
      <c r="E112"/>
      <c r="F112"/>
      <c r="G112">
        <v>87.11</v>
      </c>
      <c r="H112"/>
      <c r="I112"/>
      <c r="J112"/>
      <c r="K112"/>
      <c r="L112"/>
      <c r="M112"/>
      <c r="N112"/>
      <c r="O112"/>
      <c r="P112"/>
      <c r="Q112"/>
      <c r="R112"/>
      <c r="S112"/>
      <c r="T112" s="119"/>
      <c r="U112" s="117"/>
      <c r="V112" s="117"/>
      <c r="W112" s="117"/>
      <c r="X112" s="117"/>
      <c r="Y112" s="117"/>
      <c r="Z112" s="117"/>
      <c r="AA112" s="117"/>
      <c r="AB112" s="117"/>
      <c r="AC112" s="117"/>
      <c r="AD112" s="117"/>
      <c r="AE112" s="117"/>
    </row>
    <row r="113" s="77" customFormat="true" ht="15.75" x14ac:dyDescent="0.25">
      <c r="A113" s="124" t="s">
        <v>180</v>
      </c>
      <c r="B113">
        <v>2014</v>
      </c>
      <c r="C113" s="76" t="s">
        <v>18</v>
      </c>
      <c r="D113">
        <v>809300</v>
      </c>
      <c r="E113"/>
      <c r="F113"/>
      <c r="G113">
        <v>87.11</v>
      </c>
      <c r="H113"/>
      <c r="I113"/>
      <c r="J113"/>
      <c r="K113"/>
      <c r="L113"/>
      <c r="M113"/>
      <c r="N113"/>
      <c r="O113"/>
      <c r="P113"/>
      <c r="Q113"/>
      <c r="R113"/>
      <c r="S113"/>
      <c r="T113" s="119"/>
      <c r="U113" s="117"/>
      <c r="V113" s="117"/>
      <c r="W113" s="117"/>
      <c r="X113" s="117"/>
      <c r="Y113" s="117"/>
      <c r="Z113" s="117"/>
      <c r="AA113" s="117"/>
      <c r="AB113" s="117"/>
      <c r="AC113" s="117"/>
      <c r="AD113" s="117"/>
      <c r="AE113" s="117"/>
    </row>
    <row r="114" s="77" customFormat="true" ht="15.75" x14ac:dyDescent="0.25">
      <c r="A114" s="124" t="s">
        <v>180</v>
      </c>
      <c r="B114">
        <v>2015</v>
      </c>
      <c r="C114" s="76" t="s">
        <v>18</v>
      </c>
      <c r="D114">
        <v>792762</v>
      </c>
      <c r="E114"/>
      <c r="F114"/>
      <c r="G114">
        <v>87.11</v>
      </c>
      <c r="H114"/>
      <c r="I114"/>
      <c r="J114"/>
      <c r="K114"/>
      <c r="L114"/>
      <c r="M114"/>
      <c r="N114"/>
      <c r="O114"/>
      <c r="P114"/>
      <c r="Q114"/>
      <c r="R114"/>
      <c r="S114"/>
      <c r="T114" s="119"/>
      <c r="U114" s="117"/>
      <c r="V114" s="117"/>
      <c r="W114" s="117"/>
      <c r="X114" s="117"/>
      <c r="Y114" s="117"/>
      <c r="Z114" s="117"/>
      <c r="AA114" s="117"/>
      <c r="AB114" s="117"/>
      <c r="AC114" s="117"/>
      <c r="AD114" s="117"/>
      <c r="AE114" s="117"/>
    </row>
    <row r="115" s="77" customFormat="true" ht="15.75" x14ac:dyDescent="0.25">
      <c r="A115" s="124" t="s">
        <v>180</v>
      </c>
      <c r="B115">
        <v>2016</v>
      </c>
      <c r="C115" s="76" t="s">
        <v>18</v>
      </c>
      <c r="D115">
        <v>769823</v>
      </c>
      <c r="E115"/>
      <c r="F115"/>
      <c r="G115">
        <v>87.11</v>
      </c>
      <c r="H115"/>
      <c r="I115"/>
      <c r="J115"/>
      <c r="K115"/>
      <c r="L115"/>
      <c r="M115"/>
      <c r="N115"/>
      <c r="O115"/>
      <c r="P115"/>
      <c r="Q115"/>
      <c r="R115"/>
      <c r="S115"/>
      <c r="T115" s="119"/>
      <c r="U115" s="117"/>
      <c r="V115" s="117"/>
      <c r="W115" s="117"/>
      <c r="X115" s="117"/>
      <c r="Y115" s="117"/>
      <c r="Z115" s="117"/>
      <c r="AA115" s="117"/>
      <c r="AB115" s="117"/>
      <c r="AC115" s="117"/>
      <c r="AD115" s="117"/>
      <c r="AE115" s="117"/>
    </row>
    <row r="116" s="77" customFormat="true" ht="12" x14ac:dyDescent="0.2">
      <c r="A116" s="78"/>
      <c r="B116" s="131"/>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row>
    <row r="117" s="77" customFormat="true" ht="12" x14ac:dyDescent="0.2">
      <c r="A117" s="78"/>
      <c r="B117" s="131"/>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row>
    <row r="118" s="77" customFormat="true" ht="12" x14ac:dyDescent="0.2">
      <c r="A118" s="78"/>
      <c r="B118" s="131"/>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row>
    <row r="119" s="77" customFormat="true" ht="12" x14ac:dyDescent="0.2">
      <c r="A119" s="78"/>
      <c r="B119" s="131"/>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row>
    <row r="120" s="77" customFormat="true" ht="12" x14ac:dyDescent="0.2">
      <c r="A120" s="78"/>
      <c r="B120" s="131"/>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row>
    <row r="121" s="77" customFormat="true" ht="12" x14ac:dyDescent="0.2">
      <c r="A121" s="78"/>
      <c r="B121" s="131"/>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row>
    <row r="122" s="77" customFormat="true" ht="12" x14ac:dyDescent="0.2">
      <c r="A122" s="78"/>
      <c r="B122" s="131"/>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row>
    <row r="123" s="77" customFormat="true" ht="12" x14ac:dyDescent="0.2">
      <c r="A123" s="78"/>
      <c r="B123" s="131"/>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row>
    <row r="124" s="77" customFormat="true" ht="12" x14ac:dyDescent="0.2">
      <c r="A124" s="78"/>
      <c r="B124" s="131"/>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row>
    <row r="125" s="77" customFormat="true" ht="12" x14ac:dyDescent="0.2">
      <c r="A125" s="78"/>
      <c r="B125" s="131"/>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row>
    <row r="126" s="77" customFormat="true" ht="12" x14ac:dyDescent="0.2">
      <c r="A126" s="78"/>
      <c r="B126" s="131"/>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row>
    <row r="127" s="77" customFormat="true" ht="12" x14ac:dyDescent="0.2">
      <c r="A127" s="78"/>
      <c r="B127" s="131"/>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row>
    <row r="128" s="77" customFormat="true" ht="12" x14ac:dyDescent="0.2">
      <c r="A128" s="78"/>
      <c r="B128" s="131"/>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row>
    <row r="129" s="77" customFormat="true" ht="12" x14ac:dyDescent="0.2">
      <c r="A129" s="78"/>
      <c r="B129" s="131"/>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row>
    <row r="130" s="77" customFormat="true" ht="12" x14ac:dyDescent="0.2">
      <c r="A130" s="78"/>
      <c r="B130" s="131"/>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row>
    <row r="131" s="77" customFormat="true" ht="12" x14ac:dyDescent="0.2">
      <c r="A131" s="78"/>
      <c r="B131" s="131"/>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row>
    <row r="132" s="77" customFormat="true" ht="12" x14ac:dyDescent="0.2">
      <c r="A132" s="78"/>
      <c r="B132" s="131"/>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row>
    <row r="133" s="77" customFormat="true" ht="12" x14ac:dyDescent="0.2">
      <c r="A133" s="78"/>
      <c r="B133" s="131"/>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row>
    <row r="134" s="77" customFormat="true" ht="12" x14ac:dyDescent="0.2">
      <c r="A134" s="78"/>
      <c r="B134" s="131"/>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row>
    <row r="135" s="77" customFormat="true" ht="12" x14ac:dyDescent="0.2">
      <c r="A135" s="78"/>
      <c r="B135" s="131"/>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row>
    <row r="136" s="77" customFormat="true" ht="12" x14ac:dyDescent="0.2">
      <c r="A136" s="78"/>
      <c r="B136" s="131"/>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row>
    <row r="137" s="77" customFormat="true" ht="12" x14ac:dyDescent="0.2">
      <c r="A137" s="78"/>
      <c r="B137" s="131"/>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row>
    <row r="138" s="77" customFormat="true" ht="12" x14ac:dyDescent="0.2">
      <c r="A138" s="78"/>
      <c r="B138" s="131"/>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row>
    <row r="139" s="77" customFormat="true" ht="12" x14ac:dyDescent="0.2">
      <c r="A139" s="78"/>
      <c r="B139" s="131"/>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row>
    <row r="140" s="77" customFormat="true" ht="12" x14ac:dyDescent="0.2">
      <c r="A140" s="78"/>
      <c r="B140" s="131"/>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row>
    <row r="141" s="77" customFormat="true" ht="12" x14ac:dyDescent="0.2">
      <c r="A141" s="78"/>
      <c r="B141" s="131"/>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row>
    <row r="142" s="77" customFormat="true" ht="12" x14ac:dyDescent="0.2">
      <c r="A142" s="78"/>
      <c r="B142" s="131"/>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C142" s="78"/>
      <c r="AD142" s="78"/>
    </row>
    <row r="143" s="77" customFormat="true" ht="12" x14ac:dyDescent="0.2">
      <c r="A143" s="78"/>
      <c r="B143" s="131"/>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C143" s="78"/>
      <c r="AD143" s="78"/>
    </row>
    <row r="144" s="77" customFormat="true" ht="12" x14ac:dyDescent="0.2">
      <c r="A144" s="78"/>
      <c r="B144" s="131"/>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C144" s="78"/>
      <c r="AD144" s="78"/>
    </row>
    <row r="145" s="77" customFormat="true" ht="12" x14ac:dyDescent="0.2">
      <c r="A145" s="78"/>
      <c r="B145" s="131"/>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c r="AA145" s="78"/>
      <c r="AB145" s="78"/>
      <c r="AC145" s="78"/>
      <c r="AD145" s="78"/>
    </row>
    <row r="146" s="77" customFormat="true" ht="12" x14ac:dyDescent="0.2">
      <c r="A146" s="78"/>
      <c r="B146" s="131"/>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c r="AA146" s="78"/>
      <c r="AB146" s="78"/>
      <c r="AC146" s="78"/>
      <c r="AD146" s="78"/>
    </row>
    <row r="147" s="77" customFormat="true" ht="12" x14ac:dyDescent="0.2">
      <c r="A147" s="78"/>
      <c r="B147" s="131"/>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c r="AA147" s="78"/>
      <c r="AB147" s="78"/>
      <c r="AC147" s="78"/>
      <c r="AD147" s="78"/>
    </row>
    <row r="148" s="77" customFormat="true" ht="12" x14ac:dyDescent="0.2">
      <c r="A148" s="78"/>
      <c r="B148" s="131"/>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c r="AA148" s="78"/>
      <c r="AB148" s="78"/>
      <c r="AC148" s="78"/>
      <c r="AD148" s="78"/>
    </row>
    <row r="149" s="77" customFormat="true" ht="12" x14ac:dyDescent="0.2">
      <c r="A149" s="78"/>
      <c r="B149" s="131"/>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row>
    <row r="150" s="77" customFormat="true" ht="12" x14ac:dyDescent="0.2">
      <c r="A150" s="78"/>
      <c r="B150" s="131"/>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c r="AA150" s="78"/>
      <c r="AB150" s="78"/>
      <c r="AC150" s="78"/>
      <c r="AD150" s="78"/>
    </row>
    <row r="151" s="77" customFormat="true" ht="12" x14ac:dyDescent="0.2">
      <c r="A151" s="78"/>
      <c r="B151" s="131"/>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c r="AA151" s="78"/>
      <c r="AB151" s="78"/>
      <c r="AC151" s="78"/>
      <c r="AD151" s="78"/>
    </row>
    <row r="152" s="77" customFormat="true" ht="12" x14ac:dyDescent="0.2">
      <c r="A152" s="78"/>
      <c r="B152" s="131"/>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c r="AA152" s="78"/>
      <c r="AB152" s="78"/>
      <c r="AC152" s="78"/>
      <c r="AD152" s="78"/>
    </row>
    <row r="153" s="77" customFormat="true" ht="12" x14ac:dyDescent="0.2">
      <c r="A153" s="78"/>
      <c r="B153" s="131"/>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row>
    <row r="154" s="77" customFormat="true" ht="12" x14ac:dyDescent="0.2">
      <c r="A154" s="78"/>
      <c r="B154" s="131"/>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c r="AA154" s="78"/>
      <c r="AB154" s="78"/>
      <c r="AC154" s="78"/>
      <c r="AD154" s="78"/>
    </row>
    <row r="155" s="77" customFormat="true" ht="12" x14ac:dyDescent="0.2">
      <c r="A155" s="78"/>
      <c r="B155" s="131"/>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c r="AA155" s="78"/>
      <c r="AB155" s="78"/>
      <c r="AC155" s="78"/>
      <c r="AD155" s="78"/>
    </row>
    <row r="156" s="77" customFormat="true" ht="12" x14ac:dyDescent="0.2">
      <c r="A156" s="78"/>
      <c r="B156" s="131"/>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c r="AA156" s="78"/>
      <c r="AB156" s="78"/>
      <c r="AC156" s="78"/>
      <c r="AD156" s="78"/>
    </row>
    <row r="157" s="77" customFormat="true" ht="12" x14ac:dyDescent="0.2">
      <c r="A157" s="78"/>
      <c r="B157" s="131"/>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c r="AA157" s="78"/>
      <c r="AB157" s="78"/>
      <c r="AC157" s="78"/>
      <c r="AD157" s="78"/>
    </row>
    <row r="158" s="77" customFormat="true" ht="12" x14ac:dyDescent="0.2">
      <c r="A158" s="78"/>
      <c r="B158" s="131"/>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c r="AA158" s="78"/>
      <c r="AB158" s="78"/>
      <c r="AC158" s="78"/>
      <c r="AD158" s="78"/>
    </row>
    <row r="159" s="77" customFormat="true" ht="12" x14ac:dyDescent="0.2">
      <c r="A159" s="78"/>
      <c r="B159" s="131"/>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c r="AA159" s="78"/>
      <c r="AB159" s="78"/>
      <c r="AC159" s="78"/>
      <c r="AD159" s="78"/>
    </row>
    <row r="160" s="77" customFormat="true" ht="12" x14ac:dyDescent="0.2">
      <c r="A160" s="78"/>
      <c r="B160" s="131"/>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c r="AA160" s="78"/>
      <c r="AB160" s="78"/>
      <c r="AC160" s="78"/>
      <c r="AD160" s="78"/>
    </row>
    <row r="161" s="77" customFormat="true" ht="12" x14ac:dyDescent="0.2">
      <c r="A161" s="78"/>
      <c r="B161" s="131"/>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c r="AA161" s="78"/>
      <c r="AB161" s="78"/>
      <c r="AC161" s="78"/>
      <c r="AD161" s="78"/>
    </row>
    <row r="162" s="77" customFormat="true" ht="12" x14ac:dyDescent="0.2">
      <c r="A162" s="78"/>
      <c r="B162" s="131"/>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row>
    <row r="163" s="77" customFormat="true" ht="12" x14ac:dyDescent="0.2">
      <c r="A163" s="78"/>
      <c r="B163" s="131"/>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c r="AA163" s="78"/>
      <c r="AB163" s="78"/>
      <c r="AC163" s="78"/>
      <c r="AD163" s="78"/>
    </row>
    <row r="164" s="77" customFormat="true" ht="12" x14ac:dyDescent="0.2">
      <c r="A164" s="78"/>
      <c r="B164" s="131"/>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c r="AA164" s="78"/>
      <c r="AB164" s="78"/>
      <c r="AC164" s="78"/>
      <c r="AD164" s="78"/>
    </row>
    <row r="165" s="77" customFormat="true" ht="12" x14ac:dyDescent="0.2">
      <c r="A165" s="78"/>
      <c r="B165" s="131"/>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c r="AA165" s="78"/>
      <c r="AB165" s="78"/>
      <c r="AC165" s="78"/>
      <c r="AD165" s="78"/>
    </row>
    <row r="166" s="77" customFormat="true" ht="12" x14ac:dyDescent="0.2">
      <c r="A166" s="78"/>
      <c r="B166" s="131"/>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c r="AA166" s="78"/>
      <c r="AB166" s="78"/>
      <c r="AC166" s="78"/>
      <c r="AD166" s="78"/>
    </row>
    <row r="167" s="77" customFormat="true" ht="12" x14ac:dyDescent="0.2">
      <c r="A167" s="78"/>
      <c r="B167" s="131"/>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row>
    <row r="168" s="77" customFormat="true" ht="12" x14ac:dyDescent="0.2">
      <c r="A168" s="78"/>
      <c r="B168" s="131"/>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c r="AA168" s="78"/>
      <c r="AB168" s="78"/>
    </row>
    <row r="169" ht="15.75" x14ac:dyDescent="0.25">
      <c r="A169" s="74"/>
      <c r="B169" s="132"/>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row>
    <row r="170" ht="15.75" x14ac:dyDescent="0.25">
      <c r="A170" s="74"/>
      <c r="B170" s="132"/>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row>
    <row r="171" ht="15.75" x14ac:dyDescent="0.25">
      <c r="A171" s="74"/>
      <c r="B171" s="132"/>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row>
    <row r="172" ht="15.75" x14ac:dyDescent="0.25">
      <c r="A172" s="74"/>
      <c r="B172" s="132"/>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row>
    <row r="173" ht="15.75" x14ac:dyDescent="0.25">
      <c r="A173" s="74"/>
      <c r="B173" s="132"/>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row>
    <row r="174" ht="15.75" x14ac:dyDescent="0.25">
      <c r="A174" s="74"/>
      <c r="B174" s="132"/>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row>
    <row r="175" ht="15.75" x14ac:dyDescent="0.25">
      <c r="A175" s="74"/>
      <c r="B175" s="132"/>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row>
    <row r="176" ht="15.75" x14ac:dyDescent="0.25">
      <c r="A176" s="74"/>
      <c r="B176" s="132"/>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row>
    <row r="177" ht="15.75" x14ac:dyDescent="0.25">
      <c r="A177" s="74"/>
      <c r="B177" s="132"/>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row>
    <row r="178" ht="15.75" x14ac:dyDescent="0.25">
      <c r="A178" s="74"/>
      <c r="B178" s="132"/>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row>
    <row r="179" ht="15.75" x14ac:dyDescent="0.25">
      <c r="A179" s="74"/>
      <c r="B179" s="132"/>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row>
    <row r="180" ht="15.75" x14ac:dyDescent="0.25">
      <c r="A180" s="74"/>
      <c r="B180" s="132"/>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row>
    <row r="181" ht="15.75" x14ac:dyDescent="0.25">
      <c r="A181" s="74"/>
      <c r="B181" s="132"/>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row>
    <row r="182" ht="15.75" x14ac:dyDescent="0.25">
      <c r="A182" s="74"/>
      <c r="B182" s="132"/>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row>
    <row r="183" ht="15.75" x14ac:dyDescent="0.25">
      <c r="A183" s="74"/>
      <c r="B183" s="132"/>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row>
    <row r="184" ht="15.75" x14ac:dyDescent="0.25">
      <c r="A184" s="74"/>
      <c r="B184" s="132"/>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row>
    <row r="185" ht="15.75" x14ac:dyDescent="0.25">
      <c r="A185" s="74"/>
      <c r="B185" s="132"/>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row>
    <row r="186" ht="15.75" x14ac:dyDescent="0.25">
      <c r="A186" s="74"/>
      <c r="B186" s="132"/>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row>
    <row r="187" ht="15.75" x14ac:dyDescent="0.25">
      <c r="A187" s="74"/>
      <c r="B187" s="132"/>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row>
    <row r="188" ht="15.75" x14ac:dyDescent="0.25">
      <c r="A188" s="74"/>
      <c r="B188" s="132"/>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row>
    <row r="189" ht="15.75" x14ac:dyDescent="0.25">
      <c r="A189" s="74"/>
      <c r="B189" s="132"/>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row>
    <row r="190" ht="15.75" x14ac:dyDescent="0.25">
      <c r="A190" s="74"/>
      <c r="B190" s="132"/>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row>
    <row r="191" ht="15.75" x14ac:dyDescent="0.25">
      <c r="A191" s="74"/>
      <c r="B191" s="132"/>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row>
    <row r="192" ht="15.75" x14ac:dyDescent="0.25">
      <c r="A192" s="74"/>
      <c r="B192" s="132"/>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row>
    <row r="193" ht="15.75" x14ac:dyDescent="0.25">
      <c r="A193" s="74"/>
      <c r="B193" s="132"/>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row>
    <row r="194" ht="15.75" x14ac:dyDescent="0.25">
      <c r="A194" s="74"/>
      <c r="B194" s="132"/>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row>
    <row r="195" ht="15.75" x14ac:dyDescent="0.25">
      <c r="A195" s="74"/>
      <c r="B195" s="132"/>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row>
    <row r="196" ht="15.75" x14ac:dyDescent="0.25">
      <c r="A196" s="74"/>
      <c r="B196" s="132"/>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row>
    <row r="197" ht="15.75" x14ac:dyDescent="0.25">
      <c r="A197" s="74"/>
      <c r="B197" s="132"/>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row>
    <row r="198" ht="15.75" x14ac:dyDescent="0.25">
      <c r="A198" s="74"/>
      <c r="B198" s="132"/>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row>
    <row r="199" ht="15.75" x14ac:dyDescent="0.25">
      <c r="A199" s="74"/>
      <c r="B199" s="132"/>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row>
    <row r="200" ht="15.75" x14ac:dyDescent="0.25">
      <c r="A200" s="74"/>
      <c r="B200" s="132"/>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row>
    <row r="201" ht="15.75" x14ac:dyDescent="0.25">
      <c r="A201" s="74"/>
      <c r="B201" s="132"/>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row>
    <row r="202" ht="15.75" x14ac:dyDescent="0.25">
      <c r="A202" s="74"/>
      <c r="B202" s="132"/>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row>
    <row r="203" ht="15.75" x14ac:dyDescent="0.25">
      <c r="A203" s="74"/>
      <c r="B203" s="132"/>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row>
    <row r="204" ht="15.75" x14ac:dyDescent="0.25">
      <c r="A204" s="74"/>
      <c r="B204" s="132"/>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row>
    <row r="205" ht="15.75" x14ac:dyDescent="0.25">
      <c r="A205" s="74"/>
      <c r="B205" s="132"/>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row>
    <row r="206" ht="15.75" x14ac:dyDescent="0.25">
      <c r="A206" s="74"/>
      <c r="B206" s="132"/>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row>
    <row r="207" ht="15.75" x14ac:dyDescent="0.25">
      <c r="A207" s="74"/>
      <c r="B207" s="132"/>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row>
    <row r="208" ht="15.75" x14ac:dyDescent="0.25">
      <c r="A208" s="74"/>
      <c r="B208" s="132"/>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row>
    <row r="209" ht="15.75" x14ac:dyDescent="0.25">
      <c r="A209" s="74"/>
      <c r="B209" s="132"/>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row>
    <row r="210" ht="15.75" x14ac:dyDescent="0.25">
      <c r="A210" s="74"/>
      <c r="B210" s="132"/>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row>
    <row r="211" ht="15.75" x14ac:dyDescent="0.25">
      <c r="A211" s="74"/>
      <c r="B211" s="132"/>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row>
    <row r="212" ht="15.75" x14ac:dyDescent="0.25">
      <c r="A212" s="74"/>
      <c r="B212" s="132"/>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row>
    <row r="213" ht="15.75" x14ac:dyDescent="0.25">
      <c r="A213" s="74"/>
      <c r="B213" s="132"/>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row>
    <row r="214" ht="15.75" x14ac:dyDescent="0.25">
      <c r="A214" s="74"/>
      <c r="B214" s="132"/>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row>
    <row r="215" ht="15.75" x14ac:dyDescent="0.25">
      <c r="A215" s="74"/>
      <c r="B215" s="132"/>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row>
    <row r="216" ht="15.75" x14ac:dyDescent="0.25">
      <c r="A216" s="74"/>
      <c r="B216" s="132"/>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row>
    <row r="217" ht="15.75" x14ac:dyDescent="0.25">
      <c r="A217" s="74"/>
      <c r="B217" s="132"/>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row>
    <row r="218" ht="15.75" x14ac:dyDescent="0.25">
      <c r="A218" s="74"/>
      <c r="B218" s="132"/>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row>
    <row r="219" ht="15.75" x14ac:dyDescent="0.25">
      <c r="A219" s="74"/>
      <c r="B219" s="132"/>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row>
    <row r="220" ht="15.75" x14ac:dyDescent="0.25">
      <c r="A220" s="74"/>
      <c r="B220" s="132"/>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row>
    <row r="221" ht="15.75" x14ac:dyDescent="0.25">
      <c r="A221" s="74"/>
      <c r="B221" s="132"/>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row>
    <row r="222" ht="15.75" x14ac:dyDescent="0.25">
      <c r="A222" s="74"/>
      <c r="B222" s="132"/>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row>
    <row r="223" ht="15.75" x14ac:dyDescent="0.25">
      <c r="A223" s="74"/>
      <c r="B223" s="132"/>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row>
    <row r="224" ht="15.75" x14ac:dyDescent="0.25">
      <c r="A224" s="74"/>
      <c r="B224" s="132"/>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row>
    <row r="225" ht="15.75" x14ac:dyDescent="0.25">
      <c r="A225" s="74"/>
      <c r="B225" s="132"/>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row>
    <row r="226" ht="15.75" x14ac:dyDescent="0.25">
      <c r="A226" s="74"/>
      <c r="B226" s="132"/>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row>
    <row r="227" ht="15.75" x14ac:dyDescent="0.25">
      <c r="A227" s="74"/>
      <c r="B227" s="132"/>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row>
    <row r="228" ht="15.75" x14ac:dyDescent="0.25">
      <c r="A228" s="74"/>
      <c r="B228" s="132"/>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row>
    <row r="229" ht="15.75" x14ac:dyDescent="0.25">
      <c r="A229" s="74"/>
      <c r="B229" s="132"/>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row>
    <row r="230" ht="15.75" x14ac:dyDescent="0.25">
      <c r="A230" s="74"/>
      <c r="B230" s="132"/>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row>
    <row r="231" ht="15.75" x14ac:dyDescent="0.25">
      <c r="A231" s="74"/>
      <c r="B231" s="132"/>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row>
    <row r="232" ht="15.75" x14ac:dyDescent="0.25">
      <c r="A232" s="74"/>
      <c r="B232" s="132"/>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row>
    <row r="233" ht="15.75" x14ac:dyDescent="0.25">
      <c r="A233" s="74"/>
      <c r="B233" s="132"/>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row>
    <row r="234" ht="15.75" x14ac:dyDescent="0.25">
      <c r="A234" s="74"/>
      <c r="B234" s="132"/>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row>
    <row r="235" ht="15.75" x14ac:dyDescent="0.25">
      <c r="A235" s="74"/>
      <c r="B235" s="132"/>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row>
    <row r="236" ht="15.75" x14ac:dyDescent="0.25">
      <c r="A236" s="74"/>
      <c r="B236" s="132"/>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row>
    <row r="237" ht="15.75" x14ac:dyDescent="0.25">
      <c r="A237" s="74"/>
      <c r="B237" s="132"/>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row>
    <row r="238" ht="15.75" x14ac:dyDescent="0.25">
      <c r="A238" s="74"/>
      <c r="B238" s="132"/>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row>
    <row r="239" ht="15.75" x14ac:dyDescent="0.25">
      <c r="A239" s="74"/>
      <c r="B239" s="132"/>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row>
    <row r="240" ht="15.75" x14ac:dyDescent="0.25">
      <c r="A240" s="74"/>
      <c r="B240" s="132"/>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row>
    <row r="241" ht="15.75" x14ac:dyDescent="0.25">
      <c r="A241" s="74"/>
      <c r="B241" s="132"/>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row>
    <row r="242" ht="15.75" x14ac:dyDescent="0.25">
      <c r="A242" s="74"/>
      <c r="B242" s="132"/>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row>
    <row r="243" ht="15.75" x14ac:dyDescent="0.25">
      <c r="A243" s="74"/>
      <c r="B243" s="132"/>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row>
    <row r="244" ht="15.75" x14ac:dyDescent="0.25">
      <c r="A244" s="74"/>
      <c r="B244" s="132"/>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row>
    <row r="245" ht="15.75" x14ac:dyDescent="0.25">
      <c r="A245" s="74"/>
      <c r="B245" s="132"/>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row>
    <row r="246" ht="15.75" x14ac:dyDescent="0.25">
      <c r="A246" s="74"/>
      <c r="B246" s="132"/>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row>
    <row r="247" ht="15.75" x14ac:dyDescent="0.25">
      <c r="A247" s="74"/>
      <c r="B247" s="132"/>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row>
    <row r="248" ht="15.75" x14ac:dyDescent="0.25">
      <c r="A248" s="74"/>
      <c r="B248" s="132"/>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row>
    <row r="249" ht="15.75" x14ac:dyDescent="0.25">
      <c r="A249" s="74"/>
      <c r="B249" s="132"/>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row>
    <row r="250" ht="15.75" x14ac:dyDescent="0.25">
      <c r="A250" s="74"/>
      <c r="B250" s="132"/>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row>
    <row r="251" ht="15.75" x14ac:dyDescent="0.25">
      <c r="A251" s="74"/>
      <c r="B251" s="132"/>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row>
    <row r="252" ht="15.75" x14ac:dyDescent="0.25">
      <c r="A252" s="74"/>
      <c r="B252" s="132"/>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row>
    <row r="253" ht="15.75" x14ac:dyDescent="0.25">
      <c r="A253" s="74"/>
      <c r="B253" s="132"/>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row>
    <row r="254" ht="15.75" x14ac:dyDescent="0.25">
      <c r="A254" s="74"/>
      <c r="B254" s="132"/>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row>
    <row r="255" ht="15.75" x14ac:dyDescent="0.25">
      <c r="A255" s="74"/>
      <c r="B255" s="132"/>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row>
    <row r="256" ht="15.75" x14ac:dyDescent="0.25">
      <c r="A256" s="74"/>
      <c r="B256" s="132"/>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row>
    <row r="257" ht="15.75" x14ac:dyDescent="0.25">
      <c r="A257" s="74"/>
      <c r="B257" s="132"/>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row>
    <row r="258" ht="15.75" x14ac:dyDescent="0.25">
      <c r="A258" s="74"/>
      <c r="B258" s="132"/>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row>
    <row r="259" ht="15.75" x14ac:dyDescent="0.25">
      <c r="A259" s="74"/>
      <c r="B259" s="132"/>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row>
    <row r="260" ht="15.75" x14ac:dyDescent="0.25">
      <c r="A260" s="74"/>
      <c r="B260" s="132"/>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row>
    <row r="261" ht="15.75" x14ac:dyDescent="0.25">
      <c r="A261" s="74"/>
      <c r="B261" s="132"/>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row>
    <row r="262" ht="15.75" x14ac:dyDescent="0.25">
      <c r="A262" s="74"/>
      <c r="B262" s="132"/>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row>
    <row r="263" ht="15.75" x14ac:dyDescent="0.25">
      <c r="A263" s="74"/>
      <c r="B263" s="132"/>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row>
    <row r="264" ht="15.75" x14ac:dyDescent="0.25">
      <c r="A264" s="74"/>
      <c r="B264" s="132"/>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row>
    <row r="265" ht="15.75" x14ac:dyDescent="0.25">
      <c r="A265" s="74"/>
      <c r="B265" s="132"/>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row>
    <row r="266" ht="15.75" x14ac:dyDescent="0.25">
      <c r="A266" s="74"/>
      <c r="B266" s="132"/>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row>
    <row r="267" ht="15.75" x14ac:dyDescent="0.25">
      <c r="A267" s="74"/>
      <c r="B267" s="132"/>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row>
    <row r="268" ht="15.75" x14ac:dyDescent="0.25">
      <c r="A268" s="74"/>
      <c r="B268" s="132"/>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row>
    <row r="269" ht="15.75" x14ac:dyDescent="0.25">
      <c r="A269" s="74"/>
      <c r="B269" s="132"/>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row>
    <row r="270" ht="15.75" x14ac:dyDescent="0.25">
      <c r="A270" s="74"/>
      <c r="B270" s="132"/>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row>
    <row r="271" ht="15.75" x14ac:dyDescent="0.25">
      <c r="A271" s="74"/>
      <c r="B271" s="132"/>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row>
    <row r="272" ht="15.75" x14ac:dyDescent="0.25">
      <c r="A272" s="74"/>
      <c r="B272" s="132"/>
      <c r="C272" s="74"/>
      <c r="D272" s="74"/>
      <c r="E272" s="74"/>
      <c r="F272" s="74"/>
      <c r="G272" s="74"/>
      <c r="H272" s="74"/>
      <c r="I272" s="74"/>
      <c r="J272" s="74"/>
      <c r="K272" s="74"/>
      <c r="L272" s="74"/>
      <c r="M272" s="74"/>
      <c r="N272" s="74"/>
      <c r="O272" s="74"/>
      <c r="P272" s="74"/>
      <c r="Q272" s="74"/>
      <c r="R272" s="74"/>
      <c r="S272" s="74"/>
      <c r="T272" s="74"/>
      <c r="U272" s="74"/>
      <c r="V272" s="74"/>
      <c r="W272" s="74"/>
      <c r="X272" s="74"/>
      <c r="Y272" s="74"/>
      <c r="Z272" s="74"/>
      <c r="AA272" s="74"/>
    </row>
    <row r="273" ht="15.75" x14ac:dyDescent="0.25">
      <c r="A273" s="74"/>
      <c r="B273" s="132"/>
      <c r="C273" s="74"/>
      <c r="D273" s="74"/>
      <c r="E273" s="74"/>
      <c r="F273" s="74"/>
      <c r="G273" s="74"/>
      <c r="H273" s="74"/>
      <c r="I273" s="74"/>
      <c r="J273" s="74"/>
      <c r="K273" s="74"/>
      <c r="L273" s="74"/>
      <c r="M273" s="74"/>
      <c r="N273" s="74"/>
      <c r="O273" s="74"/>
      <c r="P273" s="74"/>
      <c r="Q273" s="74"/>
      <c r="R273" s="74"/>
      <c r="S273" s="74"/>
      <c r="T273" s="74"/>
      <c r="U273" s="74"/>
      <c r="V273" s="74"/>
      <c r="W273" s="74"/>
      <c r="X273" s="74"/>
      <c r="Y273" s="74"/>
      <c r="Z273" s="74"/>
      <c r="AA273" s="74"/>
    </row>
    <row r="274" ht="15.75" x14ac:dyDescent="0.25">
      <c r="A274" s="74"/>
      <c r="B274" s="132"/>
      <c r="C274" s="74"/>
      <c r="D274" s="74"/>
      <c r="E274" s="74"/>
      <c r="F274" s="74"/>
      <c r="G274" s="74"/>
      <c r="H274" s="74"/>
      <c r="I274" s="74"/>
      <c r="J274" s="74"/>
      <c r="K274" s="74"/>
      <c r="L274" s="74"/>
      <c r="M274" s="74"/>
      <c r="N274" s="74"/>
      <c r="O274" s="74"/>
      <c r="P274" s="74"/>
      <c r="Q274" s="74"/>
      <c r="R274" s="74"/>
      <c r="S274" s="74"/>
      <c r="T274" s="74"/>
      <c r="U274" s="74"/>
      <c r="V274" s="74"/>
      <c r="W274" s="74"/>
      <c r="X274" s="74"/>
      <c r="Y274" s="74"/>
      <c r="Z274" s="74"/>
      <c r="AA274" s="74"/>
    </row>
    <row r="275" ht="15.75" x14ac:dyDescent="0.25">
      <c r="A275" s="74"/>
      <c r="B275" s="132"/>
      <c r="C275" s="74"/>
      <c r="D275" s="74"/>
      <c r="E275" s="74"/>
      <c r="F275" s="74"/>
      <c r="G275" s="74"/>
      <c r="H275" s="74"/>
      <c r="I275" s="74"/>
      <c r="J275" s="74"/>
      <c r="K275" s="74"/>
      <c r="L275" s="74"/>
      <c r="M275" s="74"/>
      <c r="N275" s="74"/>
      <c r="O275" s="74"/>
      <c r="P275" s="74"/>
      <c r="Q275" s="74"/>
      <c r="R275" s="74"/>
      <c r="S275" s="74"/>
      <c r="T275" s="74"/>
      <c r="U275" s="74"/>
      <c r="V275" s="74"/>
      <c r="W275" s="74"/>
      <c r="X275" s="74"/>
      <c r="Y275" s="74"/>
      <c r="Z275" s="74"/>
      <c r="AA275" s="74"/>
    </row>
    <row r="276" ht="15.75" x14ac:dyDescent="0.25">
      <c r="A276" s="74"/>
      <c r="B276" s="132"/>
      <c r="C276" s="74"/>
      <c r="D276" s="74"/>
      <c r="E276" s="74"/>
      <c r="F276" s="74"/>
      <c r="G276" s="74"/>
      <c r="H276" s="74"/>
      <c r="I276" s="74"/>
      <c r="J276" s="74"/>
      <c r="K276" s="74"/>
      <c r="L276" s="74"/>
      <c r="M276" s="74"/>
      <c r="N276" s="74"/>
      <c r="O276" s="74"/>
      <c r="P276" s="74"/>
      <c r="Q276" s="74"/>
      <c r="R276" s="74"/>
      <c r="S276" s="74"/>
      <c r="T276" s="74"/>
      <c r="U276" s="74"/>
      <c r="V276" s="74"/>
      <c r="W276" s="74"/>
      <c r="X276" s="74"/>
      <c r="Y276" s="74"/>
      <c r="Z276" s="74"/>
      <c r="AA276" s="74"/>
    </row>
    <row r="277" ht="15.75" x14ac:dyDescent="0.25">
      <c r="A277" s="74"/>
      <c r="B277" s="132"/>
      <c r="C277" s="74"/>
      <c r="D277" s="74"/>
      <c r="E277" s="74"/>
      <c r="F277" s="74"/>
      <c r="G277" s="74"/>
      <c r="H277" s="74"/>
      <c r="I277" s="74"/>
      <c r="J277" s="74"/>
      <c r="K277" s="74"/>
      <c r="L277" s="74"/>
      <c r="M277" s="74"/>
      <c r="N277" s="74"/>
      <c r="O277" s="74"/>
      <c r="P277" s="74"/>
      <c r="Q277" s="74"/>
      <c r="R277" s="74"/>
      <c r="S277" s="74"/>
      <c r="T277" s="74"/>
      <c r="U277" s="74"/>
      <c r="V277" s="74"/>
      <c r="W277" s="74"/>
      <c r="X277" s="74"/>
      <c r="Y277" s="74"/>
      <c r="Z277" s="74"/>
      <c r="AA277" s="74"/>
    </row>
    <row r="278" ht="15.75" x14ac:dyDescent="0.25">
      <c r="A278" s="74"/>
      <c r="B278" s="132"/>
      <c r="C278" s="74"/>
      <c r="D278" s="74"/>
      <c r="E278" s="74"/>
      <c r="F278" s="74"/>
      <c r="G278" s="74"/>
      <c r="H278" s="74"/>
      <c r="I278" s="74"/>
      <c r="J278" s="74"/>
      <c r="K278" s="74"/>
      <c r="L278" s="74"/>
      <c r="M278" s="74"/>
      <c r="N278" s="74"/>
      <c r="O278" s="74"/>
      <c r="P278" s="74"/>
      <c r="Q278" s="74"/>
      <c r="R278" s="74"/>
      <c r="S278" s="74"/>
      <c r="T278" s="74"/>
      <c r="U278" s="74"/>
      <c r="V278" s="74"/>
      <c r="W278" s="74"/>
      <c r="X278" s="74"/>
      <c r="Y278" s="74"/>
      <c r="Z278" s="74"/>
      <c r="AA278" s="74"/>
    </row>
    <row r="279" ht="15.75" x14ac:dyDescent="0.25">
      <c r="A279" s="74"/>
      <c r="B279" s="132"/>
      <c r="C279" s="74"/>
      <c r="D279" s="74"/>
      <c r="E279" s="74"/>
      <c r="F279" s="74"/>
      <c r="G279" s="74"/>
      <c r="H279" s="74"/>
      <c r="I279" s="74"/>
      <c r="J279" s="74"/>
      <c r="K279" s="74"/>
      <c r="L279" s="74"/>
      <c r="M279" s="74"/>
      <c r="N279" s="74"/>
      <c r="O279" s="74"/>
      <c r="P279" s="74"/>
      <c r="Q279" s="74"/>
      <c r="R279" s="74"/>
      <c r="S279" s="74"/>
      <c r="T279" s="74"/>
      <c r="U279" s="74"/>
      <c r="V279" s="74"/>
      <c r="W279" s="74"/>
      <c r="X279" s="74"/>
      <c r="Y279" s="74"/>
      <c r="Z279" s="74"/>
      <c r="AA279" s="74"/>
    </row>
    <row r="280" ht="15.75" x14ac:dyDescent="0.25">
      <c r="A280" s="74"/>
      <c r="B280" s="132"/>
      <c r="C280" s="74"/>
      <c r="D280" s="74"/>
      <c r="E280" s="74"/>
      <c r="F280" s="74"/>
      <c r="G280" s="74"/>
      <c r="H280" s="74"/>
      <c r="I280" s="74"/>
      <c r="J280" s="74"/>
      <c r="K280" s="74"/>
      <c r="L280" s="74"/>
      <c r="M280" s="74"/>
      <c r="N280" s="74"/>
      <c r="O280" s="74"/>
      <c r="P280" s="74"/>
      <c r="Q280" s="74"/>
      <c r="R280" s="74"/>
      <c r="S280" s="74"/>
      <c r="T280" s="74"/>
      <c r="U280" s="74"/>
      <c r="V280" s="74"/>
      <c r="W280" s="74"/>
      <c r="X280" s="74"/>
      <c r="Y280" s="74"/>
      <c r="Z280" s="74"/>
      <c r="AA280" s="74"/>
    </row>
    <row r="281" ht="15.75" x14ac:dyDescent="0.25">
      <c r="A281" s="74"/>
      <c r="B281" s="132"/>
      <c r="C281" s="74"/>
      <c r="D281" s="74"/>
      <c r="E281" s="74"/>
      <c r="F281" s="74"/>
      <c r="G281" s="74"/>
      <c r="H281" s="74"/>
      <c r="I281" s="74"/>
      <c r="J281" s="74"/>
      <c r="K281" s="74"/>
      <c r="L281" s="74"/>
      <c r="M281" s="74"/>
      <c r="N281" s="74"/>
      <c r="O281" s="74"/>
      <c r="P281" s="74"/>
      <c r="Q281" s="74"/>
      <c r="R281" s="74"/>
      <c r="S281" s="74"/>
      <c r="T281" s="74"/>
      <c r="U281" s="74"/>
      <c r="V281" s="74"/>
      <c r="W281" s="74"/>
      <c r="X281" s="74"/>
      <c r="Y281" s="74"/>
      <c r="Z281" s="74"/>
      <c r="AA281" s="74"/>
    </row>
    <row r="282" ht="15.75" x14ac:dyDescent="0.25">
      <c r="A282" s="74"/>
      <c r="B282" s="132"/>
      <c r="C282" s="74"/>
      <c r="D282" s="74"/>
      <c r="E282" s="74"/>
      <c r="F282" s="74"/>
      <c r="G282" s="74"/>
      <c r="H282" s="74"/>
      <c r="I282" s="74"/>
      <c r="J282" s="74"/>
      <c r="K282" s="74"/>
      <c r="L282" s="74"/>
      <c r="M282" s="74"/>
      <c r="N282" s="74"/>
      <c r="O282" s="74"/>
      <c r="P282" s="74"/>
      <c r="Q282" s="74"/>
      <c r="R282" s="74"/>
      <c r="S282" s="74"/>
      <c r="T282" s="74"/>
      <c r="U282" s="74"/>
      <c r="V282" s="74"/>
      <c r="W282" s="74"/>
      <c r="X282" s="74"/>
      <c r="Y282" s="74"/>
      <c r="Z282" s="74"/>
      <c r="AA282" s="74"/>
    </row>
    <row r="283" ht="15.75" x14ac:dyDescent="0.25">
      <c r="A283" s="74"/>
      <c r="B283" s="132"/>
      <c r="C283" s="74"/>
      <c r="D283" s="74"/>
      <c r="E283" s="74"/>
      <c r="F283" s="74"/>
      <c r="G283" s="74"/>
      <c r="H283" s="74"/>
      <c r="I283" s="74"/>
      <c r="J283" s="74"/>
      <c r="K283" s="74"/>
      <c r="L283" s="74"/>
      <c r="M283" s="74"/>
      <c r="N283" s="74"/>
      <c r="O283" s="74"/>
      <c r="P283" s="74"/>
      <c r="Q283" s="74"/>
      <c r="R283" s="74"/>
      <c r="S283" s="74"/>
      <c r="T283" s="74"/>
      <c r="U283" s="74"/>
      <c r="V283" s="74"/>
      <c r="W283" s="74"/>
      <c r="X283" s="74"/>
      <c r="Y283" s="74"/>
      <c r="Z283" s="74"/>
      <c r="AA283" s="74"/>
    </row>
    <row r="284" ht="15.75" x14ac:dyDescent="0.25">
      <c r="A284" s="74"/>
      <c r="B284" s="132"/>
      <c r="C284" s="74"/>
      <c r="D284" s="74"/>
      <c r="E284" s="74"/>
      <c r="F284" s="74"/>
      <c r="G284" s="74"/>
      <c r="H284" s="74"/>
      <c r="I284" s="74"/>
      <c r="J284" s="74"/>
      <c r="K284" s="74"/>
      <c r="L284" s="74"/>
      <c r="M284" s="74"/>
      <c r="N284" s="74"/>
      <c r="O284" s="74"/>
      <c r="P284" s="74"/>
      <c r="Q284" s="74"/>
      <c r="R284" s="74"/>
      <c r="S284" s="74"/>
      <c r="T284" s="74"/>
      <c r="U284" s="74"/>
      <c r="V284" s="74"/>
      <c r="W284" s="74"/>
      <c r="X284" s="74"/>
      <c r="Y284" s="74"/>
      <c r="Z284" s="74"/>
      <c r="AA284" s="74"/>
    </row>
    <row r="285" ht="15.75" x14ac:dyDescent="0.25">
      <c r="A285" s="74"/>
      <c r="B285" s="132"/>
      <c r="C285" s="74"/>
      <c r="D285" s="74"/>
      <c r="E285" s="74"/>
      <c r="F285" s="74"/>
      <c r="G285" s="74"/>
      <c r="H285" s="74"/>
      <c r="I285" s="74"/>
      <c r="J285" s="74"/>
      <c r="K285" s="74"/>
      <c r="L285" s="74"/>
      <c r="M285" s="74"/>
      <c r="N285" s="74"/>
      <c r="O285" s="74"/>
      <c r="P285" s="74"/>
      <c r="Q285" s="74"/>
      <c r="R285" s="74"/>
      <c r="S285" s="74"/>
      <c r="T285" s="74"/>
      <c r="U285" s="74"/>
      <c r="V285" s="74"/>
      <c r="W285" s="74"/>
      <c r="X285" s="74"/>
      <c r="Y285" s="74"/>
      <c r="Z285" s="74"/>
      <c r="AA285" s="74"/>
    </row>
    <row r="286" ht="15.75" x14ac:dyDescent="0.25">
      <c r="A286" s="74"/>
      <c r="B286" s="132"/>
      <c r="C286" s="74"/>
      <c r="D286" s="74"/>
      <c r="E286" s="74"/>
      <c r="F286" s="74"/>
      <c r="G286" s="74"/>
      <c r="H286" s="74"/>
      <c r="I286" s="74"/>
      <c r="J286" s="74"/>
      <c r="K286" s="74"/>
      <c r="L286" s="74"/>
      <c r="M286" s="74"/>
      <c r="N286" s="74"/>
      <c r="O286" s="74"/>
      <c r="P286" s="74"/>
      <c r="Q286" s="74"/>
      <c r="R286" s="74"/>
      <c r="S286" s="74"/>
      <c r="T286" s="74"/>
      <c r="U286" s="74"/>
      <c r="V286" s="74"/>
      <c r="W286" s="74"/>
      <c r="X286" s="74"/>
      <c r="Y286" s="74"/>
      <c r="Z286" s="74"/>
      <c r="AA286" s="74"/>
    </row>
    <row r="287" ht="15.75" x14ac:dyDescent="0.25">
      <c r="A287" s="74"/>
      <c r="B287" s="132"/>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row>
    <row r="288" ht="15.75" x14ac:dyDescent="0.25">
      <c r="A288" s="74"/>
      <c r="B288" s="132"/>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row>
    <row r="289" ht="15.75" x14ac:dyDescent="0.25">
      <c r="A289" s="74"/>
      <c r="B289" s="132"/>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row>
    <row r="290" ht="15.75" x14ac:dyDescent="0.25">
      <c r="A290" s="74"/>
      <c r="B290" s="132"/>
      <c r="C290" s="74"/>
      <c r="D290" s="74"/>
      <c r="E290" s="74"/>
      <c r="F290" s="74"/>
      <c r="G290" s="74"/>
      <c r="H290" s="74"/>
      <c r="I290" s="74"/>
      <c r="J290" s="74"/>
      <c r="K290" s="74"/>
      <c r="L290" s="74"/>
      <c r="M290" s="74"/>
      <c r="N290" s="74"/>
      <c r="O290" s="74"/>
      <c r="P290" s="74"/>
      <c r="Q290" s="74"/>
      <c r="R290" s="74"/>
      <c r="S290" s="74"/>
      <c r="T290" s="74"/>
      <c r="U290" s="74"/>
      <c r="V290" s="74"/>
      <c r="W290" s="74"/>
      <c r="X290" s="74"/>
      <c r="Y290" s="74"/>
      <c r="Z290" s="74"/>
      <c r="AA290" s="74"/>
    </row>
    <row r="291" ht="15.75" x14ac:dyDescent="0.25">
      <c r="A291" s="74"/>
      <c r="B291" s="132"/>
      <c r="C291" s="74"/>
      <c r="D291" s="74"/>
      <c r="E291" s="74"/>
      <c r="F291" s="74"/>
      <c r="G291" s="74"/>
      <c r="H291" s="74"/>
      <c r="I291" s="74"/>
      <c r="J291" s="74"/>
      <c r="K291" s="74"/>
      <c r="L291" s="74"/>
      <c r="M291" s="74"/>
      <c r="N291" s="74"/>
      <c r="O291" s="74"/>
      <c r="P291" s="74"/>
      <c r="Q291" s="74"/>
      <c r="R291" s="74"/>
      <c r="S291" s="74"/>
      <c r="T291" s="74"/>
      <c r="U291" s="74"/>
      <c r="V291" s="74"/>
      <c r="W291" s="74"/>
      <c r="X291" s="74"/>
      <c r="Y291" s="74"/>
      <c r="Z291" s="74"/>
      <c r="AA291" s="74"/>
    </row>
    <row r="292" ht="15.75" x14ac:dyDescent="0.25">
      <c r="A292" s="74"/>
      <c r="B292" s="132"/>
      <c r="C292" s="74"/>
      <c r="D292" s="74"/>
      <c r="E292" s="74"/>
      <c r="F292" s="74"/>
      <c r="G292" s="74"/>
      <c r="H292" s="74"/>
      <c r="I292" s="74"/>
      <c r="J292" s="74"/>
      <c r="K292" s="74"/>
      <c r="L292" s="74"/>
      <c r="M292" s="74"/>
      <c r="N292" s="74"/>
      <c r="O292" s="74"/>
      <c r="P292" s="74"/>
      <c r="Q292" s="74"/>
      <c r="R292" s="74"/>
      <c r="S292" s="74"/>
      <c r="T292" s="74"/>
      <c r="U292" s="74"/>
      <c r="V292" s="74"/>
      <c r="W292" s="74"/>
      <c r="X292" s="74"/>
      <c r="Y292" s="74"/>
      <c r="Z292" s="74"/>
      <c r="AA292" s="74"/>
    </row>
    <row r="293" ht="15.75" x14ac:dyDescent="0.25">
      <c r="A293" s="74"/>
      <c r="B293" s="132"/>
      <c r="C293" s="74"/>
      <c r="D293" s="74"/>
      <c r="E293" s="74"/>
      <c r="F293" s="74"/>
      <c r="G293" s="74"/>
      <c r="H293" s="74"/>
      <c r="I293" s="74"/>
      <c r="J293" s="74"/>
      <c r="K293" s="74"/>
      <c r="L293" s="74"/>
      <c r="M293" s="74"/>
      <c r="N293" s="74"/>
      <c r="O293" s="74"/>
      <c r="P293" s="74"/>
      <c r="Q293" s="74"/>
      <c r="R293" s="74"/>
      <c r="S293" s="74"/>
      <c r="T293" s="74"/>
      <c r="U293" s="74"/>
      <c r="V293" s="74"/>
      <c r="W293" s="74"/>
      <c r="X293" s="74"/>
      <c r="Y293" s="74"/>
      <c r="Z293" s="74"/>
      <c r="AA293" s="74"/>
    </row>
    <row r="294" ht="15.75" x14ac:dyDescent="0.25">
      <c r="A294" s="74"/>
      <c r="B294" s="132"/>
      <c r="C294" s="74"/>
      <c r="D294" s="74"/>
      <c r="E294" s="74"/>
      <c r="F294" s="74"/>
      <c r="G294" s="74"/>
      <c r="H294" s="74"/>
      <c r="I294" s="74"/>
      <c r="J294" s="74"/>
      <c r="K294" s="74"/>
      <c r="L294" s="74"/>
      <c r="M294" s="74"/>
      <c r="N294" s="74"/>
      <c r="O294" s="74"/>
      <c r="P294" s="74"/>
      <c r="Q294" s="74"/>
      <c r="R294" s="74"/>
      <c r="S294" s="74"/>
      <c r="T294" s="74"/>
      <c r="U294" s="74"/>
      <c r="V294" s="74"/>
      <c r="W294" s="74"/>
      <c r="X294" s="74"/>
      <c r="Y294" s="74"/>
      <c r="Z294" s="74"/>
      <c r="AA294" s="74"/>
    </row>
    <row r="295" ht="15.75" x14ac:dyDescent="0.25">
      <c r="A295" s="74"/>
      <c r="B295" s="132"/>
      <c r="C295" s="74"/>
      <c r="D295" s="74"/>
      <c r="E295" s="74"/>
      <c r="F295" s="74"/>
      <c r="G295" s="74"/>
      <c r="H295" s="74"/>
      <c r="I295" s="74"/>
      <c r="J295" s="74"/>
      <c r="K295" s="74"/>
      <c r="L295" s="74"/>
      <c r="M295" s="74"/>
      <c r="N295" s="74"/>
      <c r="O295" s="74"/>
      <c r="P295" s="74"/>
      <c r="Q295" s="74"/>
      <c r="R295" s="74"/>
      <c r="S295" s="74"/>
      <c r="T295" s="74"/>
      <c r="U295" s="74"/>
      <c r="V295" s="74"/>
      <c r="W295" s="74"/>
      <c r="X295" s="74"/>
      <c r="Y295" s="74"/>
      <c r="Z295" s="74"/>
      <c r="AA295" s="74"/>
    </row>
    <row r="296" ht="15.75" x14ac:dyDescent="0.25">
      <c r="A296" s="74"/>
      <c r="B296" s="132"/>
      <c r="C296" s="74"/>
      <c r="D296" s="74"/>
      <c r="E296" s="74"/>
      <c r="F296" s="74"/>
      <c r="G296" s="74"/>
      <c r="H296" s="74"/>
      <c r="I296" s="74"/>
      <c r="J296" s="74"/>
      <c r="K296" s="74"/>
      <c r="L296" s="74"/>
      <c r="M296" s="74"/>
      <c r="N296" s="74"/>
      <c r="O296" s="74"/>
      <c r="P296" s="74"/>
      <c r="Q296" s="74"/>
      <c r="R296" s="74"/>
      <c r="S296" s="74"/>
      <c r="T296" s="74"/>
      <c r="U296" s="74"/>
      <c r="V296" s="74"/>
      <c r="W296" s="74"/>
      <c r="X296" s="74"/>
      <c r="Y296" s="74"/>
      <c r="Z296" s="74"/>
      <c r="AA296" s="74"/>
    </row>
    <row r="297" ht="15.75" x14ac:dyDescent="0.25">
      <c r="A297" s="74"/>
      <c r="B297" s="132"/>
      <c r="C297" s="74"/>
      <c r="D297" s="74"/>
      <c r="E297" s="74"/>
      <c r="F297" s="74"/>
      <c r="G297" s="74"/>
      <c r="H297" s="74"/>
      <c r="I297" s="74"/>
      <c r="J297" s="74"/>
      <c r="K297" s="74"/>
      <c r="L297" s="74"/>
      <c r="M297" s="74"/>
      <c r="N297" s="74"/>
      <c r="O297" s="74"/>
      <c r="P297" s="74"/>
      <c r="Q297" s="74"/>
      <c r="R297" s="74"/>
      <c r="S297" s="74"/>
      <c r="T297" s="74"/>
      <c r="U297" s="74"/>
      <c r="V297" s="74"/>
      <c r="W297" s="74"/>
      <c r="X297" s="74"/>
      <c r="Y297" s="74"/>
      <c r="Z297" s="74"/>
      <c r="AA297" s="74"/>
    </row>
    <row r="298" ht="15.75" x14ac:dyDescent="0.25">
      <c r="A298" s="74"/>
      <c r="B298" s="132"/>
      <c r="C298" s="74"/>
      <c r="D298" s="74"/>
      <c r="E298" s="74"/>
      <c r="F298" s="74"/>
      <c r="G298" s="74"/>
      <c r="H298" s="74"/>
      <c r="I298" s="74"/>
      <c r="J298" s="74"/>
      <c r="K298" s="74"/>
      <c r="L298" s="74"/>
      <c r="M298" s="74"/>
      <c r="N298" s="74"/>
      <c r="O298" s="74"/>
      <c r="P298" s="74"/>
      <c r="Q298" s="74"/>
      <c r="R298" s="74"/>
      <c r="S298" s="74"/>
      <c r="T298" s="74"/>
      <c r="U298" s="74"/>
      <c r="V298" s="74"/>
      <c r="W298" s="74"/>
      <c r="X298" s="74"/>
      <c r="Y298" s="74"/>
      <c r="Z298" s="74"/>
      <c r="AA298" s="74"/>
    </row>
    <row r="299" ht="15.75" x14ac:dyDescent="0.25">
      <c r="A299" s="74"/>
      <c r="B299" s="132"/>
      <c r="C299" s="74"/>
      <c r="D299" s="74"/>
      <c r="E299" s="74"/>
      <c r="F299" s="74"/>
      <c r="G299" s="74"/>
      <c r="H299" s="74"/>
      <c r="I299" s="74"/>
      <c r="J299" s="74"/>
      <c r="K299" s="74"/>
      <c r="L299" s="74"/>
      <c r="M299" s="74"/>
      <c r="N299" s="74"/>
      <c r="O299" s="74"/>
      <c r="P299" s="74"/>
      <c r="Q299" s="74"/>
      <c r="R299" s="74"/>
      <c r="S299" s="74"/>
      <c r="T299" s="74"/>
      <c r="U299" s="74"/>
      <c r="V299" s="74"/>
      <c r="W299" s="74"/>
      <c r="X299" s="74"/>
      <c r="Y299" s="74"/>
      <c r="Z299" s="74"/>
      <c r="AA299" s="74"/>
    </row>
    <row r="300" ht="15.75" x14ac:dyDescent="0.25">
      <c r="A300" s="74"/>
      <c r="B300" s="132"/>
      <c r="C300" s="74"/>
      <c r="D300" s="74"/>
      <c r="E300" s="74"/>
      <c r="F300" s="74"/>
      <c r="G300" s="74"/>
      <c r="H300" s="74"/>
      <c r="I300" s="74"/>
      <c r="J300" s="74"/>
      <c r="K300" s="74"/>
      <c r="L300" s="74"/>
      <c r="M300" s="74"/>
      <c r="N300" s="74"/>
      <c r="O300" s="74"/>
      <c r="P300" s="74"/>
      <c r="Q300" s="74"/>
      <c r="R300" s="74"/>
      <c r="S300" s="74"/>
      <c r="T300" s="74"/>
      <c r="U300" s="74"/>
      <c r="V300" s="74"/>
      <c r="W300" s="74"/>
      <c r="X300" s="74"/>
      <c r="Y300" s="74"/>
      <c r="Z300" s="74"/>
      <c r="AA300" s="74"/>
    </row>
    <row r="301" ht="15.75" x14ac:dyDescent="0.25">
      <c r="A301" s="74"/>
      <c r="B301" s="132"/>
      <c r="C301" s="74"/>
      <c r="D301" s="74"/>
      <c r="E301" s="74"/>
      <c r="F301" s="74"/>
      <c r="G301" s="74"/>
      <c r="H301" s="74"/>
      <c r="I301" s="74"/>
      <c r="J301" s="74"/>
      <c r="K301" s="74"/>
      <c r="L301" s="74"/>
      <c r="M301" s="74"/>
      <c r="N301" s="74"/>
      <c r="O301" s="74"/>
      <c r="P301" s="74"/>
      <c r="Q301" s="74"/>
      <c r="R301" s="74"/>
      <c r="S301" s="74"/>
      <c r="T301" s="74"/>
      <c r="U301" s="74"/>
      <c r="V301" s="74"/>
      <c r="W301" s="74"/>
      <c r="X301" s="74"/>
      <c r="Y301" s="74"/>
      <c r="Z301" s="74"/>
      <c r="AA301" s="74"/>
    </row>
    <row r="302" ht="15.75" x14ac:dyDescent="0.25">
      <c r="A302" s="74"/>
      <c r="B302" s="132"/>
      <c r="C302" s="74"/>
      <c r="D302" s="74"/>
      <c r="E302" s="74"/>
      <c r="F302" s="74"/>
      <c r="G302" s="74"/>
      <c r="H302" s="74"/>
      <c r="I302" s="74"/>
      <c r="J302" s="74"/>
      <c r="K302" s="74"/>
      <c r="L302" s="74"/>
      <c r="M302" s="74"/>
      <c r="N302" s="74"/>
      <c r="O302" s="74"/>
      <c r="P302" s="74"/>
      <c r="Q302" s="74"/>
      <c r="R302" s="74"/>
      <c r="S302" s="74"/>
      <c r="T302" s="74"/>
      <c r="U302" s="74"/>
      <c r="V302" s="74"/>
      <c r="W302" s="74"/>
      <c r="X302" s="74"/>
      <c r="Y302" s="74"/>
      <c r="Z302" s="74"/>
      <c r="AA302" s="74"/>
    </row>
    <row r="303" ht="15.75" x14ac:dyDescent="0.25">
      <c r="A303" s="74"/>
      <c r="B303" s="132"/>
      <c r="C303" s="74"/>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row>
    <row r="304" ht="15.75" x14ac:dyDescent="0.25">
      <c r="A304" s="74"/>
      <c r="B304" s="132"/>
      <c r="C304" s="74"/>
      <c r="D304" s="74"/>
      <c r="E304" s="74"/>
      <c r="F304" s="74"/>
      <c r="G304" s="74"/>
      <c r="H304" s="74"/>
      <c r="I304" s="74"/>
      <c r="J304" s="74"/>
      <c r="K304" s="74"/>
      <c r="L304" s="74"/>
      <c r="M304" s="74"/>
      <c r="N304" s="74"/>
      <c r="O304" s="74"/>
      <c r="P304" s="74"/>
      <c r="Q304" s="74"/>
      <c r="R304" s="74"/>
      <c r="S304" s="74"/>
      <c r="T304" s="74"/>
      <c r="U304" s="74"/>
      <c r="V304" s="74"/>
      <c r="W304" s="74"/>
      <c r="X304" s="74"/>
      <c r="Y304" s="74"/>
      <c r="Z304" s="74"/>
      <c r="AA304" s="74"/>
    </row>
    <row r="305" ht="15.75" x14ac:dyDescent="0.25">
      <c r="A305" s="74"/>
      <c r="B305" s="132"/>
      <c r="C305" s="74"/>
      <c r="D305" s="74"/>
      <c r="E305" s="74"/>
      <c r="F305" s="74"/>
      <c r="G305" s="74"/>
      <c r="H305" s="74"/>
      <c r="I305" s="74"/>
      <c r="J305" s="74"/>
      <c r="K305" s="74"/>
      <c r="L305" s="74"/>
      <c r="M305" s="74"/>
      <c r="N305" s="74"/>
      <c r="O305" s="74"/>
      <c r="P305" s="74"/>
      <c r="Q305" s="74"/>
      <c r="R305" s="74"/>
      <c r="S305" s="74"/>
      <c r="T305" s="74"/>
      <c r="U305" s="74"/>
      <c r="V305" s="74"/>
      <c r="W305" s="74"/>
      <c r="X305" s="74"/>
      <c r="Y305" s="74"/>
      <c r="Z305" s="74"/>
      <c r="AA305" s="74"/>
    </row>
    <row r="306" ht="15.75" x14ac:dyDescent="0.25">
      <c r="A306" s="74"/>
      <c r="B306" s="132"/>
      <c r="C306" s="74"/>
      <c r="D306" s="74"/>
      <c r="E306" s="74"/>
      <c r="F306" s="74"/>
      <c r="G306" s="74"/>
      <c r="H306" s="74"/>
      <c r="I306" s="74"/>
      <c r="J306" s="74"/>
      <c r="K306" s="74"/>
      <c r="L306" s="74"/>
      <c r="M306" s="74"/>
      <c r="N306" s="74"/>
      <c r="O306" s="74"/>
      <c r="P306" s="74"/>
      <c r="Q306" s="74"/>
      <c r="R306" s="74"/>
      <c r="S306" s="74"/>
      <c r="T306" s="74"/>
      <c r="U306" s="74"/>
      <c r="V306" s="74"/>
      <c r="W306" s="74"/>
      <c r="X306" s="74"/>
      <c r="Y306" s="74"/>
      <c r="Z306" s="74"/>
      <c r="AA306" s="74"/>
    </row>
    <row r="307" ht="15.75" x14ac:dyDescent="0.25">
      <c r="A307" s="74"/>
      <c r="B307" s="132"/>
      <c r="C307" s="74"/>
      <c r="D307" s="74"/>
      <c r="E307" s="74"/>
      <c r="F307" s="74"/>
      <c r="G307" s="74"/>
      <c r="H307" s="74"/>
      <c r="I307" s="74"/>
      <c r="J307" s="74"/>
      <c r="K307" s="74"/>
      <c r="L307" s="74"/>
      <c r="M307" s="74"/>
      <c r="N307" s="74"/>
      <c r="O307" s="74"/>
      <c r="P307" s="74"/>
      <c r="Q307" s="74"/>
      <c r="R307" s="74"/>
      <c r="S307" s="74"/>
      <c r="T307" s="74"/>
      <c r="U307" s="74"/>
      <c r="V307" s="74"/>
      <c r="W307" s="74"/>
      <c r="X307" s="74"/>
      <c r="Y307" s="74"/>
      <c r="Z307" s="74"/>
      <c r="AA307" s="74"/>
    </row>
    <row r="308" ht="15.75" x14ac:dyDescent="0.25">
      <c r="A308" s="74"/>
      <c r="B308" s="132"/>
      <c r="C308" s="74"/>
      <c r="D308" s="74"/>
      <c r="E308" s="74"/>
      <c r="F308" s="74"/>
      <c r="G308" s="74"/>
      <c r="H308" s="74"/>
      <c r="I308" s="74"/>
      <c r="J308" s="74"/>
      <c r="K308" s="74"/>
      <c r="L308" s="74"/>
      <c r="M308" s="74"/>
      <c r="N308" s="74"/>
      <c r="O308" s="74"/>
      <c r="P308" s="74"/>
      <c r="Q308" s="74"/>
      <c r="R308" s="74"/>
      <c r="S308" s="74"/>
      <c r="T308" s="74"/>
      <c r="U308" s="74"/>
      <c r="V308" s="74"/>
      <c r="W308" s="74"/>
      <c r="X308" s="74"/>
      <c r="Y308" s="74"/>
      <c r="Z308" s="74"/>
      <c r="AA308" s="74"/>
    </row>
    <row r="309" ht="15.75" x14ac:dyDescent="0.25">
      <c r="A309" s="74"/>
      <c r="B309" s="132"/>
      <c r="C309" s="74"/>
      <c r="D309" s="74"/>
      <c r="E309" s="74"/>
      <c r="F309" s="74"/>
      <c r="G309" s="74"/>
      <c r="H309" s="74"/>
      <c r="I309" s="74"/>
      <c r="J309" s="74"/>
      <c r="K309" s="74"/>
      <c r="L309" s="74"/>
      <c r="M309" s="74"/>
      <c r="N309" s="74"/>
      <c r="O309" s="74"/>
      <c r="P309" s="74"/>
      <c r="Q309" s="74"/>
      <c r="R309" s="74"/>
      <c r="S309" s="74"/>
      <c r="T309" s="74"/>
      <c r="U309" s="74"/>
      <c r="V309" s="74"/>
      <c r="W309" s="74"/>
      <c r="X309" s="74"/>
      <c r="Y309" s="74"/>
      <c r="Z309" s="74"/>
      <c r="AA309" s="74"/>
    </row>
    <row r="310" ht="15.75" x14ac:dyDescent="0.25">
      <c r="A310" s="74"/>
      <c r="B310" s="132"/>
      <c r="C310" s="74"/>
      <c r="D310" s="74"/>
      <c r="E310" s="74"/>
      <c r="F310" s="74"/>
      <c r="G310" s="74"/>
      <c r="H310" s="74"/>
      <c r="I310" s="74"/>
      <c r="J310" s="74"/>
      <c r="K310" s="74"/>
      <c r="L310" s="74"/>
      <c r="M310" s="74"/>
      <c r="N310" s="74"/>
      <c r="O310" s="74"/>
      <c r="P310" s="74"/>
      <c r="Q310" s="74"/>
      <c r="R310" s="74"/>
      <c r="S310" s="74"/>
      <c r="T310" s="74"/>
      <c r="U310" s="74"/>
      <c r="V310" s="74"/>
      <c r="W310" s="74"/>
      <c r="X310" s="74"/>
      <c r="Y310" s="74"/>
      <c r="Z310" s="74"/>
      <c r="AA310" s="74"/>
    </row>
    <row r="311" ht="15.75" x14ac:dyDescent="0.25">
      <c r="A311" s="74"/>
      <c r="B311" s="132"/>
      <c r="C311" s="74"/>
      <c r="D311" s="74"/>
      <c r="E311" s="74"/>
      <c r="F311" s="74"/>
      <c r="G311" s="74"/>
      <c r="H311" s="74"/>
      <c r="I311" s="74"/>
      <c r="J311" s="74"/>
      <c r="K311" s="74"/>
      <c r="L311" s="74"/>
      <c r="M311" s="74"/>
      <c r="N311" s="74"/>
      <c r="O311" s="74"/>
      <c r="P311" s="74"/>
      <c r="Q311" s="74"/>
      <c r="R311" s="74"/>
      <c r="S311" s="74"/>
      <c r="T311" s="74"/>
      <c r="U311" s="74"/>
      <c r="V311" s="74"/>
      <c r="W311" s="74"/>
      <c r="X311" s="74"/>
      <c r="Y311" s="74"/>
      <c r="Z311" s="74"/>
      <c r="AA311" s="74"/>
    </row>
    <row r="312" ht="15.75" x14ac:dyDescent="0.25">
      <c r="A312" s="74"/>
      <c r="B312" s="132"/>
      <c r="C312" s="74"/>
      <c r="D312" s="74"/>
      <c r="E312" s="74"/>
      <c r="F312" s="74"/>
      <c r="G312" s="74"/>
      <c r="H312" s="74"/>
      <c r="I312" s="74"/>
      <c r="J312" s="74"/>
      <c r="K312" s="74"/>
      <c r="L312" s="74"/>
      <c r="M312" s="74"/>
      <c r="N312" s="74"/>
      <c r="O312" s="74"/>
      <c r="P312" s="74"/>
      <c r="Q312" s="74"/>
      <c r="R312" s="74"/>
      <c r="S312" s="74"/>
      <c r="T312" s="74"/>
      <c r="U312" s="74"/>
      <c r="V312" s="74"/>
      <c r="W312" s="74"/>
      <c r="X312" s="74"/>
      <c r="Y312" s="74"/>
      <c r="Z312" s="74"/>
      <c r="AA312" s="74"/>
    </row>
    <row r="313" ht="15.75" x14ac:dyDescent="0.25">
      <c r="A313" s="74"/>
      <c r="B313" s="132"/>
      <c r="C313" s="74"/>
      <c r="D313" s="74"/>
      <c r="E313" s="74"/>
      <c r="F313" s="74"/>
      <c r="G313" s="74"/>
      <c r="H313" s="74"/>
      <c r="I313" s="74"/>
      <c r="J313" s="74"/>
      <c r="K313" s="74"/>
      <c r="L313" s="74"/>
      <c r="M313" s="74"/>
      <c r="N313" s="74"/>
      <c r="O313" s="74"/>
      <c r="P313" s="74"/>
      <c r="Q313" s="74"/>
      <c r="R313" s="74"/>
      <c r="S313" s="74"/>
      <c r="T313" s="74"/>
      <c r="U313" s="74"/>
      <c r="V313" s="74"/>
      <c r="W313" s="74"/>
      <c r="X313" s="74"/>
      <c r="Y313" s="74"/>
      <c r="Z313" s="74"/>
      <c r="AA313" s="74"/>
    </row>
    <row r="314" ht="15.75" x14ac:dyDescent="0.25">
      <c r="A314" s="74"/>
      <c r="B314" s="132"/>
      <c r="C314" s="74"/>
      <c r="D314" s="74"/>
      <c r="E314" s="74"/>
      <c r="F314" s="74"/>
      <c r="G314" s="74"/>
      <c r="H314" s="74"/>
      <c r="I314" s="74"/>
      <c r="J314" s="74"/>
      <c r="K314" s="74"/>
      <c r="L314" s="74"/>
      <c r="M314" s="74"/>
      <c r="N314" s="74"/>
      <c r="O314" s="74"/>
      <c r="P314" s="74"/>
      <c r="Q314" s="74"/>
      <c r="R314" s="74"/>
      <c r="S314" s="74"/>
      <c r="T314" s="74"/>
      <c r="U314" s="74"/>
      <c r="V314" s="74"/>
      <c r="W314" s="74"/>
      <c r="X314" s="74"/>
      <c r="Y314" s="74"/>
      <c r="Z314" s="74"/>
      <c r="AA314" s="74"/>
    </row>
    <row r="315" ht="15.75" x14ac:dyDescent="0.25">
      <c r="A315" s="74"/>
      <c r="B315" s="132"/>
      <c r="C315" s="74"/>
      <c r="D315" s="74"/>
      <c r="E315" s="74"/>
      <c r="F315" s="74"/>
      <c r="G315" s="74"/>
      <c r="H315" s="74"/>
      <c r="I315" s="74"/>
      <c r="J315" s="74"/>
      <c r="K315" s="74"/>
      <c r="L315" s="74"/>
      <c r="M315" s="74"/>
      <c r="N315" s="74"/>
      <c r="O315" s="74"/>
      <c r="P315" s="74"/>
      <c r="Q315" s="74"/>
      <c r="R315" s="74"/>
      <c r="S315" s="74"/>
      <c r="T315" s="74"/>
      <c r="U315" s="74"/>
      <c r="V315" s="74"/>
      <c r="W315" s="74"/>
      <c r="X315" s="74"/>
      <c r="Y315" s="74"/>
      <c r="Z315" s="74"/>
      <c r="AA315" s="74"/>
    </row>
    <row r="316" ht="15.75" x14ac:dyDescent="0.25">
      <c r="A316" s="74"/>
      <c r="B316" s="132"/>
      <c r="C316" s="74"/>
      <c r="D316" s="74"/>
      <c r="E316" s="74"/>
      <c r="F316" s="74"/>
      <c r="G316" s="74"/>
      <c r="H316" s="74"/>
      <c r="I316" s="74"/>
      <c r="J316" s="74"/>
      <c r="K316" s="74"/>
      <c r="L316" s="74"/>
      <c r="M316" s="74"/>
      <c r="N316" s="74"/>
      <c r="O316" s="74"/>
      <c r="P316" s="74"/>
      <c r="Q316" s="74"/>
      <c r="R316" s="74"/>
      <c r="S316" s="74"/>
      <c r="T316" s="74"/>
      <c r="U316" s="74"/>
      <c r="V316" s="74"/>
      <c r="W316" s="74"/>
      <c r="X316" s="74"/>
      <c r="Y316" s="74"/>
      <c r="Z316" s="74"/>
      <c r="AA316" s="74"/>
    </row>
    <row r="317" ht="15.75" x14ac:dyDescent="0.25">
      <c r="A317" s="74"/>
      <c r="B317" s="132"/>
      <c r="C317" s="74"/>
      <c r="D317" s="74"/>
      <c r="E317" s="74"/>
      <c r="F317" s="74"/>
      <c r="G317" s="74"/>
      <c r="H317" s="74"/>
      <c r="I317" s="74"/>
      <c r="J317" s="74"/>
      <c r="K317" s="74"/>
      <c r="L317" s="74"/>
      <c r="M317" s="74"/>
      <c r="N317" s="74"/>
      <c r="O317" s="74"/>
      <c r="P317" s="74"/>
      <c r="Q317" s="74"/>
      <c r="R317" s="74"/>
      <c r="S317" s="74"/>
      <c r="T317" s="74"/>
      <c r="U317" s="74"/>
      <c r="V317" s="74"/>
      <c r="W317" s="74"/>
      <c r="X317" s="74"/>
      <c r="Y317" s="74"/>
      <c r="Z317" s="74"/>
      <c r="AA317" s="74"/>
    </row>
    <row r="318" ht="15.75" x14ac:dyDescent="0.25">
      <c r="A318" s="74"/>
      <c r="B318" s="132"/>
      <c r="C318" s="74"/>
      <c r="D318" s="74"/>
      <c r="E318" s="74"/>
      <c r="F318" s="74"/>
      <c r="G318" s="74"/>
      <c r="H318" s="74"/>
      <c r="I318" s="74"/>
      <c r="J318" s="74"/>
      <c r="K318" s="74"/>
      <c r="L318" s="74"/>
      <c r="M318" s="74"/>
      <c r="N318" s="74"/>
      <c r="O318" s="74"/>
      <c r="P318" s="74"/>
      <c r="Q318" s="74"/>
      <c r="R318" s="74"/>
      <c r="S318" s="74"/>
      <c r="T318" s="74"/>
      <c r="U318" s="74"/>
      <c r="V318" s="74"/>
      <c r="W318" s="74"/>
      <c r="X318" s="74"/>
      <c r="Y318" s="74"/>
      <c r="Z318" s="74"/>
      <c r="AA318" s="74"/>
    </row>
    <row r="319" ht="15.75" x14ac:dyDescent="0.25">
      <c r="A319" s="74"/>
      <c r="B319" s="132"/>
      <c r="C319" s="74"/>
      <c r="D319" s="74"/>
      <c r="E319" s="74"/>
      <c r="F319" s="74"/>
      <c r="G319" s="74"/>
      <c r="H319" s="74"/>
      <c r="I319" s="74"/>
      <c r="J319" s="74"/>
      <c r="K319" s="74"/>
      <c r="L319" s="74"/>
      <c r="M319" s="74"/>
      <c r="N319" s="74"/>
      <c r="O319" s="74"/>
      <c r="P319" s="74"/>
      <c r="Q319" s="74"/>
      <c r="R319" s="74"/>
      <c r="S319" s="74"/>
      <c r="T319" s="74"/>
      <c r="U319" s="74"/>
      <c r="V319" s="74"/>
      <c r="W319" s="74"/>
      <c r="X319" s="74"/>
      <c r="Y319" s="74"/>
      <c r="Z319" s="74"/>
      <c r="AA319" s="74"/>
    </row>
    <row r="320" ht="15.75" x14ac:dyDescent="0.25">
      <c r="A320" s="74"/>
      <c r="B320" s="132"/>
      <c r="C320" s="74"/>
      <c r="D320" s="74"/>
      <c r="E320" s="74"/>
      <c r="F320" s="74"/>
      <c r="G320" s="74"/>
      <c r="H320" s="74"/>
      <c r="I320" s="74"/>
      <c r="J320" s="74"/>
      <c r="K320" s="74"/>
      <c r="L320" s="74"/>
      <c r="M320" s="74"/>
      <c r="N320" s="74"/>
      <c r="O320" s="74"/>
      <c r="P320" s="74"/>
      <c r="Q320" s="74"/>
      <c r="R320" s="74"/>
      <c r="S320" s="74"/>
      <c r="T320" s="74"/>
      <c r="U320" s="74"/>
      <c r="V320" s="74"/>
      <c r="W320" s="74"/>
      <c r="X320" s="74"/>
      <c r="Y320" s="74"/>
      <c r="Z320" s="74"/>
      <c r="AA320" s="74"/>
    </row>
    <row r="321" ht="15.75" x14ac:dyDescent="0.25">
      <c r="A321" s="74"/>
      <c r="B321" s="132"/>
      <c r="C321" s="74"/>
      <c r="D321" s="74"/>
      <c r="E321" s="74"/>
      <c r="F321" s="74"/>
      <c r="G321" s="74"/>
      <c r="H321" s="74"/>
      <c r="I321" s="74"/>
      <c r="J321" s="74"/>
      <c r="K321" s="74"/>
      <c r="L321" s="74"/>
      <c r="M321" s="74"/>
      <c r="N321" s="74"/>
      <c r="O321" s="74"/>
      <c r="P321" s="74"/>
      <c r="Q321" s="74"/>
      <c r="R321" s="74"/>
      <c r="S321" s="74"/>
      <c r="T321" s="74"/>
      <c r="U321" s="74"/>
      <c r="V321" s="74"/>
      <c r="W321" s="74"/>
      <c r="X321" s="74"/>
      <c r="Y321" s="74"/>
      <c r="Z321" s="74"/>
      <c r="AA321" s="74"/>
    </row>
    <row r="322" ht="15.75" x14ac:dyDescent="0.25">
      <c r="A322" s="74"/>
      <c r="B322" s="132"/>
      <c r="C322" s="74"/>
      <c r="D322" s="74"/>
      <c r="E322" s="74"/>
      <c r="F322" s="74"/>
      <c r="G322" s="74"/>
      <c r="H322" s="74"/>
      <c r="I322" s="74"/>
      <c r="J322" s="74"/>
      <c r="K322" s="74"/>
      <c r="L322" s="74"/>
      <c r="M322" s="74"/>
      <c r="N322" s="74"/>
      <c r="O322" s="74"/>
      <c r="P322" s="74"/>
      <c r="Q322" s="74"/>
      <c r="R322" s="74"/>
      <c r="S322" s="74"/>
      <c r="T322" s="74"/>
      <c r="U322" s="74"/>
      <c r="V322" s="74"/>
      <c r="W322" s="74"/>
      <c r="X322" s="74"/>
      <c r="Y322" s="74"/>
      <c r="Z322" s="74"/>
      <c r="AA322" s="74"/>
    </row>
    <row r="323" ht="15.75" x14ac:dyDescent="0.25">
      <c r="A323" s="74"/>
      <c r="B323" s="132"/>
      <c r="C323" s="74"/>
      <c r="D323" s="74"/>
      <c r="E323" s="74"/>
      <c r="F323" s="74"/>
      <c r="G323" s="74"/>
      <c r="H323" s="74"/>
      <c r="I323" s="74"/>
      <c r="J323" s="74"/>
      <c r="K323" s="74"/>
      <c r="L323" s="74"/>
      <c r="M323" s="74"/>
      <c r="N323" s="74"/>
      <c r="O323" s="74"/>
      <c r="P323" s="74"/>
      <c r="Q323" s="74"/>
      <c r="R323" s="74"/>
      <c r="S323" s="74"/>
      <c r="T323" s="74"/>
      <c r="U323" s="74"/>
      <c r="V323" s="74"/>
      <c r="W323" s="74"/>
      <c r="X323" s="74"/>
      <c r="Y323" s="74"/>
      <c r="Z323" s="74"/>
      <c r="AA323" s="74"/>
    </row>
    <row r="324" ht="15.75" x14ac:dyDescent="0.25">
      <c r="A324" s="74"/>
      <c r="B324" s="132"/>
      <c r="C324" s="74"/>
      <c r="D324" s="74"/>
      <c r="E324" s="74"/>
      <c r="F324" s="74"/>
      <c r="G324" s="74"/>
      <c r="H324" s="74"/>
      <c r="I324" s="74"/>
      <c r="J324" s="74"/>
      <c r="K324" s="74"/>
      <c r="L324" s="74"/>
      <c r="M324" s="74"/>
      <c r="N324" s="74"/>
      <c r="O324" s="74"/>
      <c r="P324" s="74"/>
      <c r="Q324" s="74"/>
      <c r="R324" s="74"/>
      <c r="S324" s="74"/>
      <c r="T324" s="74"/>
      <c r="U324" s="74"/>
      <c r="V324" s="74"/>
      <c r="W324" s="74"/>
      <c r="X324" s="74"/>
      <c r="Y324" s="74"/>
      <c r="Z324" s="74"/>
      <c r="AA324" s="74"/>
    </row>
    <row r="325" ht="15.75" x14ac:dyDescent="0.25">
      <c r="A325" s="74"/>
      <c r="B325" s="132"/>
      <c r="C325" s="74"/>
      <c r="D325" s="74"/>
      <c r="E325" s="74"/>
      <c r="F325" s="74"/>
      <c r="G325" s="74"/>
      <c r="H325" s="74"/>
      <c r="I325" s="74"/>
      <c r="J325" s="74"/>
      <c r="K325" s="74"/>
      <c r="L325" s="74"/>
      <c r="M325" s="74"/>
      <c r="N325" s="74"/>
      <c r="O325" s="74"/>
      <c r="P325" s="74"/>
      <c r="Q325" s="74"/>
      <c r="R325" s="74"/>
      <c r="S325" s="74"/>
      <c r="T325" s="74"/>
      <c r="U325" s="74"/>
      <c r="V325" s="74"/>
      <c r="W325" s="74"/>
      <c r="X325" s="74"/>
      <c r="Y325" s="74"/>
      <c r="Z325" s="74"/>
      <c r="AA325" s="74"/>
    </row>
    <row r="326" ht="15.75" x14ac:dyDescent="0.25">
      <c r="A326" s="74"/>
      <c r="B326" s="132"/>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row>
    <row r="327" ht="15.75" x14ac:dyDescent="0.25">
      <c r="A327" s="74"/>
      <c r="B327" s="132"/>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row>
    <row r="328" ht="15.75" x14ac:dyDescent="0.25">
      <c r="A328" s="74"/>
      <c r="B328" s="132"/>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row>
    <row r="329" ht="15.75" x14ac:dyDescent="0.25">
      <c r="A329" s="74"/>
      <c r="B329" s="132"/>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row>
    <row r="330" ht="15.75" x14ac:dyDescent="0.25">
      <c r="A330" s="74"/>
      <c r="B330" s="132"/>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row>
    <row r="331" ht="15.75" x14ac:dyDescent="0.25">
      <c r="A331" s="74"/>
      <c r="B331" s="132"/>
      <c r="C331" s="74"/>
      <c r="D331" s="74"/>
      <c r="E331" s="74"/>
      <c r="F331" s="74"/>
      <c r="G331" s="74"/>
      <c r="H331" s="74"/>
      <c r="I331" s="74"/>
      <c r="J331" s="74"/>
      <c r="K331" s="74"/>
      <c r="L331" s="74"/>
      <c r="M331" s="74"/>
      <c r="N331" s="74"/>
      <c r="O331" s="74"/>
      <c r="P331" s="74"/>
      <c r="Q331" s="74"/>
      <c r="R331" s="74"/>
      <c r="S331" s="74"/>
      <c r="T331" s="74"/>
      <c r="U331" s="74"/>
      <c r="V331" s="74"/>
      <c r="W331" s="74"/>
      <c r="X331" s="74"/>
      <c r="Y331" s="74"/>
      <c r="Z331" s="74"/>
      <c r="AA331" s="74"/>
    </row>
    <row r="332" ht="15.75" x14ac:dyDescent="0.25">
      <c r="A332" s="74"/>
      <c r="B332" s="132"/>
      <c r="C332" s="74"/>
      <c r="D332" s="74"/>
      <c r="E332" s="74"/>
      <c r="F332" s="74"/>
      <c r="G332" s="74"/>
      <c r="H332" s="74"/>
      <c r="I332" s="74"/>
      <c r="J332" s="74"/>
      <c r="K332" s="74"/>
      <c r="L332" s="74"/>
      <c r="M332" s="74"/>
      <c r="N332" s="74"/>
      <c r="O332" s="74"/>
      <c r="P332" s="74"/>
      <c r="Q332" s="74"/>
      <c r="R332" s="74"/>
      <c r="S332" s="74"/>
      <c r="T332" s="74"/>
      <c r="U332" s="74"/>
      <c r="V332" s="74"/>
      <c r="W332" s="74"/>
      <c r="X332" s="74"/>
      <c r="Y332" s="74"/>
      <c r="Z332" s="74"/>
      <c r="AA332" s="74"/>
    </row>
    <row r="333" ht="15.75" x14ac:dyDescent="0.25">
      <c r="A333" s="74"/>
      <c r="B333" s="132"/>
      <c r="C333" s="74"/>
      <c r="D333" s="74"/>
      <c r="E333" s="74"/>
      <c r="F333" s="74"/>
      <c r="G333" s="74"/>
      <c r="H333" s="74"/>
      <c r="I333" s="74"/>
      <c r="J333" s="74"/>
      <c r="K333" s="74"/>
      <c r="L333" s="74"/>
      <c r="M333" s="74"/>
      <c r="N333" s="74"/>
      <c r="O333" s="74"/>
      <c r="P333" s="74"/>
      <c r="Q333" s="74"/>
      <c r="R333" s="74"/>
      <c r="S333" s="74"/>
      <c r="T333" s="74"/>
      <c r="U333" s="74"/>
      <c r="V333" s="74"/>
      <c r="W333" s="74"/>
      <c r="X333" s="74"/>
      <c r="Y333" s="74"/>
      <c r="Z333" s="74"/>
      <c r="AA333" s="74"/>
    </row>
    <row r="334" ht="15.75" x14ac:dyDescent="0.25">
      <c r="A334" s="74"/>
      <c r="B334" s="132"/>
      <c r="C334" s="74"/>
      <c r="D334" s="74"/>
      <c r="E334" s="74"/>
      <c r="F334" s="74"/>
      <c r="G334" s="74"/>
      <c r="H334" s="74"/>
      <c r="I334" s="74"/>
      <c r="J334" s="74"/>
      <c r="K334" s="74"/>
      <c r="L334" s="74"/>
      <c r="M334" s="74"/>
      <c r="N334" s="74"/>
      <c r="O334" s="74"/>
      <c r="P334" s="74"/>
      <c r="Q334" s="74"/>
      <c r="R334" s="74"/>
      <c r="S334" s="74"/>
      <c r="T334" s="74"/>
      <c r="U334" s="74"/>
      <c r="V334" s="74"/>
      <c r="W334" s="74"/>
      <c r="X334" s="74"/>
      <c r="Y334" s="74"/>
      <c r="Z334" s="74"/>
      <c r="AA334" s="74"/>
    </row>
    <row r="335" ht="15.75" x14ac:dyDescent="0.25">
      <c r="A335" s="74"/>
      <c r="B335" s="132"/>
      <c r="C335" s="74"/>
      <c r="D335" s="74"/>
      <c r="E335" s="74"/>
      <c r="F335" s="74"/>
      <c r="G335" s="74"/>
      <c r="H335" s="74"/>
      <c r="I335" s="74"/>
      <c r="J335" s="74"/>
      <c r="K335" s="74"/>
      <c r="L335" s="74"/>
      <c r="M335" s="74"/>
      <c r="N335" s="74"/>
      <c r="O335" s="74"/>
      <c r="P335" s="74"/>
      <c r="Q335" s="74"/>
      <c r="R335" s="74"/>
      <c r="S335" s="74"/>
      <c r="T335" s="74"/>
      <c r="U335" s="74"/>
      <c r="V335" s="74"/>
      <c r="W335" s="74"/>
      <c r="X335" s="74"/>
      <c r="Y335" s="74"/>
      <c r="Z335" s="74"/>
      <c r="AA335" s="74"/>
    </row>
    <row r="336" ht="15.75" x14ac:dyDescent="0.25">
      <c r="A336" s="74"/>
      <c r="B336" s="132"/>
      <c r="C336" s="74"/>
      <c r="D336" s="74"/>
      <c r="E336" s="74"/>
      <c r="F336" s="74"/>
      <c r="G336" s="74"/>
      <c r="H336" s="74"/>
      <c r="I336" s="74"/>
      <c r="J336" s="74"/>
      <c r="K336" s="74"/>
      <c r="L336" s="74"/>
      <c r="M336" s="74"/>
      <c r="N336" s="74"/>
      <c r="O336" s="74"/>
      <c r="P336" s="74"/>
      <c r="Q336" s="74"/>
      <c r="R336" s="74"/>
      <c r="S336" s="74"/>
      <c r="T336" s="74"/>
      <c r="U336" s="74"/>
      <c r="V336" s="74"/>
      <c r="W336" s="74"/>
      <c r="X336" s="74"/>
      <c r="Y336" s="74"/>
      <c r="Z336" s="74"/>
      <c r="AA336" s="74"/>
    </row>
    <row r="337" ht="15.75" x14ac:dyDescent="0.25">
      <c r="A337" s="74"/>
      <c r="B337" s="132"/>
      <c r="C337" s="74"/>
      <c r="D337" s="74"/>
      <c r="E337" s="74"/>
      <c r="F337" s="74"/>
      <c r="G337" s="74"/>
      <c r="H337" s="74"/>
      <c r="I337" s="74"/>
      <c r="J337" s="74"/>
      <c r="K337" s="74"/>
      <c r="L337" s="74"/>
      <c r="M337" s="74"/>
      <c r="N337" s="74"/>
      <c r="O337" s="74"/>
      <c r="P337" s="74"/>
      <c r="Q337" s="74"/>
      <c r="R337" s="74"/>
      <c r="S337" s="74"/>
      <c r="T337" s="74"/>
      <c r="U337" s="74"/>
      <c r="V337" s="74"/>
      <c r="W337" s="74"/>
      <c r="X337" s="74"/>
      <c r="Y337" s="74"/>
      <c r="Z337" s="74"/>
      <c r="AA337" s="74"/>
    </row>
    <row r="338" ht="15.75" x14ac:dyDescent="0.25">
      <c r="A338" s="74"/>
      <c r="B338" s="132"/>
      <c r="C338" s="74"/>
      <c r="D338" s="74"/>
      <c r="E338" s="74"/>
      <c r="F338" s="74"/>
      <c r="G338" s="74"/>
      <c r="H338" s="74"/>
      <c r="I338" s="74"/>
      <c r="J338" s="74"/>
      <c r="K338" s="74"/>
      <c r="L338" s="74"/>
      <c r="M338" s="74"/>
      <c r="N338" s="74"/>
      <c r="O338" s="74"/>
      <c r="P338" s="74"/>
      <c r="Q338" s="74"/>
      <c r="R338" s="74"/>
      <c r="S338" s="74"/>
      <c r="T338" s="74"/>
      <c r="U338" s="74"/>
      <c r="V338" s="74"/>
      <c r="W338" s="74"/>
      <c r="X338" s="74"/>
      <c r="Y338" s="74"/>
      <c r="Z338" s="74"/>
      <c r="AA338" s="74"/>
    </row>
    <row r="339" ht="15.75" x14ac:dyDescent="0.25">
      <c r="A339" s="74"/>
      <c r="B339" s="132"/>
      <c r="C339" s="74"/>
      <c r="D339" s="74"/>
      <c r="E339" s="74"/>
      <c r="F339" s="74"/>
      <c r="G339" s="74"/>
      <c r="H339" s="74"/>
      <c r="I339" s="74"/>
      <c r="J339" s="74"/>
      <c r="K339" s="74"/>
      <c r="L339" s="74"/>
      <c r="M339" s="74"/>
      <c r="N339" s="74"/>
      <c r="O339" s="74"/>
      <c r="P339" s="74"/>
      <c r="Q339" s="74"/>
      <c r="R339" s="74"/>
      <c r="S339" s="74"/>
      <c r="T339" s="74"/>
      <c r="U339" s="74"/>
      <c r="V339" s="74"/>
      <c r="W339" s="74"/>
      <c r="X339" s="74"/>
      <c r="Y339" s="74"/>
      <c r="Z339" s="74"/>
      <c r="AA339" s="74"/>
    </row>
    <row r="340" ht="15.75" x14ac:dyDescent="0.25">
      <c r="A340" s="74"/>
      <c r="B340" s="132"/>
      <c r="C340" s="74"/>
      <c r="D340" s="74"/>
      <c r="E340" s="74"/>
      <c r="F340" s="74"/>
      <c r="G340" s="74"/>
      <c r="H340" s="74"/>
      <c r="I340" s="74"/>
      <c r="J340" s="74"/>
      <c r="K340" s="74"/>
      <c r="L340" s="74"/>
      <c r="M340" s="74"/>
      <c r="N340" s="74"/>
      <c r="O340" s="74"/>
      <c r="P340" s="74"/>
      <c r="Q340" s="74"/>
      <c r="R340" s="74"/>
      <c r="S340" s="74"/>
      <c r="T340" s="74"/>
      <c r="U340" s="74"/>
      <c r="V340" s="74"/>
      <c r="W340" s="74"/>
      <c r="X340" s="74"/>
      <c r="Y340" s="74"/>
      <c r="Z340" s="74"/>
      <c r="AA340" s="74"/>
    </row>
    <row r="341" ht="15.75" x14ac:dyDescent="0.25">
      <c r="A341" s="74"/>
      <c r="B341" s="132"/>
      <c r="C341" s="74"/>
      <c r="D341" s="74"/>
      <c r="E341" s="74"/>
      <c r="F341" s="74"/>
      <c r="G341" s="74"/>
      <c r="H341" s="74"/>
      <c r="I341" s="74"/>
      <c r="J341" s="74"/>
      <c r="K341" s="74"/>
      <c r="L341" s="74"/>
      <c r="M341" s="74"/>
      <c r="N341" s="74"/>
      <c r="O341" s="74"/>
      <c r="P341" s="74"/>
      <c r="Q341" s="74"/>
      <c r="R341" s="74"/>
      <c r="S341" s="74"/>
      <c r="T341" s="74"/>
      <c r="U341" s="74"/>
      <c r="V341" s="74"/>
      <c r="W341" s="74"/>
      <c r="X341" s="74"/>
      <c r="Y341" s="74"/>
      <c r="Z341" s="74"/>
      <c r="AA341" s="74"/>
    </row>
    <row r="342" ht="15.75" x14ac:dyDescent="0.25">
      <c r="A342" s="74"/>
      <c r="B342" s="132"/>
      <c r="C342" s="74"/>
      <c r="D342" s="74"/>
      <c r="E342" s="74"/>
      <c r="F342" s="74"/>
      <c r="G342" s="74"/>
      <c r="H342" s="74"/>
      <c r="I342" s="74"/>
      <c r="J342" s="74"/>
      <c r="K342" s="74"/>
      <c r="L342" s="74"/>
      <c r="M342" s="74"/>
      <c r="N342" s="74"/>
      <c r="O342" s="74"/>
      <c r="P342" s="74"/>
      <c r="Q342" s="74"/>
      <c r="R342" s="74"/>
      <c r="S342" s="74"/>
      <c r="T342" s="74"/>
      <c r="U342" s="74"/>
      <c r="V342" s="74"/>
      <c r="W342" s="74"/>
      <c r="X342" s="74"/>
      <c r="Y342" s="74"/>
      <c r="Z342" s="74"/>
      <c r="AA342" s="74"/>
    </row>
    <row r="343" ht="15.75" x14ac:dyDescent="0.25">
      <c r="A343" s="74"/>
      <c r="B343" s="132"/>
      <c r="C343" s="74"/>
      <c r="D343" s="74"/>
      <c r="E343" s="74"/>
      <c r="F343" s="74"/>
      <c r="G343" s="74"/>
      <c r="H343" s="74"/>
      <c r="I343" s="74"/>
      <c r="J343" s="74"/>
      <c r="K343" s="74"/>
      <c r="L343" s="74"/>
      <c r="M343" s="74"/>
      <c r="N343" s="74"/>
      <c r="O343" s="74"/>
      <c r="P343" s="74"/>
      <c r="Q343" s="74"/>
      <c r="R343" s="74"/>
      <c r="S343" s="74"/>
      <c r="T343" s="74"/>
      <c r="U343" s="74"/>
      <c r="V343" s="74"/>
      <c r="W343" s="74"/>
      <c r="X343" s="74"/>
      <c r="Y343" s="74"/>
      <c r="Z343" s="74"/>
      <c r="AA343" s="74"/>
    </row>
    <row r="344" ht="15.75" x14ac:dyDescent="0.25">
      <c r="A344" s="74"/>
      <c r="B344" s="132"/>
      <c r="C344" s="74"/>
      <c r="D344" s="74"/>
      <c r="E344" s="74"/>
      <c r="F344" s="74"/>
      <c r="G344" s="74"/>
      <c r="H344" s="74"/>
      <c r="I344" s="74"/>
      <c r="J344" s="74"/>
      <c r="K344" s="74"/>
      <c r="L344" s="74"/>
      <c r="M344" s="74"/>
      <c r="N344" s="74"/>
      <c r="O344" s="74"/>
      <c r="P344" s="74"/>
      <c r="Q344" s="74"/>
      <c r="R344" s="74"/>
      <c r="S344" s="74"/>
      <c r="T344" s="74"/>
      <c r="U344" s="74"/>
      <c r="V344" s="74"/>
      <c r="W344" s="74"/>
      <c r="X344" s="74"/>
      <c r="Y344" s="74"/>
      <c r="Z344" s="74"/>
      <c r="AA344" s="74"/>
    </row>
    <row r="345" ht="15.75" x14ac:dyDescent="0.25">
      <c r="A345" s="74"/>
      <c r="B345" s="132"/>
      <c r="C345" s="74"/>
      <c r="D345" s="74"/>
      <c r="E345" s="74"/>
      <c r="F345" s="74"/>
      <c r="G345" s="74"/>
      <c r="H345" s="74"/>
      <c r="I345" s="74"/>
      <c r="J345" s="74"/>
      <c r="K345" s="74"/>
      <c r="L345" s="74"/>
      <c r="M345" s="74"/>
      <c r="N345" s="74"/>
      <c r="O345" s="74"/>
      <c r="P345" s="74"/>
      <c r="Q345" s="74"/>
      <c r="R345" s="74"/>
      <c r="S345" s="74"/>
      <c r="T345" s="74"/>
      <c r="U345" s="74"/>
      <c r="V345" s="74"/>
      <c r="W345" s="74"/>
      <c r="X345" s="74"/>
      <c r="Y345" s="74"/>
      <c r="Z345" s="74"/>
      <c r="AA345" s="74"/>
    </row>
    <row r="346" ht="15.75" x14ac:dyDescent="0.25">
      <c r="A346" s="74"/>
      <c r="B346" s="132"/>
      <c r="C346" s="74"/>
      <c r="D346" s="74"/>
      <c r="E346" s="74"/>
      <c r="F346" s="74"/>
      <c r="G346" s="74"/>
      <c r="H346" s="74"/>
      <c r="I346" s="74"/>
      <c r="J346" s="74"/>
      <c r="K346" s="74"/>
      <c r="L346" s="74"/>
      <c r="M346" s="74"/>
      <c r="N346" s="74"/>
      <c r="O346" s="74"/>
      <c r="P346" s="74"/>
      <c r="Q346" s="74"/>
      <c r="R346" s="74"/>
      <c r="S346" s="74"/>
      <c r="T346" s="74"/>
      <c r="U346" s="74"/>
      <c r="V346" s="74"/>
      <c r="W346" s="74"/>
      <c r="X346" s="74"/>
      <c r="Y346" s="74"/>
      <c r="Z346" s="74"/>
      <c r="AA346" s="74"/>
    </row>
    <row r="347" ht="15.75" x14ac:dyDescent="0.25">
      <c r="A347" s="74"/>
      <c r="B347" s="132"/>
      <c r="C347" s="74"/>
      <c r="D347" s="74"/>
      <c r="E347" s="74"/>
      <c r="F347" s="74"/>
      <c r="G347" s="74"/>
      <c r="H347" s="74"/>
      <c r="I347" s="74"/>
      <c r="J347" s="74"/>
      <c r="K347" s="74"/>
      <c r="L347" s="74"/>
      <c r="M347" s="74"/>
      <c r="N347" s="74"/>
      <c r="O347" s="74"/>
      <c r="P347" s="74"/>
      <c r="Q347" s="74"/>
      <c r="R347" s="74"/>
      <c r="S347" s="74"/>
      <c r="T347" s="74"/>
      <c r="U347" s="74"/>
      <c r="V347" s="74"/>
      <c r="W347" s="74"/>
      <c r="X347" s="74"/>
      <c r="Y347" s="74"/>
      <c r="Z347" s="74"/>
      <c r="AA347" s="74"/>
    </row>
    <row r="348" ht="15.75" x14ac:dyDescent="0.25">
      <c r="A348" s="74"/>
      <c r="B348" s="132"/>
      <c r="C348" s="74"/>
      <c r="D348" s="74"/>
      <c r="E348" s="74"/>
      <c r="F348" s="74"/>
      <c r="G348" s="74"/>
      <c r="H348" s="74"/>
      <c r="I348" s="74"/>
      <c r="J348" s="74"/>
      <c r="K348" s="74"/>
      <c r="L348" s="74"/>
      <c r="M348" s="74"/>
      <c r="N348" s="74"/>
      <c r="O348" s="74"/>
      <c r="P348" s="74"/>
      <c r="Q348" s="74"/>
      <c r="R348" s="74"/>
      <c r="S348" s="74"/>
      <c r="T348" s="74"/>
      <c r="U348" s="74"/>
      <c r="V348" s="74"/>
      <c r="W348" s="74"/>
      <c r="X348" s="74"/>
      <c r="Y348" s="74"/>
      <c r="Z348" s="74"/>
      <c r="AA348" s="74"/>
    </row>
    <row r="349" ht="15.75" x14ac:dyDescent="0.25">
      <c r="A349" s="74"/>
      <c r="B349" s="132"/>
      <c r="C349" s="74"/>
      <c r="D349" s="74"/>
      <c r="E349" s="74"/>
      <c r="F349" s="74"/>
      <c r="G349" s="74"/>
      <c r="H349" s="74"/>
      <c r="I349" s="74"/>
      <c r="J349" s="74"/>
      <c r="K349" s="74"/>
      <c r="L349" s="74"/>
      <c r="M349" s="74"/>
      <c r="N349" s="74"/>
      <c r="O349" s="74"/>
      <c r="P349" s="74"/>
      <c r="Q349" s="74"/>
      <c r="R349" s="74"/>
      <c r="S349" s="74"/>
      <c r="T349" s="74"/>
      <c r="U349" s="74"/>
      <c r="V349" s="74"/>
      <c r="W349" s="74"/>
      <c r="X349" s="74"/>
      <c r="Y349" s="74"/>
      <c r="Z349" s="74"/>
      <c r="AA349" s="74"/>
    </row>
    <row r="350" ht="15.75" x14ac:dyDescent="0.25">
      <c r="A350" s="74"/>
      <c r="B350" s="132"/>
      <c r="C350" s="74"/>
      <c r="D350" s="74"/>
      <c r="E350" s="74"/>
      <c r="F350" s="74"/>
      <c r="G350" s="74"/>
      <c r="H350" s="74"/>
      <c r="I350" s="74"/>
      <c r="J350" s="74"/>
      <c r="K350" s="74"/>
      <c r="L350" s="74"/>
      <c r="M350" s="74"/>
      <c r="N350" s="74"/>
      <c r="O350" s="74"/>
      <c r="P350" s="74"/>
      <c r="Q350" s="74"/>
      <c r="R350" s="74"/>
      <c r="S350" s="74"/>
      <c r="T350" s="74"/>
      <c r="U350" s="74"/>
      <c r="V350" s="74"/>
      <c r="W350" s="74"/>
      <c r="X350" s="74"/>
      <c r="Y350" s="74"/>
      <c r="Z350" s="74"/>
      <c r="AA350" s="74"/>
    </row>
    <row r="351" ht="15.75" x14ac:dyDescent="0.25">
      <c r="A351" s="74"/>
      <c r="B351" s="132"/>
      <c r="C351" s="74"/>
      <c r="D351" s="74"/>
      <c r="E351" s="74"/>
      <c r="F351" s="74"/>
      <c r="G351" s="74"/>
      <c r="H351" s="74"/>
      <c r="I351" s="74"/>
      <c r="J351" s="74"/>
      <c r="K351" s="74"/>
      <c r="L351" s="74"/>
      <c r="M351" s="74"/>
      <c r="N351" s="74"/>
      <c r="O351" s="74"/>
      <c r="P351" s="74"/>
      <c r="Q351" s="74"/>
      <c r="R351" s="74"/>
      <c r="S351" s="74"/>
      <c r="T351" s="74"/>
      <c r="U351" s="74"/>
      <c r="V351" s="74"/>
      <c r="W351" s="74"/>
      <c r="X351" s="74"/>
      <c r="Y351" s="74"/>
      <c r="Z351" s="74"/>
      <c r="AA351" s="74"/>
    </row>
    <row r="352" ht="15.75" x14ac:dyDescent="0.25">
      <c r="A352" s="74"/>
      <c r="B352" s="132"/>
      <c r="C352" s="74"/>
      <c r="D352" s="74"/>
      <c r="E352" s="74"/>
      <c r="F352" s="74"/>
      <c r="G352" s="74"/>
      <c r="H352" s="74"/>
      <c r="I352" s="74"/>
      <c r="J352" s="74"/>
      <c r="K352" s="74"/>
      <c r="L352" s="74"/>
      <c r="M352" s="74"/>
      <c r="N352" s="74"/>
      <c r="O352" s="74"/>
      <c r="P352" s="74"/>
      <c r="Q352" s="74"/>
      <c r="R352" s="74"/>
      <c r="S352" s="74"/>
      <c r="T352" s="74"/>
      <c r="U352" s="74"/>
      <c r="V352" s="74"/>
      <c r="W352" s="74"/>
      <c r="X352" s="74"/>
      <c r="Y352" s="74"/>
      <c r="Z352" s="74"/>
      <c r="AA352" s="74"/>
    </row>
    <row r="353" ht="15.75" x14ac:dyDescent="0.25">
      <c r="A353" s="74"/>
      <c r="B353" s="132"/>
      <c r="C353" s="74"/>
      <c r="D353" s="74"/>
      <c r="E353" s="74"/>
      <c r="F353" s="74"/>
      <c r="G353" s="74"/>
      <c r="H353" s="74"/>
      <c r="I353" s="74"/>
      <c r="J353" s="74"/>
      <c r="K353" s="74"/>
      <c r="L353" s="74"/>
      <c r="M353" s="74"/>
      <c r="N353" s="74"/>
      <c r="O353" s="74"/>
      <c r="P353" s="74"/>
      <c r="Q353" s="74"/>
      <c r="R353" s="74"/>
      <c r="S353" s="74"/>
      <c r="T353" s="74"/>
      <c r="U353" s="74"/>
      <c r="V353" s="74"/>
      <c r="W353" s="74"/>
      <c r="X353" s="74"/>
      <c r="Y353" s="74"/>
      <c r="Z353" s="74"/>
      <c r="AA353" s="74"/>
    </row>
    <row r="354" ht="15.75" x14ac:dyDescent="0.25">
      <c r="A354" s="74"/>
      <c r="B354" s="132"/>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row>
    <row r="355" ht="15.75" x14ac:dyDescent="0.25">
      <c r="A355" s="74"/>
      <c r="B355" s="132"/>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row>
    <row r="356" ht="15.75" x14ac:dyDescent="0.25">
      <c r="A356" s="74"/>
      <c r="B356" s="132"/>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row>
    <row r="357" ht="15.75" x14ac:dyDescent="0.25">
      <c r="A357" s="74"/>
      <c r="B357" s="132"/>
      <c r="C357" s="74"/>
      <c r="D357" s="74"/>
      <c r="E357" s="74"/>
      <c r="F357" s="74"/>
      <c r="G357" s="74"/>
      <c r="H357" s="74"/>
      <c r="I357" s="74"/>
      <c r="J357" s="74"/>
      <c r="K357" s="74"/>
      <c r="L357" s="74"/>
      <c r="M357" s="74"/>
      <c r="N357" s="74"/>
      <c r="O357" s="74"/>
      <c r="P357" s="74"/>
      <c r="Q357" s="74"/>
      <c r="R357" s="74"/>
      <c r="S357" s="74"/>
      <c r="T357" s="74"/>
      <c r="U357" s="74"/>
      <c r="V357" s="74"/>
      <c r="W357" s="74"/>
      <c r="X357" s="74"/>
      <c r="Y357" s="74"/>
      <c r="Z357" s="74"/>
      <c r="AA357" s="74"/>
    </row>
    <row r="358" ht="15.75" x14ac:dyDescent="0.25">
      <c r="A358" s="74"/>
      <c r="B358" s="132"/>
      <c r="C358" s="74"/>
      <c r="D358" s="74"/>
      <c r="E358" s="74"/>
      <c r="F358" s="74"/>
      <c r="G358" s="74"/>
      <c r="H358" s="74"/>
      <c r="I358" s="74"/>
      <c r="J358" s="74"/>
      <c r="K358" s="74"/>
      <c r="L358" s="74"/>
      <c r="M358" s="74"/>
      <c r="N358" s="74"/>
      <c r="O358" s="74"/>
      <c r="P358" s="74"/>
      <c r="Q358" s="74"/>
      <c r="R358" s="74"/>
      <c r="S358" s="74"/>
      <c r="T358" s="74"/>
      <c r="U358" s="74"/>
      <c r="V358" s="74"/>
      <c r="W358" s="74"/>
      <c r="X358" s="74"/>
      <c r="Y358" s="74"/>
      <c r="Z358" s="74"/>
      <c r="AA358" s="74"/>
    </row>
    <row r="359" ht="15.75" x14ac:dyDescent="0.25">
      <c r="A359" s="74"/>
      <c r="B359" s="132"/>
      <c r="C359" s="74"/>
      <c r="D359" s="74"/>
      <c r="E359" s="74"/>
      <c r="F359" s="74"/>
      <c r="G359" s="74"/>
      <c r="H359" s="74"/>
      <c r="I359" s="74"/>
      <c r="J359" s="74"/>
      <c r="K359" s="74"/>
      <c r="L359" s="74"/>
      <c r="M359" s="74"/>
      <c r="N359" s="74"/>
      <c r="O359" s="74"/>
      <c r="P359" s="74"/>
      <c r="Q359" s="74"/>
      <c r="R359" s="74"/>
      <c r="S359" s="74"/>
      <c r="T359" s="74"/>
      <c r="U359" s="74"/>
      <c r="V359" s="74"/>
      <c r="W359" s="74"/>
      <c r="X359" s="74"/>
      <c r="Y359" s="74"/>
      <c r="Z359" s="74"/>
      <c r="AA359" s="74"/>
    </row>
    <row r="360" ht="15.75" x14ac:dyDescent="0.25">
      <c r="A360" s="74"/>
      <c r="B360" s="132"/>
      <c r="C360" s="74"/>
      <c r="D360" s="74"/>
      <c r="E360" s="74"/>
      <c r="F360" s="74"/>
      <c r="G360" s="74"/>
      <c r="H360" s="74"/>
      <c r="I360" s="74"/>
      <c r="J360" s="74"/>
      <c r="K360" s="74"/>
      <c r="L360" s="74"/>
      <c r="M360" s="74"/>
      <c r="N360" s="74"/>
      <c r="O360" s="74"/>
      <c r="P360" s="74"/>
      <c r="Q360" s="74"/>
      <c r="R360" s="74"/>
      <c r="S360" s="74"/>
      <c r="T360" s="74"/>
      <c r="U360" s="74"/>
      <c r="V360" s="74"/>
      <c r="W360" s="74"/>
      <c r="X360" s="74"/>
      <c r="Y360" s="74"/>
      <c r="Z360" s="74"/>
      <c r="AA360" s="74"/>
    </row>
    <row r="361" ht="15.75" x14ac:dyDescent="0.25">
      <c r="A361" s="74"/>
      <c r="B361" s="132"/>
      <c r="C361" s="74"/>
      <c r="D361" s="74"/>
      <c r="E361" s="74"/>
      <c r="F361" s="74"/>
      <c r="G361" s="74"/>
      <c r="H361" s="74"/>
      <c r="I361" s="74"/>
      <c r="J361" s="74"/>
      <c r="K361" s="74"/>
      <c r="L361" s="74"/>
      <c r="M361" s="74"/>
      <c r="N361" s="74"/>
      <c r="O361" s="74"/>
      <c r="P361" s="74"/>
      <c r="Q361" s="74"/>
      <c r="R361" s="74"/>
      <c r="S361" s="74"/>
      <c r="T361" s="74"/>
      <c r="U361" s="74"/>
      <c r="V361" s="74"/>
      <c r="W361" s="74"/>
      <c r="X361" s="74"/>
      <c r="Y361" s="74"/>
      <c r="Z361" s="74"/>
      <c r="AA361" s="74"/>
    </row>
    <row r="362" ht="15.75" x14ac:dyDescent="0.25">
      <c r="A362" s="74"/>
      <c r="B362" s="132"/>
      <c r="C362" s="74"/>
      <c r="D362" s="74"/>
      <c r="E362" s="74"/>
      <c r="F362" s="74"/>
      <c r="G362" s="74"/>
      <c r="H362" s="74"/>
      <c r="I362" s="74"/>
      <c r="J362" s="74"/>
      <c r="K362" s="74"/>
      <c r="L362" s="74"/>
      <c r="M362" s="74"/>
      <c r="N362" s="74"/>
      <c r="O362" s="74"/>
      <c r="P362" s="74"/>
      <c r="Q362" s="74"/>
      <c r="R362" s="74"/>
      <c r="S362" s="74"/>
      <c r="T362" s="74"/>
      <c r="U362" s="74"/>
      <c r="V362" s="74"/>
      <c r="W362" s="74"/>
      <c r="X362" s="74"/>
      <c r="Y362" s="74"/>
      <c r="Z362" s="74"/>
      <c r="AA362" s="74"/>
    </row>
    <row r="363" ht="15.75" x14ac:dyDescent="0.25">
      <c r="A363" s="74"/>
      <c r="B363" s="132"/>
      <c r="C363" s="74"/>
      <c r="D363" s="74"/>
      <c r="E363" s="74"/>
      <c r="F363" s="74"/>
      <c r="G363" s="74"/>
      <c r="H363" s="74"/>
      <c r="I363" s="74"/>
      <c r="J363" s="74"/>
      <c r="K363" s="74"/>
      <c r="L363" s="74"/>
      <c r="M363" s="74"/>
      <c r="N363" s="74"/>
      <c r="O363" s="74"/>
      <c r="P363" s="74"/>
      <c r="Q363" s="74"/>
      <c r="R363" s="74"/>
      <c r="S363" s="74"/>
      <c r="T363" s="74"/>
      <c r="U363" s="74"/>
      <c r="V363" s="74"/>
      <c r="W363" s="74"/>
      <c r="X363" s="74"/>
      <c r="Y363" s="74"/>
      <c r="Z363" s="74"/>
      <c r="AA363" s="74"/>
    </row>
    <row r="364" ht="15.75" x14ac:dyDescent="0.25">
      <c r="A364" s="74"/>
      <c r="B364" s="132"/>
      <c r="C364" s="74"/>
      <c r="D364" s="74"/>
      <c r="E364" s="74"/>
      <c r="F364" s="74"/>
      <c r="G364" s="74"/>
      <c r="H364" s="74"/>
      <c r="I364" s="74"/>
      <c r="J364" s="74"/>
      <c r="K364" s="74"/>
      <c r="L364" s="74"/>
      <c r="M364" s="74"/>
      <c r="N364" s="74"/>
      <c r="O364" s="74"/>
      <c r="P364" s="74"/>
      <c r="Q364" s="74"/>
      <c r="R364" s="74"/>
      <c r="S364" s="74"/>
      <c r="T364" s="74"/>
      <c r="U364" s="74"/>
      <c r="V364" s="74"/>
      <c r="W364" s="74"/>
      <c r="X364" s="74"/>
      <c r="Y364" s="74"/>
      <c r="Z364" s="74"/>
      <c r="AA364" s="74"/>
    </row>
    <row r="365" ht="15.75" x14ac:dyDescent="0.25">
      <c r="A365" s="74"/>
      <c r="B365" s="132"/>
      <c r="C365" s="74"/>
      <c r="D365" s="74"/>
      <c r="E365" s="74"/>
      <c r="F365" s="74"/>
      <c r="G365" s="74"/>
      <c r="H365" s="74"/>
      <c r="I365" s="74"/>
      <c r="J365" s="74"/>
      <c r="K365" s="74"/>
      <c r="L365" s="74"/>
      <c r="M365" s="74"/>
      <c r="N365" s="74"/>
      <c r="O365" s="74"/>
      <c r="P365" s="74"/>
      <c r="Q365" s="74"/>
      <c r="R365" s="74"/>
      <c r="S365" s="74"/>
      <c r="T365" s="74"/>
      <c r="U365" s="74"/>
      <c r="V365" s="74"/>
      <c r="W365" s="74"/>
      <c r="X365" s="74"/>
      <c r="Y365" s="74"/>
      <c r="Z365" s="74"/>
      <c r="AA365" s="74"/>
    </row>
    <row r="366" ht="15.75" x14ac:dyDescent="0.25">
      <c r="A366" s="74"/>
      <c r="B366" s="132"/>
      <c r="C366" s="74"/>
      <c r="D366" s="74"/>
      <c r="E366" s="74"/>
      <c r="F366" s="74"/>
      <c r="G366" s="74"/>
      <c r="H366" s="74"/>
      <c r="I366" s="74"/>
      <c r="J366" s="74"/>
      <c r="K366" s="74"/>
      <c r="L366" s="74"/>
      <c r="M366" s="74"/>
      <c r="N366" s="74"/>
      <c r="O366" s="74"/>
      <c r="P366" s="74"/>
      <c r="Q366" s="74"/>
      <c r="R366" s="74"/>
      <c r="S366" s="74"/>
      <c r="T366" s="74"/>
      <c r="U366" s="74"/>
      <c r="V366" s="74"/>
      <c r="W366" s="74"/>
      <c r="X366" s="74"/>
      <c r="Y366" s="74"/>
      <c r="Z366" s="74"/>
      <c r="AA366" s="74"/>
    </row>
    <row r="367" ht="15.75" x14ac:dyDescent="0.25">
      <c r="A367" s="74"/>
      <c r="B367" s="132"/>
      <c r="C367" s="74"/>
      <c r="D367" s="74"/>
      <c r="E367" s="74"/>
      <c r="F367" s="74"/>
      <c r="G367" s="74"/>
      <c r="H367" s="74"/>
      <c r="I367" s="74"/>
      <c r="J367" s="74"/>
      <c r="K367" s="74"/>
      <c r="L367" s="74"/>
      <c r="M367" s="74"/>
      <c r="N367" s="74"/>
      <c r="O367" s="74"/>
      <c r="P367" s="74"/>
      <c r="Q367" s="74"/>
      <c r="R367" s="74"/>
      <c r="S367" s="74"/>
      <c r="T367" s="74"/>
      <c r="U367" s="74"/>
      <c r="V367" s="74"/>
      <c r="W367" s="74"/>
      <c r="X367" s="74"/>
      <c r="Y367" s="74"/>
      <c r="Z367" s="74"/>
      <c r="AA367" s="74"/>
    </row>
    <row r="368" ht="15.75" x14ac:dyDescent="0.25">
      <c r="A368" s="74"/>
      <c r="B368" s="132"/>
      <c r="C368" s="74"/>
      <c r="D368" s="74"/>
      <c r="E368" s="74"/>
      <c r="F368" s="74"/>
      <c r="G368" s="74"/>
      <c r="H368" s="74"/>
      <c r="I368" s="74"/>
      <c r="J368" s="74"/>
      <c r="K368" s="74"/>
      <c r="L368" s="74"/>
      <c r="M368" s="74"/>
      <c r="N368" s="74"/>
      <c r="O368" s="74"/>
      <c r="P368" s="74"/>
      <c r="Q368" s="74"/>
      <c r="R368" s="74"/>
      <c r="S368" s="74"/>
      <c r="T368" s="74"/>
      <c r="U368" s="74"/>
      <c r="V368" s="74"/>
      <c r="W368" s="74"/>
      <c r="X368" s="74"/>
      <c r="Y368" s="74"/>
      <c r="Z368" s="74"/>
      <c r="AA368" s="74"/>
    </row>
    <row r="369" ht="15.75" x14ac:dyDescent="0.25">
      <c r="A369" s="74"/>
      <c r="B369" s="132"/>
      <c r="C369" s="74"/>
      <c r="D369" s="74"/>
      <c r="E369" s="74"/>
      <c r="F369" s="74"/>
      <c r="G369" s="74"/>
      <c r="H369" s="74"/>
      <c r="I369" s="74"/>
      <c r="J369" s="74"/>
      <c r="K369" s="74"/>
      <c r="L369" s="74"/>
      <c r="M369" s="74"/>
      <c r="N369" s="74"/>
      <c r="O369" s="74"/>
      <c r="P369" s="74"/>
      <c r="Q369" s="74"/>
      <c r="R369" s="74"/>
      <c r="S369" s="74"/>
      <c r="T369" s="74"/>
      <c r="U369" s="74"/>
      <c r="V369" s="74"/>
      <c r="W369" s="74"/>
      <c r="X369" s="74"/>
      <c r="Y369" s="74"/>
      <c r="Z369" s="74"/>
      <c r="AA369" s="74"/>
    </row>
    <row r="370" ht="15.75" x14ac:dyDescent="0.25">
      <c r="A370" s="74"/>
      <c r="B370" s="132"/>
      <c r="C370" s="74"/>
      <c r="D370" s="74"/>
      <c r="E370" s="74"/>
      <c r="F370" s="74"/>
      <c r="G370" s="74"/>
      <c r="H370" s="74"/>
      <c r="I370" s="74"/>
      <c r="J370" s="74"/>
      <c r="K370" s="74"/>
      <c r="L370" s="74"/>
      <c r="M370" s="74"/>
      <c r="N370" s="74"/>
      <c r="O370" s="74"/>
      <c r="P370" s="74"/>
      <c r="Q370" s="74"/>
      <c r="R370" s="74"/>
      <c r="S370" s="74"/>
      <c r="T370" s="74"/>
      <c r="U370" s="74"/>
      <c r="V370" s="74"/>
      <c r="W370" s="74"/>
      <c r="X370" s="74"/>
      <c r="Y370" s="74"/>
      <c r="Z370" s="74"/>
      <c r="AA370" s="74"/>
    </row>
    <row r="371" ht="15.75" x14ac:dyDescent="0.25">
      <c r="A371" s="74"/>
      <c r="B371" s="132"/>
      <c r="C371" s="74"/>
      <c r="D371" s="74"/>
      <c r="E371" s="74"/>
      <c r="F371" s="74"/>
      <c r="G371" s="74"/>
      <c r="H371" s="74"/>
      <c r="I371" s="74"/>
      <c r="J371" s="74"/>
      <c r="K371" s="74"/>
      <c r="L371" s="74"/>
      <c r="M371" s="74"/>
      <c r="N371" s="74"/>
      <c r="O371" s="74"/>
      <c r="P371" s="74"/>
      <c r="Q371" s="74"/>
      <c r="R371" s="74"/>
      <c r="S371" s="74"/>
      <c r="T371" s="74"/>
      <c r="U371" s="74"/>
      <c r="V371" s="74"/>
      <c r="W371" s="74"/>
      <c r="X371" s="74"/>
      <c r="Y371" s="74"/>
      <c r="Z371" s="74"/>
      <c r="AA371" s="74"/>
    </row>
    <row r="372" ht="15.75" x14ac:dyDescent="0.25">
      <c r="A372" s="74"/>
      <c r="B372" s="132"/>
      <c r="C372" s="74"/>
      <c r="D372" s="74"/>
      <c r="E372" s="74"/>
      <c r="F372" s="74"/>
      <c r="G372" s="74"/>
      <c r="H372" s="74"/>
      <c r="I372" s="74"/>
      <c r="J372" s="74"/>
      <c r="K372" s="74"/>
      <c r="L372" s="74"/>
      <c r="M372" s="74"/>
      <c r="N372" s="74"/>
      <c r="O372" s="74"/>
      <c r="P372" s="74"/>
      <c r="Q372" s="74"/>
      <c r="R372" s="74"/>
      <c r="S372" s="74"/>
      <c r="T372" s="74"/>
      <c r="U372" s="74"/>
      <c r="V372" s="74"/>
      <c r="W372" s="74"/>
      <c r="X372" s="74"/>
      <c r="Y372" s="74"/>
      <c r="Z372" s="74"/>
      <c r="AA372" s="74"/>
    </row>
    <row r="373" ht="15.75" x14ac:dyDescent="0.25">
      <c r="A373" s="74"/>
      <c r="B373" s="132"/>
      <c r="C373" s="74"/>
      <c r="D373" s="74"/>
      <c r="E373" s="74"/>
      <c r="F373" s="74"/>
      <c r="G373" s="74"/>
      <c r="H373" s="74"/>
      <c r="I373" s="74"/>
      <c r="J373" s="74"/>
      <c r="K373" s="74"/>
      <c r="L373" s="74"/>
      <c r="M373" s="74"/>
      <c r="N373" s="74"/>
      <c r="O373" s="74"/>
      <c r="P373" s="74"/>
      <c r="Q373" s="74"/>
      <c r="R373" s="74"/>
      <c r="S373" s="74"/>
      <c r="T373" s="74"/>
      <c r="U373" s="74"/>
      <c r="V373" s="74"/>
      <c r="W373" s="74"/>
      <c r="X373" s="74"/>
      <c r="Y373" s="74"/>
      <c r="Z373" s="74"/>
      <c r="AA373" s="74"/>
    </row>
    <row r="374" ht="15.75" x14ac:dyDescent="0.25">
      <c r="A374" s="74"/>
      <c r="B374" s="132"/>
      <c r="C374" s="74"/>
      <c r="D374" s="74"/>
      <c r="E374" s="74"/>
      <c r="F374" s="74"/>
      <c r="G374" s="74"/>
      <c r="H374" s="74"/>
      <c r="I374" s="74"/>
      <c r="J374" s="74"/>
      <c r="K374" s="74"/>
      <c r="L374" s="74"/>
      <c r="M374" s="74"/>
      <c r="N374" s="74"/>
      <c r="O374" s="74"/>
      <c r="P374" s="74"/>
      <c r="Q374" s="74"/>
      <c r="R374" s="74"/>
      <c r="S374" s="74"/>
      <c r="T374" s="74"/>
      <c r="U374" s="74"/>
      <c r="V374" s="74"/>
      <c r="W374" s="74"/>
      <c r="X374" s="74"/>
      <c r="Y374" s="74"/>
      <c r="Z374" s="74"/>
      <c r="AA374" s="74"/>
    </row>
    <row r="375" ht="15.75" x14ac:dyDescent="0.25">
      <c r="A375" s="74"/>
      <c r="B375" s="132"/>
      <c r="C375" s="74"/>
      <c r="D375" s="74"/>
      <c r="E375" s="74"/>
      <c r="F375" s="74"/>
      <c r="G375" s="74"/>
      <c r="H375" s="74"/>
      <c r="I375" s="74"/>
      <c r="J375" s="74"/>
      <c r="K375" s="74"/>
      <c r="L375" s="74"/>
      <c r="M375" s="74"/>
      <c r="N375" s="74"/>
      <c r="O375" s="74"/>
      <c r="P375" s="74"/>
      <c r="Q375" s="74"/>
      <c r="R375" s="74"/>
      <c r="S375" s="74"/>
      <c r="T375" s="74"/>
      <c r="U375" s="74"/>
      <c r="V375" s="74"/>
      <c r="W375" s="74"/>
      <c r="X375" s="74"/>
      <c r="Y375" s="74"/>
      <c r="Z375" s="74"/>
      <c r="AA375" s="74"/>
    </row>
    <row r="376" ht="15.75" x14ac:dyDescent="0.25">
      <c r="A376" s="74"/>
      <c r="B376" s="132"/>
      <c r="C376" s="74"/>
      <c r="D376" s="74"/>
      <c r="E376" s="74"/>
      <c r="F376" s="74"/>
      <c r="G376" s="74"/>
      <c r="H376" s="74"/>
      <c r="I376" s="74"/>
      <c r="J376" s="74"/>
      <c r="K376" s="74"/>
      <c r="L376" s="74"/>
      <c r="M376" s="74"/>
      <c r="N376" s="74"/>
      <c r="O376" s="74"/>
      <c r="P376" s="74"/>
      <c r="Q376" s="74"/>
      <c r="R376" s="74"/>
      <c r="S376" s="74"/>
      <c r="T376" s="74"/>
      <c r="U376" s="74"/>
      <c r="V376" s="74"/>
      <c r="W376" s="74"/>
      <c r="X376" s="74"/>
      <c r="Y376" s="74"/>
      <c r="Z376" s="74"/>
      <c r="AA376" s="74"/>
    </row>
    <row r="377" ht="15.75" x14ac:dyDescent="0.25">
      <c r="A377" s="74"/>
      <c r="B377" s="132"/>
      <c r="C377" s="74"/>
      <c r="D377" s="74"/>
      <c r="E377" s="74"/>
      <c r="F377" s="74"/>
      <c r="G377" s="74"/>
      <c r="H377" s="74"/>
      <c r="I377" s="74"/>
      <c r="J377" s="74"/>
      <c r="K377" s="74"/>
      <c r="L377" s="74"/>
      <c r="M377" s="74"/>
      <c r="N377" s="74"/>
      <c r="O377" s="74"/>
      <c r="P377" s="74"/>
      <c r="Q377" s="74"/>
      <c r="R377" s="74"/>
      <c r="S377" s="74"/>
      <c r="T377" s="74"/>
      <c r="U377" s="74"/>
      <c r="V377" s="74"/>
      <c r="W377" s="74"/>
      <c r="X377" s="74"/>
      <c r="Y377" s="74"/>
      <c r="Z377" s="74"/>
      <c r="AA377" s="74"/>
    </row>
    <row r="378" ht="15.75" x14ac:dyDescent="0.25">
      <c r="A378" s="74"/>
      <c r="B378" s="132"/>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row>
    <row r="379" ht="15.75" x14ac:dyDescent="0.25">
      <c r="A379" s="74"/>
      <c r="B379" s="132"/>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row>
    <row r="380" ht="15.75" x14ac:dyDescent="0.25">
      <c r="A380" s="74"/>
      <c r="B380" s="132"/>
      <c r="C380" s="74"/>
      <c r="D380" s="74"/>
      <c r="E380" s="74"/>
      <c r="F380" s="74"/>
      <c r="G380" s="74"/>
      <c r="H380" s="74"/>
      <c r="I380" s="74"/>
      <c r="J380" s="74"/>
      <c r="K380" s="74"/>
      <c r="L380" s="74"/>
      <c r="M380" s="74"/>
      <c r="N380" s="74"/>
      <c r="O380" s="74"/>
      <c r="P380" s="74"/>
      <c r="Q380" s="74"/>
      <c r="R380" s="74"/>
      <c r="S380" s="74"/>
      <c r="T380" s="74"/>
      <c r="U380" s="74"/>
      <c r="V380" s="74"/>
      <c r="W380" s="74"/>
      <c r="X380" s="74"/>
      <c r="Y380" s="74"/>
      <c r="Z380" s="74"/>
      <c r="AA380" s="74"/>
    </row>
    <row r="381" ht="15.75" x14ac:dyDescent="0.25">
      <c r="A381" s="74"/>
      <c r="B381" s="132"/>
      <c r="C381" s="74"/>
      <c r="D381" s="74"/>
      <c r="E381" s="74"/>
      <c r="F381" s="74"/>
      <c r="G381" s="74"/>
      <c r="H381" s="74"/>
      <c r="I381" s="74"/>
      <c r="J381" s="74"/>
      <c r="K381" s="74"/>
      <c r="L381" s="74"/>
      <c r="M381" s="74"/>
      <c r="N381" s="74"/>
      <c r="O381" s="74"/>
      <c r="P381" s="74"/>
      <c r="Q381" s="74"/>
      <c r="R381" s="74"/>
      <c r="S381" s="74"/>
      <c r="T381" s="74"/>
      <c r="U381" s="74"/>
      <c r="V381" s="74"/>
      <c r="W381" s="74"/>
      <c r="X381" s="74"/>
      <c r="Y381" s="74"/>
      <c r="Z381" s="74"/>
      <c r="AA381" s="74"/>
    </row>
    <row r="382" ht="15.75" x14ac:dyDescent="0.25">
      <c r="A382" s="74"/>
      <c r="B382" s="132"/>
      <c r="C382" s="74"/>
      <c r="D382" s="74"/>
      <c r="E382" s="74"/>
      <c r="F382" s="74"/>
      <c r="G382" s="74"/>
      <c r="H382" s="74"/>
      <c r="I382" s="74"/>
      <c r="J382" s="74"/>
      <c r="K382" s="74"/>
      <c r="L382" s="74"/>
      <c r="M382" s="74"/>
      <c r="N382" s="74"/>
      <c r="O382" s="74"/>
      <c r="P382" s="74"/>
      <c r="Q382" s="74"/>
      <c r="R382" s="74"/>
      <c r="S382" s="74"/>
      <c r="T382" s="74"/>
      <c r="U382" s="74"/>
      <c r="V382" s="74"/>
      <c r="W382" s="74"/>
      <c r="X382" s="74"/>
      <c r="Y382" s="74"/>
      <c r="Z382" s="74"/>
      <c r="AA382" s="74"/>
    </row>
    <row r="383" ht="15.75" x14ac:dyDescent="0.25">
      <c r="A383" s="74"/>
      <c r="B383" s="132"/>
      <c r="C383" s="74"/>
      <c r="D383" s="74"/>
      <c r="E383" s="74"/>
      <c r="F383" s="74"/>
      <c r="G383" s="74"/>
      <c r="H383" s="74"/>
      <c r="I383" s="74"/>
      <c r="J383" s="74"/>
      <c r="K383" s="74"/>
      <c r="L383" s="74"/>
      <c r="M383" s="74"/>
      <c r="N383" s="74"/>
      <c r="O383" s="74"/>
      <c r="P383" s="74"/>
      <c r="Q383" s="74"/>
      <c r="R383" s="74"/>
      <c r="S383" s="74"/>
      <c r="T383" s="74"/>
      <c r="U383" s="74"/>
      <c r="V383" s="74"/>
      <c r="W383" s="74"/>
      <c r="X383" s="74"/>
      <c r="Y383" s="74"/>
      <c r="Z383" s="74"/>
      <c r="AA383" s="74"/>
    </row>
    <row r="384" ht="15.75" x14ac:dyDescent="0.25">
      <c r="A384" s="74"/>
      <c r="B384" s="132"/>
      <c r="C384" s="74"/>
      <c r="D384" s="74"/>
      <c r="E384" s="74"/>
      <c r="F384" s="74"/>
      <c r="G384" s="74"/>
      <c r="H384" s="74"/>
      <c r="I384" s="74"/>
      <c r="J384" s="74"/>
      <c r="K384" s="74"/>
      <c r="L384" s="74"/>
      <c r="M384" s="74"/>
      <c r="N384" s="74"/>
      <c r="O384" s="74"/>
      <c r="P384" s="74"/>
      <c r="Q384" s="74"/>
      <c r="R384" s="74"/>
      <c r="S384" s="74"/>
      <c r="T384" s="74"/>
      <c r="U384" s="74"/>
      <c r="V384" s="74"/>
      <c r="W384" s="74"/>
      <c r="X384" s="74"/>
      <c r="Y384" s="74"/>
      <c r="Z384" s="74"/>
      <c r="AA384" s="74"/>
    </row>
    <row r="385" ht="15.75" x14ac:dyDescent="0.25">
      <c r="A385" s="74"/>
      <c r="B385" s="132"/>
      <c r="C385" s="74"/>
      <c r="D385" s="74"/>
      <c r="E385" s="74"/>
      <c r="F385" s="74"/>
      <c r="G385" s="74"/>
      <c r="H385" s="74"/>
      <c r="I385" s="74"/>
      <c r="J385" s="74"/>
      <c r="K385" s="74"/>
      <c r="L385" s="74"/>
      <c r="M385" s="74"/>
      <c r="N385" s="74"/>
      <c r="O385" s="74"/>
      <c r="P385" s="74"/>
      <c r="Q385" s="74"/>
      <c r="R385" s="74"/>
      <c r="S385" s="74"/>
      <c r="T385" s="74"/>
      <c r="U385" s="74"/>
      <c r="V385" s="74"/>
      <c r="W385" s="74"/>
      <c r="X385" s="74"/>
      <c r="Y385" s="74"/>
      <c r="Z385" s="74"/>
      <c r="AA385" s="74"/>
    </row>
    <row r="386" ht="15.75" x14ac:dyDescent="0.25">
      <c r="A386" s="74"/>
      <c r="B386" s="132"/>
      <c r="C386" s="74"/>
      <c r="D386" s="74"/>
      <c r="E386" s="74"/>
      <c r="F386" s="74"/>
      <c r="G386" s="74"/>
      <c r="H386" s="74"/>
      <c r="I386" s="74"/>
      <c r="J386" s="74"/>
      <c r="K386" s="74"/>
      <c r="L386" s="74"/>
      <c r="M386" s="74"/>
      <c r="N386" s="74"/>
      <c r="O386" s="74"/>
      <c r="P386" s="74"/>
      <c r="Q386" s="74"/>
      <c r="R386" s="74"/>
      <c r="S386" s="74"/>
      <c r="T386" s="74"/>
      <c r="U386" s="74"/>
      <c r="V386" s="74"/>
      <c r="W386" s="74"/>
      <c r="X386" s="74"/>
      <c r="Y386" s="74"/>
      <c r="Z386" s="74"/>
      <c r="AA386" s="74"/>
    </row>
    <row r="387" ht="15.75" x14ac:dyDescent="0.25">
      <c r="A387" s="74"/>
      <c r="B387" s="132"/>
      <c r="C387" s="74"/>
      <c r="D387" s="74"/>
      <c r="E387" s="74"/>
      <c r="F387" s="74"/>
      <c r="G387" s="74"/>
      <c r="H387" s="74"/>
      <c r="I387" s="74"/>
      <c r="J387" s="74"/>
      <c r="K387" s="74"/>
      <c r="L387" s="74"/>
      <c r="M387" s="74"/>
      <c r="N387" s="74"/>
      <c r="O387" s="74"/>
      <c r="P387" s="74"/>
      <c r="Q387" s="74"/>
      <c r="R387" s="74"/>
      <c r="S387" s="74"/>
      <c r="T387" s="74"/>
      <c r="U387" s="74"/>
      <c r="V387" s="74"/>
      <c r="W387" s="74"/>
      <c r="X387" s="74"/>
      <c r="Y387" s="74"/>
      <c r="Z387" s="74"/>
      <c r="AA387" s="74"/>
    </row>
    <row r="388" ht="15.75" x14ac:dyDescent="0.25">
      <c r="A388" s="74"/>
      <c r="B388" s="132"/>
      <c r="C388" s="74"/>
      <c r="D388" s="74"/>
      <c r="E388" s="74"/>
      <c r="F388" s="74"/>
      <c r="G388" s="74"/>
      <c r="H388" s="74"/>
      <c r="I388" s="74"/>
      <c r="J388" s="74"/>
      <c r="K388" s="74"/>
      <c r="L388" s="74"/>
      <c r="M388" s="74"/>
      <c r="N388" s="74"/>
      <c r="O388" s="74"/>
      <c r="P388" s="74"/>
      <c r="Q388" s="74"/>
      <c r="R388" s="74"/>
      <c r="S388" s="74"/>
      <c r="T388" s="74"/>
      <c r="U388" s="74"/>
      <c r="V388" s="74"/>
      <c r="W388" s="74"/>
      <c r="X388" s="74"/>
      <c r="Y388" s="74"/>
      <c r="Z388" s="74"/>
      <c r="AA388" s="74"/>
    </row>
    <row r="389" ht="15.75" x14ac:dyDescent="0.25">
      <c r="A389" s="74"/>
      <c r="B389" s="132"/>
      <c r="C389" s="74"/>
      <c r="D389" s="74"/>
      <c r="E389" s="74"/>
      <c r="F389" s="74"/>
      <c r="G389" s="74"/>
      <c r="H389" s="74"/>
      <c r="I389" s="74"/>
      <c r="J389" s="74"/>
      <c r="K389" s="74"/>
      <c r="L389" s="74"/>
      <c r="M389" s="74"/>
      <c r="N389" s="74"/>
      <c r="O389" s="74"/>
      <c r="P389" s="74"/>
      <c r="Q389" s="74"/>
      <c r="R389" s="74"/>
      <c r="S389" s="74"/>
      <c r="T389" s="74"/>
      <c r="U389" s="74"/>
      <c r="V389" s="74"/>
      <c r="W389" s="74"/>
      <c r="X389" s="74"/>
      <c r="Y389" s="74"/>
      <c r="Z389" s="74"/>
      <c r="AA389" s="74"/>
    </row>
    <row r="390" ht="15.75" x14ac:dyDescent="0.25">
      <c r="A390" s="74"/>
      <c r="B390" s="132"/>
      <c r="C390" s="74"/>
      <c r="D390" s="74"/>
      <c r="E390" s="74"/>
      <c r="F390" s="74"/>
      <c r="G390" s="74"/>
      <c r="H390" s="74"/>
      <c r="I390" s="74"/>
      <c r="J390" s="74"/>
      <c r="K390" s="74"/>
      <c r="L390" s="74"/>
      <c r="M390" s="74"/>
      <c r="N390" s="74"/>
      <c r="O390" s="74"/>
      <c r="P390" s="74"/>
      <c r="Q390" s="74"/>
      <c r="R390" s="74"/>
      <c r="S390" s="74"/>
      <c r="T390" s="74"/>
      <c r="U390" s="74"/>
      <c r="V390" s="74"/>
      <c r="W390" s="74"/>
      <c r="X390" s="74"/>
      <c r="Y390" s="74"/>
      <c r="Z390" s="74"/>
      <c r="AA390" s="74"/>
    </row>
    <row r="391" ht="15.75" x14ac:dyDescent="0.25">
      <c r="A391" s="74"/>
      <c r="B391" s="132"/>
      <c r="C391" s="74"/>
      <c r="D391" s="74"/>
      <c r="E391" s="74"/>
      <c r="F391" s="74"/>
      <c r="G391" s="74"/>
      <c r="H391" s="74"/>
      <c r="I391" s="74"/>
      <c r="J391" s="74"/>
      <c r="K391" s="74"/>
      <c r="L391" s="74"/>
      <c r="M391" s="74"/>
      <c r="N391" s="74"/>
      <c r="O391" s="74"/>
      <c r="P391" s="74"/>
      <c r="Q391" s="74"/>
      <c r="R391" s="74"/>
      <c r="S391" s="74"/>
      <c r="T391" s="74"/>
      <c r="U391" s="74"/>
      <c r="V391" s="74"/>
      <c r="W391" s="74"/>
      <c r="X391" s="74"/>
      <c r="Y391" s="74"/>
      <c r="Z391" s="74"/>
      <c r="AA391" s="74"/>
    </row>
    <row r="392" ht="15.75" x14ac:dyDescent="0.25">
      <c r="A392" s="74"/>
      <c r="B392" s="132"/>
      <c r="C392" s="74"/>
      <c r="D392" s="74"/>
      <c r="E392" s="74"/>
      <c r="F392" s="74"/>
      <c r="G392" s="74"/>
      <c r="H392" s="74"/>
      <c r="I392" s="74"/>
      <c r="J392" s="74"/>
      <c r="K392" s="74"/>
      <c r="L392" s="74"/>
      <c r="M392" s="74"/>
      <c r="N392" s="74"/>
      <c r="O392" s="74"/>
      <c r="P392" s="74"/>
      <c r="Q392" s="74"/>
      <c r="R392" s="74"/>
      <c r="S392" s="74"/>
      <c r="T392" s="74"/>
      <c r="U392" s="74"/>
      <c r="V392" s="74"/>
      <c r="W392" s="74"/>
      <c r="X392" s="74"/>
      <c r="Y392" s="74"/>
      <c r="Z392" s="74"/>
      <c r="AA392" s="74"/>
    </row>
    <row r="393" ht="15.75" x14ac:dyDescent="0.25">
      <c r="A393" s="74"/>
      <c r="B393" s="132"/>
      <c r="C393" s="74"/>
      <c r="D393" s="74"/>
      <c r="E393" s="74"/>
      <c r="F393" s="74"/>
      <c r="G393" s="74"/>
      <c r="H393" s="74"/>
      <c r="I393" s="74"/>
      <c r="J393" s="74"/>
      <c r="K393" s="74"/>
      <c r="L393" s="74"/>
      <c r="M393" s="74"/>
      <c r="N393" s="74"/>
      <c r="O393" s="74"/>
      <c r="P393" s="74"/>
      <c r="Q393" s="74"/>
      <c r="R393" s="74"/>
      <c r="S393" s="74"/>
      <c r="T393" s="74"/>
      <c r="U393" s="74"/>
      <c r="V393" s="74"/>
      <c r="W393" s="74"/>
      <c r="X393" s="74"/>
      <c r="Y393" s="74"/>
      <c r="Z393" s="74"/>
      <c r="AA393" s="74"/>
    </row>
    <row r="394" ht="15.75" x14ac:dyDescent="0.25">
      <c r="A394" s="74"/>
      <c r="B394" s="132"/>
      <c r="C394" s="74"/>
      <c r="D394" s="74"/>
      <c r="E394" s="74"/>
      <c r="F394" s="74"/>
      <c r="G394" s="74"/>
      <c r="H394" s="74"/>
      <c r="I394" s="74"/>
      <c r="J394" s="74"/>
      <c r="K394" s="74"/>
      <c r="L394" s="74"/>
      <c r="M394" s="74"/>
      <c r="N394" s="74"/>
      <c r="O394" s="74"/>
      <c r="P394" s="74"/>
      <c r="Q394" s="74"/>
      <c r="R394" s="74"/>
      <c r="S394" s="74"/>
      <c r="T394" s="74"/>
      <c r="U394" s="74"/>
      <c r="V394" s="74"/>
      <c r="W394" s="74"/>
      <c r="X394" s="74"/>
      <c r="Y394" s="74"/>
      <c r="Z394" s="74"/>
      <c r="AA394" s="74"/>
    </row>
    <row r="395" ht="15.75" x14ac:dyDescent="0.25">
      <c r="A395" s="74"/>
      <c r="B395" s="132"/>
      <c r="C395" s="74"/>
      <c r="D395" s="74"/>
      <c r="E395" s="74"/>
      <c r="F395" s="74"/>
      <c r="G395" s="74"/>
      <c r="H395" s="74"/>
      <c r="I395" s="74"/>
      <c r="J395" s="74"/>
      <c r="K395" s="74"/>
      <c r="L395" s="74"/>
      <c r="M395" s="74"/>
      <c r="N395" s="74"/>
      <c r="O395" s="74"/>
      <c r="P395" s="74"/>
      <c r="Q395" s="74"/>
      <c r="R395" s="74"/>
      <c r="S395" s="74"/>
      <c r="T395" s="74"/>
      <c r="U395" s="74"/>
      <c r="V395" s="74"/>
      <c r="W395" s="74"/>
      <c r="X395" s="74"/>
      <c r="Y395" s="74"/>
      <c r="Z395" s="74"/>
      <c r="AA395" s="74"/>
    </row>
    <row r="396" ht="15.75" x14ac:dyDescent="0.25">
      <c r="A396" s="74"/>
      <c r="B396" s="132"/>
      <c r="C396" s="74"/>
      <c r="D396" s="74"/>
      <c r="E396" s="74"/>
      <c r="F396" s="74"/>
      <c r="G396" s="74"/>
      <c r="H396" s="74"/>
      <c r="I396" s="74"/>
      <c r="J396" s="74"/>
      <c r="K396" s="74"/>
      <c r="L396" s="74"/>
      <c r="M396" s="74"/>
      <c r="N396" s="74"/>
      <c r="O396" s="74"/>
      <c r="P396" s="74"/>
      <c r="Q396" s="74"/>
      <c r="R396" s="74"/>
      <c r="S396" s="74"/>
      <c r="T396" s="74"/>
      <c r="U396" s="74"/>
      <c r="V396" s="74"/>
      <c r="W396" s="74"/>
      <c r="X396" s="74"/>
      <c r="Y396" s="74"/>
      <c r="Z396" s="74"/>
      <c r="AA396" s="74"/>
    </row>
    <row r="397" ht="15.75" x14ac:dyDescent="0.25">
      <c r="A397" s="74"/>
      <c r="B397" s="132"/>
      <c r="C397" s="74"/>
      <c r="D397" s="74"/>
      <c r="E397" s="74"/>
      <c r="F397" s="74"/>
      <c r="G397" s="74"/>
      <c r="H397" s="74"/>
      <c r="I397" s="74"/>
      <c r="J397" s="74"/>
      <c r="K397" s="74"/>
      <c r="L397" s="74"/>
      <c r="M397" s="74"/>
      <c r="N397" s="74"/>
      <c r="O397" s="74"/>
      <c r="P397" s="74"/>
      <c r="Q397" s="74"/>
      <c r="R397" s="74"/>
      <c r="S397" s="74"/>
      <c r="T397" s="74"/>
      <c r="U397" s="74"/>
      <c r="V397" s="74"/>
      <c r="W397" s="74"/>
      <c r="X397" s="74"/>
      <c r="Y397" s="74"/>
      <c r="Z397" s="74"/>
      <c r="AA397" s="74"/>
    </row>
    <row r="398" ht="15.75" x14ac:dyDescent="0.25">
      <c r="A398" s="74"/>
      <c r="B398" s="132"/>
      <c r="C398" s="74"/>
      <c r="D398" s="74"/>
      <c r="E398" s="74"/>
      <c r="F398" s="74"/>
      <c r="G398" s="74"/>
      <c r="H398" s="74"/>
      <c r="I398" s="74"/>
      <c r="J398" s="74"/>
      <c r="K398" s="74"/>
      <c r="L398" s="74"/>
      <c r="M398" s="74"/>
      <c r="N398" s="74"/>
      <c r="O398" s="74"/>
      <c r="P398" s="74"/>
      <c r="Q398" s="74"/>
      <c r="R398" s="74"/>
      <c r="S398" s="74"/>
      <c r="T398" s="74"/>
      <c r="U398" s="74"/>
      <c r="V398" s="74"/>
      <c r="W398" s="74"/>
      <c r="X398" s="74"/>
      <c r="Y398" s="74"/>
      <c r="Z398" s="74"/>
      <c r="AA398" s="74"/>
    </row>
    <row r="399" ht="15.75" x14ac:dyDescent="0.25">
      <c r="A399" s="74"/>
      <c r="B399" s="132"/>
      <c r="C399" s="74"/>
      <c r="D399" s="74"/>
      <c r="E399" s="74"/>
      <c r="F399" s="74"/>
      <c r="G399" s="74"/>
      <c r="H399" s="74"/>
      <c r="I399" s="74"/>
      <c r="J399" s="74"/>
      <c r="K399" s="74"/>
      <c r="L399" s="74"/>
      <c r="M399" s="74"/>
      <c r="N399" s="74"/>
      <c r="O399" s="74"/>
      <c r="P399" s="74"/>
      <c r="Q399" s="74"/>
      <c r="R399" s="74"/>
      <c r="S399" s="74"/>
      <c r="T399" s="74"/>
      <c r="U399" s="74"/>
      <c r="V399" s="74"/>
      <c r="W399" s="74"/>
      <c r="X399" s="74"/>
      <c r="Y399" s="74"/>
      <c r="Z399" s="74"/>
      <c r="AA399" s="74"/>
    </row>
    <row r="400" ht="15.75" x14ac:dyDescent="0.25">
      <c r="A400" s="74"/>
      <c r="B400" s="132"/>
      <c r="C400" s="74"/>
      <c r="D400" s="74"/>
      <c r="E400" s="74"/>
      <c r="F400" s="74"/>
      <c r="G400" s="74"/>
      <c r="H400" s="74"/>
      <c r="I400" s="74"/>
      <c r="J400" s="74"/>
      <c r="K400" s="74"/>
      <c r="L400" s="74"/>
      <c r="M400" s="74"/>
      <c r="N400" s="74"/>
      <c r="O400" s="74"/>
      <c r="P400" s="74"/>
      <c r="Q400" s="74"/>
      <c r="R400" s="74"/>
      <c r="S400" s="74"/>
      <c r="T400" s="74"/>
      <c r="U400" s="74"/>
      <c r="V400" s="74"/>
      <c r="W400" s="74"/>
      <c r="X400" s="74"/>
      <c r="Y400" s="74"/>
      <c r="Z400" s="74"/>
      <c r="AA400" s="74"/>
    </row>
    <row r="401" ht="15.75" x14ac:dyDescent="0.25">
      <c r="A401" s="74"/>
      <c r="B401" s="132"/>
      <c r="C401" s="74"/>
      <c r="D401" s="74"/>
      <c r="E401" s="74"/>
      <c r="F401" s="74"/>
      <c r="G401" s="74"/>
      <c r="H401" s="74"/>
      <c r="I401" s="74"/>
      <c r="J401" s="74"/>
      <c r="K401" s="74"/>
      <c r="L401" s="74"/>
      <c r="M401" s="74"/>
      <c r="N401" s="74"/>
      <c r="O401" s="74"/>
      <c r="P401" s="74"/>
      <c r="Q401" s="74"/>
      <c r="R401" s="74"/>
      <c r="S401" s="74"/>
      <c r="T401" s="74"/>
      <c r="U401" s="74"/>
      <c r="V401" s="74"/>
      <c r="W401" s="74"/>
      <c r="X401" s="74"/>
      <c r="Y401" s="74"/>
      <c r="Z401" s="74"/>
      <c r="AA401" s="74"/>
    </row>
    <row r="402" ht="15.75" x14ac:dyDescent="0.25">
      <c r="A402" s="74"/>
      <c r="B402" s="132"/>
      <c r="C402" s="74"/>
      <c r="D402" s="74"/>
      <c r="E402" s="74"/>
      <c r="F402" s="74"/>
      <c r="G402" s="74"/>
      <c r="H402" s="74"/>
      <c r="I402" s="74"/>
      <c r="J402" s="74"/>
      <c r="K402" s="74"/>
      <c r="L402" s="74"/>
      <c r="M402" s="74"/>
      <c r="N402" s="74"/>
      <c r="O402" s="74"/>
      <c r="P402" s="74"/>
      <c r="Q402" s="74"/>
      <c r="R402" s="74"/>
      <c r="S402" s="74"/>
      <c r="T402" s="74"/>
      <c r="U402" s="74"/>
      <c r="V402" s="74"/>
      <c r="W402" s="74"/>
      <c r="X402" s="74"/>
      <c r="Y402" s="74"/>
      <c r="Z402" s="74"/>
      <c r="AA402" s="74"/>
    </row>
    <row r="403" ht="15.75" x14ac:dyDescent="0.25">
      <c r="A403" s="74"/>
      <c r="B403" s="132"/>
      <c r="C403" s="74"/>
      <c r="D403" s="74"/>
      <c r="E403" s="74"/>
      <c r="F403" s="74"/>
      <c r="G403" s="74"/>
      <c r="H403" s="74"/>
      <c r="I403" s="74"/>
      <c r="J403" s="74"/>
      <c r="K403" s="74"/>
      <c r="L403" s="74"/>
      <c r="M403" s="74"/>
      <c r="N403" s="74"/>
      <c r="O403" s="74"/>
      <c r="P403" s="74"/>
      <c r="Q403" s="74"/>
      <c r="R403" s="74"/>
      <c r="S403" s="74"/>
      <c r="T403" s="74"/>
      <c r="U403" s="74"/>
      <c r="V403" s="74"/>
      <c r="W403" s="74"/>
      <c r="X403" s="74"/>
      <c r="Y403" s="74"/>
      <c r="Z403" s="74"/>
      <c r="AA403" s="74"/>
    </row>
    <row r="404" ht="15.75" x14ac:dyDescent="0.25">
      <c r="A404" s="74"/>
      <c r="B404" s="132"/>
      <c r="C404" s="74"/>
      <c r="D404" s="74"/>
      <c r="E404" s="74"/>
      <c r="F404" s="74"/>
      <c r="G404" s="74"/>
      <c r="H404" s="74"/>
      <c r="I404" s="74"/>
      <c r="J404" s="74"/>
      <c r="K404" s="74"/>
      <c r="L404" s="74"/>
      <c r="M404" s="74"/>
      <c r="N404" s="74"/>
      <c r="O404" s="74"/>
      <c r="P404" s="74"/>
      <c r="Q404" s="74"/>
      <c r="R404" s="74"/>
      <c r="S404" s="74"/>
      <c r="T404" s="74"/>
      <c r="U404" s="74"/>
      <c r="V404" s="74"/>
      <c r="W404" s="74"/>
      <c r="X404" s="74"/>
      <c r="Y404" s="74"/>
      <c r="Z404" s="74"/>
      <c r="AA404" s="74"/>
    </row>
    <row r="405" ht="15.75" x14ac:dyDescent="0.25">
      <c r="A405" s="74"/>
      <c r="B405" s="132"/>
      <c r="C405" s="74"/>
      <c r="D405" s="74"/>
      <c r="E405" s="74"/>
      <c r="F405" s="74"/>
      <c r="G405" s="74"/>
      <c r="H405" s="74"/>
      <c r="I405" s="74"/>
      <c r="J405" s="74"/>
      <c r="K405" s="74"/>
      <c r="L405" s="74"/>
      <c r="M405" s="74"/>
      <c r="N405" s="74"/>
      <c r="O405" s="74"/>
      <c r="P405" s="74"/>
      <c r="Q405" s="74"/>
      <c r="R405" s="74"/>
      <c r="S405" s="74"/>
      <c r="T405" s="74"/>
      <c r="U405" s="74"/>
      <c r="V405" s="74"/>
      <c r="W405" s="74"/>
      <c r="X405" s="74"/>
      <c r="Y405" s="74"/>
      <c r="Z405" s="74"/>
      <c r="AA405" s="74"/>
    </row>
    <row r="406" ht="15.75" x14ac:dyDescent="0.25">
      <c r="A406" s="74"/>
      <c r="B406" s="132"/>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row>
    <row r="407" ht="15.75" x14ac:dyDescent="0.25">
      <c r="A407" s="74"/>
      <c r="B407" s="132"/>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row>
    <row r="408" ht="15.75" x14ac:dyDescent="0.25">
      <c r="A408" s="74"/>
      <c r="B408" s="132"/>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row>
    <row r="409" ht="15.75" x14ac:dyDescent="0.25">
      <c r="A409" s="74"/>
      <c r="B409" s="132"/>
      <c r="C409" s="74"/>
      <c r="D409" s="74"/>
      <c r="E409" s="74"/>
      <c r="F409" s="74"/>
      <c r="G409" s="74"/>
      <c r="H409" s="74"/>
      <c r="I409" s="74"/>
      <c r="J409" s="74"/>
      <c r="K409" s="74"/>
      <c r="L409" s="74"/>
      <c r="M409" s="74"/>
      <c r="N409" s="74"/>
      <c r="O409" s="74"/>
      <c r="P409" s="74"/>
      <c r="Q409" s="74"/>
      <c r="R409" s="74"/>
      <c r="S409" s="74"/>
      <c r="T409" s="74"/>
      <c r="U409" s="74"/>
      <c r="V409" s="74"/>
      <c r="W409" s="74"/>
      <c r="X409" s="74"/>
      <c r="Y409" s="74"/>
      <c r="Z409" s="74"/>
      <c r="AA409" s="74"/>
    </row>
    <row r="410" ht="15.75" x14ac:dyDescent="0.25">
      <c r="A410" s="74"/>
      <c r="B410" s="132"/>
      <c r="C410" s="74"/>
      <c r="D410" s="74"/>
      <c r="E410" s="74"/>
      <c r="F410" s="74"/>
      <c r="G410" s="74"/>
      <c r="H410" s="74"/>
      <c r="I410" s="74"/>
      <c r="J410" s="74"/>
      <c r="K410" s="74"/>
      <c r="L410" s="74"/>
      <c r="M410" s="74"/>
      <c r="N410" s="74"/>
      <c r="O410" s="74"/>
      <c r="P410" s="74"/>
      <c r="Q410" s="74"/>
      <c r="R410" s="74"/>
      <c r="S410" s="74"/>
      <c r="T410" s="74"/>
      <c r="U410" s="74"/>
      <c r="V410" s="74"/>
      <c r="W410" s="74"/>
      <c r="X410" s="74"/>
      <c r="Y410" s="74"/>
      <c r="Z410" s="74"/>
      <c r="AA410" s="74"/>
    </row>
    <row r="411" ht="15.75" x14ac:dyDescent="0.25">
      <c r="A411" s="74"/>
      <c r="B411" s="132"/>
      <c r="C411" s="74"/>
      <c r="D411" s="74"/>
      <c r="E411" s="74"/>
      <c r="F411" s="74"/>
      <c r="G411" s="74"/>
      <c r="H411" s="74"/>
      <c r="I411" s="74"/>
      <c r="J411" s="74"/>
      <c r="K411" s="74"/>
      <c r="L411" s="74"/>
      <c r="M411" s="74"/>
      <c r="N411" s="74"/>
      <c r="O411" s="74"/>
      <c r="P411" s="74"/>
      <c r="Q411" s="74"/>
      <c r="R411" s="74"/>
      <c r="S411" s="74"/>
      <c r="T411" s="74"/>
      <c r="U411" s="74"/>
      <c r="V411" s="74"/>
      <c r="W411" s="74"/>
      <c r="X411" s="74"/>
      <c r="Y411" s="74"/>
      <c r="Z411" s="74"/>
      <c r="AA411" s="74"/>
    </row>
    <row r="412" ht="15.75" x14ac:dyDescent="0.25">
      <c r="A412" s="74"/>
      <c r="B412" s="132"/>
      <c r="C412" s="74"/>
      <c r="D412" s="74"/>
      <c r="E412" s="74"/>
      <c r="F412" s="74"/>
      <c r="G412" s="74"/>
      <c r="H412" s="74"/>
      <c r="I412" s="74"/>
      <c r="J412" s="74"/>
      <c r="K412" s="74"/>
      <c r="L412" s="74"/>
      <c r="M412" s="74"/>
      <c r="N412" s="74"/>
      <c r="O412" s="74"/>
      <c r="P412" s="74"/>
      <c r="Q412" s="74"/>
      <c r="R412" s="74"/>
      <c r="S412" s="74"/>
      <c r="T412" s="74"/>
      <c r="U412" s="74"/>
      <c r="V412" s="74"/>
      <c r="W412" s="74"/>
      <c r="X412" s="74"/>
      <c r="Y412" s="74"/>
      <c r="Z412" s="74"/>
      <c r="AA412" s="74"/>
    </row>
    <row r="413" ht="15.75" x14ac:dyDescent="0.25">
      <c r="A413" s="74"/>
      <c r="B413" s="132"/>
      <c r="C413" s="74"/>
      <c r="D413" s="74"/>
      <c r="E413" s="74"/>
      <c r="F413" s="74"/>
      <c r="G413" s="74"/>
      <c r="H413" s="74"/>
      <c r="I413" s="74"/>
      <c r="J413" s="74"/>
      <c r="K413" s="74"/>
      <c r="L413" s="74"/>
      <c r="M413" s="74"/>
      <c r="N413" s="74"/>
      <c r="O413" s="74"/>
      <c r="P413" s="74"/>
      <c r="Q413" s="74"/>
      <c r="R413" s="74"/>
      <c r="S413" s="74"/>
      <c r="T413" s="74"/>
      <c r="U413" s="74"/>
      <c r="V413" s="74"/>
      <c r="W413" s="74"/>
      <c r="X413" s="74"/>
      <c r="Y413" s="74"/>
      <c r="Z413" s="74"/>
      <c r="AA413" s="74"/>
    </row>
    <row r="414" ht="15.75" x14ac:dyDescent="0.25">
      <c r="A414" s="74"/>
      <c r="B414" s="132"/>
      <c r="C414" s="74"/>
      <c r="D414" s="74"/>
      <c r="E414" s="74"/>
      <c r="F414" s="74"/>
      <c r="G414" s="74"/>
      <c r="H414" s="74"/>
      <c r="I414" s="74"/>
      <c r="J414" s="74"/>
      <c r="K414" s="74"/>
      <c r="L414" s="74"/>
      <c r="M414" s="74"/>
      <c r="N414" s="74"/>
      <c r="O414" s="74"/>
      <c r="P414" s="74"/>
      <c r="Q414" s="74"/>
      <c r="R414" s="74"/>
      <c r="S414" s="74"/>
      <c r="T414" s="74"/>
      <c r="U414" s="74"/>
      <c r="V414" s="74"/>
      <c r="W414" s="74"/>
      <c r="X414" s="74"/>
      <c r="Y414" s="74"/>
      <c r="Z414" s="74"/>
      <c r="AA414" s="74"/>
    </row>
    <row r="415" ht="15.75" x14ac:dyDescent="0.25">
      <c r="A415" s="74"/>
      <c r="B415" s="132"/>
      <c r="C415" s="74"/>
      <c r="D415" s="74"/>
      <c r="E415" s="74"/>
      <c r="F415" s="74"/>
      <c r="G415" s="74"/>
      <c r="H415" s="74"/>
      <c r="I415" s="74"/>
      <c r="J415" s="74"/>
      <c r="K415" s="74"/>
      <c r="L415" s="74"/>
      <c r="M415" s="74"/>
      <c r="N415" s="74"/>
      <c r="O415" s="74"/>
      <c r="P415" s="74"/>
      <c r="Q415" s="74"/>
      <c r="R415" s="74"/>
      <c r="S415" s="74"/>
      <c r="T415" s="74"/>
      <c r="U415" s="74"/>
      <c r="V415" s="74"/>
      <c r="W415" s="74"/>
      <c r="X415" s="74"/>
      <c r="Y415" s="74"/>
      <c r="Z415" s="74"/>
      <c r="AA415" s="74"/>
    </row>
    <row r="416" ht="15.75" x14ac:dyDescent="0.25">
      <c r="A416" s="74"/>
      <c r="B416" s="132"/>
      <c r="C416" s="74"/>
      <c r="D416" s="74"/>
      <c r="E416" s="74"/>
      <c r="F416" s="74"/>
      <c r="G416" s="74"/>
      <c r="H416" s="74"/>
      <c r="I416" s="74"/>
      <c r="J416" s="74"/>
      <c r="K416" s="74"/>
      <c r="L416" s="74"/>
      <c r="M416" s="74"/>
      <c r="N416" s="74"/>
      <c r="O416" s="74"/>
      <c r="P416" s="74"/>
      <c r="Q416" s="74"/>
      <c r="R416" s="74"/>
      <c r="S416" s="74"/>
      <c r="T416" s="74"/>
      <c r="U416" s="74"/>
      <c r="V416" s="74"/>
      <c r="W416" s="74"/>
      <c r="X416" s="74"/>
      <c r="Y416" s="74"/>
      <c r="Z416" s="74"/>
      <c r="AA416" s="74"/>
    </row>
    <row r="417" ht="15.75" x14ac:dyDescent="0.25">
      <c r="A417" s="74"/>
      <c r="B417" s="132"/>
      <c r="C417" s="74"/>
      <c r="D417" s="74"/>
      <c r="E417" s="74"/>
      <c r="F417" s="74"/>
      <c r="G417" s="74"/>
      <c r="H417" s="74"/>
      <c r="I417" s="74"/>
      <c r="J417" s="74"/>
      <c r="K417" s="74"/>
      <c r="L417" s="74"/>
      <c r="M417" s="74"/>
      <c r="N417" s="74"/>
      <c r="O417" s="74"/>
      <c r="P417" s="74"/>
      <c r="Q417" s="74"/>
      <c r="R417" s="74"/>
      <c r="S417" s="74"/>
      <c r="T417" s="74"/>
      <c r="U417" s="74"/>
      <c r="V417" s="74"/>
      <c r="W417" s="74"/>
      <c r="X417" s="74"/>
      <c r="Y417" s="74"/>
      <c r="Z417" s="74"/>
      <c r="AA417" s="74"/>
    </row>
    <row r="418" ht="15.75" x14ac:dyDescent="0.25">
      <c r="A418" s="74"/>
      <c r="B418" s="132"/>
      <c r="C418" s="74"/>
      <c r="D418" s="74"/>
      <c r="E418" s="74"/>
      <c r="F418" s="74"/>
      <c r="G418" s="74"/>
      <c r="H418" s="74"/>
      <c r="I418" s="74"/>
      <c r="J418" s="74"/>
      <c r="K418" s="74"/>
      <c r="L418" s="74"/>
      <c r="M418" s="74"/>
      <c r="N418" s="74"/>
      <c r="O418" s="74"/>
      <c r="P418" s="74"/>
      <c r="Q418" s="74"/>
      <c r="R418" s="74"/>
      <c r="S418" s="74"/>
      <c r="T418" s="74"/>
      <c r="U418" s="74"/>
      <c r="V418" s="74"/>
      <c r="W418" s="74"/>
      <c r="X418" s="74"/>
      <c r="Y418" s="74"/>
      <c r="Z418" s="74"/>
      <c r="AA418" s="74"/>
    </row>
    <row r="419" ht="15.75" x14ac:dyDescent="0.25">
      <c r="A419" s="74"/>
      <c r="B419" s="132"/>
      <c r="C419" s="74"/>
      <c r="D419" s="74"/>
      <c r="E419" s="74"/>
      <c r="F419" s="74"/>
      <c r="G419" s="74"/>
      <c r="H419" s="74"/>
      <c r="I419" s="74"/>
      <c r="J419" s="74"/>
      <c r="K419" s="74"/>
      <c r="L419" s="74"/>
      <c r="M419" s="74"/>
      <c r="N419" s="74"/>
      <c r="O419" s="74"/>
      <c r="P419" s="74"/>
      <c r="Q419" s="74"/>
      <c r="R419" s="74"/>
      <c r="S419" s="74"/>
      <c r="T419" s="74"/>
      <c r="U419" s="74"/>
      <c r="V419" s="74"/>
      <c r="W419" s="74"/>
      <c r="X419" s="74"/>
      <c r="Y419" s="74"/>
      <c r="Z419" s="74"/>
      <c r="AA419" s="74"/>
    </row>
    <row r="420" ht="15.75" x14ac:dyDescent="0.25">
      <c r="A420" s="74"/>
      <c r="B420" s="132"/>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row>
    <row r="421" ht="15.75" x14ac:dyDescent="0.25">
      <c r="A421" s="74"/>
      <c r="B421" s="132"/>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row>
    <row r="422" ht="15.75" x14ac:dyDescent="0.25">
      <c r="A422" s="74"/>
      <c r="B422" s="132"/>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row>
    <row r="423" ht="15.75" x14ac:dyDescent="0.25">
      <c r="A423" s="74"/>
      <c r="B423" s="132"/>
      <c r="C423" s="74"/>
      <c r="D423" s="74"/>
      <c r="E423" s="74"/>
      <c r="F423" s="74"/>
      <c r="G423" s="74"/>
      <c r="H423" s="74"/>
      <c r="I423" s="74"/>
      <c r="J423" s="74"/>
      <c r="K423" s="74"/>
      <c r="L423" s="74"/>
      <c r="M423" s="74"/>
      <c r="N423" s="74"/>
      <c r="O423" s="74"/>
      <c r="P423" s="74"/>
      <c r="Q423" s="74"/>
      <c r="R423" s="74"/>
      <c r="S423" s="74"/>
      <c r="T423" s="74"/>
      <c r="U423" s="74"/>
      <c r="V423" s="74"/>
      <c r="W423" s="74"/>
      <c r="X423" s="74"/>
      <c r="Y423" s="74"/>
      <c r="Z423" s="74"/>
      <c r="AA423" s="74"/>
    </row>
    <row r="424" ht="15.75" x14ac:dyDescent="0.25">
      <c r="A424" s="74"/>
      <c r="B424" s="132"/>
      <c r="C424" s="74"/>
      <c r="D424" s="74"/>
      <c r="E424" s="74"/>
      <c r="F424" s="74"/>
      <c r="G424" s="74"/>
      <c r="H424" s="74"/>
      <c r="I424" s="74"/>
      <c r="J424" s="74"/>
      <c r="K424" s="74"/>
      <c r="L424" s="74"/>
      <c r="M424" s="74"/>
      <c r="N424" s="74"/>
      <c r="O424" s="74"/>
      <c r="P424" s="74"/>
      <c r="Q424" s="74"/>
      <c r="R424" s="74"/>
      <c r="S424" s="74"/>
      <c r="T424" s="74"/>
      <c r="U424" s="74"/>
      <c r="V424" s="74"/>
      <c r="W424" s="74"/>
      <c r="X424" s="74"/>
      <c r="Y424" s="74"/>
      <c r="Z424" s="74"/>
      <c r="AA424" s="74"/>
    </row>
    <row r="425" ht="15.75" x14ac:dyDescent="0.25">
      <c r="A425" s="74"/>
      <c r="B425" s="132"/>
      <c r="C425" s="74"/>
      <c r="D425" s="74"/>
      <c r="E425" s="74"/>
      <c r="F425" s="74"/>
      <c r="G425" s="74"/>
      <c r="H425" s="74"/>
      <c r="I425" s="74"/>
      <c r="J425" s="74"/>
      <c r="K425" s="74"/>
      <c r="L425" s="74"/>
      <c r="M425" s="74"/>
      <c r="N425" s="74"/>
      <c r="O425" s="74"/>
      <c r="P425" s="74"/>
      <c r="Q425" s="74"/>
      <c r="R425" s="74"/>
      <c r="S425" s="74"/>
      <c r="T425" s="74"/>
      <c r="U425" s="74"/>
      <c r="V425" s="74"/>
      <c r="W425" s="74"/>
      <c r="X425" s="74"/>
      <c r="Y425" s="74"/>
      <c r="Z425" s="74"/>
      <c r="AA425" s="74"/>
    </row>
    <row r="426" ht="15.75" x14ac:dyDescent="0.25">
      <c r="A426" s="74"/>
      <c r="B426" s="132"/>
      <c r="C426" s="74"/>
      <c r="D426" s="74"/>
      <c r="E426" s="74"/>
      <c r="F426" s="74"/>
      <c r="G426" s="74"/>
      <c r="H426" s="74"/>
      <c r="I426" s="74"/>
      <c r="J426" s="74"/>
      <c r="K426" s="74"/>
      <c r="L426" s="74"/>
      <c r="M426" s="74"/>
      <c r="N426" s="74"/>
      <c r="O426" s="74"/>
      <c r="P426" s="74"/>
      <c r="Q426" s="74"/>
      <c r="R426" s="74"/>
      <c r="S426" s="74"/>
      <c r="T426" s="74"/>
      <c r="U426" s="74"/>
      <c r="V426" s="74"/>
      <c r="W426" s="74"/>
      <c r="X426" s="74"/>
      <c r="Y426" s="74"/>
      <c r="Z426" s="74"/>
      <c r="AA426" s="74"/>
    </row>
    <row r="427" ht="15.75" x14ac:dyDescent="0.25">
      <c r="A427" s="74"/>
      <c r="B427" s="132"/>
      <c r="C427" s="74"/>
      <c r="D427" s="74"/>
      <c r="E427" s="74"/>
      <c r="F427" s="74"/>
      <c r="G427" s="74"/>
      <c r="H427" s="74"/>
      <c r="I427" s="74"/>
      <c r="J427" s="74"/>
      <c r="K427" s="74"/>
      <c r="L427" s="74"/>
      <c r="M427" s="74"/>
      <c r="N427" s="74"/>
      <c r="O427" s="74"/>
      <c r="P427" s="74"/>
      <c r="Q427" s="74"/>
      <c r="R427" s="74"/>
      <c r="S427" s="74"/>
      <c r="T427" s="74"/>
      <c r="U427" s="74"/>
      <c r="V427" s="74"/>
      <c r="W427" s="74"/>
      <c r="X427" s="74"/>
      <c r="Y427" s="74"/>
      <c r="Z427" s="74"/>
      <c r="AA427" s="74"/>
    </row>
    <row r="428" ht="15.75" x14ac:dyDescent="0.25">
      <c r="A428" s="74"/>
      <c r="B428" s="132"/>
      <c r="C428" s="74"/>
      <c r="D428" s="74"/>
      <c r="E428" s="74"/>
      <c r="F428" s="74"/>
      <c r="G428" s="74"/>
      <c r="H428" s="74"/>
      <c r="I428" s="74"/>
      <c r="J428" s="74"/>
      <c r="K428" s="74"/>
      <c r="L428" s="74"/>
      <c r="M428" s="74"/>
      <c r="N428" s="74"/>
      <c r="O428" s="74"/>
      <c r="P428" s="74"/>
      <c r="Q428" s="74"/>
      <c r="R428" s="74"/>
      <c r="S428" s="74"/>
      <c r="T428" s="74"/>
      <c r="U428" s="74"/>
      <c r="V428" s="74"/>
      <c r="W428" s="74"/>
      <c r="X428" s="74"/>
      <c r="Y428" s="74"/>
      <c r="Z428" s="74"/>
      <c r="AA428" s="74"/>
    </row>
    <row r="429" ht="15.75" x14ac:dyDescent="0.25">
      <c r="A429" s="74"/>
      <c r="B429" s="132"/>
      <c r="C429" s="74"/>
      <c r="D429" s="74"/>
      <c r="E429" s="74"/>
      <c r="F429" s="74"/>
      <c r="G429" s="74"/>
      <c r="H429" s="74"/>
      <c r="I429" s="74"/>
      <c r="J429" s="74"/>
      <c r="K429" s="74"/>
      <c r="L429" s="74"/>
      <c r="M429" s="74"/>
      <c r="N429" s="74"/>
      <c r="O429" s="74"/>
      <c r="P429" s="74"/>
      <c r="Q429" s="74"/>
      <c r="R429" s="74"/>
      <c r="S429" s="74"/>
      <c r="T429" s="74"/>
      <c r="U429" s="74"/>
      <c r="V429" s="74"/>
      <c r="W429" s="74"/>
      <c r="X429" s="74"/>
      <c r="Y429" s="74"/>
      <c r="Z429" s="74"/>
      <c r="AA429" s="74"/>
    </row>
    <row r="430" ht="15.75" x14ac:dyDescent="0.25">
      <c r="A430" s="74"/>
      <c r="B430" s="132"/>
      <c r="C430" s="74"/>
      <c r="D430" s="74"/>
      <c r="E430" s="74"/>
      <c r="F430" s="74"/>
      <c r="G430" s="74"/>
      <c r="H430" s="74"/>
      <c r="I430" s="74"/>
      <c r="J430" s="74"/>
      <c r="K430" s="74"/>
      <c r="L430" s="74"/>
      <c r="M430" s="74"/>
      <c r="N430" s="74"/>
      <c r="O430" s="74"/>
      <c r="P430" s="74"/>
      <c r="Q430" s="74"/>
      <c r="R430" s="74"/>
      <c r="S430" s="74"/>
      <c r="T430" s="74"/>
      <c r="U430" s="74"/>
      <c r="V430" s="74"/>
      <c r="W430" s="74"/>
      <c r="X430" s="74"/>
      <c r="Y430" s="74"/>
      <c r="Z430" s="74"/>
      <c r="AA430" s="74"/>
    </row>
    <row r="431" ht="15.75" x14ac:dyDescent="0.25">
      <c r="A431" s="74"/>
      <c r="B431" s="132"/>
      <c r="C431" s="74"/>
      <c r="D431" s="74"/>
      <c r="E431" s="74"/>
      <c r="F431" s="74"/>
      <c r="G431" s="74"/>
      <c r="H431" s="74"/>
      <c r="I431" s="74"/>
      <c r="J431" s="74"/>
      <c r="K431" s="74"/>
      <c r="L431" s="74"/>
      <c r="M431" s="74"/>
      <c r="N431" s="74"/>
      <c r="O431" s="74"/>
      <c r="P431" s="74"/>
      <c r="Q431" s="74"/>
      <c r="R431" s="74"/>
      <c r="S431" s="74"/>
      <c r="T431" s="74"/>
      <c r="U431" s="74"/>
      <c r="V431" s="74"/>
      <c r="W431" s="74"/>
      <c r="X431" s="74"/>
      <c r="Y431" s="74"/>
      <c r="Z431" s="74"/>
      <c r="AA431" s="74"/>
    </row>
    <row r="432" ht="15.75" x14ac:dyDescent="0.25">
      <c r="A432" s="74"/>
      <c r="B432" s="132"/>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row>
    <row r="433" ht="15.75" x14ac:dyDescent="0.25">
      <c r="A433" s="74"/>
      <c r="B433" s="132"/>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row>
    <row r="434" ht="15.75" x14ac:dyDescent="0.25">
      <c r="A434" s="74"/>
      <c r="B434" s="132"/>
      <c r="C434" s="74"/>
      <c r="D434" s="74"/>
      <c r="E434" s="74"/>
      <c r="F434" s="74"/>
      <c r="G434" s="74"/>
      <c r="H434" s="74"/>
      <c r="I434" s="74"/>
      <c r="J434" s="74"/>
      <c r="K434" s="74"/>
      <c r="L434" s="74"/>
      <c r="M434" s="74"/>
      <c r="N434" s="74"/>
      <c r="O434" s="74"/>
      <c r="P434" s="74"/>
      <c r="Q434" s="74"/>
      <c r="R434" s="74"/>
      <c r="S434" s="74"/>
      <c r="T434" s="74"/>
      <c r="U434" s="74"/>
      <c r="V434" s="74"/>
      <c r="W434" s="74"/>
      <c r="X434" s="74"/>
      <c r="Y434" s="74"/>
      <c r="Z434" s="74"/>
      <c r="AA434" s="74"/>
    </row>
    <row r="435" ht="15.75" x14ac:dyDescent="0.25">
      <c r="A435" s="74"/>
      <c r="B435" s="132"/>
      <c r="C435" s="74"/>
      <c r="D435" s="74"/>
      <c r="E435" s="74"/>
      <c r="F435" s="74"/>
      <c r="G435" s="74"/>
      <c r="H435" s="74"/>
      <c r="I435" s="74"/>
      <c r="J435" s="74"/>
      <c r="K435" s="74"/>
      <c r="L435" s="74"/>
      <c r="M435" s="74"/>
      <c r="N435" s="74"/>
      <c r="O435" s="74"/>
      <c r="P435" s="74"/>
      <c r="Q435" s="74"/>
      <c r="R435" s="74"/>
      <c r="S435" s="74"/>
      <c r="T435" s="74"/>
      <c r="U435" s="74"/>
      <c r="V435" s="74"/>
      <c r="W435" s="74"/>
      <c r="X435" s="74"/>
      <c r="Y435" s="74"/>
      <c r="Z435" s="74"/>
      <c r="AA435" s="74"/>
    </row>
    <row r="436" ht="15.75" x14ac:dyDescent="0.25">
      <c r="A436" s="74"/>
      <c r="B436" s="132"/>
      <c r="C436" s="74"/>
      <c r="D436" s="74"/>
      <c r="E436" s="74"/>
      <c r="F436" s="74"/>
      <c r="G436" s="74"/>
      <c r="H436" s="74"/>
      <c r="I436" s="74"/>
      <c r="J436" s="74"/>
      <c r="K436" s="74"/>
      <c r="L436" s="74"/>
      <c r="M436" s="74"/>
      <c r="N436" s="74"/>
      <c r="O436" s="74"/>
      <c r="P436" s="74"/>
      <c r="Q436" s="74"/>
      <c r="R436" s="74"/>
      <c r="S436" s="74"/>
      <c r="T436" s="74"/>
      <c r="U436" s="74"/>
      <c r="V436" s="74"/>
      <c r="W436" s="74"/>
      <c r="X436" s="74"/>
      <c r="Y436" s="74"/>
      <c r="Z436" s="74"/>
      <c r="AA436" s="74"/>
    </row>
    <row r="437" ht="15.75" x14ac:dyDescent="0.25">
      <c r="A437" s="74"/>
      <c r="B437" s="132"/>
      <c r="C437" s="74"/>
      <c r="D437" s="74"/>
      <c r="E437" s="74"/>
      <c r="F437" s="74"/>
      <c r="G437" s="74"/>
      <c r="H437" s="74"/>
      <c r="I437" s="74"/>
      <c r="J437" s="74"/>
      <c r="K437" s="74"/>
      <c r="L437" s="74"/>
      <c r="M437" s="74"/>
      <c r="N437" s="74"/>
      <c r="O437" s="74"/>
      <c r="P437" s="74"/>
      <c r="Q437" s="74"/>
      <c r="R437" s="74"/>
      <c r="S437" s="74"/>
      <c r="T437" s="74"/>
      <c r="U437" s="74"/>
      <c r="V437" s="74"/>
      <c r="W437" s="74"/>
      <c r="X437" s="74"/>
      <c r="Y437" s="74"/>
      <c r="Z437" s="74"/>
      <c r="AA437" s="74"/>
    </row>
    <row r="438" ht="15.75" x14ac:dyDescent="0.25">
      <c r="A438" s="74"/>
      <c r="B438" s="132"/>
      <c r="C438" s="74"/>
      <c r="D438" s="74"/>
      <c r="E438" s="74"/>
      <c r="F438" s="74"/>
      <c r="G438" s="74"/>
      <c r="H438" s="74"/>
      <c r="I438" s="74"/>
      <c r="J438" s="74"/>
      <c r="K438" s="74"/>
      <c r="L438" s="74"/>
      <c r="M438" s="74"/>
      <c r="N438" s="74"/>
      <c r="O438" s="74"/>
      <c r="P438" s="74"/>
      <c r="Q438" s="74"/>
      <c r="R438" s="74"/>
      <c r="S438" s="74"/>
      <c r="T438" s="74"/>
      <c r="U438" s="74"/>
      <c r="V438" s="74"/>
      <c r="W438" s="74"/>
      <c r="X438" s="74"/>
      <c r="Y438" s="74"/>
      <c r="Z438" s="74"/>
      <c r="AA438" s="74"/>
    </row>
    <row r="439" ht="15.75" x14ac:dyDescent="0.25">
      <c r="A439" s="74"/>
      <c r="B439" s="132"/>
      <c r="C439" s="74"/>
      <c r="D439" s="74"/>
      <c r="E439" s="74"/>
      <c r="F439" s="74"/>
      <c r="G439" s="74"/>
      <c r="H439" s="74"/>
      <c r="I439" s="74"/>
      <c r="J439" s="74"/>
      <c r="K439" s="74"/>
      <c r="L439" s="74"/>
      <c r="M439" s="74"/>
      <c r="N439" s="74"/>
      <c r="O439" s="74"/>
      <c r="P439" s="74"/>
      <c r="Q439" s="74"/>
      <c r="R439" s="74"/>
      <c r="S439" s="74"/>
      <c r="T439" s="74"/>
      <c r="U439" s="74"/>
      <c r="V439" s="74"/>
      <c r="W439" s="74"/>
      <c r="X439" s="74"/>
      <c r="Y439" s="74"/>
      <c r="Z439" s="74"/>
      <c r="AA439" s="74"/>
    </row>
    <row r="440" ht="15.75" x14ac:dyDescent="0.25">
      <c r="A440" s="74"/>
      <c r="B440" s="132"/>
      <c r="C440" s="74"/>
      <c r="D440" s="74"/>
      <c r="E440" s="74"/>
      <c r="F440" s="74"/>
      <c r="G440" s="74"/>
      <c r="H440" s="74"/>
      <c r="I440" s="74"/>
      <c r="J440" s="74"/>
      <c r="K440" s="74"/>
      <c r="L440" s="74"/>
      <c r="M440" s="74"/>
      <c r="N440" s="74"/>
      <c r="O440" s="74"/>
      <c r="P440" s="74"/>
      <c r="Q440" s="74"/>
      <c r="R440" s="74"/>
      <c r="S440" s="74"/>
      <c r="T440" s="74"/>
      <c r="U440" s="74"/>
      <c r="V440" s="74"/>
      <c r="W440" s="74"/>
      <c r="X440" s="74"/>
      <c r="Y440" s="74"/>
      <c r="Z440" s="74"/>
      <c r="AA440" s="74"/>
    </row>
    <row r="441" ht="15.75" x14ac:dyDescent="0.25">
      <c r="A441" s="74"/>
      <c r="B441" s="132"/>
      <c r="C441" s="74"/>
      <c r="D441" s="74"/>
      <c r="E441" s="74"/>
      <c r="F441" s="74"/>
      <c r="G441" s="74"/>
      <c r="H441" s="74"/>
      <c r="I441" s="74"/>
      <c r="J441" s="74"/>
      <c r="K441" s="74"/>
      <c r="L441" s="74"/>
      <c r="M441" s="74"/>
      <c r="N441" s="74"/>
      <c r="O441" s="74"/>
      <c r="P441" s="74"/>
      <c r="Q441" s="74"/>
      <c r="R441" s="74"/>
      <c r="S441" s="74"/>
      <c r="T441" s="74"/>
      <c r="U441" s="74"/>
      <c r="V441" s="74"/>
      <c r="W441" s="74"/>
      <c r="X441" s="74"/>
      <c r="Y441" s="74"/>
      <c r="Z441" s="74"/>
      <c r="AA441" s="74"/>
    </row>
    <row r="442" ht="15.75" x14ac:dyDescent="0.25">
      <c r="A442" s="74"/>
      <c r="B442" s="132"/>
      <c r="C442" s="74"/>
      <c r="D442" s="74"/>
      <c r="E442" s="74"/>
      <c r="F442" s="74"/>
      <c r="G442" s="74"/>
      <c r="H442" s="74"/>
      <c r="I442" s="74"/>
      <c r="J442" s="74"/>
      <c r="K442" s="74"/>
      <c r="L442" s="74"/>
      <c r="M442" s="74"/>
      <c r="N442" s="74"/>
      <c r="O442" s="74"/>
      <c r="P442" s="74"/>
      <c r="Q442" s="74"/>
      <c r="R442" s="74"/>
      <c r="S442" s="74"/>
      <c r="T442" s="74"/>
      <c r="U442" s="74"/>
      <c r="V442" s="74"/>
      <c r="W442" s="74"/>
      <c r="X442" s="74"/>
      <c r="Y442" s="74"/>
      <c r="Z442" s="74"/>
      <c r="AA442" s="74"/>
    </row>
    <row r="443" ht="15.75" x14ac:dyDescent="0.25">
      <c r="A443" s="74"/>
      <c r="B443" s="132"/>
      <c r="C443" s="74"/>
      <c r="D443" s="74"/>
      <c r="E443" s="74"/>
      <c r="F443" s="74"/>
      <c r="G443" s="74"/>
      <c r="H443" s="74"/>
      <c r="I443" s="74"/>
      <c r="J443" s="74"/>
      <c r="K443" s="74"/>
      <c r="L443" s="74"/>
      <c r="M443" s="74"/>
      <c r="N443" s="74"/>
      <c r="O443" s="74"/>
      <c r="P443" s="74"/>
      <c r="Q443" s="74"/>
      <c r="R443" s="74"/>
      <c r="S443" s="74"/>
      <c r="T443" s="74"/>
      <c r="U443" s="74"/>
      <c r="V443" s="74"/>
      <c r="W443" s="74"/>
      <c r="X443" s="74"/>
      <c r="Y443" s="74"/>
      <c r="Z443" s="74"/>
      <c r="AA443" s="74"/>
    </row>
    <row r="444" ht="15.75" x14ac:dyDescent="0.25">
      <c r="A444" s="74"/>
      <c r="B444" s="132"/>
      <c r="C444" s="74"/>
      <c r="D444" s="74"/>
      <c r="E444" s="74"/>
      <c r="F444" s="74"/>
      <c r="G444" s="74"/>
      <c r="H444" s="74"/>
      <c r="I444" s="74"/>
      <c r="J444" s="74"/>
      <c r="K444" s="74"/>
      <c r="L444" s="74"/>
      <c r="M444" s="74"/>
      <c r="N444" s="74"/>
      <c r="O444" s="74"/>
      <c r="P444" s="74"/>
      <c r="Q444" s="74"/>
      <c r="R444" s="74"/>
      <c r="S444" s="74"/>
      <c r="T444" s="74"/>
      <c r="U444" s="74"/>
      <c r="V444" s="74"/>
      <c r="W444" s="74"/>
      <c r="X444" s="74"/>
      <c r="Y444" s="74"/>
      <c r="Z444" s="74"/>
      <c r="AA444" s="74"/>
    </row>
    <row r="445" ht="15.75" x14ac:dyDescent="0.25">
      <c r="A445" s="74"/>
      <c r="B445" s="132"/>
      <c r="C445" s="74"/>
      <c r="D445" s="74"/>
      <c r="E445" s="74"/>
      <c r="F445" s="74"/>
      <c r="G445" s="74"/>
      <c r="H445" s="74"/>
      <c r="I445" s="74"/>
      <c r="J445" s="74"/>
      <c r="K445" s="74"/>
      <c r="L445" s="74"/>
      <c r="M445" s="74"/>
      <c r="N445" s="74"/>
      <c r="O445" s="74"/>
      <c r="P445" s="74"/>
      <c r="Q445" s="74"/>
      <c r="R445" s="74"/>
      <c r="S445" s="74"/>
      <c r="T445" s="74"/>
      <c r="U445" s="74"/>
      <c r="V445" s="74"/>
      <c r="W445" s="74"/>
      <c r="X445" s="74"/>
      <c r="Y445" s="74"/>
      <c r="Z445" s="74"/>
      <c r="AA445" s="74"/>
    </row>
    <row r="446" ht="15.75" x14ac:dyDescent="0.25">
      <c r="A446" s="74"/>
      <c r="B446" s="132"/>
      <c r="C446" s="74"/>
      <c r="D446" s="74"/>
      <c r="E446" s="74"/>
      <c r="F446" s="74"/>
      <c r="G446" s="74"/>
      <c r="H446" s="74"/>
      <c r="I446" s="74"/>
      <c r="J446" s="74"/>
      <c r="K446" s="74"/>
      <c r="L446" s="74"/>
      <c r="M446" s="74"/>
      <c r="N446" s="74"/>
      <c r="O446" s="74"/>
      <c r="P446" s="74"/>
      <c r="Q446" s="74"/>
      <c r="R446" s="74"/>
      <c r="S446" s="74"/>
      <c r="T446" s="74"/>
      <c r="U446" s="74"/>
      <c r="V446" s="74"/>
      <c r="W446" s="74"/>
      <c r="X446" s="74"/>
      <c r="Y446" s="74"/>
      <c r="Z446" s="74"/>
      <c r="AA446" s="74"/>
    </row>
    <row r="447" ht="15.75" x14ac:dyDescent="0.25">
      <c r="A447" s="74"/>
      <c r="B447" s="132"/>
      <c r="C447" s="74"/>
      <c r="D447" s="74"/>
      <c r="E447" s="74"/>
      <c r="F447" s="74"/>
      <c r="G447" s="74"/>
      <c r="H447" s="74"/>
      <c r="I447" s="74"/>
      <c r="J447" s="74"/>
      <c r="K447" s="74"/>
      <c r="L447" s="74"/>
      <c r="M447" s="74"/>
      <c r="N447" s="74"/>
      <c r="O447" s="74"/>
      <c r="P447" s="74"/>
      <c r="Q447" s="74"/>
      <c r="R447" s="74"/>
      <c r="S447" s="74"/>
      <c r="T447" s="74"/>
      <c r="U447" s="74"/>
      <c r="V447" s="74"/>
      <c r="W447" s="74"/>
      <c r="X447" s="74"/>
      <c r="Y447" s="74"/>
      <c r="Z447" s="74"/>
      <c r="AA447" s="74"/>
    </row>
    <row r="448" ht="15.75" x14ac:dyDescent="0.25">
      <c r="A448" s="74"/>
      <c r="B448" s="132"/>
      <c r="C448" s="74"/>
      <c r="D448" s="74"/>
      <c r="E448" s="74"/>
      <c r="F448" s="74"/>
      <c r="G448" s="74"/>
      <c r="H448" s="74"/>
      <c r="I448" s="74"/>
      <c r="J448" s="74"/>
      <c r="K448" s="74"/>
      <c r="L448" s="74"/>
      <c r="M448" s="74"/>
      <c r="N448" s="74"/>
      <c r="O448" s="74"/>
      <c r="P448" s="74"/>
      <c r="Q448" s="74"/>
      <c r="R448" s="74"/>
      <c r="S448" s="74"/>
      <c r="T448" s="74"/>
      <c r="U448" s="74"/>
      <c r="V448" s="74"/>
      <c r="W448" s="74"/>
      <c r="X448" s="74"/>
      <c r="Y448" s="74"/>
      <c r="Z448" s="74"/>
      <c r="AA448" s="74"/>
    </row>
    <row r="449" ht="15.75" x14ac:dyDescent="0.25">
      <c r="A449" s="74"/>
      <c r="B449" s="132"/>
      <c r="C449" s="74"/>
      <c r="D449" s="74"/>
      <c r="E449" s="74"/>
      <c r="F449" s="74"/>
      <c r="G449" s="74"/>
      <c r="H449" s="74"/>
      <c r="I449" s="74"/>
      <c r="J449" s="74"/>
      <c r="K449" s="74"/>
      <c r="L449" s="74"/>
      <c r="M449" s="74"/>
      <c r="N449" s="74"/>
      <c r="O449" s="74"/>
      <c r="P449" s="74"/>
      <c r="Q449" s="74"/>
      <c r="R449" s="74"/>
      <c r="S449" s="74"/>
      <c r="T449" s="74"/>
      <c r="U449" s="74"/>
      <c r="V449" s="74"/>
      <c r="W449" s="74"/>
      <c r="X449" s="74"/>
      <c r="Y449" s="74"/>
      <c r="Z449" s="74"/>
      <c r="AA449" s="74"/>
    </row>
    <row r="450" ht="15.75" x14ac:dyDescent="0.25">
      <c r="A450" s="74"/>
      <c r="B450" s="132"/>
      <c r="C450" s="74"/>
      <c r="D450" s="74"/>
      <c r="E450" s="74"/>
      <c r="F450" s="74"/>
      <c r="G450" s="74"/>
      <c r="H450" s="74"/>
      <c r="I450" s="74"/>
      <c r="J450" s="74"/>
      <c r="K450" s="74"/>
      <c r="L450" s="74"/>
      <c r="M450" s="74"/>
      <c r="N450" s="74"/>
      <c r="O450" s="74"/>
      <c r="P450" s="74"/>
      <c r="Q450" s="74"/>
      <c r="R450" s="74"/>
      <c r="S450" s="74"/>
      <c r="T450" s="74"/>
      <c r="U450" s="74"/>
      <c r="V450" s="74"/>
      <c r="W450" s="74"/>
      <c r="X450" s="74"/>
      <c r="Y450" s="74"/>
      <c r="Z450" s="74"/>
      <c r="AA450" s="74"/>
    </row>
    <row r="451" ht="15.75" x14ac:dyDescent="0.25">
      <c r="A451" s="74"/>
      <c r="B451" s="132"/>
      <c r="C451" s="74"/>
      <c r="D451" s="74"/>
      <c r="E451" s="74"/>
      <c r="F451" s="74"/>
      <c r="G451" s="74"/>
      <c r="H451" s="74"/>
      <c r="I451" s="74"/>
      <c r="J451" s="74"/>
      <c r="K451" s="74"/>
      <c r="L451" s="74"/>
      <c r="M451" s="74"/>
      <c r="N451" s="74"/>
      <c r="O451" s="74"/>
      <c r="P451" s="74"/>
      <c r="Q451" s="74"/>
      <c r="R451" s="74"/>
      <c r="S451" s="74"/>
      <c r="T451" s="74"/>
      <c r="U451" s="74"/>
      <c r="V451" s="74"/>
      <c r="W451" s="74"/>
      <c r="X451" s="74"/>
      <c r="Y451" s="74"/>
      <c r="Z451" s="74"/>
      <c r="AA451" s="74"/>
    </row>
    <row r="452" ht="15.75" x14ac:dyDescent="0.25">
      <c r="A452" s="74"/>
      <c r="B452" s="132"/>
      <c r="C452" s="74"/>
      <c r="D452" s="74"/>
      <c r="E452" s="74"/>
      <c r="F452" s="74"/>
      <c r="G452" s="74"/>
      <c r="H452" s="74"/>
      <c r="I452" s="74"/>
      <c r="J452" s="74"/>
      <c r="K452" s="74"/>
      <c r="L452" s="74"/>
      <c r="M452" s="74"/>
      <c r="N452" s="74"/>
      <c r="O452" s="74"/>
      <c r="P452" s="74"/>
      <c r="Q452" s="74"/>
      <c r="R452" s="74"/>
      <c r="S452" s="74"/>
      <c r="T452" s="74"/>
      <c r="U452" s="74"/>
      <c r="V452" s="74"/>
      <c r="W452" s="74"/>
      <c r="X452" s="74"/>
      <c r="Y452" s="74"/>
      <c r="Z452" s="74"/>
      <c r="AA452" s="74"/>
    </row>
    <row r="453" ht="15.75" x14ac:dyDescent="0.25">
      <c r="A453" s="74"/>
      <c r="B453" s="132"/>
      <c r="C453" s="74"/>
      <c r="D453" s="74"/>
      <c r="E453" s="74"/>
      <c r="F453" s="74"/>
      <c r="G453" s="74"/>
      <c r="H453" s="74"/>
      <c r="I453" s="74"/>
      <c r="J453" s="74"/>
      <c r="K453" s="74"/>
      <c r="L453" s="74"/>
      <c r="M453" s="74"/>
      <c r="N453" s="74"/>
      <c r="O453" s="74"/>
      <c r="P453" s="74"/>
      <c r="Q453" s="74"/>
      <c r="R453" s="74"/>
      <c r="S453" s="74"/>
      <c r="T453" s="74"/>
      <c r="U453" s="74"/>
      <c r="V453" s="74"/>
      <c r="W453" s="74"/>
      <c r="X453" s="74"/>
      <c r="Y453" s="74"/>
      <c r="Z453" s="74"/>
      <c r="AA453" s="74"/>
    </row>
    <row r="454" ht="15.75" x14ac:dyDescent="0.25">
      <c r="A454" s="74"/>
      <c r="B454" s="132"/>
      <c r="C454" s="74"/>
      <c r="D454" s="74"/>
      <c r="E454" s="74"/>
      <c r="F454" s="74"/>
      <c r="G454" s="74"/>
      <c r="H454" s="74"/>
      <c r="I454" s="74"/>
      <c r="J454" s="74"/>
      <c r="K454" s="74"/>
      <c r="L454" s="74"/>
      <c r="M454" s="74"/>
      <c r="N454" s="74"/>
      <c r="O454" s="74"/>
      <c r="P454" s="74"/>
      <c r="Q454" s="74"/>
      <c r="R454" s="74"/>
      <c r="S454" s="74"/>
      <c r="T454" s="74"/>
      <c r="U454" s="74"/>
      <c r="V454" s="74"/>
      <c r="W454" s="74"/>
      <c r="X454" s="74"/>
      <c r="Y454" s="74"/>
      <c r="Z454" s="74"/>
      <c r="AA454" s="74"/>
    </row>
    <row r="455" ht="15.75" x14ac:dyDescent="0.25">
      <c r="A455" s="74"/>
      <c r="B455" s="132"/>
      <c r="C455" s="74"/>
      <c r="D455" s="74"/>
      <c r="E455" s="74"/>
      <c r="F455" s="74"/>
      <c r="G455" s="74"/>
      <c r="H455" s="74"/>
      <c r="I455" s="74"/>
      <c r="J455" s="74"/>
      <c r="K455" s="74"/>
      <c r="L455" s="74"/>
      <c r="M455" s="74"/>
      <c r="N455" s="74"/>
      <c r="O455" s="74"/>
      <c r="P455" s="74"/>
      <c r="Q455" s="74"/>
      <c r="R455" s="74"/>
      <c r="S455" s="74"/>
      <c r="T455" s="74"/>
      <c r="U455" s="74"/>
      <c r="V455" s="74"/>
      <c r="W455" s="74"/>
      <c r="X455" s="74"/>
      <c r="Y455" s="74"/>
      <c r="Z455" s="74"/>
      <c r="AA455" s="74"/>
    </row>
    <row r="456" ht="15.75" x14ac:dyDescent="0.25">
      <c r="A456" s="74"/>
      <c r="B456" s="132"/>
      <c r="C456" s="74"/>
      <c r="D456" s="74"/>
      <c r="E456" s="74"/>
      <c r="F456" s="74"/>
      <c r="G456" s="74"/>
      <c r="H456" s="74"/>
      <c r="I456" s="74"/>
      <c r="J456" s="74"/>
      <c r="K456" s="74"/>
      <c r="L456" s="74"/>
      <c r="M456" s="74"/>
      <c r="N456" s="74"/>
      <c r="O456" s="74"/>
      <c r="P456" s="74"/>
      <c r="Q456" s="74"/>
      <c r="R456" s="74"/>
      <c r="S456" s="74"/>
      <c r="T456" s="74"/>
      <c r="U456" s="74"/>
      <c r="V456" s="74"/>
      <c r="W456" s="74"/>
      <c r="X456" s="74"/>
      <c r="Y456" s="74"/>
      <c r="Z456" s="74"/>
      <c r="AA456" s="74"/>
    </row>
    <row r="457" ht="15.75" x14ac:dyDescent="0.25">
      <c r="A457" s="74"/>
      <c r="B457" s="132"/>
      <c r="C457" s="74"/>
      <c r="D457" s="74"/>
      <c r="E457" s="74"/>
      <c r="F457" s="74"/>
      <c r="G457" s="74"/>
      <c r="H457" s="74"/>
      <c r="I457" s="74"/>
      <c r="J457" s="74"/>
      <c r="K457" s="74"/>
      <c r="L457" s="74"/>
      <c r="M457" s="74"/>
      <c r="N457" s="74"/>
      <c r="O457" s="74"/>
      <c r="P457" s="74"/>
      <c r="Q457" s="74"/>
      <c r="R457" s="74"/>
      <c r="S457" s="74"/>
      <c r="T457" s="74"/>
      <c r="U457" s="74"/>
      <c r="V457" s="74"/>
      <c r="W457" s="74"/>
      <c r="X457" s="74"/>
      <c r="Y457" s="74"/>
      <c r="Z457" s="74"/>
      <c r="AA457" s="74"/>
    </row>
    <row r="458" ht="15.75" x14ac:dyDescent="0.25">
      <c r="A458" s="74"/>
      <c r="B458" s="132"/>
      <c r="C458" s="74"/>
      <c r="D458" s="74"/>
      <c r="E458" s="74"/>
      <c r="F458" s="74"/>
      <c r="G458" s="74"/>
      <c r="H458" s="74"/>
      <c r="I458" s="74"/>
      <c r="J458" s="74"/>
      <c r="K458" s="74"/>
      <c r="L458" s="74"/>
      <c r="M458" s="74"/>
      <c r="N458" s="74"/>
      <c r="O458" s="74"/>
      <c r="P458" s="74"/>
      <c r="Q458" s="74"/>
      <c r="R458" s="74"/>
      <c r="S458" s="74"/>
      <c r="T458" s="74"/>
      <c r="U458" s="74"/>
      <c r="V458" s="74"/>
      <c r="W458" s="74"/>
      <c r="X458" s="74"/>
      <c r="Y458" s="74"/>
      <c r="Z458" s="74"/>
      <c r="AA458" s="74"/>
    </row>
    <row r="459" ht="15.75" x14ac:dyDescent="0.25">
      <c r="A459" s="74"/>
      <c r="B459" s="132"/>
      <c r="C459" s="74"/>
      <c r="D459" s="74"/>
      <c r="E459" s="74"/>
      <c r="F459" s="74"/>
      <c r="G459" s="74"/>
      <c r="H459" s="74"/>
      <c r="I459" s="74"/>
      <c r="J459" s="74"/>
      <c r="K459" s="74"/>
      <c r="L459" s="74"/>
      <c r="M459" s="74"/>
      <c r="N459" s="74"/>
      <c r="O459" s="74"/>
      <c r="P459" s="74"/>
      <c r="Q459" s="74"/>
      <c r="R459" s="74"/>
      <c r="S459" s="74"/>
      <c r="T459" s="74"/>
      <c r="U459" s="74"/>
      <c r="V459" s="74"/>
      <c r="W459" s="74"/>
      <c r="X459" s="74"/>
      <c r="Y459" s="74"/>
      <c r="Z459" s="74"/>
      <c r="AA459" s="74"/>
    </row>
    <row r="460" ht="15.75" x14ac:dyDescent="0.25">
      <c r="A460" s="74"/>
      <c r="B460" s="132"/>
      <c r="C460" s="74"/>
      <c r="D460" s="74"/>
      <c r="E460" s="74"/>
      <c r="F460" s="74"/>
      <c r="G460" s="74"/>
      <c r="H460" s="74"/>
      <c r="I460" s="74"/>
      <c r="J460" s="74"/>
      <c r="K460" s="74"/>
      <c r="L460" s="74"/>
      <c r="M460" s="74"/>
      <c r="N460" s="74"/>
      <c r="O460" s="74"/>
      <c r="P460" s="74"/>
      <c r="Q460" s="74"/>
      <c r="R460" s="74"/>
      <c r="S460" s="74"/>
      <c r="T460" s="74"/>
      <c r="U460" s="74"/>
      <c r="V460" s="74"/>
      <c r="W460" s="74"/>
      <c r="X460" s="74"/>
      <c r="Y460" s="74"/>
      <c r="Z460" s="74"/>
      <c r="AA460" s="74"/>
    </row>
    <row r="461" ht="15.75" x14ac:dyDescent="0.25">
      <c r="A461" s="74"/>
      <c r="B461" s="132"/>
      <c r="C461" s="74"/>
      <c r="D461" s="74"/>
      <c r="E461" s="74"/>
      <c r="F461" s="74"/>
      <c r="G461" s="74"/>
      <c r="H461" s="74"/>
      <c r="I461" s="74"/>
      <c r="J461" s="74"/>
      <c r="K461" s="74"/>
      <c r="L461" s="74"/>
      <c r="M461" s="74"/>
      <c r="N461" s="74"/>
      <c r="O461" s="74"/>
      <c r="P461" s="74"/>
      <c r="Q461" s="74"/>
      <c r="R461" s="74"/>
      <c r="S461" s="74"/>
      <c r="T461" s="74"/>
      <c r="U461" s="74"/>
      <c r="V461" s="74"/>
      <c r="W461" s="74"/>
      <c r="X461" s="74"/>
      <c r="Y461" s="74"/>
      <c r="Z461" s="74"/>
      <c r="AA461" s="74"/>
    </row>
    <row r="462" ht="15.75" x14ac:dyDescent="0.25">
      <c r="A462" s="74"/>
      <c r="B462" s="132"/>
      <c r="C462" s="74"/>
      <c r="D462" s="74"/>
      <c r="E462" s="74"/>
      <c r="F462" s="74"/>
      <c r="G462" s="74"/>
      <c r="H462" s="74"/>
      <c r="I462" s="74"/>
      <c r="J462" s="74"/>
      <c r="K462" s="74"/>
      <c r="L462" s="74"/>
      <c r="M462" s="74"/>
      <c r="N462" s="74"/>
      <c r="O462" s="74"/>
      <c r="P462" s="74"/>
      <c r="Q462" s="74"/>
      <c r="R462" s="74"/>
      <c r="S462" s="74"/>
      <c r="T462" s="74"/>
      <c r="U462" s="74"/>
      <c r="V462" s="74"/>
      <c r="W462" s="74"/>
      <c r="X462" s="74"/>
      <c r="Y462" s="74"/>
      <c r="Z462" s="74"/>
      <c r="AA462" s="74"/>
    </row>
    <row r="463" ht="15.75" x14ac:dyDescent="0.25">
      <c r="A463" s="74"/>
      <c r="B463" s="132"/>
      <c r="C463" s="74"/>
      <c r="D463" s="74"/>
      <c r="E463" s="74"/>
      <c r="F463" s="74"/>
      <c r="G463" s="74"/>
      <c r="H463" s="74"/>
      <c r="I463" s="74"/>
      <c r="J463" s="74"/>
      <c r="K463" s="74"/>
      <c r="L463" s="74"/>
      <c r="M463" s="74"/>
      <c r="N463" s="74"/>
      <c r="O463" s="74"/>
      <c r="P463" s="74"/>
      <c r="Q463" s="74"/>
      <c r="R463" s="74"/>
      <c r="S463" s="74"/>
      <c r="T463" s="74"/>
      <c r="U463" s="74"/>
      <c r="V463" s="74"/>
      <c r="W463" s="74"/>
      <c r="X463" s="74"/>
      <c r="Y463" s="74"/>
      <c r="Z463" s="74"/>
      <c r="AA463" s="74"/>
    </row>
    <row r="464" ht="15.75" x14ac:dyDescent="0.25">
      <c r="A464" s="74"/>
      <c r="B464" s="132"/>
      <c r="C464" s="74"/>
      <c r="D464" s="74"/>
      <c r="E464" s="74"/>
      <c r="F464" s="74"/>
      <c r="G464" s="74"/>
      <c r="H464" s="74"/>
      <c r="I464" s="74"/>
      <c r="J464" s="74"/>
      <c r="K464" s="74"/>
      <c r="L464" s="74"/>
      <c r="M464" s="74"/>
      <c r="N464" s="74"/>
      <c r="O464" s="74"/>
      <c r="P464" s="74"/>
      <c r="Q464" s="74"/>
      <c r="R464" s="74"/>
      <c r="S464" s="74"/>
      <c r="T464" s="74"/>
      <c r="U464" s="74"/>
      <c r="V464" s="74"/>
      <c r="W464" s="74"/>
      <c r="X464" s="74"/>
      <c r="Y464" s="74"/>
      <c r="Z464" s="74"/>
      <c r="AA464" s="74"/>
    </row>
    <row r="465" ht="15.75" x14ac:dyDescent="0.25">
      <c r="A465" s="74"/>
      <c r="B465" s="132"/>
      <c r="C465" s="74"/>
      <c r="D465" s="74"/>
      <c r="E465" s="74"/>
      <c r="F465" s="74"/>
      <c r="G465" s="74"/>
      <c r="H465" s="74"/>
      <c r="I465" s="74"/>
      <c r="J465" s="74"/>
      <c r="K465" s="74"/>
      <c r="L465" s="74"/>
      <c r="M465" s="74"/>
      <c r="N465" s="74"/>
      <c r="O465" s="74"/>
      <c r="P465" s="74"/>
      <c r="Q465" s="74"/>
      <c r="R465" s="74"/>
      <c r="S465" s="74"/>
      <c r="T465" s="74"/>
      <c r="U465" s="74"/>
      <c r="V465" s="74"/>
      <c r="W465" s="74"/>
      <c r="X465" s="74"/>
      <c r="Y465" s="74"/>
      <c r="Z465" s="74"/>
      <c r="AA465" s="74"/>
    </row>
    <row r="466" ht="15.75" x14ac:dyDescent="0.25">
      <c r="A466" s="74"/>
      <c r="B466" s="132"/>
      <c r="C466" s="74"/>
      <c r="D466" s="74"/>
      <c r="E466" s="74"/>
      <c r="F466" s="74"/>
      <c r="G466" s="74"/>
      <c r="H466" s="74"/>
      <c r="I466" s="74"/>
      <c r="J466" s="74"/>
      <c r="K466" s="74"/>
      <c r="L466" s="74"/>
      <c r="M466" s="74"/>
      <c r="N466" s="74"/>
      <c r="O466" s="74"/>
      <c r="P466" s="74"/>
      <c r="Q466" s="74"/>
      <c r="R466" s="74"/>
      <c r="S466" s="74"/>
      <c r="T466" s="74"/>
      <c r="U466" s="74"/>
      <c r="V466" s="74"/>
      <c r="W466" s="74"/>
      <c r="X466" s="74"/>
      <c r="Y466" s="74"/>
      <c r="Z466" s="74"/>
      <c r="AA466" s="74"/>
    </row>
    <row r="467" ht="15.75" x14ac:dyDescent="0.25">
      <c r="A467" s="74"/>
      <c r="B467" s="132"/>
      <c r="C467" s="74"/>
      <c r="D467" s="74"/>
      <c r="E467" s="74"/>
      <c r="F467" s="74"/>
      <c r="G467" s="74"/>
      <c r="H467" s="74"/>
      <c r="I467" s="74"/>
      <c r="J467" s="74"/>
      <c r="K467" s="74"/>
      <c r="L467" s="74"/>
      <c r="M467" s="74"/>
      <c r="N467" s="74"/>
      <c r="O467" s="74"/>
      <c r="P467" s="74"/>
      <c r="Q467" s="74"/>
      <c r="R467" s="74"/>
      <c r="S467" s="74"/>
      <c r="T467" s="74"/>
      <c r="U467" s="74"/>
      <c r="V467" s="74"/>
      <c r="W467" s="74"/>
      <c r="X467" s="74"/>
      <c r="Y467" s="74"/>
      <c r="Z467" s="74"/>
      <c r="AA467" s="74"/>
    </row>
    <row r="468" ht="15.75" x14ac:dyDescent="0.25">
      <c r="A468" s="74"/>
      <c r="B468" s="132"/>
      <c r="C468" s="74"/>
      <c r="D468" s="74"/>
      <c r="E468" s="74"/>
      <c r="F468" s="74"/>
      <c r="G468" s="74"/>
      <c r="H468" s="74"/>
      <c r="I468" s="74"/>
      <c r="J468" s="74"/>
      <c r="K468" s="74"/>
      <c r="L468" s="74"/>
      <c r="M468" s="74"/>
      <c r="N468" s="74"/>
      <c r="O468" s="74"/>
      <c r="P468" s="74"/>
      <c r="Q468" s="74"/>
      <c r="R468" s="74"/>
      <c r="S468" s="74"/>
      <c r="T468" s="74"/>
      <c r="U468" s="74"/>
      <c r="V468" s="74"/>
      <c r="W468" s="74"/>
      <c r="X468" s="74"/>
      <c r="Y468" s="74"/>
      <c r="Z468" s="74"/>
      <c r="AA468" s="74"/>
    </row>
    <row r="469" ht="15.75" x14ac:dyDescent="0.25">
      <c r="A469" s="74"/>
      <c r="B469" s="132"/>
      <c r="C469" s="74"/>
      <c r="D469" s="74"/>
      <c r="E469" s="74"/>
      <c r="F469" s="74"/>
      <c r="G469" s="74"/>
      <c r="H469" s="74"/>
      <c r="I469" s="74"/>
      <c r="J469" s="74"/>
      <c r="K469" s="74"/>
      <c r="L469" s="74"/>
      <c r="M469" s="74"/>
      <c r="N469" s="74"/>
      <c r="O469" s="74"/>
      <c r="P469" s="74"/>
      <c r="Q469" s="74"/>
      <c r="R469" s="74"/>
      <c r="S469" s="74"/>
      <c r="T469" s="74"/>
      <c r="U469" s="74"/>
      <c r="V469" s="74"/>
      <c r="W469" s="74"/>
      <c r="X469" s="74"/>
      <c r="Y469" s="74"/>
      <c r="Z469" s="74"/>
      <c r="AA469" s="74"/>
    </row>
    <row r="470" ht="15.75" x14ac:dyDescent="0.25">
      <c r="A470" s="74"/>
      <c r="B470" s="132"/>
      <c r="C470" s="74"/>
      <c r="D470" s="74"/>
      <c r="E470" s="74"/>
      <c r="F470" s="74"/>
      <c r="G470" s="74"/>
      <c r="H470" s="74"/>
      <c r="I470" s="74"/>
      <c r="J470" s="74"/>
      <c r="K470" s="74"/>
      <c r="L470" s="74"/>
      <c r="M470" s="74"/>
      <c r="N470" s="74"/>
      <c r="O470" s="74"/>
      <c r="P470" s="74"/>
      <c r="Q470" s="74"/>
      <c r="R470" s="74"/>
      <c r="S470" s="74"/>
      <c r="T470" s="74"/>
      <c r="U470" s="74"/>
      <c r="V470" s="74"/>
      <c r="W470" s="74"/>
      <c r="X470" s="74"/>
      <c r="Y470" s="74"/>
      <c r="Z470" s="74"/>
      <c r="AA470" s="74"/>
    </row>
    <row r="471" ht="15.75" x14ac:dyDescent="0.25">
      <c r="A471" s="74"/>
      <c r="B471" s="132"/>
      <c r="C471" s="74"/>
      <c r="D471" s="74"/>
      <c r="E471" s="74"/>
      <c r="F471" s="74"/>
      <c r="G471" s="74"/>
      <c r="H471" s="74"/>
      <c r="I471" s="74"/>
      <c r="J471" s="74"/>
      <c r="K471" s="74"/>
      <c r="L471" s="74"/>
      <c r="M471" s="74"/>
      <c r="N471" s="74"/>
      <c r="O471" s="74"/>
      <c r="P471" s="74"/>
      <c r="Q471" s="74"/>
      <c r="R471" s="74"/>
      <c r="S471" s="74"/>
      <c r="T471" s="74"/>
      <c r="U471" s="74"/>
      <c r="V471" s="74"/>
      <c r="W471" s="74"/>
      <c r="X471" s="74"/>
      <c r="Y471" s="74"/>
      <c r="Z471" s="74"/>
      <c r="AA471" s="74"/>
    </row>
    <row r="472" ht="15.75" x14ac:dyDescent="0.25">
      <c r="A472" s="74"/>
      <c r="B472" s="132"/>
      <c r="C472" s="74"/>
      <c r="D472" s="74"/>
      <c r="E472" s="74"/>
      <c r="F472" s="74"/>
      <c r="G472" s="74"/>
      <c r="H472" s="74"/>
      <c r="I472" s="74"/>
      <c r="J472" s="74"/>
      <c r="K472" s="74"/>
      <c r="L472" s="74"/>
      <c r="M472" s="74"/>
      <c r="N472" s="74"/>
      <c r="O472" s="74"/>
      <c r="P472" s="74"/>
      <c r="Q472" s="74"/>
      <c r="R472" s="74"/>
      <c r="S472" s="74"/>
      <c r="T472" s="74"/>
      <c r="U472" s="74"/>
      <c r="V472" s="74"/>
      <c r="W472" s="74"/>
      <c r="X472" s="74"/>
      <c r="Y472" s="74"/>
      <c r="Z472" s="74"/>
      <c r="AA472" s="74"/>
    </row>
    <row r="473" ht="15.75" x14ac:dyDescent="0.25">
      <c r="A473" s="74"/>
      <c r="B473" s="132"/>
      <c r="C473" s="74"/>
      <c r="D473" s="74"/>
      <c r="E473" s="74"/>
      <c r="F473" s="74"/>
      <c r="G473" s="74"/>
      <c r="H473" s="74"/>
      <c r="I473" s="74"/>
      <c r="J473" s="74"/>
      <c r="K473" s="74"/>
      <c r="L473" s="74"/>
      <c r="M473" s="74"/>
      <c r="N473" s="74"/>
      <c r="O473" s="74"/>
      <c r="P473" s="74"/>
      <c r="Q473" s="74"/>
      <c r="R473" s="74"/>
      <c r="S473" s="74"/>
      <c r="T473" s="74"/>
      <c r="U473" s="74"/>
      <c r="V473" s="74"/>
      <c r="W473" s="74"/>
      <c r="X473" s="74"/>
      <c r="Y473" s="74"/>
      <c r="Z473" s="74"/>
      <c r="AA473" s="74"/>
    </row>
    <row r="474" ht="15.75" x14ac:dyDescent="0.25">
      <c r="A474" s="74"/>
      <c r="B474" s="132"/>
      <c r="C474" s="74"/>
      <c r="D474" s="74"/>
      <c r="E474" s="74"/>
      <c r="F474" s="74"/>
      <c r="G474" s="74"/>
      <c r="H474" s="74"/>
      <c r="I474" s="74"/>
      <c r="J474" s="74"/>
      <c r="K474" s="74"/>
      <c r="L474" s="74"/>
      <c r="M474" s="74"/>
      <c r="N474" s="74"/>
      <c r="O474" s="74"/>
      <c r="P474" s="74"/>
      <c r="Q474" s="74"/>
      <c r="R474" s="74"/>
      <c r="S474" s="74"/>
      <c r="T474" s="74"/>
      <c r="U474" s="74"/>
      <c r="V474" s="74"/>
      <c r="W474" s="74"/>
      <c r="X474" s="74"/>
      <c r="Y474" s="74"/>
      <c r="Z474" s="74"/>
      <c r="AA474" s="74"/>
    </row>
    <row r="475" ht="15.75" x14ac:dyDescent="0.25">
      <c r="A475" s="74"/>
      <c r="B475" s="132"/>
      <c r="C475" s="74"/>
      <c r="D475" s="74"/>
      <c r="E475" s="74"/>
      <c r="F475" s="74"/>
      <c r="G475" s="74"/>
      <c r="H475" s="74"/>
      <c r="I475" s="74"/>
      <c r="J475" s="74"/>
      <c r="K475" s="74"/>
      <c r="L475" s="74"/>
      <c r="M475" s="74"/>
      <c r="N475" s="74"/>
      <c r="O475" s="74"/>
      <c r="P475" s="74"/>
      <c r="Q475" s="74"/>
      <c r="R475" s="74"/>
      <c r="S475" s="74"/>
      <c r="T475" s="74"/>
      <c r="U475" s="74"/>
      <c r="V475" s="74"/>
      <c r="W475" s="74"/>
      <c r="X475" s="74"/>
      <c r="Y475" s="74"/>
      <c r="Z475" s="74"/>
      <c r="AA475" s="74"/>
    </row>
    <row r="476" ht="15.75" x14ac:dyDescent="0.25">
      <c r="A476" s="74"/>
      <c r="B476" s="132"/>
      <c r="C476" s="74"/>
      <c r="D476" s="74"/>
      <c r="E476" s="74"/>
      <c r="F476" s="74"/>
      <c r="G476" s="74"/>
      <c r="H476" s="74"/>
      <c r="I476" s="74"/>
      <c r="J476" s="74"/>
      <c r="K476" s="74"/>
      <c r="L476" s="74"/>
      <c r="M476" s="74"/>
      <c r="N476" s="74"/>
      <c r="O476" s="74"/>
      <c r="P476" s="74"/>
      <c r="Q476" s="74"/>
      <c r="R476" s="74"/>
      <c r="S476" s="74"/>
      <c r="T476" s="74"/>
      <c r="U476" s="74"/>
      <c r="V476" s="74"/>
      <c r="W476" s="74"/>
      <c r="X476" s="74"/>
      <c r="Y476" s="74"/>
      <c r="Z476" s="74"/>
      <c r="AA476" s="74"/>
    </row>
    <row r="477" ht="15.75" x14ac:dyDescent="0.25">
      <c r="A477" s="74"/>
      <c r="B477" s="132"/>
      <c r="C477" s="74"/>
      <c r="D477" s="74"/>
      <c r="E477" s="74"/>
      <c r="F477" s="74"/>
      <c r="G477" s="74"/>
      <c r="H477" s="74"/>
      <c r="I477" s="74"/>
      <c r="J477" s="74"/>
      <c r="K477" s="74"/>
      <c r="L477" s="74"/>
      <c r="M477" s="74"/>
      <c r="N477" s="74"/>
      <c r="O477" s="74"/>
      <c r="P477" s="74"/>
      <c r="Q477" s="74"/>
      <c r="R477" s="74"/>
      <c r="S477" s="74"/>
      <c r="T477" s="74"/>
      <c r="U477" s="74"/>
      <c r="V477" s="74"/>
      <c r="W477" s="74"/>
      <c r="X477" s="74"/>
      <c r="Y477" s="74"/>
      <c r="Z477" s="74"/>
      <c r="AA477" s="74"/>
    </row>
    <row r="478" ht="15.75" x14ac:dyDescent="0.25">
      <c r="A478" s="74"/>
      <c r="B478" s="132"/>
      <c r="C478" s="74"/>
      <c r="D478" s="74"/>
      <c r="E478" s="74"/>
      <c r="F478" s="74"/>
      <c r="G478" s="74"/>
      <c r="H478" s="74"/>
      <c r="I478" s="74"/>
      <c r="J478" s="74"/>
      <c r="K478" s="74"/>
      <c r="L478" s="74"/>
      <c r="M478" s="74"/>
      <c r="N478" s="74"/>
      <c r="O478" s="74"/>
      <c r="P478" s="74"/>
      <c r="Q478" s="74"/>
      <c r="R478" s="74"/>
      <c r="S478" s="74"/>
      <c r="T478" s="74"/>
      <c r="U478" s="74"/>
      <c r="V478" s="74"/>
      <c r="W478" s="74"/>
      <c r="X478" s="74"/>
      <c r="Y478" s="74"/>
      <c r="Z478" s="74"/>
      <c r="AA478" s="74"/>
    </row>
    <row r="479" ht="15.75" x14ac:dyDescent="0.25">
      <c r="A479" s="74"/>
      <c r="B479" s="132"/>
      <c r="C479" s="74"/>
      <c r="D479" s="74"/>
      <c r="E479" s="74"/>
      <c r="F479" s="74"/>
      <c r="G479" s="74"/>
      <c r="H479" s="74"/>
      <c r="I479" s="74"/>
      <c r="J479" s="74"/>
      <c r="K479" s="74"/>
      <c r="L479" s="74"/>
      <c r="M479" s="74"/>
      <c r="N479" s="74"/>
      <c r="O479" s="74"/>
      <c r="P479" s="74"/>
      <c r="Q479" s="74"/>
      <c r="R479" s="74"/>
      <c r="S479" s="74"/>
      <c r="T479" s="74"/>
      <c r="U479" s="74"/>
      <c r="V479" s="74"/>
      <c r="W479" s="74"/>
      <c r="X479" s="74"/>
      <c r="Y479" s="74"/>
      <c r="Z479" s="74"/>
      <c r="AA479" s="74"/>
    </row>
    <row r="480" ht="15.75" x14ac:dyDescent="0.25">
      <c r="A480" s="74"/>
      <c r="B480" s="132"/>
      <c r="C480" s="74"/>
      <c r="D480" s="74"/>
      <c r="E480" s="74"/>
      <c r="F480" s="74"/>
      <c r="G480" s="74"/>
      <c r="H480" s="74"/>
      <c r="I480" s="74"/>
      <c r="J480" s="74"/>
      <c r="K480" s="74"/>
      <c r="L480" s="74"/>
      <c r="M480" s="74"/>
      <c r="N480" s="74"/>
      <c r="O480" s="74"/>
      <c r="P480" s="74"/>
      <c r="Q480" s="74"/>
      <c r="R480" s="74"/>
      <c r="S480" s="74"/>
      <c r="T480" s="74"/>
      <c r="U480" s="74"/>
      <c r="V480" s="74"/>
      <c r="W480" s="74"/>
      <c r="X480" s="74"/>
      <c r="Y480" s="74"/>
      <c r="Z480" s="74"/>
      <c r="AA480" s="74"/>
    </row>
    <row r="481" ht="15.75" x14ac:dyDescent="0.25">
      <c r="A481" s="74"/>
      <c r="B481" s="132"/>
      <c r="C481" s="74"/>
      <c r="D481" s="74"/>
      <c r="E481" s="74"/>
      <c r="F481" s="74"/>
      <c r="G481" s="74"/>
      <c r="H481" s="74"/>
      <c r="I481" s="74"/>
      <c r="J481" s="74"/>
      <c r="K481" s="74"/>
      <c r="L481" s="74"/>
      <c r="M481" s="74"/>
      <c r="N481" s="74"/>
      <c r="O481" s="74"/>
      <c r="P481" s="74"/>
      <c r="Q481" s="74"/>
      <c r="R481" s="74"/>
      <c r="S481" s="74"/>
      <c r="T481" s="74"/>
      <c r="U481" s="74"/>
      <c r="V481" s="74"/>
      <c r="W481" s="74"/>
      <c r="X481" s="74"/>
      <c r="Y481" s="74"/>
      <c r="Z481" s="74"/>
      <c r="AA481" s="74"/>
    </row>
    <row r="482" ht="15.75" x14ac:dyDescent="0.25">
      <c r="A482" s="74"/>
      <c r="B482" s="132"/>
      <c r="C482" s="74"/>
      <c r="D482" s="74"/>
      <c r="E482" s="74"/>
      <c r="F482" s="74"/>
      <c r="G482" s="74"/>
      <c r="H482" s="74"/>
      <c r="I482" s="74"/>
      <c r="J482" s="74"/>
      <c r="K482" s="74"/>
      <c r="L482" s="74"/>
      <c r="M482" s="74"/>
      <c r="N482" s="74"/>
      <c r="O482" s="74"/>
      <c r="P482" s="74"/>
      <c r="Q482" s="74"/>
      <c r="R482" s="74"/>
      <c r="S482" s="74"/>
      <c r="T482" s="74"/>
      <c r="U482" s="74"/>
      <c r="V482" s="74"/>
      <c r="W482" s="74"/>
      <c r="X482" s="74"/>
      <c r="Y482" s="74"/>
      <c r="Z482" s="74"/>
      <c r="AA482" s="74"/>
    </row>
    <row r="483" ht="15.75" x14ac:dyDescent="0.25">
      <c r="A483" s="74"/>
      <c r="B483" s="132"/>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row>
    <row r="484" ht="15.75" x14ac:dyDescent="0.25">
      <c r="A484" s="74"/>
      <c r="B484" s="132"/>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row>
    <row r="485" ht="15.75" x14ac:dyDescent="0.25">
      <c r="A485" s="74"/>
      <c r="B485" s="132"/>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row>
    <row r="486" ht="15.75" x14ac:dyDescent="0.25">
      <c r="A486" s="74"/>
      <c r="B486" s="132"/>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row>
    <row r="487" ht="15.75" x14ac:dyDescent="0.25">
      <c r="A487" s="74"/>
      <c r="B487" s="132"/>
      <c r="C487" s="74"/>
      <c r="D487" s="74"/>
      <c r="E487" s="74"/>
      <c r="F487" s="74"/>
      <c r="G487" s="74"/>
      <c r="H487" s="74"/>
      <c r="I487" s="74"/>
      <c r="J487" s="74"/>
      <c r="K487" s="74"/>
      <c r="L487" s="74"/>
      <c r="M487" s="74"/>
      <c r="N487" s="74"/>
      <c r="O487" s="74"/>
      <c r="P487" s="74"/>
      <c r="Q487" s="74"/>
      <c r="R487" s="74"/>
      <c r="S487" s="74"/>
      <c r="T487" s="74"/>
      <c r="U487" s="74"/>
      <c r="V487" s="74"/>
      <c r="W487" s="74"/>
      <c r="X487" s="74"/>
      <c r="Y487" s="74"/>
      <c r="Z487" s="74"/>
      <c r="AA487" s="74"/>
    </row>
    <row r="488" ht="15.75" x14ac:dyDescent="0.25">
      <c r="A488" s="74"/>
      <c r="B488" s="132"/>
      <c r="C488" s="74"/>
      <c r="D488" s="74"/>
      <c r="E488" s="74"/>
      <c r="F488" s="74"/>
      <c r="G488" s="74"/>
      <c r="H488" s="74"/>
      <c r="I488" s="74"/>
      <c r="J488" s="74"/>
      <c r="K488" s="74"/>
      <c r="L488" s="74"/>
      <c r="M488" s="74"/>
      <c r="N488" s="74"/>
      <c r="O488" s="74"/>
      <c r="P488" s="74"/>
      <c r="Q488" s="74"/>
      <c r="R488" s="74"/>
      <c r="S488" s="74"/>
      <c r="T488" s="74"/>
      <c r="U488" s="74"/>
      <c r="V488" s="74"/>
      <c r="W488" s="74"/>
      <c r="X488" s="74"/>
      <c r="Y488" s="74"/>
      <c r="Z488" s="74"/>
      <c r="AA488" s="74"/>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3" customWidth="true"/>
    <col min="2" max="2" width="9" style="33"/>
    <col min="3" max="3" width="5" style="33" customWidth="true"/>
    <col min="4" max="21" width="3.875" style="33" customWidth="true"/>
    <col min="22" max="22" width="3.875" style="164" customWidth="true"/>
    <col min="23" max="23" width="3.875" style="87" customWidth="true"/>
    <col min="24" max="25" width="3.875" style="87" hidden="true" customWidth="true"/>
    <col min="26" max="26" width="3.875" style="87" customWidth="true"/>
    <col min="27" max="27" width="3.875" style="164" customWidth="true"/>
    <col min="28" max="28" width="3.875" style="87" customWidth="true"/>
    <col min="29" max="30" width="3.875" style="87" hidden="true" customWidth="true"/>
    <col min="31" max="31" width="3.875" style="87" customWidth="true"/>
    <col min="32" max="32" width="3.875" style="164" customWidth="true"/>
    <col min="33" max="33" width="3.875" style="87" customWidth="true"/>
    <col min="34" max="35" width="3.875" style="87" hidden="true" customWidth="true"/>
    <col min="36" max="36" width="3.875" style="87" customWidth="true"/>
    <col min="37" max="37" width="3.875" style="164" customWidth="true"/>
    <col min="38" max="38" width="3.875" style="87" customWidth="true"/>
    <col min="39" max="40" width="3.875" style="87" hidden="true" customWidth="true"/>
    <col min="41" max="41" width="3.875" style="87" customWidth="true"/>
    <col min="42" max="42" width="3.875" style="164" customWidth="true"/>
    <col min="43" max="43" width="3.875" style="87" customWidth="true"/>
    <col min="44" max="45" width="3.875" style="87" hidden="true" customWidth="true"/>
    <col min="46" max="46" width="3.875" style="87" customWidth="true"/>
    <col min="47" max="47" width="3.875" style="164" customWidth="true"/>
    <col min="48" max="48" width="3.875" style="87" customWidth="true"/>
    <col min="49" max="50" width="3.875" style="87" hidden="true" customWidth="true"/>
    <col min="51" max="51" width="3.875" style="87" customWidth="true"/>
    <col min="52" max="52" width="3.875" style="109" customWidth="true"/>
    <col min="53" max="69" width="3.875" style="75" customWidth="true"/>
    <col min="70" max="70" width="9" style="33" customWidth="true"/>
    <col min="71" max="136" width="3.875" style="33" hidden="true" customWidth="true"/>
    <col min="137" max="137" width="9" style="33" customWidth="true"/>
    <col min="138" max="16384" width="9" style="33"/>
  </cols>
  <sheetData>
    <row r="1" ht="18" x14ac:dyDescent="0.25">
      <c r="A1" s="47" t="s">
        <v>60</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row>
    <row r="2" ht="15.75" x14ac:dyDescent="0.25">
      <c r="A2" s="49" t="s">
        <v>38</v>
      </c>
      <c r="B2" s="49"/>
      <c r="C2" s="49"/>
      <c r="D2" s="302" t="s">
        <v>13</v>
      </c>
      <c r="E2" s="48"/>
      <c r="F2" s="48"/>
      <c r="G2" s="92"/>
      <c r="H2" s="48"/>
      <c r="I2" s="48"/>
      <c r="J2" s="92"/>
      <c r="K2" s="50"/>
      <c r="L2" s="50"/>
      <c r="M2" s="92"/>
      <c r="N2" s="50"/>
      <c r="O2" s="50"/>
      <c r="P2" s="92"/>
      <c r="Q2" s="50"/>
      <c r="R2" s="50"/>
      <c r="S2" s="92"/>
      <c r="T2" s="50"/>
      <c r="U2" s="50"/>
      <c r="V2" s="303" t="s">
        <v>14</v>
      </c>
      <c r="W2" s="45"/>
      <c r="X2" s="50"/>
      <c r="Y2" s="50"/>
      <c r="Z2" s="50"/>
      <c r="AA2" s="91"/>
      <c r="AB2" s="50"/>
      <c r="AC2" s="50"/>
      <c r="AD2" s="50"/>
      <c r="AE2" s="50"/>
      <c r="AF2" s="91"/>
      <c r="AG2" s="50"/>
      <c r="AH2" s="50"/>
      <c r="AI2" s="50"/>
      <c r="AJ2" s="50"/>
      <c r="AK2" s="91"/>
      <c r="AL2" s="50"/>
      <c r="AM2" s="50"/>
      <c r="AN2" s="50"/>
      <c r="AO2" s="50"/>
      <c r="AP2" s="91"/>
      <c r="AQ2" s="50"/>
      <c r="AR2" s="50"/>
      <c r="AS2" s="50"/>
      <c r="AT2" s="50"/>
      <c r="AU2" s="91"/>
      <c r="AV2" s="50"/>
      <c r="AW2" s="50"/>
      <c r="AX2" s="50"/>
      <c r="AY2" s="50"/>
      <c r="AZ2" s="304" t="s">
        <v>15</v>
      </c>
      <c r="BA2" s="45"/>
      <c r="BB2" s="52"/>
      <c r="BC2" s="52"/>
      <c r="BD2" s="51"/>
      <c r="BE2" s="51"/>
      <c r="BF2" s="51"/>
      <c r="BG2" s="51"/>
      <c r="BH2" s="51"/>
      <c r="BI2" s="51"/>
      <c r="BJ2" s="51"/>
      <c r="BK2" s="51"/>
      <c r="BL2" s="51"/>
      <c r="BM2" s="51"/>
      <c r="BN2" s="51"/>
      <c r="BO2" s="51"/>
      <c r="BP2" s="51"/>
      <c r="BQ2" s="51"/>
    </row>
    <row r="3" ht="14.25" x14ac:dyDescent="0.2">
      <c r="A3" s="53"/>
      <c r="B3" s="48"/>
      <c r="C3" s="48"/>
      <c r="D3" s="54" t="s">
        <v>7</v>
      </c>
      <c r="E3" s="54"/>
      <c r="F3" s="54"/>
      <c r="G3" s="54" t="s">
        <v>1</v>
      </c>
      <c r="I3" s="54"/>
      <c r="J3" s="54" t="s">
        <v>2</v>
      </c>
      <c r="L3" s="54"/>
      <c r="M3" s="54" t="s">
        <v>16</v>
      </c>
      <c r="O3" s="54"/>
      <c r="P3" s="54" t="s">
        <v>17</v>
      </c>
      <c r="Q3" s="54"/>
      <c r="R3" s="54"/>
      <c r="S3" s="54" t="s">
        <v>18</v>
      </c>
      <c r="U3" s="54"/>
      <c r="V3" s="54" t="s">
        <v>7</v>
      </c>
      <c r="W3" s="45"/>
      <c r="X3" s="54"/>
      <c r="Y3" s="54"/>
      <c r="Z3" s="54"/>
      <c r="AA3" s="54" t="s">
        <v>1</v>
      </c>
      <c r="AB3" s="54"/>
      <c r="AC3" s="54"/>
      <c r="AD3" s="54"/>
      <c r="AE3" s="54"/>
      <c r="AF3" s="54" t="s">
        <v>2</v>
      </c>
      <c r="AG3" s="45"/>
      <c r="AH3" s="54"/>
      <c r="AI3" s="54"/>
      <c r="AJ3" s="54"/>
      <c r="AK3" s="54" t="s">
        <v>16</v>
      </c>
      <c r="AL3" s="54"/>
      <c r="AM3" s="54"/>
      <c r="AN3" s="54"/>
      <c r="AO3" s="54"/>
      <c r="AP3" s="54" t="s">
        <v>17</v>
      </c>
      <c r="AQ3" s="54"/>
      <c r="AR3" s="54"/>
      <c r="AS3" s="54"/>
      <c r="AT3" s="54"/>
      <c r="AU3" s="54" t="s">
        <v>18</v>
      </c>
      <c r="AV3" s="54"/>
      <c r="AW3" s="54"/>
      <c r="AX3" s="54"/>
      <c r="AY3" s="54"/>
      <c r="AZ3" s="54" t="s">
        <v>7</v>
      </c>
      <c r="BA3" s="45"/>
      <c r="BB3" s="54"/>
      <c r="BC3" s="54" t="s">
        <v>1</v>
      </c>
      <c r="BD3" s="45"/>
      <c r="BE3" s="54"/>
      <c r="BF3" s="54" t="s">
        <v>2</v>
      </c>
      <c r="BG3" s="54"/>
      <c r="BH3" s="54"/>
      <c r="BI3" s="54" t="s">
        <v>16</v>
      </c>
      <c r="BJ3" s="45"/>
      <c r="BK3" s="54"/>
      <c r="BL3" s="54" t="s">
        <v>17</v>
      </c>
      <c r="BM3" s="45"/>
      <c r="BN3" s="54"/>
      <c r="BO3" s="54" t="s">
        <v>18</v>
      </c>
      <c r="BP3" s="45"/>
      <c r="BQ3" s="54"/>
      <c r="BS3" s="54" t="s">
        <v>7</v>
      </c>
      <c r="BU3" s="54"/>
      <c r="BV3" s="54" t="s">
        <v>1</v>
      </c>
      <c r="BX3" s="54"/>
      <c r="BY3" s="54" t="s">
        <v>2</v>
      </c>
      <c r="CA3" s="54"/>
      <c r="CB3" s="54" t="s">
        <v>16</v>
      </c>
      <c r="CD3" s="54"/>
      <c r="CE3" s="54" t="s">
        <v>17</v>
      </c>
      <c r="CG3" s="54"/>
      <c r="CH3" s="54" t="s">
        <v>18</v>
      </c>
      <c r="CJ3" s="54"/>
      <c r="CK3" s="54" t="s">
        <v>7</v>
      </c>
      <c r="CM3" s="54"/>
      <c r="CN3" s="45"/>
      <c r="CO3" s="45"/>
      <c r="CP3" s="54" t="s">
        <v>1</v>
      </c>
      <c r="CR3" s="45"/>
      <c r="CS3" s="54"/>
      <c r="CT3" s="45"/>
      <c r="CU3" s="54" t="s">
        <v>2</v>
      </c>
      <c r="CW3" s="54"/>
      <c r="CX3" s="45"/>
      <c r="CY3" s="45"/>
      <c r="CZ3" s="54" t="s">
        <v>16</v>
      </c>
      <c r="DB3" s="45"/>
      <c r="DC3" s="54"/>
      <c r="DD3" s="45"/>
      <c r="DE3" s="54" t="s">
        <v>17</v>
      </c>
      <c r="DG3" s="45"/>
      <c r="DH3" s="45"/>
      <c r="DI3" s="45"/>
      <c r="DJ3" s="54" t="s">
        <v>18</v>
      </c>
      <c r="DL3" s="45"/>
      <c r="DM3" s="45"/>
      <c r="DN3" s="45"/>
      <c r="DO3" s="54" t="s">
        <v>7</v>
      </c>
      <c r="DP3" s="54"/>
      <c r="DQ3" s="54"/>
      <c r="DR3" s="54" t="s">
        <v>1</v>
      </c>
      <c r="DS3" s="54"/>
      <c r="DT3" s="54"/>
      <c r="DU3" s="54" t="s">
        <v>2</v>
      </c>
      <c r="DV3" s="54"/>
      <c r="DW3" s="54"/>
      <c r="DX3" s="54" t="s">
        <v>16</v>
      </c>
      <c r="DY3" s="54"/>
      <c r="DZ3" s="54"/>
      <c r="EA3" s="54" t="s">
        <v>17</v>
      </c>
      <c r="EB3" s="54"/>
      <c r="EC3" s="54"/>
      <c r="ED3" s="54"/>
      <c r="EE3" s="54" t="s">
        <v>18</v>
      </c>
      <c r="EF3" s="54"/>
    </row>
    <row r="4" s="84" customFormat="true" ht="160.5" customHeight="true" x14ac:dyDescent="0.2">
      <c r="A4" s="55" t="s">
        <v>5</v>
      </c>
      <c r="B4" s="55" t="s">
        <v>6</v>
      </c>
      <c r="C4" s="55" t="s">
        <v>4</v>
      </c>
      <c r="D4" s="409" t="s">
        <v>25</v>
      </c>
      <c r="E4" s="410" t="s">
        <v>19</v>
      </c>
      <c r="F4" s="411" t="s">
        <v>207</v>
      </c>
      <c r="G4" s="409" t="s">
        <v>25</v>
      </c>
      <c r="H4" s="410" t="s">
        <v>19</v>
      </c>
      <c r="I4" s="411" t="s">
        <v>207</v>
      </c>
      <c r="J4" s="409" t="s">
        <v>25</v>
      </c>
      <c r="K4" s="410" t="s">
        <v>19</v>
      </c>
      <c r="L4" s="411" t="s">
        <v>207</v>
      </c>
      <c r="M4" s="409" t="s">
        <v>25</v>
      </c>
      <c r="N4" s="410" t="s">
        <v>19</v>
      </c>
      <c r="O4" s="411" t="s">
        <v>207</v>
      </c>
      <c r="P4" s="409" t="s">
        <v>25</v>
      </c>
      <c r="Q4" s="410" t="s">
        <v>19</v>
      </c>
      <c r="R4" s="411" t="s">
        <v>207</v>
      </c>
      <c r="S4" s="409" t="s">
        <v>25</v>
      </c>
      <c r="T4" s="410" t="s">
        <v>19</v>
      </c>
      <c r="U4" s="412" t="s">
        <v>207</v>
      </c>
      <c r="V4" s="413" t="s">
        <v>25</v>
      </c>
      <c r="W4" s="414" t="s">
        <v>19</v>
      </c>
      <c r="X4" s="415" t="s">
        <v>21</v>
      </c>
      <c r="Y4" s="415" t="s">
        <v>30</v>
      </c>
      <c r="Z4" s="416" t="s">
        <v>208</v>
      </c>
      <c r="AA4" s="413" t="s">
        <v>25</v>
      </c>
      <c r="AB4" s="414" t="s">
        <v>19</v>
      </c>
      <c r="AC4" s="415" t="s">
        <v>21</v>
      </c>
      <c r="AD4" s="415" t="s">
        <v>30</v>
      </c>
      <c r="AE4" s="416" t="s">
        <v>208</v>
      </c>
      <c r="AF4" s="413" t="s">
        <v>25</v>
      </c>
      <c r="AG4" s="414" t="s">
        <v>19</v>
      </c>
      <c r="AH4" s="415" t="s">
        <v>21</v>
      </c>
      <c r="AI4" s="415" t="s">
        <v>30</v>
      </c>
      <c r="AJ4" s="416" t="s">
        <v>208</v>
      </c>
      <c r="AK4" s="413" t="s">
        <v>25</v>
      </c>
      <c r="AL4" s="414" t="s">
        <v>19</v>
      </c>
      <c r="AM4" s="415" t="s">
        <v>21</v>
      </c>
      <c r="AN4" s="415" t="s">
        <v>30</v>
      </c>
      <c r="AO4" s="416" t="s">
        <v>208</v>
      </c>
      <c r="AP4" s="413" t="s">
        <v>25</v>
      </c>
      <c r="AQ4" s="414" t="s">
        <v>19</v>
      </c>
      <c r="AR4" s="415" t="s">
        <v>21</v>
      </c>
      <c r="AS4" s="415" t="s">
        <v>30</v>
      </c>
      <c r="AT4" s="416" t="s">
        <v>208</v>
      </c>
      <c r="AU4" s="413" t="s">
        <v>25</v>
      </c>
      <c r="AV4" s="414" t="s">
        <v>19</v>
      </c>
      <c r="AW4" s="415" t="s">
        <v>21</v>
      </c>
      <c r="AX4" s="415" t="s">
        <v>30</v>
      </c>
      <c r="AY4" s="417" t="s">
        <v>208</v>
      </c>
      <c r="AZ4" s="418" t="s">
        <v>144</v>
      </c>
      <c r="BA4" s="419" t="s">
        <v>143</v>
      </c>
      <c r="BB4" s="420" t="s">
        <v>209</v>
      </c>
      <c r="BC4" s="418" t="s">
        <v>144</v>
      </c>
      <c r="BD4" s="419" t="s">
        <v>143</v>
      </c>
      <c r="BE4" s="420" t="s">
        <v>209</v>
      </c>
      <c r="BF4" s="418" t="s">
        <v>144</v>
      </c>
      <c r="BG4" s="419" t="s">
        <v>143</v>
      </c>
      <c r="BH4" s="420" t="s">
        <v>209</v>
      </c>
      <c r="BI4" s="418" t="s">
        <v>144</v>
      </c>
      <c r="BJ4" s="419" t="s">
        <v>143</v>
      </c>
      <c r="BK4" s="420" t="s">
        <v>209</v>
      </c>
      <c r="BL4" s="418" t="s">
        <v>144</v>
      </c>
      <c r="BM4" s="419" t="s">
        <v>143</v>
      </c>
      <c r="BN4" s="420" t="s">
        <v>209</v>
      </c>
      <c r="BO4" s="418" t="s">
        <v>144</v>
      </c>
      <c r="BP4" s="419" t="s">
        <v>143</v>
      </c>
      <c r="BQ4" s="420" t="s">
        <v>209</v>
      </c>
      <c r="BS4" s="158" t="s">
        <v>25</v>
      </c>
      <c r="BT4" s="159" t="s">
        <v>19</v>
      </c>
      <c r="BU4" s="98" t="s">
        <v>39</v>
      </c>
      <c r="BV4" s="158" t="s">
        <v>25</v>
      </c>
      <c r="BW4" s="159" t="s">
        <v>19</v>
      </c>
      <c r="BX4" s="160" t="s">
        <v>117</v>
      </c>
      <c r="BY4" s="158" t="s">
        <v>25</v>
      </c>
      <c r="BZ4" s="159" t="s">
        <v>19</v>
      </c>
      <c r="CA4" s="85" t="s">
        <v>39</v>
      </c>
      <c r="CB4" s="158" t="s">
        <v>25</v>
      </c>
      <c r="CC4" s="159" t="s">
        <v>19</v>
      </c>
      <c r="CD4" s="98" t="s">
        <v>39</v>
      </c>
      <c r="CE4" s="158" t="s">
        <v>25</v>
      </c>
      <c r="CF4" s="159" t="s">
        <v>19</v>
      </c>
      <c r="CG4" s="160" t="s">
        <v>39</v>
      </c>
      <c r="CH4" s="158" t="s">
        <v>25</v>
      </c>
      <c r="CI4" s="159" t="s">
        <v>19</v>
      </c>
      <c r="CJ4" s="85" t="s">
        <v>39</v>
      </c>
      <c r="CK4" s="162" t="s">
        <v>25</v>
      </c>
      <c r="CL4" s="161" t="s">
        <v>19</v>
      </c>
      <c r="CM4" s="101" t="s">
        <v>54</v>
      </c>
      <c r="CN4" s="101" t="s">
        <v>59</v>
      </c>
      <c r="CO4" s="163" t="s">
        <v>124</v>
      </c>
      <c r="CP4" s="162" t="s">
        <v>25</v>
      </c>
      <c r="CQ4" s="161" t="s">
        <v>19</v>
      </c>
      <c r="CR4" s="86" t="s">
        <v>54</v>
      </c>
      <c r="CS4" s="86" t="s">
        <v>59</v>
      </c>
      <c r="CT4" s="101" t="s">
        <v>124</v>
      </c>
      <c r="CU4" s="162" t="s">
        <v>25</v>
      </c>
      <c r="CV4" s="161" t="s">
        <v>19</v>
      </c>
      <c r="CW4" s="101" t="s">
        <v>54</v>
      </c>
      <c r="CX4" s="101" t="s">
        <v>59</v>
      </c>
      <c r="CY4" s="163" t="s">
        <v>124</v>
      </c>
      <c r="CZ4" s="162" t="s">
        <v>25</v>
      </c>
      <c r="DA4" s="161" t="s">
        <v>19</v>
      </c>
      <c r="DB4" s="86" t="s">
        <v>54</v>
      </c>
      <c r="DC4" s="86" t="s">
        <v>59</v>
      </c>
      <c r="DD4" s="101" t="s">
        <v>124</v>
      </c>
      <c r="DE4" s="162" t="s">
        <v>25</v>
      </c>
      <c r="DF4" s="161" t="s">
        <v>19</v>
      </c>
      <c r="DG4" s="101" t="s">
        <v>54</v>
      </c>
      <c r="DH4" s="101" t="s">
        <v>59</v>
      </c>
      <c r="DI4" s="163" t="s">
        <v>124</v>
      </c>
      <c r="DJ4" s="162" t="s">
        <v>25</v>
      </c>
      <c r="DK4" s="161" t="s">
        <v>19</v>
      </c>
      <c r="DL4" s="86" t="s">
        <v>54</v>
      </c>
      <c r="DM4" s="86" t="s">
        <v>59</v>
      </c>
      <c r="DN4" s="101" t="s">
        <v>124</v>
      </c>
      <c r="DO4" s="83" t="s">
        <v>130</v>
      </c>
      <c r="DP4" s="100" t="s">
        <v>131</v>
      </c>
      <c r="DQ4" s="100" t="s">
        <v>132</v>
      </c>
      <c r="DR4" s="83" t="s">
        <v>130</v>
      </c>
      <c r="DS4" s="100" t="s">
        <v>131</v>
      </c>
      <c r="DT4" s="100" t="s">
        <v>132</v>
      </c>
      <c r="DU4" s="83" t="s">
        <v>130</v>
      </c>
      <c r="DV4" s="100" t="s">
        <v>131</v>
      </c>
      <c r="DW4" s="100" t="s">
        <v>132</v>
      </c>
      <c r="DX4" s="83" t="s">
        <v>130</v>
      </c>
      <c r="DY4" s="100" t="s">
        <v>131</v>
      </c>
      <c r="DZ4" s="100" t="s">
        <v>132</v>
      </c>
      <c r="EA4" s="83" t="s">
        <v>130</v>
      </c>
      <c r="EB4" s="100" t="s">
        <v>131</v>
      </c>
      <c r="EC4" s="100" t="s">
        <v>132</v>
      </c>
      <c r="ED4" s="83" t="s">
        <v>130</v>
      </c>
      <c r="EE4" s="100" t="s">
        <v>131</v>
      </c>
      <c r="EF4" s="100" t="s">
        <v>132</v>
      </c>
    </row>
    <row r="5" ht="50.25" hidden="true" x14ac:dyDescent="0.2">
      <c r="A5" s="55" t="s">
        <v>40</v>
      </c>
      <c r="B5" s="55" t="s">
        <v>41</v>
      </c>
      <c r="C5" s="55" t="s">
        <v>42</v>
      </c>
      <c r="D5" s="305" t="s">
        <v>154</v>
      </c>
      <c r="E5" s="306" t="s">
        <v>43</v>
      </c>
      <c r="F5" s="307" t="s">
        <v>66</v>
      </c>
      <c r="G5" s="169" t="s">
        <v>155</v>
      </c>
      <c r="H5" s="169" t="s">
        <v>44</v>
      </c>
      <c r="I5" s="169" t="s">
        <v>67</v>
      </c>
      <c r="J5" s="93" t="s">
        <v>156</v>
      </c>
      <c r="K5" s="169" t="s">
        <v>45</v>
      </c>
      <c r="L5" s="169" t="s">
        <v>68</v>
      </c>
      <c r="M5" s="93" t="s">
        <v>157</v>
      </c>
      <c r="N5" s="169" t="s">
        <v>96</v>
      </c>
      <c r="O5" s="169" t="s">
        <v>97</v>
      </c>
      <c r="P5" s="93" t="s">
        <v>158</v>
      </c>
      <c r="Q5" s="169" t="s">
        <v>98</v>
      </c>
      <c r="R5" s="169" t="s">
        <v>99</v>
      </c>
      <c r="S5" s="93" t="s">
        <v>159</v>
      </c>
      <c r="T5" s="169" t="s">
        <v>100</v>
      </c>
      <c r="U5" s="169" t="s">
        <v>101</v>
      </c>
      <c r="V5" s="308" t="s">
        <v>148</v>
      </c>
      <c r="W5" s="309" t="s">
        <v>46</v>
      </c>
      <c r="X5" s="309" t="s">
        <v>69</v>
      </c>
      <c r="Y5" s="309" t="s">
        <v>70</v>
      </c>
      <c r="Z5" s="309" t="s">
        <v>123</v>
      </c>
      <c r="AA5" s="172" t="s">
        <v>149</v>
      </c>
      <c r="AB5" s="152" t="s">
        <v>47</v>
      </c>
      <c r="AC5" s="152" t="s">
        <v>71</v>
      </c>
      <c r="AD5" s="152" t="s">
        <v>72</v>
      </c>
      <c r="AE5" s="152" t="s">
        <v>125</v>
      </c>
      <c r="AF5" s="172" t="s">
        <v>150</v>
      </c>
      <c r="AG5" s="152" t="s">
        <v>48</v>
      </c>
      <c r="AH5" s="152" t="s">
        <v>73</v>
      </c>
      <c r="AI5" s="152" t="s">
        <v>74</v>
      </c>
      <c r="AJ5" s="152" t="s">
        <v>126</v>
      </c>
      <c r="AK5" s="172" t="s">
        <v>151</v>
      </c>
      <c r="AL5" s="152" t="s">
        <v>75</v>
      </c>
      <c r="AM5" s="152" t="s">
        <v>76</v>
      </c>
      <c r="AN5" s="152" t="s">
        <v>77</v>
      </c>
      <c r="AO5" s="152" t="s">
        <v>127</v>
      </c>
      <c r="AP5" s="172" t="s">
        <v>152</v>
      </c>
      <c r="AQ5" s="152" t="s">
        <v>78</v>
      </c>
      <c r="AR5" s="152" t="s">
        <v>79</v>
      </c>
      <c r="AS5" s="152" t="s">
        <v>80</v>
      </c>
      <c r="AT5" s="152" t="s">
        <v>128</v>
      </c>
      <c r="AU5" s="172" t="s">
        <v>153</v>
      </c>
      <c r="AV5" s="152" t="s">
        <v>81</v>
      </c>
      <c r="AW5" s="152" t="s">
        <v>82</v>
      </c>
      <c r="AX5" s="152" t="s">
        <v>83</v>
      </c>
      <c r="AY5" s="173" t="s">
        <v>129</v>
      </c>
      <c r="AZ5" s="175" t="s">
        <v>84</v>
      </c>
      <c r="BA5" s="88" t="s">
        <v>133</v>
      </c>
      <c r="BB5" s="155" t="s">
        <v>85</v>
      </c>
      <c r="BC5" s="120" t="s">
        <v>95</v>
      </c>
      <c r="BD5" s="156" t="s">
        <v>134</v>
      </c>
      <c r="BE5" s="121" t="s">
        <v>94</v>
      </c>
      <c r="BF5" s="120" t="s">
        <v>93</v>
      </c>
      <c r="BG5" s="156" t="s">
        <v>135</v>
      </c>
      <c r="BH5" s="121" t="s">
        <v>92</v>
      </c>
      <c r="BI5" s="120" t="s">
        <v>91</v>
      </c>
      <c r="BJ5" s="156" t="s">
        <v>136</v>
      </c>
      <c r="BK5" s="121" t="s">
        <v>90</v>
      </c>
      <c r="BL5" s="156" t="s">
        <v>89</v>
      </c>
      <c r="BM5" s="156" t="s">
        <v>137</v>
      </c>
      <c r="BN5" s="121" t="s">
        <v>88</v>
      </c>
      <c r="BO5" s="156" t="s">
        <v>87</v>
      </c>
      <c r="BP5" s="156" t="s">
        <v>138</v>
      </c>
      <c r="BQ5" s="121" t="s">
        <v>86</v>
      </c>
    </row>
    <row r="6" x14ac:dyDescent="0.2">
      <c r="A6" s="56" t="str">
        <f>'Water Data'!B1</f>
        <v>LLECE06</v>
      </c>
      <c r="B6" s="56" t="str">
        <f>+'Water Data'!A3</f>
        <v>Survey</v>
      </c>
      <c r="C6" s="56">
        <f>'Water Data'!C3</f>
        <v>2006</v>
      </c>
      <c r="D6" s="244" t="e">
        <f>+IF(AND(ISNUMBER('Water Data'!C5),BS6="Yes"),100-'Water Data'!C5,IF(AND(ISNUMBER('Water Data'!C5),BS6="No",ISNUMBER('Water Data'!C5)),CONCATENATE("[",ROUND(100-'Water Data'!C5,0),"]"),NA()))</f>
        <v>#N/A</v>
      </c>
      <c r="E6" s="244">
        <f>+IF(AND(ISNUMBER('Water Data'!C7),BT6="Yes"),'Water Data'!C7,IF(AND(ISNUMBER('Water Data'!C7),BT6="No",ISNUMBER('Water Data'!C7)),CONCATENATE("[",ROUND('Water Data'!C7,0),"]"),NA()))</f>
        <v>75</v>
      </c>
      <c r="F6" s="244" t="e">
        <f>+IF(AND(ISNUMBER('Water Data'!C10),BU6="Yes"),'Water Data'!C10,IF(AND(ISNUMBER('Water Data'!C10),BU6="No",ISNUMBER('Water Data'!C10)),CONCATENATE("[",ROUND('Water Data'!C10,0),"]"),NA()))</f>
        <v>#N/A</v>
      </c>
      <c r="G6" s="244" t="e">
        <f>+IF(AND(ISNUMBER('Water Data'!D5),BV6="Yes"),100-'Water Data'!D5,IF(AND(ISNUMBER('Water Data'!D5),BV6="No",ISNUMBER('Water Data'!D5)),CONCATENATE("[",ROUND(100-'Water Data'!D5,0),"]"),NA()))</f>
        <v>#N/A</v>
      </c>
      <c r="H6" s="244">
        <f>+IF(AND(ISNUMBER('Water Data'!D7),BW6="Yes"),'Water Data'!D7,IF(AND(ISNUMBER('Water Data'!D7),BW6="No",ISNUMBER('Water Data'!D7)),CONCATENATE("[",ROUND('Water Data'!D7,0),"]"),NA()))</f>
        <v>96.5</v>
      </c>
      <c r="I6" s="244" t="e">
        <f>+IF(AND(ISNUMBER('Water Data'!D10),BX6="Yes"),'Water Data'!D10,IF(AND(ISNUMBER('Water Data'!D10),BX6="No",ISNUMBER('Water Data'!D10)),CONCATENATE("[",ROUND('Water Data'!D10,0),"]"),NA()))</f>
        <v>#N/A</v>
      </c>
      <c r="J6" s="244" t="e">
        <f>+IF(AND(ISNUMBER('Water Data'!E5),BY6="Yes"),100-'Water Data'!E5,IF(AND(ISNUMBER('Water Data'!E5),BY6="No",ISNUMBER('Water Data'!E5)),CONCATENATE("[",ROUND(100-'Water Data'!E5,0),"]"),NA()))</f>
        <v>#N/A</v>
      </c>
      <c r="K6" s="244">
        <f>+IF(AND(ISNUMBER('Water Data'!E7),BZ6="Yes"),'Water Data'!E7,IF(AND(ISNUMBER('Water Data'!E7),BZ6="No",ISNUMBER('Water Data'!E7)),CONCATENATE("[",ROUND('Water Data'!E7,0),"]"),NA()))</f>
        <v>56.4</v>
      </c>
      <c r="L6" s="244" t="e">
        <f>+IF(AND(ISNUMBER('Water Data'!E10),CA6="Yes"),'Water Data'!E10,IF(AND(ISNUMBER('Water Data'!E10),CA6="No",ISNUMBER('Water Data'!E10)),CONCATENATE("[",ROUND('Water Data'!E10,0),"]"),NA()))</f>
        <v>#N/A</v>
      </c>
      <c r="M6" s="244" t="e">
        <f>+IF(AND(ISNUMBER('Water Data'!F5),CB6="Yes"),100-'Water Data'!F5,IF(AND(ISNUMBER('Water Data'!F5),CB6="No",ISNUMBER('Water Data'!F5)),CONCATENATE("[",ROUND(100-'Water Data'!F5,0),"]"),NA()))</f>
        <v>#N/A</v>
      </c>
      <c r="N6" s="244" t="e">
        <f>+IF(AND(ISNUMBER('Water Data'!F7),CC6="Yes"),'Water Data'!F7,IF(AND(ISNUMBER('Water Data'!F7),CC6="No",ISNUMBER('Water Data'!F7)),CONCATENATE("[",ROUND('Water Data'!F7,0),"]"),NA()))</f>
        <v>#N/A</v>
      </c>
      <c r="O6" s="244" t="e">
        <f>+IF(AND(ISNUMBER('Water Data'!F10),CD6="Yes"),'Water Data'!F10,IF(AND(ISNUMBER('Water Data'!F10),CD6="No",ISNUMBER('Water Data'!F10)),CONCATENATE("[",ROUND('Water Data'!F10,0),"]"),NA()))</f>
        <v>#N/A</v>
      </c>
      <c r="P6" s="244" t="e">
        <f>+IF(AND(ISNUMBER('Water Data'!G5),CE6="Yes"),100-'Water Data'!G5,IF(AND(ISNUMBER('Water Data'!G5),CE6="No",ISNUMBER('Water Data'!G5)),CONCATENATE("[",ROUND(100-'Water Data'!G5,0),"]"),NA()))</f>
        <v>#N/A</v>
      </c>
      <c r="Q6" s="244">
        <f>+IF(AND(ISNUMBER('Water Data'!G7),CF6="Yes"),'Water Data'!G7,IF(AND(ISNUMBER('Water Data'!G7),CF6="No",ISNUMBER('Water Data'!G7)),CONCATENATE("[",ROUND('Water Data'!G7,0),"]"),NA()))</f>
        <v>75</v>
      </c>
      <c r="R6" s="244" t="e">
        <f>+IF(AND(ISNUMBER('Water Data'!G10),CG6="Yes"),'Water Data'!G10,IF(AND(ISNUMBER('Water Data'!G10),CG6="No",ISNUMBER('Water Data'!G10)),CONCATENATE("[",ROUND('Water Data'!G10,0),"]"),NA()))</f>
        <v>#N/A</v>
      </c>
      <c r="S6" s="244" t="e">
        <f>+IF(AND(ISNUMBER('Water Data'!H5),CH6="Yes"),100-'Water Data'!H5,IF(AND(ISNUMBER('Water Data'!H5),CH6="No",ISNUMBER('Water Data'!H5)),CONCATENATE("[",ROUND(100-'Water Data'!H5,0),"]"),NA()))</f>
        <v>#N/A</v>
      </c>
      <c r="T6" s="244" t="e">
        <f>+IF(AND(ISNUMBER('Water Data'!H7),CI6="Yes"),'Water Data'!H7,IF(AND(ISNUMBER('Water Data'!H7),CI6="No",ISNUMBER('Water Data'!H7)),CONCATENATE("[",ROUND('Water Data'!H7,0),"]"),NA()))</f>
        <v>#N/A</v>
      </c>
      <c r="U6" s="244" t="e">
        <f>+IF(AND(ISNUMBER('Water Data'!H10),CJ6="Yes"),'Water Data'!H10,IF(AND(ISNUMBER('Water Data'!H10),CJ6="No",ISNUMBER('Water Data'!H10)),CONCATENATE("[",ROUND('Water Data'!H10,0),"]"),NA()))</f>
        <v>#N/A</v>
      </c>
      <c r="V6" s="245" t="e">
        <f>+IF(AND(ISNUMBER('Sanitation Data'!C5),CK6="Yes"),100-'Sanitation Data'!C5,IF(AND(ISNUMBER('Sanitation Data'!C5),CK6="No",ISNUMBER('Sanitation Data'!C5)),CONCATENATE("[",ROUND(100-'Sanitation Data'!C5,0),"]"),NA()))</f>
        <v>#N/A</v>
      </c>
      <c r="W6" s="245" t="str">
        <f>+IF(AND(ISNUMBER('Sanitation Data'!C7),CL6="Yes"),'Sanitation Data'!C7,IF(AND(ISNUMBER('Sanitation Data'!C7),CL6="No",ISNUMBER('Sanitation Data'!C7)),CONCATENATE("[",ROUND('Sanitation Data'!C7,0),"]"),NA()))</f>
        <v>[61]</v>
      </c>
      <c r="X6" s="245" t="e">
        <f>+IF(AND(ISNUMBER('Sanitation Data'!C11),CM6="Yes"),'Sanitation Data'!C11,IF(AND(ISNUMBER('Sanitation Data'!C11),CM6="No",ISNUMBER('Sanitation Data'!C11)),CONCATENATE("[",ROUND('Sanitation Data'!C11,0),"]"),NA()))</f>
        <v>#N/A</v>
      </c>
      <c r="Y6" s="245" t="e">
        <f>+IF(AND(ISNUMBER('Sanitation Data'!C12),CN6="Yes"),'Sanitation Data'!C12,IF(AND(ISNUMBER('Sanitation Data'!C12),CN6="No",ISNUMBER('Sanitation Data'!C12)),CONCATENATE("[",ROUND('Sanitation Data'!C12,0),"]"),NA()))</f>
        <v>#N/A</v>
      </c>
      <c r="Z6" s="245" t="e">
        <f>+IF(AND(ISNUMBER('Sanitation Data'!C13),CO6="Yes"),'Sanitation Data'!C13,IF(AND(ISNUMBER('Sanitation Data'!C13),CO6="No",ISNUMBER('Sanitation Data'!C13)),CONCATENATE("[",ROUND('Sanitation Data'!C13,0),"]"),NA()))</f>
        <v>#N/A</v>
      </c>
      <c r="AA6" s="245" t="e">
        <f>+IF(AND(ISNUMBER('Sanitation Data'!D5),CP6="Yes"),100-'Sanitation Data'!D5,IF(AND(ISNUMBER('Sanitation Data'!D5),CP6="No",ISNUMBER('Sanitation Data'!D5)),CONCATENATE("[",ROUND(100-'Sanitation Data'!D5,0),"]"),NA()))</f>
        <v>#N/A</v>
      </c>
      <c r="AB6" s="245" t="str">
        <f>+IF(AND(ISNUMBER('Sanitation Data'!D7),CQ6="Yes"),'Sanitation Data'!D7,IF(AND(ISNUMBER('Sanitation Data'!D7),CQ6="No",ISNUMBER('Sanitation Data'!D7)),CONCATENATE("[",ROUND('Sanitation Data'!D7,0),"]"),NA()))</f>
        <v>[89]</v>
      </c>
      <c r="AC6" s="245" t="e">
        <f>+IF(AND(ISNUMBER('Sanitation Data'!D11),CR6="Yes"),'Sanitation Data'!D11,IF(AND(ISNUMBER('Sanitation Data'!D11),CR6="No",ISNUMBER('Sanitation Data'!D11)),CONCATENATE("[",ROUND('Sanitation Data'!D11,0),"]"),NA()))</f>
        <v>#N/A</v>
      </c>
      <c r="AD6" s="245" t="e">
        <f>+IF(AND(ISNUMBER('Sanitation Data'!D12),CS6="Yes"),'Sanitation Data'!D12,IF(AND(ISNUMBER('Sanitation Data'!D12),CS6="No",ISNUMBER('Sanitation Data'!D12)),CONCATENATE("[",ROUND('Sanitation Data'!D12,0),"]"),NA()))</f>
        <v>#N/A</v>
      </c>
      <c r="AE6" s="245" t="e">
        <f>+IF(AND(ISNUMBER('Sanitation Data'!D13),CT6="Yes"),'Sanitation Data'!D13,IF(AND(ISNUMBER('Sanitation Data'!D13),CT6="No",ISNUMBER('Sanitation Data'!D13)),CONCATENATE("[",ROUND('Sanitation Data'!D13,0),"]"),NA()))</f>
        <v>#N/A</v>
      </c>
      <c r="AF6" s="245" t="e">
        <f>+IF(AND(ISNUMBER('Sanitation Data'!E5),CU6="Yes"),100-'Sanitation Data'!E5,IF(AND(ISNUMBER('Sanitation Data'!E5),CU6="No",ISNUMBER('Sanitation Data'!E5)),CONCATENATE("[",ROUND(100-'Sanitation Data'!E5,0),"]"),NA()))</f>
        <v>#N/A</v>
      </c>
      <c r="AG6" s="245" t="str">
        <f>+IF(AND(ISNUMBER('Sanitation Data'!E7),CV6="Yes"),'Sanitation Data'!E7,IF(AND(ISNUMBER('Sanitation Data'!E7),CV6="No",ISNUMBER('Sanitation Data'!E7)),CONCATENATE("[",ROUND('Sanitation Data'!E7,0),"]"),NA()))</f>
        <v>[36]</v>
      </c>
      <c r="AH6" s="245" t="e">
        <f>+IF(AND(ISNUMBER('Sanitation Data'!E11),CW6="Yes"),'Sanitation Data'!E11,IF(AND(ISNUMBER('Sanitation Data'!E11),CW6="No",ISNUMBER('Sanitation Data'!E11)),CONCATENATE("[",ROUND('Sanitation Data'!E11,0),"]"),NA()))</f>
        <v>#N/A</v>
      </c>
      <c r="AI6" s="245" t="e">
        <f>+IF(AND(ISNUMBER('Sanitation Data'!E12),CX6="Yes"),'Sanitation Data'!E12,IF(AND(ISNUMBER('Sanitation Data'!E12),CX6="No",ISNUMBER('Sanitation Data'!E12)),CONCATENATE("[",ROUND('Sanitation Data'!E12,0),"]"),NA()))</f>
        <v>#N/A</v>
      </c>
      <c r="AJ6" s="245" t="e">
        <f>+IF(AND(ISNUMBER('Sanitation Data'!E13),CY6="Yes"),'Sanitation Data'!E13,IF(AND(ISNUMBER('Sanitation Data'!E13),CY6="No",ISNUMBER('Sanitation Data'!E13)),CONCATENATE("[",ROUND('Sanitation Data'!E13,0),"]"),NA()))</f>
        <v>#N/A</v>
      </c>
      <c r="AK6" s="245" t="e">
        <f>+IF(AND(ISNUMBER('Sanitation Data'!F5),CZ6="Yes"),100-'Sanitation Data'!F5,IF(AND(ISNUMBER('Sanitation Data'!F5),CZ6="No",ISNUMBER('Sanitation Data'!F5)),CONCATENATE("[",ROUND(100-'Sanitation Data'!F5,0),"]"),NA()))</f>
        <v>#N/A</v>
      </c>
      <c r="AL6" s="245" t="e">
        <f>+IF(AND(ISNUMBER('Sanitation Data'!F7),DA6="Yes"),'Sanitation Data'!F7,IF(AND(ISNUMBER('Sanitation Data'!F7),DA6="No",ISNUMBER('Sanitation Data'!F7)),CONCATENATE("[",ROUND('Sanitation Data'!F7,0),"]"),NA()))</f>
        <v>#N/A</v>
      </c>
      <c r="AM6" s="245" t="e">
        <f>+IF(AND(ISNUMBER('Sanitation Data'!F11),DB6="Yes"),'Sanitation Data'!F11,IF(AND(ISNUMBER('Sanitation Data'!F11),DB6="No",ISNUMBER('Sanitation Data'!F11)),CONCATENATE("[",ROUND('Sanitation Data'!F11,0),"]"),NA()))</f>
        <v>#N/A</v>
      </c>
      <c r="AN6" s="245" t="e">
        <f>+IF(AND(ISNUMBER('Sanitation Data'!F12),DC6="Yes"),'Sanitation Data'!F12,IF(AND(ISNUMBER('Sanitation Data'!F12),DC6="No",ISNUMBER('Sanitation Data'!F12)),CONCATENATE("[",ROUND('Sanitation Data'!F12,0),"]"),NA()))</f>
        <v>#N/A</v>
      </c>
      <c r="AO6" s="245" t="e">
        <f>+IF(AND(ISNUMBER('Sanitation Data'!F13),DD6="Yes"),'Sanitation Data'!F13,IF(AND(ISNUMBER('Sanitation Data'!F13),DD6="No",ISNUMBER('Sanitation Data'!F13)),CONCATENATE("[",ROUND('Sanitation Data'!F13,0),"]"),NA()))</f>
        <v>#N/A</v>
      </c>
      <c r="AP6" s="245" t="e">
        <f>+IF(AND(ISNUMBER('Sanitation Data'!G5),DE6="Yes"),100-'Sanitation Data'!G5,IF(AND(ISNUMBER('Sanitation Data'!G5),DE6="No",ISNUMBER('Sanitation Data'!G5)),CONCATENATE("[",ROUND(100-'Sanitation Data'!G5,0),"]"),NA()))</f>
        <v>#N/A</v>
      </c>
      <c r="AQ6" s="245" t="str">
        <f>+IF(AND(ISNUMBER('Sanitation Data'!G7),DF6="Yes"),'Sanitation Data'!G7,IF(AND(ISNUMBER('Sanitation Data'!G7),DF6="No",ISNUMBER('Sanitation Data'!G7)),CONCATENATE("[",ROUND('Sanitation Data'!G7,0),"]"),NA()))</f>
        <v>[61]</v>
      </c>
      <c r="AR6" s="245" t="e">
        <f>+IF(AND(ISNUMBER('Sanitation Data'!G11),DG6="Yes"),'Sanitation Data'!G11,IF(AND(ISNUMBER('Sanitation Data'!G11),DG6="No",ISNUMBER('Sanitation Data'!G11)),CONCATENATE("[",ROUND('Sanitation Data'!G11,0),"]"),NA()))</f>
        <v>#N/A</v>
      </c>
      <c r="AS6" s="245" t="e">
        <f>+IF(AND(ISNUMBER('Sanitation Data'!G12),DH6="Yes"),'Sanitation Data'!G12,IF(AND(ISNUMBER('Sanitation Data'!G12),DH6="No",ISNUMBER('Sanitation Data'!G12)),CONCATENATE("[",ROUND('Sanitation Data'!G12,0),"]"),NA()))</f>
        <v>#N/A</v>
      </c>
      <c r="AT6" s="245" t="e">
        <f>+IF(AND(ISNUMBER('Sanitation Data'!G13),DI6="Yes"),'Sanitation Data'!G13,IF(AND(ISNUMBER('Sanitation Data'!G13),DI6="No",ISNUMBER('Sanitation Data'!G13)),CONCATENATE("[",ROUND('Sanitation Data'!G13,0),"]"),NA()))</f>
        <v>#N/A</v>
      </c>
      <c r="AU6" s="245" t="e">
        <f>+IF(AND(ISNUMBER('Sanitation Data'!H5),DJ6="Yes"),100-'Sanitation Data'!H5,IF(AND(ISNUMBER('Sanitation Data'!H5),DJ6="No",ISNUMBER('Sanitation Data'!H5)),CONCATENATE("[",ROUND(100-'Sanitation Data'!H5,0),"]"),NA()))</f>
        <v>#N/A</v>
      </c>
      <c r="AV6" s="245" t="e">
        <f>+IF(AND(ISNUMBER('Sanitation Data'!H7),DK6="Yes"),'Sanitation Data'!H7,IF(AND(ISNUMBER('Sanitation Data'!H7),DK6="No",ISNUMBER('Sanitation Data'!H7)),CONCATENATE("[",ROUND('Sanitation Data'!H7,0),"]"),NA()))</f>
        <v>#N/A</v>
      </c>
      <c r="AW6" s="245" t="e">
        <f>+IF(AND(ISNUMBER('Sanitation Data'!H11),DL6="Yes"),'Sanitation Data'!H11,IF(AND(ISNUMBER('Sanitation Data'!H11),DL6="No",ISNUMBER('Sanitation Data'!H11)),CONCATENATE("[",ROUND('Sanitation Data'!H11,0),"]"),NA()))</f>
        <v>#N/A</v>
      </c>
      <c r="AX6" s="245" t="e">
        <f>+IF(AND(ISNUMBER('Sanitation Data'!H12),DM6="Yes"),'Sanitation Data'!H12,IF(AND(ISNUMBER('Sanitation Data'!H12),DM6="No",ISNUMBER('Sanitation Data'!H12)),CONCATENATE("[",ROUND('Sanitation Data'!H12,0),"]"),NA()))</f>
        <v>#N/A</v>
      </c>
      <c r="AY6" s="245" t="e">
        <f>+IF(AND(ISNUMBER('Sanitation Data'!H13),DN6="Yes"),'Sanitation Data'!H13,IF(AND(ISNUMBER('Sanitation Data'!H13),DN6="No",ISNUMBER('Sanitation Data'!H13)),CONCATENATE("[",ROUND('Sanitation Data'!H13,0),"]"),NA()))</f>
        <v>#N/A</v>
      </c>
      <c r="AZ6" s="246" t="e">
        <f>+IF(AND(ISNUMBER('Hygiene Data'!C6),DO6="Yes"),'Hygiene Data'!C6,IF(AND(ISNUMBER('Hygiene Data'!C6),DO6="No",ISNUMBER('Hygiene Data'!C6)),CONCATENATE("[",ROUND('Hygiene Data'!C6,0),"]"),NA()))</f>
        <v>#N/A</v>
      </c>
      <c r="BA6" s="246" t="e">
        <f>+IF(AND(ISNUMBER('Hygiene Data'!C8),DP6="Yes"),'Hygiene Data'!C8,IF(AND(ISNUMBER('Hygiene Data'!C8),DP6="No",ISNUMBER('Hygiene Data'!C8)),CONCATENATE("[",ROUND('Hygiene Data'!C8,0),"]"),NA()))</f>
        <v>#N/A</v>
      </c>
      <c r="BB6" s="246" t="e">
        <f>+IF(AND(ISNUMBER('Hygiene Data'!C10),DQ6="Yes"),'Hygiene Data'!C10,IF(AND(ISNUMBER('Hygiene Data'!C10),DQ6="No",ISNUMBER('Hygiene Data'!C10)),CONCATENATE("[",ROUND('Hygiene Data'!C10,0),"]"),NA()))</f>
        <v>#N/A</v>
      </c>
      <c r="BC6" s="246" t="e">
        <f>+IF(AND(ISNUMBER('Hygiene Data'!D6),DR6="Yes"),'Hygiene Data'!D6,IF(AND(ISNUMBER('Hygiene Data'!D6),DR6="No",ISNUMBER('Hygiene Data'!D6)),CONCATENATE("[",ROUND('Hygiene Data'!D6,0),"]"),NA()))</f>
        <v>#N/A</v>
      </c>
      <c r="BD6" s="246" t="e">
        <f>+IF(AND(ISNUMBER('Hygiene Data'!D8),DS6="Yes"),'Hygiene Data'!D8,IF(AND(ISNUMBER('Hygiene Data'!D8),DS6="No",ISNUMBER('Hygiene Data'!D8)),CONCATENATE("[",ROUND('Hygiene Data'!D8,0),"]"),NA()))</f>
        <v>#N/A</v>
      </c>
      <c r="BE6" s="246" t="e">
        <f>+IF(AND(ISNUMBER('Hygiene Data'!D10),DT6="Yes"),'Hygiene Data'!D10,IF(AND(ISNUMBER('Hygiene Data'!D10),DT6="No",ISNUMBER('Hygiene Data'!D10)),CONCATENATE("[",ROUND('Hygiene Data'!D10,0),"]"),NA()))</f>
        <v>#N/A</v>
      </c>
      <c r="BF6" s="246" t="e">
        <f>+IF(AND(ISNUMBER('Hygiene Data'!E6),DU6="Yes"),'Hygiene Data'!E6,IF(AND(ISNUMBER('Hygiene Data'!E6),DU6="No",ISNUMBER('Hygiene Data'!E6)),CONCATENATE("[",ROUND('Hygiene Data'!E6,0),"]"),NA()))</f>
        <v>#N/A</v>
      </c>
      <c r="BG6" s="246" t="e">
        <f>+IF(AND(ISNUMBER('Hygiene Data'!E8),DV6="Yes"),'Hygiene Data'!E8,IF(AND(ISNUMBER('Hygiene Data'!E8),DV6="No",ISNUMBER('Hygiene Data'!E8)),CONCATENATE("[",ROUND('Hygiene Data'!E8,0),"]"),NA()))</f>
        <v>#N/A</v>
      </c>
      <c r="BH6" s="246" t="e">
        <f>+IF(AND(ISNUMBER('Hygiene Data'!E10),DW6="Yes"),'Hygiene Data'!E10,IF(AND(ISNUMBER('Hygiene Data'!E10),DW6="No",ISNUMBER('Hygiene Data'!E10)),CONCATENATE("[",ROUND('Hygiene Data'!E10,0),"]"),NA()))</f>
        <v>#N/A</v>
      </c>
      <c r="BI6" s="246" t="e">
        <f>+IF(AND(ISNUMBER('Hygiene Data'!F6),DX6="Yes"),'Hygiene Data'!F6,IF(AND(ISNUMBER('Hygiene Data'!F6),DX6="No",ISNUMBER('Hygiene Data'!F6)),CONCATENATE("[",ROUND('Hygiene Data'!F6,0),"]"),NA()))</f>
        <v>#N/A</v>
      </c>
      <c r="BJ6" s="246" t="e">
        <f>+IF(AND(ISNUMBER('Hygiene Data'!F8),DY6="Yes"),'Hygiene Data'!F8,IF(AND(ISNUMBER('Hygiene Data'!F8),DY6="No",ISNUMBER('Hygiene Data'!F8)),CONCATENATE("[",ROUND('Hygiene Data'!F8,0),"]"),NA()))</f>
        <v>#N/A</v>
      </c>
      <c r="BK6" s="246" t="e">
        <f>+IF(AND(ISNUMBER('Hygiene Data'!F10),DZ6="Yes"),'Hygiene Data'!F10,IF(AND(ISNUMBER('Hygiene Data'!F10),DZ6="No",ISNUMBER('Hygiene Data'!F10)),CONCATENATE("[",ROUND('Hygiene Data'!F10,0),"]"),NA()))</f>
        <v>#N/A</v>
      </c>
      <c r="BL6" s="246" t="e">
        <f>+IF(AND(ISNUMBER('Hygiene Data'!G6),EA6="Yes"),'Hygiene Data'!G6,IF(AND(ISNUMBER('Hygiene Data'!G6),EA6="No",ISNUMBER('Hygiene Data'!G6)),CONCATENATE("[",ROUND('Hygiene Data'!G6,0),"]"),NA()))</f>
        <v>#N/A</v>
      </c>
      <c r="BM6" s="246" t="e">
        <f>+IF(AND(ISNUMBER('Hygiene Data'!G8),EB6="Yes"),'Hygiene Data'!G8,IF(AND(ISNUMBER('Hygiene Data'!G8),EB6="No",ISNUMBER('Hygiene Data'!G8)),CONCATENATE("[",ROUND('Hygiene Data'!G8,0),"]"),NA()))</f>
        <v>#N/A</v>
      </c>
      <c r="BN6" s="246" t="e">
        <f>+IF(AND(ISNUMBER('Hygiene Data'!G10),EC6="Yes"),'Hygiene Data'!G10,IF(AND(ISNUMBER('Hygiene Data'!G10),EC6="No",ISNUMBER('Hygiene Data'!G10)),CONCATENATE("[",ROUND('Hygiene Data'!G10,0),"]"),NA()))</f>
        <v>#N/A</v>
      </c>
      <c r="BO6" s="246" t="e">
        <f>+IF(AND(ISNUMBER('Hygiene Data'!H6),ED6="Yes"),'Hygiene Data'!H6,IF(AND(ISNUMBER('Hygiene Data'!H6),ED6="No",ISNUMBER('Hygiene Data'!H6)),CONCATENATE("[",ROUND('Hygiene Data'!H6,0),"]"),NA()))</f>
        <v>#N/A</v>
      </c>
      <c r="BP6" s="246" t="e">
        <f>+IF(AND(ISNUMBER('Hygiene Data'!H8),EE6="Yes"),'Hygiene Data'!H8,IF(AND(ISNUMBER('Hygiene Data'!H8),EE6="No",ISNUMBER('Hygiene Data'!H8)),CONCATENATE("[",ROUND('Hygiene Data'!H8,0),"]"),NA()))</f>
        <v>#N/A</v>
      </c>
      <c r="BQ6" s="246" t="e">
        <f>+IF(AND(ISNUMBER('Hygiene Data'!H10),EF6="Yes"),'Hygiene Data'!H10,IF(AND(ISNUMBER('Hygiene Data'!H10),EF6="No",ISNUMBER('Hygiene Data'!H10)),CONCATENATE("[",ROUND('Hygiene Data'!H10,0),"]"),NA()))</f>
        <v>#N/A</v>
      </c>
      <c r="BS6" s="33">
        <f>+'Water Data'!C28</f>
        <v>0</v>
      </c>
      <c r="BT6" s="33" t="str">
        <f>+'Water Data'!C29</f>
        <v>Yes</v>
      </c>
      <c r="BU6" s="33">
        <f>+'Water Data'!C30</f>
        <v>0</v>
      </c>
      <c r="BV6" s="33">
        <f>+'Water Data'!D28</f>
        <v>0</v>
      </c>
      <c r="BW6" s="33" t="str">
        <f>+'Water Data'!D29</f>
        <v>Yes</v>
      </c>
      <c r="BX6" s="33">
        <f>+'Water Data'!D30</f>
        <v>0</v>
      </c>
      <c r="BY6" s="33">
        <f>+'Water Data'!E28</f>
        <v>0</v>
      </c>
      <c r="BZ6" s="33" t="str">
        <f>+'Water Data'!E29</f>
        <v>Yes</v>
      </c>
      <c r="CA6" s="33">
        <f>+'Water Data'!E30</f>
        <v>0</v>
      </c>
      <c r="CB6" s="33">
        <f>+'Water Data'!F28</f>
        <v>0</v>
      </c>
      <c r="CC6" s="33">
        <f>+'Water Data'!F29</f>
        <v>0</v>
      </c>
      <c r="CD6" s="33">
        <f>+'Water Data'!F30</f>
        <v>0</v>
      </c>
      <c r="CE6" s="33">
        <f>+'Water Data'!G28</f>
        <v>0</v>
      </c>
      <c r="CF6" s="33" t="str">
        <f>+'Water Data'!G29</f>
        <v>Yes</v>
      </c>
      <c r="CG6" s="33">
        <f>+'Water Data'!G30</f>
        <v>0</v>
      </c>
      <c r="CH6" s="33">
        <f>+'Water Data'!H28</f>
        <v>0</v>
      </c>
      <c r="CI6" s="33">
        <f>+'Water Data'!H29</f>
        <v>0</v>
      </c>
      <c r="CJ6" s="33">
        <f>+'Water Data'!H30</f>
        <v>0</v>
      </c>
      <c r="CK6" s="33">
        <f>+'Sanitation Data'!C29</f>
        <v>0</v>
      </c>
      <c r="CL6" s="33" t="str">
        <f>+'Sanitation Data'!C30</f>
        <v>No</v>
      </c>
      <c r="CM6" s="33">
        <f>+'Sanitation Data'!C31</f>
        <v>0</v>
      </c>
      <c r="CN6" s="33">
        <f>+'Sanitation Data'!C32</f>
        <v>0</v>
      </c>
      <c r="CO6" s="33">
        <f>+'Sanitation Data'!C33</f>
        <v>0</v>
      </c>
      <c r="CP6" s="33">
        <f>+'Sanitation Data'!D29</f>
        <v>0</v>
      </c>
      <c r="CQ6" s="33" t="str">
        <f>+'Sanitation Data'!D30</f>
        <v>No</v>
      </c>
      <c r="CR6" s="33">
        <f>+'Sanitation Data'!D31</f>
        <v>0</v>
      </c>
      <c r="CS6" s="33">
        <f>+'Sanitation Data'!D32</f>
        <v>0</v>
      </c>
      <c r="CT6" s="33">
        <f>+'Sanitation Data'!D33</f>
        <v>0</v>
      </c>
      <c r="CU6" s="33">
        <f>+'Sanitation Data'!E29</f>
        <v>0</v>
      </c>
      <c r="CV6" s="33" t="str">
        <f>+'Sanitation Data'!E30</f>
        <v>No</v>
      </c>
      <c r="CW6" s="33">
        <f>+'Sanitation Data'!E31</f>
        <v>0</v>
      </c>
      <c r="CX6" s="33">
        <f>+'Sanitation Data'!E32</f>
        <v>0</v>
      </c>
      <c r="CY6" s="33">
        <f>+'Sanitation Data'!E33</f>
        <v>0</v>
      </c>
      <c r="CZ6" s="33">
        <f>+'Sanitation Data'!F29</f>
        <v>0</v>
      </c>
      <c r="DA6" s="33">
        <f>+'Sanitation Data'!F30</f>
        <v>0</v>
      </c>
      <c r="DB6" s="33">
        <f>+'Sanitation Data'!F31</f>
        <v>0</v>
      </c>
      <c r="DC6" s="33">
        <f>+'Sanitation Data'!F32</f>
        <v>0</v>
      </c>
      <c r="DD6" s="33">
        <f>+'Sanitation Data'!F33</f>
        <v>0</v>
      </c>
      <c r="DE6" s="33">
        <f>+'Sanitation Data'!G29</f>
        <v>0</v>
      </c>
      <c r="DF6" s="33" t="str">
        <f>+'Sanitation Data'!G30</f>
        <v>No</v>
      </c>
      <c r="DG6" s="33">
        <f>+'Sanitation Data'!G31</f>
        <v>0</v>
      </c>
      <c r="DH6" s="33">
        <f>+'Sanitation Data'!G32</f>
        <v>0</v>
      </c>
      <c r="DI6" s="33">
        <f>+'Sanitation Data'!G33</f>
        <v>0</v>
      </c>
      <c r="DJ6" s="33">
        <f>+'Sanitation Data'!H29</f>
        <v>0</v>
      </c>
      <c r="DK6" s="33">
        <f>+'Sanitation Data'!H30</f>
        <v>0</v>
      </c>
      <c r="DL6" s="33">
        <f>+'Sanitation Data'!H31</f>
        <v>0</v>
      </c>
      <c r="DM6" s="33">
        <f>+'Sanitation Data'!H32</f>
        <v>0</v>
      </c>
      <c r="DN6" s="33">
        <f>+'Sanitation Data'!H33</f>
        <v>0</v>
      </c>
      <c r="DO6" s="33">
        <f>+'Hygiene Data'!C12</f>
        <v>0</v>
      </c>
      <c r="DP6" s="33">
        <f>+'Hygiene Data'!C13</f>
        <v>0</v>
      </c>
      <c r="DQ6" s="33">
        <f>+'Hygiene Data'!C14</f>
        <v>0</v>
      </c>
      <c r="DR6" s="33">
        <f>+'Hygiene Data'!D12</f>
        <v>0</v>
      </c>
      <c r="DS6" s="33">
        <f>+'Hygiene Data'!D13</f>
        <v>0</v>
      </c>
      <c r="DT6" s="33">
        <f>+'Hygiene Data'!D14</f>
        <v>0</v>
      </c>
      <c r="DU6" s="33">
        <f>+'Hygiene Data'!E12</f>
        <v>0</v>
      </c>
      <c r="DV6" s="33">
        <f>+'Hygiene Data'!E13</f>
        <v>0</v>
      </c>
      <c r="DW6" s="33">
        <f>+'Hygiene Data'!E14</f>
        <v>0</v>
      </c>
      <c r="DX6" s="33">
        <f>+'Hygiene Data'!F12</f>
        <v>0</v>
      </c>
      <c r="DY6" s="33">
        <f>+'Hygiene Data'!F13</f>
        <v>0</v>
      </c>
      <c r="DZ6" s="33">
        <f>+'Hygiene Data'!F14</f>
        <v>0</v>
      </c>
      <c r="EA6" s="33">
        <f>+'Hygiene Data'!G12</f>
        <v>0</v>
      </c>
      <c r="EB6" s="33">
        <f>+'Hygiene Data'!G13</f>
        <v>0</v>
      </c>
      <c r="EC6" s="33">
        <f>+'Hygiene Data'!G14</f>
        <v>0</v>
      </c>
      <c r="ED6" s="33">
        <f>+'Hygiene Data'!H12</f>
        <v>0</v>
      </c>
      <c r="EE6" s="33">
        <f>+'Hygiene Data'!H13</f>
        <v>0</v>
      </c>
      <c r="EF6" s="33">
        <f>+'Hygiene Data'!H14</f>
        <v>0</v>
      </c>
    </row>
    <row r="7" x14ac:dyDescent="0.2">
      <c r="A7" s="56" t="str">
        <f ca="true">+IF(OFFSET('Water Data'!$B$1,0,10*ROW('Water Data'!B1))="","",OFFSET('Water Data'!$B$1,0,10*ROW('Water Data'!B1)))</f>
        <v>EMIS15</v>
      </c>
      <c r="B7" s="56" t="str">
        <f ca="true">+IF(OFFSET('Water Data'!$A$3,0,10*ROW('Water Data'!A1))="","",OFFSET('Water Data'!$A$3,0,10*ROW('Water Data'!A1)))</f>
        <v>EMIS</v>
      </c>
      <c r="C7" s="56">
        <f ca="true">+IF(OFFSET('Water Data'!$C$3,0,10*ROW('Water Data'!C1))="","",OFFSET('Water Data'!$C$3,0,10*ROW('Water Data'!C1)))</f>
        <v>2015</v>
      </c>
      <c r="D7" s="244"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4">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84.503832153226099</v>
      </c>
      <c r="F7" s="244"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4"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4">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95.077720207253876</v>
      </c>
      <c r="I7" s="244"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4"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4">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81.061107434370172</v>
      </c>
      <c r="L7" s="244"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4"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4"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4"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4"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4"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4"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4"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4"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4"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5"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5">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86.526441687542871</v>
      </c>
      <c r="X7" s="245"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5"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5"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5"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5">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97.742663656884872</v>
      </c>
      <c r="AC7" s="245"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5"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5"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5"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5">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82.8745811393011</v>
      </c>
      <c r="AH7" s="245"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5"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5"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5"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5"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5"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5"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5"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5"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5"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5"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5"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5"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5"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5"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5"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5"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5"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6"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6"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6"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6"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6"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6"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6"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6"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6"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6"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6"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6"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6"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6"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6"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6"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6"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6"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3" t="str">
        <f ca="true">+IF(OFFSET('Water Data'!$C$28,0,10*ROW('Water Data'!C1))="","",OFFSET('Water Data'!$C$28,0,10*ROW('Water Data'!C1)))</f>
        <v/>
      </c>
      <c r="BT7" s="33" t="str">
        <f ca="true">+IF(OFFSET('Water Data'!$C$29,0,10*ROW('Water Data'!C1))="","",OFFSET('Water Data'!$C$29,0,10*ROW('Water Data'!C1)))</f>
        <v>Yes</v>
      </c>
      <c r="BU7" s="33" t="str">
        <f ca="true">+IF(OFFSET('Water Data'!$C$30,0,10*ROW('Water Data'!C1))="","",OFFSET('Water Data'!$C$30,0,10*ROW('Water Data'!C1)))</f>
        <v/>
      </c>
      <c r="BV7" s="33" t="str">
        <f ca="true">+IF(OFFSET('Water Data'!$D$28,0,10*ROW('Water Data'!D1))="","",OFFSET('Water Data'!$D$28,0,10*ROW('Water Data'!D1)))</f>
        <v/>
      </c>
      <c r="BW7" s="33" t="str">
        <f ca="true">+IF(OFFSET('Water Data'!$D$29,0,10*ROW('Water Data'!D1))="","",OFFSET('Water Data'!$D$29,0,10*ROW('Water Data'!D1)))</f>
        <v>Yes</v>
      </c>
      <c r="BX7" s="33" t="str">
        <f ca="true">+IF(OFFSET('Water Data'!$D$30,0,10*ROW('Water Data'!D1))="","",OFFSET('Water Data'!$D$30,0,10*ROW('Water Data'!D1)))</f>
        <v/>
      </c>
      <c r="BY7" s="33" t="str">
        <f ca="true">+IF(OFFSET('Water Data'!$E$28,0,10*ROW('Water Data'!E1))="","",OFFSET('Water Data'!$E$28,0,10*ROW('Water Data'!E1)))</f>
        <v/>
      </c>
      <c r="BZ7" s="33" t="str">
        <f ca="true">+IF(OFFSET('Water Data'!$E$29,0,10*ROW('Water Data'!E1))="","",OFFSET('Water Data'!$E$29,0,10*ROW('Water Data'!E1)))</f>
        <v>Yes</v>
      </c>
      <c r="CA7" s="33" t="str">
        <f ca="true">+IF(OFFSET('Water Data'!$E$30,0,10*ROW('Water Data'!E1))="","",OFFSET('Water Data'!$E$30,0,10*ROW('Water Data'!E1)))</f>
        <v/>
      </c>
      <c r="CB7" s="33" t="str">
        <f ca="true">+IF(OFFSET('Water Data'!$F$28,0,10*ROW('Water Data'!F1))="","",OFFSET('Water Data'!$F$28,0,10*ROW('Water Data'!F1)))</f>
        <v/>
      </c>
      <c r="CC7" s="33" t="str">
        <f ca="true">+IF(OFFSET('Water Data'!$F$29,0,10*ROW('Water Data'!F1))="","",OFFSET('Water Data'!$F$29,0,10*ROW('Water Data'!F1)))</f>
        <v/>
      </c>
      <c r="CD7" s="33" t="str">
        <f ca="true">+IF(OFFSET('Water Data'!$F$30,0,10*ROW('Water Data'!F1))="","",OFFSET('Water Data'!$F$30,0,10*ROW('Water Data'!F1)))</f>
        <v/>
      </c>
      <c r="CE7" s="33" t="str">
        <f ca="true">+IF(OFFSET('Water Data'!$G$28,0,10*ROW('Water Data'!G1))="","",OFFSET('Water Data'!$G$28,0,10*ROW('Water Data'!G1)))</f>
        <v/>
      </c>
      <c r="CF7" s="33" t="str">
        <f ca="true">+IF(OFFSET('Water Data'!$G$29,0,10*ROW('Water Data'!G1))="","",OFFSET('Water Data'!$G$29,0,10*ROW('Water Data'!G1)))</f>
        <v/>
      </c>
      <c r="CG7" s="33" t="str">
        <f ca="true">+IF(OFFSET('Water Data'!$G$30,0,10*ROW('Water Data'!G1))="","",OFFSET('Water Data'!$G$30,0,10*ROW('Water Data'!G1)))</f>
        <v/>
      </c>
      <c r="CH7" s="33" t="str">
        <f ca="true">+IF(OFFSET('Water Data'!$H$28,0,10*ROW('Water Data'!H1))="","",OFFSET('Water Data'!$H$28,0,10*ROW('Water Data'!H1)))</f>
        <v/>
      </c>
      <c r="CI7" s="33" t="str">
        <f ca="true">+IF(OFFSET('Water Data'!$H$29,0,10*ROW('Water Data'!H1))="","",OFFSET('Water Data'!$H$29,0,10*ROW('Water Data'!H1)))</f>
        <v/>
      </c>
      <c r="CJ7" s="33" t="str">
        <f ca="true">+IF(OFFSET('Water Data'!$H$30,0,10*ROW('Water Data'!H1))="","",OFFSET('Water Data'!$H$30,0,10*ROW('Water Data'!H1)))</f>
        <v/>
      </c>
      <c r="CK7" s="33" t="str">
        <f ca="true">+IF(OFFSET('Sanitation Data'!$C$29,0,10*ROW('Sanitation Data'!C1))="","",OFFSET('Sanitation Data'!$C$29,0,10*ROW('Sanitation Data'!C1)))</f>
        <v/>
      </c>
      <c r="CL7" s="33" t="str">
        <f ca="true">+IF(OFFSET('Sanitation Data'!$C$30,0,10*ROW('Sanitation Data'!C1))="","",OFFSET('Sanitation Data'!$C$30,0,10*ROW('Sanitation Data'!C1)))</f>
        <v>Yes</v>
      </c>
      <c r="CM7" s="33" t="str">
        <f ca="true">+IF(OFFSET('Sanitation Data'!$C$31,0,10*ROW('Sanitation Data'!C1))="","",OFFSET('Sanitation Data'!$C$31,0,10*ROW('Sanitation Data'!C1)))</f>
        <v/>
      </c>
      <c r="CN7" s="33" t="str">
        <f ca="true">+IF(OFFSET('Sanitation Data'!$C$32,0,10*ROW('Sanitation Data'!C1))="","",OFFSET('Sanitation Data'!$C$32,0,10*ROW('Sanitation Data'!C1)))</f>
        <v/>
      </c>
      <c r="CO7" s="33" t="str">
        <f ca="true">+IF(OFFSET('Sanitation Data'!$C$33,0,10*ROW('Sanitation Data'!C1))="","",OFFSET('Sanitation Data'!$C$33,0,10*ROW('Sanitation Data'!C1)))</f>
        <v/>
      </c>
      <c r="CP7" s="33" t="str">
        <f ca="true">+IF(OFFSET('Sanitation Data'!$D$29,0,10*ROW('Sanitation Data'!D1))="","",OFFSET('Sanitation Data'!$D$29,0,10*ROW('Sanitation Data'!D1)))</f>
        <v/>
      </c>
      <c r="CQ7" s="33" t="str">
        <f ca="true">+IF(OFFSET('Sanitation Data'!$D$30,0,10*ROW('Sanitation Data'!D1))="","",OFFSET('Sanitation Data'!$D$30,0,10*ROW('Sanitation Data'!D1)))</f>
        <v>Yes</v>
      </c>
      <c r="CR7" s="33" t="str">
        <f ca="true">+IF(OFFSET('Sanitation Data'!$D$31,0,10*ROW('Sanitation Data'!D1))="","",OFFSET('Sanitation Data'!$D$31,0,10*ROW('Sanitation Data'!D1)))</f>
        <v/>
      </c>
      <c r="CS7" s="33" t="str">
        <f ca="true">+IF(OFFSET('Sanitation Data'!$D$32,0,10*ROW('Sanitation Data'!D1))="","",OFFSET('Sanitation Data'!$D$32,0,10*ROW('Sanitation Data'!D1)))</f>
        <v/>
      </c>
      <c r="CT7" s="33" t="str">
        <f ca="true">+IF(OFFSET('Sanitation Data'!$D$33,0,10*ROW('Sanitation Data'!D1))="","",OFFSET('Sanitation Data'!$D$33,0,10*ROW('Sanitation Data'!D1)))</f>
        <v/>
      </c>
      <c r="CU7" s="33" t="str">
        <f ca="true">+IF(OFFSET('Sanitation Data'!$E$29,0,10*ROW('Sanitation Data'!E1))="","",OFFSET('Sanitation Data'!$E$29,0,10*ROW('Sanitation Data'!E1)))</f>
        <v/>
      </c>
      <c r="CV7" s="33" t="str">
        <f ca="true">+IF(OFFSET('Sanitation Data'!$E$30,0,10*ROW('Sanitation Data'!E1))="","",OFFSET('Sanitation Data'!$E$30,0,10*ROW('Sanitation Data'!E1)))</f>
        <v>Yes</v>
      </c>
      <c r="CW7" s="33" t="str">
        <f ca="true">+IF(OFFSET('Sanitation Data'!$E$31,0,10*ROW('Sanitation Data'!E1))="","",OFFSET('Sanitation Data'!$E$31,0,10*ROW('Sanitation Data'!E1)))</f>
        <v/>
      </c>
      <c r="CX7" s="33" t="str">
        <f ca="true">+IF(OFFSET('Sanitation Data'!$E$32,0,10*ROW('Sanitation Data'!E1))="","",OFFSET('Sanitation Data'!$E$32,0,10*ROW('Sanitation Data'!E1)))</f>
        <v/>
      </c>
      <c r="CY7" s="33" t="str">
        <f ca="true">+IF(OFFSET('Sanitation Data'!$E$33,0,10*ROW('Sanitation Data'!E1))="","",OFFSET('Sanitation Data'!$E$33,0,10*ROW('Sanitation Data'!E1)))</f>
        <v/>
      </c>
      <c r="CZ7" s="33" t="str">
        <f ca="true">+IF(OFFSET('Sanitation Data'!$F$29,0,10*ROW('Sanitation Data'!F1))="","",OFFSET('Sanitation Data'!$F$29,0,10*ROW('Sanitation Data'!F1)))</f>
        <v/>
      </c>
      <c r="DA7" s="33" t="str">
        <f ca="true">+IF(OFFSET('Sanitation Data'!$F$30,0,10*ROW('Sanitation Data'!F1))="","",OFFSET('Sanitation Data'!$F$30,0,10*ROW('Sanitation Data'!F1)))</f>
        <v/>
      </c>
      <c r="DB7" s="33" t="str">
        <f ca="true">+IF(OFFSET('Sanitation Data'!$F$31,0,10*ROW('Sanitation Data'!F1))="","",OFFSET('Sanitation Data'!$F$31,0,10*ROW('Sanitation Data'!F1)))</f>
        <v/>
      </c>
      <c r="DC7" s="33" t="str">
        <f ca="true">+IF(OFFSET('Sanitation Data'!$F$32,0,10*ROW('Sanitation Data'!F1))="","",OFFSET('Sanitation Data'!$F$32,0,10*ROW('Sanitation Data'!F1)))</f>
        <v/>
      </c>
      <c r="DD7" s="33" t="str">
        <f ca="true">+IF(OFFSET('Sanitation Data'!$F$33,0,10*ROW('Sanitation Data'!F1))="","",OFFSET('Sanitation Data'!$F$33,0,10*ROW('Sanitation Data'!F1)))</f>
        <v/>
      </c>
      <c r="DE7" s="33" t="str">
        <f ca="true">+IF(OFFSET('Sanitation Data'!$G$29,0,10*ROW('Sanitation Data'!G1))="","",OFFSET('Sanitation Data'!$G$29,0,10*ROW('Sanitation Data'!G1)))</f>
        <v/>
      </c>
      <c r="DF7" s="33" t="str">
        <f ca="true">+IF(OFFSET('Sanitation Data'!$G$30,0,10*ROW('Sanitation Data'!G1))="","",OFFSET('Sanitation Data'!$G$30,0,10*ROW('Sanitation Data'!G1)))</f>
        <v/>
      </c>
      <c r="DG7" s="33" t="str">
        <f ca="true">+IF(OFFSET('Sanitation Data'!$G$31,0,10*ROW('Sanitation Data'!G1))="","",OFFSET('Sanitation Data'!$G$31,0,10*ROW('Sanitation Data'!G1)))</f>
        <v/>
      </c>
      <c r="DH7" s="33" t="str">
        <f ca="true">+IF(OFFSET('Sanitation Data'!$G$32,0,10*ROW('Sanitation Data'!G1))="","",OFFSET('Sanitation Data'!$G$32,0,10*ROW('Sanitation Data'!G1)))</f>
        <v/>
      </c>
      <c r="DI7" s="33" t="str">
        <f ca="true">+IF(OFFSET('Sanitation Data'!$G$33,0,10*ROW('Sanitation Data'!G1))="","",OFFSET('Sanitation Data'!$G$33,0,10*ROW('Sanitation Data'!G1)))</f>
        <v/>
      </c>
      <c r="DJ7" s="33" t="str">
        <f ca="true">+IF(OFFSET('Sanitation Data'!$H$29,0,10*ROW('Sanitation Data'!H1))="","",OFFSET('Sanitation Data'!$H$29,0,10*ROW('Sanitation Data'!H1)))</f>
        <v/>
      </c>
      <c r="DK7" s="33" t="str">
        <f ca="true">+IF(OFFSET('Sanitation Data'!$H$30,0,10*ROW('Sanitation Data'!H1))="","",OFFSET('Sanitation Data'!$H$30,0,10*ROW('Sanitation Data'!H1)))</f>
        <v/>
      </c>
      <c r="DL7" s="33" t="str">
        <f ca="true">+IF(OFFSET('Sanitation Data'!$H$31,0,10*ROW('Sanitation Data'!H1))="","",OFFSET('Sanitation Data'!$H$31,0,10*ROW('Sanitation Data'!H1)))</f>
        <v/>
      </c>
      <c r="DM7" s="33" t="str">
        <f ca="true">+IF(OFFSET('Sanitation Data'!$H$32,0,10*ROW('Sanitation Data'!H1))="","",OFFSET('Sanitation Data'!$H$32,0,10*ROW('Sanitation Data'!H1)))</f>
        <v/>
      </c>
      <c r="DN7" s="33" t="str">
        <f ca="true">+IF(OFFSET('Sanitation Data'!$H$33,0,10*ROW('Sanitation Data'!H1))="","",OFFSET('Sanitation Data'!$H$33,0,10*ROW('Sanitation Data'!H1)))</f>
        <v/>
      </c>
      <c r="DO7" s="33" t="str">
        <f ca="true">+IF(OFFSET('Hygiene Data'!$C$12,0,10*ROW('Hygiene Data'!C1))="","",OFFSET('Hygiene Data'!$C$12,0,10*ROW('Hygiene Data'!C1)))</f>
        <v/>
      </c>
      <c r="DP7" s="33" t="str">
        <f ca="true">+IF(OFFSET('Hygiene Data'!$C$13,0,10*ROW('Hygiene Data'!C1))="","",OFFSET('Hygiene Data'!$C$13,0,10*ROW('Hygiene Data'!C1)))</f>
        <v/>
      </c>
      <c r="DQ7" s="33" t="str">
        <f ca="true">+IF(OFFSET('Hygiene Data'!$C$14,0,10*ROW('Hygiene Data'!C1))="","",OFFSET('Hygiene Data'!$C$14,0,10*ROW('Hygiene Data'!C1)))</f>
        <v/>
      </c>
      <c r="DR7" s="33" t="str">
        <f ca="true">+IF(OFFSET('Hygiene Data'!$D$12,0,10*ROW('Hygiene Data'!D1))="","",OFFSET('Hygiene Data'!$D$12,0,10*ROW('Hygiene Data'!D1)))</f>
        <v/>
      </c>
      <c r="DS7" s="33" t="str">
        <f ca="true">+IF(OFFSET('Hygiene Data'!$D$13,0,10*ROW('Hygiene Data'!D1))="","",OFFSET('Hygiene Data'!$D$13,0,10*ROW('Hygiene Data'!D1)))</f>
        <v/>
      </c>
      <c r="DT7" s="33" t="str">
        <f ca="true">+IF(OFFSET('Hygiene Data'!$D$14,0,10*ROW('Hygiene Data'!D1))="","",OFFSET('Hygiene Data'!$D$14,0,10*ROW('Hygiene Data'!D1)))</f>
        <v/>
      </c>
      <c r="DU7" s="33" t="str">
        <f ca="true">+IF(OFFSET('Hygiene Data'!$E$12,0,10*ROW('Hygiene Data'!E1))="","",OFFSET('Hygiene Data'!$E$12,0,10*ROW('Hygiene Data'!E1)))</f>
        <v/>
      </c>
      <c r="DV7" s="33" t="str">
        <f ca="true">+IF(OFFSET('Hygiene Data'!$E$13,0,10*ROW('Hygiene Data'!E1))="","",OFFSET('Hygiene Data'!$E$13,0,10*ROW('Hygiene Data'!E1)))</f>
        <v/>
      </c>
      <c r="DW7" s="33" t="str">
        <f ca="true">+IF(OFFSET('Hygiene Data'!$E$14,0,10*ROW('Hygiene Data'!E1))="","",OFFSET('Hygiene Data'!$E$14,0,10*ROW('Hygiene Data'!E1)))</f>
        <v/>
      </c>
      <c r="DX7" s="33" t="str">
        <f ca="true">+IF(OFFSET('Hygiene Data'!$F$12,0,10*ROW('Hygiene Data'!F1))="","",OFFSET('Hygiene Data'!$F$12,0,10*ROW('Hygiene Data'!F1)))</f>
        <v/>
      </c>
      <c r="DY7" s="33" t="str">
        <f ca="true">+IF(OFFSET('Hygiene Data'!$F$13,0,10*ROW('Hygiene Data'!F1))="","",OFFSET('Hygiene Data'!$F$13,0,10*ROW('Hygiene Data'!F1)))</f>
        <v/>
      </c>
      <c r="DZ7" s="33" t="str">
        <f ca="true">+IF(OFFSET('Hygiene Data'!$F$14,0,10*ROW('Hygiene Data'!F1))="","",OFFSET('Hygiene Data'!$F$14,0,10*ROW('Hygiene Data'!F1)))</f>
        <v/>
      </c>
      <c r="EA7" s="33" t="str">
        <f ca="true">+IF(OFFSET('Hygiene Data'!$G$12,0,10*ROW('Hygiene Data'!G1))="","",OFFSET('Hygiene Data'!$G$12,0,10*ROW('Hygiene Data'!G1)))</f>
        <v/>
      </c>
      <c r="EB7" s="33" t="str">
        <f ca="true">+IF(OFFSET('Hygiene Data'!$G$13,0,10*ROW('Hygiene Data'!G1))="","",OFFSET('Hygiene Data'!$G$13,0,10*ROW('Hygiene Data'!G1)))</f>
        <v/>
      </c>
      <c r="EC7" s="33" t="str">
        <f ca="true">+IF(OFFSET('Hygiene Data'!$G$14,0,10*ROW('Hygiene Data'!G1))="","",OFFSET('Hygiene Data'!$G$14,0,10*ROW('Hygiene Data'!G1)))</f>
        <v/>
      </c>
      <c r="ED7" s="33" t="str">
        <f ca="true">+IF(OFFSET('Hygiene Data'!$H$12,0,10*ROW('Hygiene Data'!H1))="","",OFFSET('Hygiene Data'!$H$12,0,10*ROW('Hygiene Data'!H1)))</f>
        <v/>
      </c>
      <c r="EE7" s="33" t="str">
        <f ca="true">+IF(OFFSET('Hygiene Data'!$H$13,0,10*ROW('Hygiene Data'!H1))="","",OFFSET('Hygiene Data'!$H$13,0,10*ROW('Hygiene Data'!H1)))</f>
        <v/>
      </c>
      <c r="EF7" s="33" t="str">
        <f ca="true">+IF(OFFSET('Hygiene Data'!$H$14,0,10*ROW('Hygiene Data'!H1))="","",OFFSET('Hygiene Data'!$H$14,0,10*ROW('Hygiene Data'!H1)))</f>
        <v/>
      </c>
    </row>
    <row r="8" x14ac:dyDescent="0.2">
      <c r="A8" s="56" t="str">
        <f ca="true">+IF(OFFSET('Water Data'!$B$1,0,10*ROW('Water Data'!B2))="","",OFFSET('Water Data'!$B$1,0,10*ROW('Water Data'!B2)))</f>
        <v>UIS16</v>
      </c>
      <c r="B8" s="56" t="str">
        <f ca="true">+IF(OFFSET('Water Data'!$A$3,0,10*ROW('Water Data'!A2))="","",OFFSET('Water Data'!$A$3,0,10*ROW('Water Data'!A2)))</f>
        <v>Other</v>
      </c>
      <c r="C8" s="56">
        <f ca="true">+IF(OFFSET('Water Data'!$C$3,0,10*ROW('Water Data'!C2))="","",OFFSET('Water Data'!$C$3,0,10*ROW('Water Data'!C2)))</f>
        <v>2016</v>
      </c>
      <c r="D8" s="244"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4"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4">
        <f ca="true">+IF(AND(ISNUMBER(OFFSET('Water Data'!$C$10,0,10*ROW('Water Data'!D2))),BW8="Yes"),OFFSET('Water Data'!$C$10,0,10*ROW('Water Data'!D2)),IF(AND(ISNUMBER(OFFSET('Water Data'!$C$10,0,10*ROW('Water Data'!D2))),BW8="No",ISNUMBER(OFFSET('Water Data'!$C$10,0,10*ROW('Water Data'!D2)))),CONCATENATE("[",ROUND(OFFSET('Water Data'!$C$10,0,10*ROW('Water Data'!D2)),0),"]"),IF(AND(ISNUMBER(OFFSET('Water Data'!$C$10,0,10*ROW('Water Data'!D2))),BW8="",ISNUMBER(OFFSET('Water Data'!$C$10,0,10*ROW('Water Data'!D2)))),OFFSET('Water Data'!$C$10,0,10*ROW('Water Data'!D2)),NA())))</f>
        <v>83.83</v>
      </c>
      <c r="G8" s="244"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4"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4"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4"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4"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4"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4"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4"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4"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4"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4"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4">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80.27</v>
      </c>
      <c r="S8" s="244"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4"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4">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87.11</v>
      </c>
      <c r="V8" s="245"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5"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5"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5"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5"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5"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5"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5"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5"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5"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5"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5"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5"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5"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5"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5"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5"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5"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5"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5"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5"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5"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5"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5"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5"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5"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5"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5"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5"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5"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6"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6"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6"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6"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6"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6"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6"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6"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6"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6"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6"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6"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6"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6"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6"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6"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6"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6"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3" t="str">
        <f ca="true">+IF(OFFSET('Water Data'!$C$28,0,10*ROW('Water Data'!C2))="","",OFFSET('Water Data'!$C$28,0,10*ROW('Water Data'!C2)))</f>
        <v/>
      </c>
      <c r="BT8" s="33" t="str">
        <f ca="true">+IF(OFFSET('Water Data'!$C$29,0,10*ROW('Water Data'!C2))="","",OFFSET('Water Data'!$C$29,0,10*ROW('Water Data'!C2)))</f>
        <v/>
      </c>
      <c r="BU8" s="33" t="str">
        <f ca="true">+IF(OFFSET('Water Data'!$C$30,0,10*ROW('Water Data'!C2))="","",OFFSET('Water Data'!$C$30,0,10*ROW('Water Data'!C2)))</f>
        <v>Yes</v>
      </c>
      <c r="BV8" s="33" t="str">
        <f ca="true">+IF(OFFSET('Water Data'!$D$28,0,10*ROW('Water Data'!D2))="","",OFFSET('Water Data'!$D$28,0,10*ROW('Water Data'!D2)))</f>
        <v/>
      </c>
      <c r="BW8" s="33" t="str">
        <f ca="true">+IF(OFFSET('Water Data'!$D$29,0,10*ROW('Water Data'!D2))="","",OFFSET('Water Data'!$D$29,0,10*ROW('Water Data'!D2)))</f>
        <v/>
      </c>
      <c r="BX8" s="33" t="str">
        <f ca="true">+IF(OFFSET('Water Data'!$D$30,0,10*ROW('Water Data'!D2))="","",OFFSET('Water Data'!$D$30,0,10*ROW('Water Data'!D2)))</f>
        <v/>
      </c>
      <c r="BY8" s="33" t="str">
        <f ca="true">+IF(OFFSET('Water Data'!$E$28,0,10*ROW('Water Data'!E2))="","",OFFSET('Water Data'!$E$28,0,10*ROW('Water Data'!E2)))</f>
        <v/>
      </c>
      <c r="BZ8" s="33" t="str">
        <f ca="true">+IF(OFFSET('Water Data'!$E$29,0,10*ROW('Water Data'!E2))="","",OFFSET('Water Data'!$E$29,0,10*ROW('Water Data'!E2)))</f>
        <v/>
      </c>
      <c r="CA8" s="33" t="str">
        <f ca="true">+IF(OFFSET('Water Data'!$E$30,0,10*ROW('Water Data'!E2))="","",OFFSET('Water Data'!$E$30,0,10*ROW('Water Data'!E2)))</f>
        <v/>
      </c>
      <c r="CB8" s="33" t="str">
        <f ca="true">+IF(OFFSET('Water Data'!$F$28,0,10*ROW('Water Data'!F2))="","",OFFSET('Water Data'!$F$28,0,10*ROW('Water Data'!F2)))</f>
        <v/>
      </c>
      <c r="CC8" s="33" t="str">
        <f ca="true">+IF(OFFSET('Water Data'!$F$29,0,10*ROW('Water Data'!F2))="","",OFFSET('Water Data'!$F$29,0,10*ROW('Water Data'!F2)))</f>
        <v/>
      </c>
      <c r="CD8" s="33" t="str">
        <f ca="true">+IF(OFFSET('Water Data'!$F$30,0,10*ROW('Water Data'!F2))="","",OFFSET('Water Data'!$F$30,0,10*ROW('Water Data'!F2)))</f>
        <v/>
      </c>
      <c r="CE8" s="33" t="str">
        <f ca="true">+IF(OFFSET('Water Data'!$G$28,0,10*ROW('Water Data'!G2))="","",OFFSET('Water Data'!$G$28,0,10*ROW('Water Data'!G2)))</f>
        <v/>
      </c>
      <c r="CF8" s="33" t="str">
        <f ca="true">+IF(OFFSET('Water Data'!$G$29,0,10*ROW('Water Data'!G2))="","",OFFSET('Water Data'!$G$29,0,10*ROW('Water Data'!G2)))</f>
        <v/>
      </c>
      <c r="CG8" s="33" t="str">
        <f ca="true">+IF(OFFSET('Water Data'!$G$30,0,10*ROW('Water Data'!G2))="","",OFFSET('Water Data'!$G$30,0,10*ROW('Water Data'!G2)))</f>
        <v>Yes</v>
      </c>
      <c r="CH8" s="33" t="str">
        <f ca="true">+IF(OFFSET('Water Data'!$H$28,0,10*ROW('Water Data'!H2))="","",OFFSET('Water Data'!$H$28,0,10*ROW('Water Data'!H2)))</f>
        <v/>
      </c>
      <c r="CI8" s="33" t="str">
        <f ca="true">+IF(OFFSET('Water Data'!$H$29,0,10*ROW('Water Data'!H2))="","",OFFSET('Water Data'!$H$29,0,10*ROW('Water Data'!H2)))</f>
        <v/>
      </c>
      <c r="CJ8" s="33" t="str">
        <f ca="true">+IF(OFFSET('Water Data'!$H$30,0,10*ROW('Water Data'!H2))="","",OFFSET('Water Data'!$H$30,0,10*ROW('Water Data'!H2)))</f>
        <v>Yes</v>
      </c>
      <c r="CK8" s="33" t="str">
        <f ca="true">+IF(OFFSET('Sanitation Data'!$C$29,0,10*ROW('Sanitation Data'!C2))="","",OFFSET('Sanitation Data'!$C$29,0,10*ROW('Sanitation Data'!C2)))</f>
        <v/>
      </c>
      <c r="CL8" s="33" t="str">
        <f ca="true">+IF(OFFSET('Sanitation Data'!$C$30,0,10*ROW('Sanitation Data'!C2))="","",OFFSET('Sanitation Data'!$C$30,0,10*ROW('Sanitation Data'!C2)))</f>
        <v/>
      </c>
      <c r="CM8" s="33" t="str">
        <f ca="true">+IF(OFFSET('Sanitation Data'!$C$31,0,10*ROW('Sanitation Data'!C2))="","",OFFSET('Sanitation Data'!$C$31,0,10*ROW('Sanitation Data'!C2)))</f>
        <v/>
      </c>
      <c r="CN8" s="33" t="str">
        <f ca="true">+IF(OFFSET('Sanitation Data'!$C$32,0,10*ROW('Sanitation Data'!C2))="","",OFFSET('Sanitation Data'!$C$32,0,10*ROW('Sanitation Data'!C2)))</f>
        <v/>
      </c>
      <c r="CO8" s="33" t="str">
        <f ca="true">+IF(OFFSET('Sanitation Data'!$C$33,0,10*ROW('Sanitation Data'!C2))="","",OFFSET('Sanitation Data'!$C$33,0,10*ROW('Sanitation Data'!C2)))</f>
        <v/>
      </c>
      <c r="CP8" s="33" t="str">
        <f ca="true">+IF(OFFSET('Sanitation Data'!$D$29,0,10*ROW('Sanitation Data'!D2))="","",OFFSET('Sanitation Data'!$D$29,0,10*ROW('Sanitation Data'!D2)))</f>
        <v/>
      </c>
      <c r="CQ8" s="33" t="str">
        <f ca="true">+IF(OFFSET('Sanitation Data'!$D$30,0,10*ROW('Sanitation Data'!D2))="","",OFFSET('Sanitation Data'!$D$30,0,10*ROW('Sanitation Data'!D2)))</f>
        <v/>
      </c>
      <c r="CR8" s="33" t="str">
        <f ca="true">+IF(OFFSET('Sanitation Data'!$D$31,0,10*ROW('Sanitation Data'!D2))="","",OFFSET('Sanitation Data'!$D$31,0,10*ROW('Sanitation Data'!D2)))</f>
        <v/>
      </c>
      <c r="CS8" s="33" t="str">
        <f ca="true">+IF(OFFSET('Sanitation Data'!$D$32,0,10*ROW('Sanitation Data'!D2))="","",OFFSET('Sanitation Data'!$D$32,0,10*ROW('Sanitation Data'!D2)))</f>
        <v/>
      </c>
      <c r="CT8" s="33" t="str">
        <f ca="true">+IF(OFFSET('Sanitation Data'!$D$33,0,10*ROW('Sanitation Data'!D2))="","",OFFSET('Sanitation Data'!$D$33,0,10*ROW('Sanitation Data'!D2)))</f>
        <v/>
      </c>
      <c r="CU8" s="33" t="str">
        <f ca="true">+IF(OFFSET('Sanitation Data'!$E$29,0,10*ROW('Sanitation Data'!E2))="","",OFFSET('Sanitation Data'!$E$29,0,10*ROW('Sanitation Data'!E2)))</f>
        <v/>
      </c>
      <c r="CV8" s="33" t="str">
        <f ca="true">+IF(OFFSET('Sanitation Data'!$E$30,0,10*ROW('Sanitation Data'!E2))="","",OFFSET('Sanitation Data'!$E$30,0,10*ROW('Sanitation Data'!E2)))</f>
        <v/>
      </c>
      <c r="CW8" s="33" t="str">
        <f ca="true">+IF(OFFSET('Sanitation Data'!$E$31,0,10*ROW('Sanitation Data'!E2))="","",OFFSET('Sanitation Data'!$E$31,0,10*ROW('Sanitation Data'!E2)))</f>
        <v/>
      </c>
      <c r="CX8" s="33" t="str">
        <f ca="true">+IF(OFFSET('Sanitation Data'!$E$32,0,10*ROW('Sanitation Data'!E2))="","",OFFSET('Sanitation Data'!$E$32,0,10*ROW('Sanitation Data'!E2)))</f>
        <v/>
      </c>
      <c r="CY8" s="33" t="str">
        <f ca="true">+IF(OFFSET('Sanitation Data'!$E$33,0,10*ROW('Sanitation Data'!E2))="","",OFFSET('Sanitation Data'!$E$33,0,10*ROW('Sanitation Data'!E2)))</f>
        <v/>
      </c>
      <c r="CZ8" s="33" t="str">
        <f ca="true">+IF(OFFSET('Sanitation Data'!$F$29,0,10*ROW('Sanitation Data'!F2))="","",OFFSET('Sanitation Data'!$F$29,0,10*ROW('Sanitation Data'!F2)))</f>
        <v/>
      </c>
      <c r="DA8" s="33" t="str">
        <f ca="true">+IF(OFFSET('Sanitation Data'!$F$30,0,10*ROW('Sanitation Data'!F2))="","",OFFSET('Sanitation Data'!$F$30,0,10*ROW('Sanitation Data'!F2)))</f>
        <v/>
      </c>
      <c r="DB8" s="33" t="str">
        <f ca="true">+IF(OFFSET('Sanitation Data'!$F$31,0,10*ROW('Sanitation Data'!F2))="","",OFFSET('Sanitation Data'!$F$31,0,10*ROW('Sanitation Data'!F2)))</f>
        <v/>
      </c>
      <c r="DC8" s="33" t="str">
        <f ca="true">+IF(OFFSET('Sanitation Data'!$F$32,0,10*ROW('Sanitation Data'!F2))="","",OFFSET('Sanitation Data'!$F$32,0,10*ROW('Sanitation Data'!F2)))</f>
        <v/>
      </c>
      <c r="DD8" s="33" t="str">
        <f ca="true">+IF(OFFSET('Sanitation Data'!$F$33,0,10*ROW('Sanitation Data'!F2))="","",OFFSET('Sanitation Data'!$F$33,0,10*ROW('Sanitation Data'!F2)))</f>
        <v/>
      </c>
      <c r="DE8" s="33" t="str">
        <f ca="true">+IF(OFFSET('Sanitation Data'!$G$29,0,10*ROW('Sanitation Data'!G2))="","",OFFSET('Sanitation Data'!$G$29,0,10*ROW('Sanitation Data'!G2)))</f>
        <v/>
      </c>
      <c r="DF8" s="33" t="str">
        <f ca="true">+IF(OFFSET('Sanitation Data'!$G$30,0,10*ROW('Sanitation Data'!G2))="","",OFFSET('Sanitation Data'!$G$30,0,10*ROW('Sanitation Data'!G2)))</f>
        <v/>
      </c>
      <c r="DG8" s="33" t="str">
        <f ca="true">+IF(OFFSET('Sanitation Data'!$G$31,0,10*ROW('Sanitation Data'!G2))="","",OFFSET('Sanitation Data'!$G$31,0,10*ROW('Sanitation Data'!G2)))</f>
        <v/>
      </c>
      <c r="DH8" s="33" t="str">
        <f ca="true">+IF(OFFSET('Sanitation Data'!$G$32,0,10*ROW('Sanitation Data'!G2))="","",OFFSET('Sanitation Data'!$G$32,0,10*ROW('Sanitation Data'!G2)))</f>
        <v/>
      </c>
      <c r="DI8" s="33" t="str">
        <f ca="true">+IF(OFFSET('Sanitation Data'!$G$33,0,10*ROW('Sanitation Data'!G2))="","",OFFSET('Sanitation Data'!$G$33,0,10*ROW('Sanitation Data'!G2)))</f>
        <v/>
      </c>
      <c r="DJ8" s="33" t="str">
        <f ca="true">+IF(OFFSET('Sanitation Data'!$H$29,0,10*ROW('Sanitation Data'!H2))="","",OFFSET('Sanitation Data'!$H$29,0,10*ROW('Sanitation Data'!H2)))</f>
        <v/>
      </c>
      <c r="DK8" s="33" t="str">
        <f ca="true">+IF(OFFSET('Sanitation Data'!$H$30,0,10*ROW('Sanitation Data'!H2))="","",OFFSET('Sanitation Data'!$H$30,0,10*ROW('Sanitation Data'!H2)))</f>
        <v/>
      </c>
      <c r="DL8" s="33" t="str">
        <f ca="true">+IF(OFFSET('Sanitation Data'!$H$31,0,10*ROW('Sanitation Data'!H2))="","",OFFSET('Sanitation Data'!$H$31,0,10*ROW('Sanitation Data'!H2)))</f>
        <v/>
      </c>
      <c r="DM8" s="33" t="str">
        <f ca="true">+IF(OFFSET('Sanitation Data'!$H$32,0,10*ROW('Sanitation Data'!H2))="","",OFFSET('Sanitation Data'!$H$32,0,10*ROW('Sanitation Data'!H2)))</f>
        <v/>
      </c>
      <c r="DN8" s="33" t="str">
        <f ca="true">+IF(OFFSET('Sanitation Data'!$H$33,0,10*ROW('Sanitation Data'!H2))="","",OFFSET('Sanitation Data'!$H$33,0,10*ROW('Sanitation Data'!H2)))</f>
        <v/>
      </c>
      <c r="DO8" s="33" t="str">
        <f ca="true">+IF(OFFSET('Hygiene Data'!$C$12,0,10*ROW('Hygiene Data'!C2))="","",OFFSET('Hygiene Data'!$C$12,0,10*ROW('Hygiene Data'!C2)))</f>
        <v/>
      </c>
      <c r="DP8" s="33" t="str">
        <f ca="true">+IF(OFFSET('Hygiene Data'!$C$13,0,10*ROW('Hygiene Data'!C2))="","",OFFSET('Hygiene Data'!$C$13,0,10*ROW('Hygiene Data'!C2)))</f>
        <v/>
      </c>
      <c r="DQ8" s="33" t="str">
        <f ca="true">+IF(OFFSET('Hygiene Data'!$C$14,0,10*ROW('Hygiene Data'!C2))="","",OFFSET('Hygiene Data'!$C$14,0,10*ROW('Hygiene Data'!C2)))</f>
        <v/>
      </c>
      <c r="DR8" s="33" t="str">
        <f ca="true">+IF(OFFSET('Hygiene Data'!$D$12,0,10*ROW('Hygiene Data'!D2))="","",OFFSET('Hygiene Data'!$D$12,0,10*ROW('Hygiene Data'!D2)))</f>
        <v/>
      </c>
      <c r="DS8" s="33" t="str">
        <f ca="true">+IF(OFFSET('Hygiene Data'!$D$13,0,10*ROW('Hygiene Data'!D2))="","",OFFSET('Hygiene Data'!$D$13,0,10*ROW('Hygiene Data'!D2)))</f>
        <v/>
      </c>
      <c r="DT8" s="33" t="str">
        <f ca="true">+IF(OFFSET('Hygiene Data'!$D$14,0,10*ROW('Hygiene Data'!D2))="","",OFFSET('Hygiene Data'!$D$14,0,10*ROW('Hygiene Data'!D2)))</f>
        <v/>
      </c>
      <c r="DU8" s="33" t="str">
        <f ca="true">+IF(OFFSET('Hygiene Data'!$E$12,0,10*ROW('Hygiene Data'!E2))="","",OFFSET('Hygiene Data'!$E$12,0,10*ROW('Hygiene Data'!E2)))</f>
        <v/>
      </c>
      <c r="DV8" s="33" t="str">
        <f ca="true">+IF(OFFSET('Hygiene Data'!$E$13,0,10*ROW('Hygiene Data'!E2))="","",OFFSET('Hygiene Data'!$E$13,0,10*ROW('Hygiene Data'!E2)))</f>
        <v/>
      </c>
      <c r="DW8" s="33" t="str">
        <f ca="true">+IF(OFFSET('Hygiene Data'!$E$14,0,10*ROW('Hygiene Data'!E2))="","",OFFSET('Hygiene Data'!$E$14,0,10*ROW('Hygiene Data'!E2)))</f>
        <v/>
      </c>
      <c r="DX8" s="33" t="str">
        <f ca="true">+IF(OFFSET('Hygiene Data'!$F$12,0,10*ROW('Hygiene Data'!F2))="","",OFFSET('Hygiene Data'!$F$12,0,10*ROW('Hygiene Data'!F2)))</f>
        <v/>
      </c>
      <c r="DY8" s="33" t="str">
        <f ca="true">+IF(OFFSET('Hygiene Data'!$F$13,0,10*ROW('Hygiene Data'!F2))="","",OFFSET('Hygiene Data'!$F$13,0,10*ROW('Hygiene Data'!F2)))</f>
        <v/>
      </c>
      <c r="DZ8" s="33" t="str">
        <f ca="true">+IF(OFFSET('Hygiene Data'!$F$14,0,10*ROW('Hygiene Data'!F2))="","",OFFSET('Hygiene Data'!$F$14,0,10*ROW('Hygiene Data'!F2)))</f>
        <v/>
      </c>
      <c r="EA8" s="33" t="str">
        <f ca="true">+IF(OFFSET('Hygiene Data'!$G$12,0,10*ROW('Hygiene Data'!G2))="","",OFFSET('Hygiene Data'!$G$12,0,10*ROW('Hygiene Data'!G2)))</f>
        <v/>
      </c>
      <c r="EB8" s="33" t="str">
        <f ca="true">+IF(OFFSET('Hygiene Data'!$G$13,0,10*ROW('Hygiene Data'!G2))="","",OFFSET('Hygiene Data'!$G$13,0,10*ROW('Hygiene Data'!G2)))</f>
        <v/>
      </c>
      <c r="EC8" s="33" t="str">
        <f ca="true">+IF(OFFSET('Hygiene Data'!$G$14,0,10*ROW('Hygiene Data'!G2))="","",OFFSET('Hygiene Data'!$G$14,0,10*ROW('Hygiene Data'!G2)))</f>
        <v/>
      </c>
      <c r="ED8" s="33" t="str">
        <f ca="true">+IF(OFFSET('Hygiene Data'!$H$12,0,10*ROW('Hygiene Data'!H2))="","",OFFSET('Hygiene Data'!$H$12,0,10*ROW('Hygiene Data'!H2)))</f>
        <v/>
      </c>
      <c r="EE8" s="33" t="str">
        <f ca="true">+IF(OFFSET('Hygiene Data'!$H$13,0,10*ROW('Hygiene Data'!H2))="","",OFFSET('Hygiene Data'!$H$13,0,10*ROW('Hygiene Data'!H2)))</f>
        <v/>
      </c>
      <c r="EF8" s="33" t="str">
        <f ca="true">+IF(OFFSET('Hygiene Data'!$H$14,0,10*ROW('Hygiene Data'!H2))="","",OFFSET('Hygiene Data'!$H$14,0,10*ROW('Hygiene Data'!H2)))</f>
        <v/>
      </c>
    </row>
    <row r="9" x14ac:dyDescent="0.2">
      <c r="A9" s="56" t="str">
        <f ca="true">+IF(OFFSET('Water Data'!$B$1,0,10*ROW('Water Data'!B3))="","",OFFSET('Water Data'!$B$1,0,10*ROW('Water Data'!B3)))</f>
        <v>EMIS16</v>
      </c>
      <c r="B9" s="56" t="str">
        <f ca="true">+IF(OFFSET('Water Data'!$A$3,0,10*ROW('Water Data'!A3))="","",OFFSET('Water Data'!$A$3,0,10*ROW('Water Data'!A3)))</f>
        <v>EMIS</v>
      </c>
      <c r="C9" s="56">
        <f ca="true">+IF(OFFSET('Water Data'!$C$3,0,10*ROW('Water Data'!C3))="","",OFFSET('Water Data'!$C$3,0,10*ROW('Water Data'!C3)))</f>
        <v>2016</v>
      </c>
      <c r="D9" s="244"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4">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85.950819672131161</v>
      </c>
      <c r="F9" s="244" t="e">
        <f ca="true">+IF(AND(ISNUMBER(OFFSET('Water Data'!$C$10,0,10*ROW('Water Data'!D3))),BW9="Yes"),OFFSET('Water Data'!$C$10,0,10*ROW('Water Data'!D3)),IF(AND(ISNUMBER(OFFSET('Water Data'!$C$10,0,10*ROW('Water Data'!D3))),BW9="No",ISNUMBER(OFFSET('Water Data'!$C$10,0,10*ROW('Water Data'!D3)))),CONCATENATE("[",ROUND(OFFSET('Water Data'!$C$10,0,10*ROW('Water Data'!D3)),0),"]"),IF(AND(ISNUMBER(OFFSET('Water Data'!$C$10,0,10*ROW('Water Data'!D3))),BW9="",ISNUMBER(OFFSET('Water Data'!$C$10,0,10*ROW('Water Data'!D3)))),OFFSET('Water Data'!$C$10,0,10*ROW('Water Data'!D3)),NA())))</f>
        <v>#N/A</v>
      </c>
      <c r="G9" s="244"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4">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95.59970674486803</v>
      </c>
      <c r="I9" s="244"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4"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4">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83.999332146037403</v>
      </c>
      <c r="L9" s="244"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4"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4"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4"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4"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4"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4"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4"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4"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4"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5"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5">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86.508578388724544</v>
      </c>
      <c r="X9" s="245"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5"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5"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5"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5"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5"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5"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5"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5"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5"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5"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5"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5"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5"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5"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5"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5"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5"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5"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5"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5"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5"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5"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5"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5"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5"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5"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5"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6"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6"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6"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6"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6"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6"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6"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6"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6"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6"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6"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6"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6"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6"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6"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6"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6"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6"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3" t="str">
        <f ca="true">+IF(OFFSET('Water Data'!$C$28,0,10*ROW('Water Data'!C3))="","",OFFSET('Water Data'!$C$28,0,10*ROW('Water Data'!C3)))</f>
        <v/>
      </c>
      <c r="BT9" s="33" t="str">
        <f ca="true">+IF(OFFSET('Water Data'!$C$29,0,10*ROW('Water Data'!C3))="","",OFFSET('Water Data'!$C$29,0,10*ROW('Water Data'!C3)))</f>
        <v>Yes</v>
      </c>
      <c r="BU9" s="33" t="str">
        <f ca="true">+IF(OFFSET('Water Data'!$C$30,0,10*ROW('Water Data'!C3))="","",OFFSET('Water Data'!$C$30,0,10*ROW('Water Data'!C3)))</f>
        <v/>
      </c>
      <c r="BV9" s="33" t="str">
        <f ca="true">+IF(OFFSET('Water Data'!$D$28,0,10*ROW('Water Data'!D3))="","",OFFSET('Water Data'!$D$28,0,10*ROW('Water Data'!D3)))</f>
        <v/>
      </c>
      <c r="BW9" s="33" t="str">
        <f ca="true">+IF(OFFSET('Water Data'!$D$29,0,10*ROW('Water Data'!D3))="","",OFFSET('Water Data'!$D$29,0,10*ROW('Water Data'!D3)))</f>
        <v>Yes</v>
      </c>
      <c r="BX9" s="33" t="str">
        <f ca="true">+IF(OFFSET('Water Data'!$D$30,0,10*ROW('Water Data'!D3))="","",OFFSET('Water Data'!$D$30,0,10*ROW('Water Data'!D3)))</f>
        <v/>
      </c>
      <c r="BY9" s="33" t="str">
        <f ca="true">+IF(OFFSET('Water Data'!$E$28,0,10*ROW('Water Data'!E3))="","",OFFSET('Water Data'!$E$28,0,10*ROW('Water Data'!E3)))</f>
        <v/>
      </c>
      <c r="BZ9" s="33" t="str">
        <f ca="true">+IF(OFFSET('Water Data'!$E$29,0,10*ROW('Water Data'!E3))="","",OFFSET('Water Data'!$E$29,0,10*ROW('Water Data'!E3)))</f>
        <v>Yes</v>
      </c>
      <c r="CA9" s="33" t="str">
        <f ca="true">+IF(OFFSET('Water Data'!$E$30,0,10*ROW('Water Data'!E3))="","",OFFSET('Water Data'!$E$30,0,10*ROW('Water Data'!E3)))</f>
        <v/>
      </c>
      <c r="CB9" s="33" t="str">
        <f ca="true">+IF(OFFSET('Water Data'!$F$28,0,10*ROW('Water Data'!F3))="","",OFFSET('Water Data'!$F$28,0,10*ROW('Water Data'!F3)))</f>
        <v/>
      </c>
      <c r="CC9" s="33" t="str">
        <f ca="true">+IF(OFFSET('Water Data'!$F$29,0,10*ROW('Water Data'!F3))="","",OFFSET('Water Data'!$F$29,0,10*ROW('Water Data'!F3)))</f>
        <v/>
      </c>
      <c r="CD9" s="33" t="str">
        <f ca="true">+IF(OFFSET('Water Data'!$F$30,0,10*ROW('Water Data'!F3))="","",OFFSET('Water Data'!$F$30,0,10*ROW('Water Data'!F3)))</f>
        <v/>
      </c>
      <c r="CE9" s="33" t="str">
        <f ca="true">+IF(OFFSET('Water Data'!$G$28,0,10*ROW('Water Data'!G3))="","",OFFSET('Water Data'!$G$28,0,10*ROW('Water Data'!G3)))</f>
        <v/>
      </c>
      <c r="CF9" s="33" t="str">
        <f ca="true">+IF(OFFSET('Water Data'!$G$29,0,10*ROW('Water Data'!G3))="","",OFFSET('Water Data'!$G$29,0,10*ROW('Water Data'!G3)))</f>
        <v/>
      </c>
      <c r="CG9" s="33" t="str">
        <f ca="true">+IF(OFFSET('Water Data'!$G$30,0,10*ROW('Water Data'!G3))="","",OFFSET('Water Data'!$G$30,0,10*ROW('Water Data'!G3)))</f>
        <v/>
      </c>
      <c r="CH9" s="33" t="str">
        <f ca="true">+IF(OFFSET('Water Data'!$H$28,0,10*ROW('Water Data'!H3))="","",OFFSET('Water Data'!$H$28,0,10*ROW('Water Data'!H3)))</f>
        <v/>
      </c>
      <c r="CI9" s="33" t="str">
        <f ca="true">+IF(OFFSET('Water Data'!$H$29,0,10*ROW('Water Data'!H3))="","",OFFSET('Water Data'!$H$29,0,10*ROW('Water Data'!H3)))</f>
        <v/>
      </c>
      <c r="CJ9" s="33" t="str">
        <f ca="true">+IF(OFFSET('Water Data'!$H$30,0,10*ROW('Water Data'!H3))="","",OFFSET('Water Data'!$H$30,0,10*ROW('Water Data'!H3)))</f>
        <v/>
      </c>
      <c r="CK9" s="33" t="str">
        <f ca="true">+IF(OFFSET('Sanitation Data'!$C$29,0,10*ROW('Sanitation Data'!C3))="","",OFFSET('Sanitation Data'!$C$29,0,10*ROW('Sanitation Data'!C3)))</f>
        <v/>
      </c>
      <c r="CL9" s="33" t="str">
        <f ca="true">+IF(OFFSET('Sanitation Data'!$C$30,0,10*ROW('Sanitation Data'!C3))="","",OFFSET('Sanitation Data'!$C$30,0,10*ROW('Sanitation Data'!C3)))</f>
        <v>Yes</v>
      </c>
      <c r="CM9" s="33" t="str">
        <f ca="true">+IF(OFFSET('Sanitation Data'!$C$31,0,10*ROW('Sanitation Data'!C3))="","",OFFSET('Sanitation Data'!$C$31,0,10*ROW('Sanitation Data'!C3)))</f>
        <v/>
      </c>
      <c r="CN9" s="33" t="str">
        <f ca="true">+IF(OFFSET('Sanitation Data'!$C$32,0,10*ROW('Sanitation Data'!C3))="","",OFFSET('Sanitation Data'!$C$32,0,10*ROW('Sanitation Data'!C3)))</f>
        <v/>
      </c>
      <c r="CO9" s="33" t="str">
        <f ca="true">+IF(OFFSET('Sanitation Data'!$C$33,0,10*ROW('Sanitation Data'!C3))="","",OFFSET('Sanitation Data'!$C$33,0,10*ROW('Sanitation Data'!C3)))</f>
        <v/>
      </c>
      <c r="CP9" s="33" t="str">
        <f ca="true">+IF(OFFSET('Sanitation Data'!$D$29,0,10*ROW('Sanitation Data'!D3))="","",OFFSET('Sanitation Data'!$D$29,0,10*ROW('Sanitation Data'!D3)))</f>
        <v/>
      </c>
      <c r="CQ9" s="33" t="str">
        <f ca="true">+IF(OFFSET('Sanitation Data'!$D$30,0,10*ROW('Sanitation Data'!D3))="","",OFFSET('Sanitation Data'!$D$30,0,10*ROW('Sanitation Data'!D3)))</f>
        <v/>
      </c>
      <c r="CR9" s="33" t="str">
        <f ca="true">+IF(OFFSET('Sanitation Data'!$D$31,0,10*ROW('Sanitation Data'!D3))="","",OFFSET('Sanitation Data'!$D$31,0,10*ROW('Sanitation Data'!D3)))</f>
        <v/>
      </c>
      <c r="CS9" s="33" t="str">
        <f ca="true">+IF(OFFSET('Sanitation Data'!$D$32,0,10*ROW('Sanitation Data'!D3))="","",OFFSET('Sanitation Data'!$D$32,0,10*ROW('Sanitation Data'!D3)))</f>
        <v/>
      </c>
      <c r="CT9" s="33" t="str">
        <f ca="true">+IF(OFFSET('Sanitation Data'!$D$33,0,10*ROW('Sanitation Data'!D3))="","",OFFSET('Sanitation Data'!$D$33,0,10*ROW('Sanitation Data'!D3)))</f>
        <v/>
      </c>
      <c r="CU9" s="33" t="str">
        <f ca="true">+IF(OFFSET('Sanitation Data'!$E$29,0,10*ROW('Sanitation Data'!E3))="","",OFFSET('Sanitation Data'!$E$29,0,10*ROW('Sanitation Data'!E3)))</f>
        <v/>
      </c>
      <c r="CV9" s="33" t="str">
        <f ca="true">+IF(OFFSET('Sanitation Data'!$E$30,0,10*ROW('Sanitation Data'!E3))="","",OFFSET('Sanitation Data'!$E$30,0,10*ROW('Sanitation Data'!E3)))</f>
        <v/>
      </c>
      <c r="CW9" s="33" t="str">
        <f ca="true">+IF(OFFSET('Sanitation Data'!$E$31,0,10*ROW('Sanitation Data'!E3))="","",OFFSET('Sanitation Data'!$E$31,0,10*ROW('Sanitation Data'!E3)))</f>
        <v/>
      </c>
      <c r="CX9" s="33" t="str">
        <f ca="true">+IF(OFFSET('Sanitation Data'!$E$32,0,10*ROW('Sanitation Data'!E3))="","",OFFSET('Sanitation Data'!$E$32,0,10*ROW('Sanitation Data'!E3)))</f>
        <v/>
      </c>
      <c r="CY9" s="33" t="str">
        <f ca="true">+IF(OFFSET('Sanitation Data'!$E$33,0,10*ROW('Sanitation Data'!E3))="","",OFFSET('Sanitation Data'!$E$33,0,10*ROW('Sanitation Data'!E3)))</f>
        <v/>
      </c>
      <c r="CZ9" s="33" t="str">
        <f ca="true">+IF(OFFSET('Sanitation Data'!$F$29,0,10*ROW('Sanitation Data'!F3))="","",OFFSET('Sanitation Data'!$F$29,0,10*ROW('Sanitation Data'!F3)))</f>
        <v/>
      </c>
      <c r="DA9" s="33" t="str">
        <f ca="true">+IF(OFFSET('Sanitation Data'!$F$30,0,10*ROW('Sanitation Data'!F3))="","",OFFSET('Sanitation Data'!$F$30,0,10*ROW('Sanitation Data'!F3)))</f>
        <v/>
      </c>
      <c r="DB9" s="33" t="str">
        <f ca="true">+IF(OFFSET('Sanitation Data'!$F$31,0,10*ROW('Sanitation Data'!F3))="","",OFFSET('Sanitation Data'!$F$31,0,10*ROW('Sanitation Data'!F3)))</f>
        <v/>
      </c>
      <c r="DC9" s="33" t="str">
        <f ca="true">+IF(OFFSET('Sanitation Data'!$F$32,0,10*ROW('Sanitation Data'!F3))="","",OFFSET('Sanitation Data'!$F$32,0,10*ROW('Sanitation Data'!F3)))</f>
        <v/>
      </c>
      <c r="DD9" s="33" t="str">
        <f ca="true">+IF(OFFSET('Sanitation Data'!$F$33,0,10*ROW('Sanitation Data'!F3))="","",OFFSET('Sanitation Data'!$F$33,0,10*ROW('Sanitation Data'!F3)))</f>
        <v/>
      </c>
      <c r="DE9" s="33" t="str">
        <f ca="true">+IF(OFFSET('Sanitation Data'!$G$29,0,10*ROW('Sanitation Data'!G3))="","",OFFSET('Sanitation Data'!$G$29,0,10*ROW('Sanitation Data'!G3)))</f>
        <v/>
      </c>
      <c r="DF9" s="33" t="str">
        <f ca="true">+IF(OFFSET('Sanitation Data'!$G$30,0,10*ROW('Sanitation Data'!G3))="","",OFFSET('Sanitation Data'!$G$30,0,10*ROW('Sanitation Data'!G3)))</f>
        <v/>
      </c>
      <c r="DG9" s="33" t="str">
        <f ca="true">+IF(OFFSET('Sanitation Data'!$G$31,0,10*ROW('Sanitation Data'!G3))="","",OFFSET('Sanitation Data'!$G$31,0,10*ROW('Sanitation Data'!G3)))</f>
        <v/>
      </c>
      <c r="DH9" s="33" t="str">
        <f ca="true">+IF(OFFSET('Sanitation Data'!$G$32,0,10*ROW('Sanitation Data'!G3))="","",OFFSET('Sanitation Data'!$G$32,0,10*ROW('Sanitation Data'!G3)))</f>
        <v/>
      </c>
      <c r="DI9" s="33" t="str">
        <f ca="true">+IF(OFFSET('Sanitation Data'!$G$33,0,10*ROW('Sanitation Data'!G3))="","",OFFSET('Sanitation Data'!$G$33,0,10*ROW('Sanitation Data'!G3)))</f>
        <v/>
      </c>
      <c r="DJ9" s="33" t="str">
        <f ca="true">+IF(OFFSET('Sanitation Data'!$H$29,0,10*ROW('Sanitation Data'!H3))="","",OFFSET('Sanitation Data'!$H$29,0,10*ROW('Sanitation Data'!H3)))</f>
        <v/>
      </c>
      <c r="DK9" s="33" t="str">
        <f ca="true">+IF(OFFSET('Sanitation Data'!$H$30,0,10*ROW('Sanitation Data'!H3))="","",OFFSET('Sanitation Data'!$H$30,0,10*ROW('Sanitation Data'!H3)))</f>
        <v/>
      </c>
      <c r="DL9" s="33" t="str">
        <f ca="true">+IF(OFFSET('Sanitation Data'!$H$31,0,10*ROW('Sanitation Data'!H3))="","",OFFSET('Sanitation Data'!$H$31,0,10*ROW('Sanitation Data'!H3)))</f>
        <v/>
      </c>
      <c r="DM9" s="33" t="str">
        <f ca="true">+IF(OFFSET('Sanitation Data'!$H$32,0,10*ROW('Sanitation Data'!H3))="","",OFFSET('Sanitation Data'!$H$32,0,10*ROW('Sanitation Data'!H3)))</f>
        <v/>
      </c>
      <c r="DN9" s="33" t="str">
        <f ca="true">+IF(OFFSET('Sanitation Data'!$H$33,0,10*ROW('Sanitation Data'!H3))="","",OFFSET('Sanitation Data'!$H$33,0,10*ROW('Sanitation Data'!H3)))</f>
        <v/>
      </c>
      <c r="DO9" s="33" t="str">
        <f ca="true">+IF(OFFSET('Hygiene Data'!$C$12,0,10*ROW('Hygiene Data'!C3))="","",OFFSET('Hygiene Data'!$C$12,0,10*ROW('Hygiene Data'!C3)))</f>
        <v/>
      </c>
      <c r="DP9" s="33" t="str">
        <f ca="true">+IF(OFFSET('Hygiene Data'!$C$13,0,10*ROW('Hygiene Data'!C3))="","",OFFSET('Hygiene Data'!$C$13,0,10*ROW('Hygiene Data'!C3)))</f>
        <v/>
      </c>
      <c r="DQ9" s="33" t="str">
        <f ca="true">+IF(OFFSET('Hygiene Data'!$C$14,0,10*ROW('Hygiene Data'!C3))="","",OFFSET('Hygiene Data'!$C$14,0,10*ROW('Hygiene Data'!C3)))</f>
        <v/>
      </c>
      <c r="DR9" s="33" t="str">
        <f ca="true">+IF(OFFSET('Hygiene Data'!$D$12,0,10*ROW('Hygiene Data'!D3))="","",OFFSET('Hygiene Data'!$D$12,0,10*ROW('Hygiene Data'!D3)))</f>
        <v/>
      </c>
      <c r="DS9" s="33" t="str">
        <f ca="true">+IF(OFFSET('Hygiene Data'!$D$13,0,10*ROW('Hygiene Data'!D3))="","",OFFSET('Hygiene Data'!$D$13,0,10*ROW('Hygiene Data'!D3)))</f>
        <v/>
      </c>
      <c r="DT9" s="33" t="str">
        <f ca="true">+IF(OFFSET('Hygiene Data'!$D$14,0,10*ROW('Hygiene Data'!D3))="","",OFFSET('Hygiene Data'!$D$14,0,10*ROW('Hygiene Data'!D3)))</f>
        <v/>
      </c>
      <c r="DU9" s="33" t="str">
        <f ca="true">+IF(OFFSET('Hygiene Data'!$E$12,0,10*ROW('Hygiene Data'!E3))="","",OFFSET('Hygiene Data'!$E$12,0,10*ROW('Hygiene Data'!E3)))</f>
        <v/>
      </c>
      <c r="DV9" s="33" t="str">
        <f ca="true">+IF(OFFSET('Hygiene Data'!$E$13,0,10*ROW('Hygiene Data'!E3))="","",OFFSET('Hygiene Data'!$E$13,0,10*ROW('Hygiene Data'!E3)))</f>
        <v/>
      </c>
      <c r="DW9" s="33" t="str">
        <f ca="true">+IF(OFFSET('Hygiene Data'!$E$14,0,10*ROW('Hygiene Data'!E3))="","",OFFSET('Hygiene Data'!$E$14,0,10*ROW('Hygiene Data'!E3)))</f>
        <v/>
      </c>
      <c r="DX9" s="33" t="str">
        <f ca="true">+IF(OFFSET('Hygiene Data'!$F$12,0,10*ROW('Hygiene Data'!F3))="","",OFFSET('Hygiene Data'!$F$12,0,10*ROW('Hygiene Data'!F3)))</f>
        <v/>
      </c>
      <c r="DY9" s="33" t="str">
        <f ca="true">+IF(OFFSET('Hygiene Data'!$F$13,0,10*ROW('Hygiene Data'!F3))="","",OFFSET('Hygiene Data'!$F$13,0,10*ROW('Hygiene Data'!F3)))</f>
        <v/>
      </c>
      <c r="DZ9" s="33" t="str">
        <f ca="true">+IF(OFFSET('Hygiene Data'!$F$14,0,10*ROW('Hygiene Data'!F3))="","",OFFSET('Hygiene Data'!$F$14,0,10*ROW('Hygiene Data'!F3)))</f>
        <v/>
      </c>
      <c r="EA9" s="33" t="str">
        <f ca="true">+IF(OFFSET('Hygiene Data'!$G$12,0,10*ROW('Hygiene Data'!G3))="","",OFFSET('Hygiene Data'!$G$12,0,10*ROW('Hygiene Data'!G3)))</f>
        <v/>
      </c>
      <c r="EB9" s="33" t="str">
        <f ca="true">+IF(OFFSET('Hygiene Data'!$G$13,0,10*ROW('Hygiene Data'!G3))="","",OFFSET('Hygiene Data'!$G$13,0,10*ROW('Hygiene Data'!G3)))</f>
        <v/>
      </c>
      <c r="EC9" s="33" t="str">
        <f ca="true">+IF(OFFSET('Hygiene Data'!$G$14,0,10*ROW('Hygiene Data'!G3))="","",OFFSET('Hygiene Data'!$G$14,0,10*ROW('Hygiene Data'!G3)))</f>
        <v/>
      </c>
      <c r="ED9" s="33" t="str">
        <f ca="true">+IF(OFFSET('Hygiene Data'!$H$12,0,10*ROW('Hygiene Data'!H3))="","",OFFSET('Hygiene Data'!$H$12,0,10*ROW('Hygiene Data'!H3)))</f>
        <v/>
      </c>
      <c r="EE9" s="33" t="str">
        <f ca="true">+IF(OFFSET('Hygiene Data'!$H$13,0,10*ROW('Hygiene Data'!H3))="","",OFFSET('Hygiene Data'!$H$13,0,10*ROW('Hygiene Data'!H3)))</f>
        <v/>
      </c>
      <c r="EF9" s="33" t="str">
        <f ca="true">+IF(OFFSET('Hygiene Data'!$H$14,0,10*ROW('Hygiene Data'!H3))="","",OFFSET('Hygiene Data'!$H$14,0,10*ROW('Hygiene Data'!H3)))</f>
        <v/>
      </c>
    </row>
    <row r="10" x14ac:dyDescent="0.2">
      <c r="A10" s="56" t="str">
        <f ca="true">+IF(OFFSET('Water Data'!$B$1,0,10*ROW('Water Data'!B4))="","",OFFSET('Water Data'!$B$1,0,10*ROW('Water Data'!B4)))</f>
        <v/>
      </c>
      <c r="B10" s="56" t="str">
        <f ca="true">+IF(OFFSET('Water Data'!$A$3,0,10*ROW('Water Data'!A4))="","",OFFSET('Water Data'!$A$3,0,10*ROW('Water Data'!A4)))</f>
        <v/>
      </c>
      <c r="C10" s="56" t="str">
        <f ca="true">+IF(OFFSET('Water Data'!$C$3,0,10*ROW('Water Data'!C4))="","",OFFSET('Water Data'!$C$3,0,10*ROW('Water Data'!C4)))</f>
        <v/>
      </c>
      <c r="D10" s="244"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4"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4" t="e">
        <f ca="true">+IF(AND(ISNUMBER(OFFSET('Water Data'!$C$10,0,10*ROW('Water Data'!D4))),BW10="Yes"),OFFSET('Water Data'!$C$10,0,10*ROW('Water Data'!D4)),IF(AND(ISNUMBER(OFFSET('Water Data'!$C$10,0,10*ROW('Water Data'!D4))),BW10="No",ISNUMBER(OFFSET('Water Data'!$C$10,0,10*ROW('Water Data'!D4)))),CONCATENATE("[",ROUND(OFFSET('Water Data'!$C$10,0,10*ROW('Water Data'!D4)),0),"]"),IF(AND(ISNUMBER(OFFSET('Water Data'!$C$10,0,10*ROW('Water Data'!D4))),BW10="",ISNUMBER(OFFSET('Water Data'!$C$10,0,10*ROW('Water Data'!D4)))),OFFSET('Water Data'!$C$10,0,10*ROW('Water Data'!D4)),NA())))</f>
        <v>#N/A</v>
      </c>
      <c r="G10" s="244"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4"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4"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4"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4"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4"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4"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4"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4"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4"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4"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4"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4"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4"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4"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5"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5"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5"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5"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5"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5"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5"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5"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5"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5"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5"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5"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5"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5"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5"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5"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5"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5"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5"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5"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5"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5"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5"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5"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5"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5"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5"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5"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5"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5"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6"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6"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6"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6"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6"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6"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6"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6"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6"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6"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6"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6"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6"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6"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6"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6"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6"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6"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3" t="str">
        <f ca="true">+IF(OFFSET('Water Data'!$C$28,0,10*ROW('Water Data'!C4))="","",OFFSET('Water Data'!$C$28,0,10*ROW('Water Data'!C4)))</f>
        <v/>
      </c>
      <c r="BT10" s="33" t="str">
        <f ca="true">+IF(OFFSET('Water Data'!$C$29,0,10*ROW('Water Data'!C4))="","",OFFSET('Water Data'!$C$29,0,10*ROW('Water Data'!C4)))</f>
        <v/>
      </c>
      <c r="BU10" s="33" t="str">
        <f ca="true">+IF(OFFSET('Water Data'!$C$30,0,10*ROW('Water Data'!C4))="","",OFFSET('Water Data'!$C$30,0,10*ROW('Water Data'!C4)))</f>
        <v/>
      </c>
      <c r="BV10" s="33" t="str">
        <f ca="true">+IF(OFFSET('Water Data'!$D$28,0,10*ROW('Water Data'!D4))="","",OFFSET('Water Data'!$D$28,0,10*ROW('Water Data'!D4)))</f>
        <v/>
      </c>
      <c r="BW10" s="33" t="str">
        <f ca="true">+IF(OFFSET('Water Data'!$D$29,0,10*ROW('Water Data'!D4))="","",OFFSET('Water Data'!$D$29,0,10*ROW('Water Data'!D4)))</f>
        <v/>
      </c>
      <c r="BX10" s="33" t="str">
        <f ca="true">+IF(OFFSET('Water Data'!$D$30,0,10*ROW('Water Data'!D4))="","",OFFSET('Water Data'!$D$30,0,10*ROW('Water Data'!D4)))</f>
        <v/>
      </c>
      <c r="BY10" s="33" t="str">
        <f ca="true">+IF(OFFSET('Water Data'!$E$28,0,10*ROW('Water Data'!E4))="","",OFFSET('Water Data'!$E$28,0,10*ROW('Water Data'!E4)))</f>
        <v/>
      </c>
      <c r="BZ10" s="33" t="str">
        <f ca="true">+IF(OFFSET('Water Data'!$E$29,0,10*ROW('Water Data'!E4))="","",OFFSET('Water Data'!$E$29,0,10*ROW('Water Data'!E4)))</f>
        <v/>
      </c>
      <c r="CA10" s="33" t="str">
        <f ca="true">+IF(OFFSET('Water Data'!$E$30,0,10*ROW('Water Data'!E4))="","",OFFSET('Water Data'!$E$30,0,10*ROW('Water Data'!E4)))</f>
        <v/>
      </c>
      <c r="CB10" s="33" t="str">
        <f ca="true">+IF(OFFSET('Water Data'!$F$28,0,10*ROW('Water Data'!F4))="","",OFFSET('Water Data'!$F$28,0,10*ROW('Water Data'!F4)))</f>
        <v/>
      </c>
      <c r="CC10" s="33" t="str">
        <f ca="true">+IF(OFFSET('Water Data'!$F$29,0,10*ROW('Water Data'!F4))="","",OFFSET('Water Data'!$F$29,0,10*ROW('Water Data'!F4)))</f>
        <v/>
      </c>
      <c r="CD10" s="33" t="str">
        <f ca="true">+IF(OFFSET('Water Data'!$F$30,0,10*ROW('Water Data'!F4))="","",OFFSET('Water Data'!$F$30,0,10*ROW('Water Data'!F4)))</f>
        <v/>
      </c>
      <c r="CE10" s="33" t="str">
        <f ca="true">+IF(OFFSET('Water Data'!$G$28,0,10*ROW('Water Data'!G4))="","",OFFSET('Water Data'!$G$28,0,10*ROW('Water Data'!G4)))</f>
        <v/>
      </c>
      <c r="CF10" s="33" t="str">
        <f ca="true">+IF(OFFSET('Water Data'!$G$29,0,10*ROW('Water Data'!G4))="","",OFFSET('Water Data'!$G$29,0,10*ROW('Water Data'!G4)))</f>
        <v/>
      </c>
      <c r="CG10" s="33" t="str">
        <f ca="true">+IF(OFFSET('Water Data'!$G$30,0,10*ROW('Water Data'!G4))="","",OFFSET('Water Data'!$G$30,0,10*ROW('Water Data'!G4)))</f>
        <v/>
      </c>
      <c r="CH10" s="33" t="str">
        <f ca="true">+IF(OFFSET('Water Data'!$H$28,0,10*ROW('Water Data'!H4))="","",OFFSET('Water Data'!$H$28,0,10*ROW('Water Data'!H4)))</f>
        <v/>
      </c>
      <c r="CI10" s="33" t="str">
        <f ca="true">+IF(OFFSET('Water Data'!$H$29,0,10*ROW('Water Data'!H4))="","",OFFSET('Water Data'!$H$29,0,10*ROW('Water Data'!H4)))</f>
        <v/>
      </c>
      <c r="CJ10" s="33" t="str">
        <f ca="true">+IF(OFFSET('Water Data'!$H$30,0,10*ROW('Water Data'!H4))="","",OFFSET('Water Data'!$H$30,0,10*ROW('Water Data'!H4)))</f>
        <v/>
      </c>
      <c r="CK10" s="33" t="str">
        <f ca="true">+IF(OFFSET('Sanitation Data'!$C$29,0,10*ROW('Sanitation Data'!C4))="","",OFFSET('Sanitation Data'!$C$29,0,10*ROW('Sanitation Data'!C4)))</f>
        <v/>
      </c>
      <c r="CL10" s="33" t="str">
        <f ca="true">+IF(OFFSET('Sanitation Data'!$C$30,0,10*ROW('Sanitation Data'!C4))="","",OFFSET('Sanitation Data'!$C$30,0,10*ROW('Sanitation Data'!C4)))</f>
        <v/>
      </c>
      <c r="CM10" s="33" t="str">
        <f ca="true">+IF(OFFSET('Sanitation Data'!$C$31,0,10*ROW('Sanitation Data'!C4))="","",OFFSET('Sanitation Data'!$C$31,0,10*ROW('Sanitation Data'!C4)))</f>
        <v/>
      </c>
      <c r="CN10" s="33" t="str">
        <f ca="true">+IF(OFFSET('Sanitation Data'!$C$32,0,10*ROW('Sanitation Data'!C4))="","",OFFSET('Sanitation Data'!$C$32,0,10*ROW('Sanitation Data'!C4)))</f>
        <v/>
      </c>
      <c r="CO10" s="33" t="str">
        <f ca="true">+IF(OFFSET('Sanitation Data'!$C$33,0,10*ROW('Sanitation Data'!C4))="","",OFFSET('Sanitation Data'!$C$33,0,10*ROW('Sanitation Data'!C4)))</f>
        <v/>
      </c>
      <c r="CP10" s="33" t="str">
        <f ca="true">+IF(OFFSET('Sanitation Data'!$D$29,0,10*ROW('Sanitation Data'!D4))="","",OFFSET('Sanitation Data'!$D$29,0,10*ROW('Sanitation Data'!D4)))</f>
        <v/>
      </c>
      <c r="CQ10" s="33" t="str">
        <f ca="true">+IF(OFFSET('Sanitation Data'!$D$30,0,10*ROW('Sanitation Data'!D4))="","",OFFSET('Sanitation Data'!$D$30,0,10*ROW('Sanitation Data'!D4)))</f>
        <v/>
      </c>
      <c r="CR10" s="33" t="str">
        <f ca="true">+IF(OFFSET('Sanitation Data'!$D$31,0,10*ROW('Sanitation Data'!D4))="","",OFFSET('Sanitation Data'!$D$31,0,10*ROW('Sanitation Data'!D4)))</f>
        <v/>
      </c>
      <c r="CS10" s="33" t="str">
        <f ca="true">+IF(OFFSET('Sanitation Data'!$D$32,0,10*ROW('Sanitation Data'!D4))="","",OFFSET('Sanitation Data'!$D$32,0,10*ROW('Sanitation Data'!D4)))</f>
        <v/>
      </c>
      <c r="CT10" s="33" t="str">
        <f ca="true">+IF(OFFSET('Sanitation Data'!$D$33,0,10*ROW('Sanitation Data'!D4))="","",OFFSET('Sanitation Data'!$D$33,0,10*ROW('Sanitation Data'!D4)))</f>
        <v/>
      </c>
      <c r="CU10" s="33" t="str">
        <f ca="true">+IF(OFFSET('Sanitation Data'!$E$29,0,10*ROW('Sanitation Data'!E4))="","",OFFSET('Sanitation Data'!$E$29,0,10*ROW('Sanitation Data'!E4)))</f>
        <v/>
      </c>
      <c r="CV10" s="33" t="str">
        <f ca="true">+IF(OFFSET('Sanitation Data'!$E$30,0,10*ROW('Sanitation Data'!E4))="","",OFFSET('Sanitation Data'!$E$30,0,10*ROW('Sanitation Data'!E4)))</f>
        <v/>
      </c>
      <c r="CW10" s="33" t="str">
        <f ca="true">+IF(OFFSET('Sanitation Data'!$E$31,0,10*ROW('Sanitation Data'!E4))="","",OFFSET('Sanitation Data'!$E$31,0,10*ROW('Sanitation Data'!E4)))</f>
        <v/>
      </c>
      <c r="CX10" s="33" t="str">
        <f ca="true">+IF(OFFSET('Sanitation Data'!$E$32,0,10*ROW('Sanitation Data'!E4))="","",OFFSET('Sanitation Data'!$E$32,0,10*ROW('Sanitation Data'!E4)))</f>
        <v/>
      </c>
      <c r="CY10" s="33" t="str">
        <f ca="true">+IF(OFFSET('Sanitation Data'!$E$33,0,10*ROW('Sanitation Data'!E4))="","",OFFSET('Sanitation Data'!$E$33,0,10*ROW('Sanitation Data'!E4)))</f>
        <v/>
      </c>
      <c r="CZ10" s="33" t="str">
        <f ca="true">+IF(OFFSET('Sanitation Data'!$F$29,0,10*ROW('Sanitation Data'!F4))="","",OFFSET('Sanitation Data'!$F$29,0,10*ROW('Sanitation Data'!F4)))</f>
        <v/>
      </c>
      <c r="DA10" s="33" t="str">
        <f ca="true">+IF(OFFSET('Sanitation Data'!$F$30,0,10*ROW('Sanitation Data'!F4))="","",OFFSET('Sanitation Data'!$F$30,0,10*ROW('Sanitation Data'!F4)))</f>
        <v/>
      </c>
      <c r="DB10" s="33" t="str">
        <f ca="true">+IF(OFFSET('Sanitation Data'!$F$31,0,10*ROW('Sanitation Data'!F4))="","",OFFSET('Sanitation Data'!$F$31,0,10*ROW('Sanitation Data'!F4)))</f>
        <v/>
      </c>
      <c r="DC10" s="33" t="str">
        <f ca="true">+IF(OFFSET('Sanitation Data'!$F$32,0,10*ROW('Sanitation Data'!F4))="","",OFFSET('Sanitation Data'!$F$32,0,10*ROW('Sanitation Data'!F4)))</f>
        <v/>
      </c>
      <c r="DD10" s="33" t="str">
        <f ca="true">+IF(OFFSET('Sanitation Data'!$F$33,0,10*ROW('Sanitation Data'!F4))="","",OFFSET('Sanitation Data'!$F$33,0,10*ROW('Sanitation Data'!F4)))</f>
        <v/>
      </c>
      <c r="DE10" s="33" t="str">
        <f ca="true">+IF(OFFSET('Sanitation Data'!$G$29,0,10*ROW('Sanitation Data'!G4))="","",OFFSET('Sanitation Data'!$G$29,0,10*ROW('Sanitation Data'!G4)))</f>
        <v/>
      </c>
      <c r="DF10" s="33" t="str">
        <f ca="true">+IF(OFFSET('Sanitation Data'!$G$30,0,10*ROW('Sanitation Data'!G4))="","",OFFSET('Sanitation Data'!$G$30,0,10*ROW('Sanitation Data'!G4)))</f>
        <v/>
      </c>
      <c r="DG10" s="33" t="str">
        <f ca="true">+IF(OFFSET('Sanitation Data'!$G$31,0,10*ROW('Sanitation Data'!G4))="","",OFFSET('Sanitation Data'!$G$31,0,10*ROW('Sanitation Data'!G4)))</f>
        <v/>
      </c>
      <c r="DH10" s="33" t="str">
        <f ca="true">+IF(OFFSET('Sanitation Data'!$G$32,0,10*ROW('Sanitation Data'!G4))="","",OFFSET('Sanitation Data'!$G$32,0,10*ROW('Sanitation Data'!G4)))</f>
        <v/>
      </c>
      <c r="DI10" s="33" t="str">
        <f ca="true">+IF(OFFSET('Sanitation Data'!$G$33,0,10*ROW('Sanitation Data'!G4))="","",OFFSET('Sanitation Data'!$G$33,0,10*ROW('Sanitation Data'!G4)))</f>
        <v/>
      </c>
      <c r="DJ10" s="33" t="str">
        <f ca="true">+IF(OFFSET('Sanitation Data'!$H$29,0,10*ROW('Sanitation Data'!H4))="","",OFFSET('Sanitation Data'!$H$29,0,10*ROW('Sanitation Data'!H4)))</f>
        <v/>
      </c>
      <c r="DK10" s="33" t="str">
        <f ca="true">+IF(OFFSET('Sanitation Data'!$H$30,0,10*ROW('Sanitation Data'!H4))="","",OFFSET('Sanitation Data'!$H$30,0,10*ROW('Sanitation Data'!H4)))</f>
        <v/>
      </c>
      <c r="DL10" s="33" t="str">
        <f ca="true">+IF(OFFSET('Sanitation Data'!$H$31,0,10*ROW('Sanitation Data'!H4))="","",OFFSET('Sanitation Data'!$H$31,0,10*ROW('Sanitation Data'!H4)))</f>
        <v/>
      </c>
      <c r="DM10" s="33" t="str">
        <f ca="true">+IF(OFFSET('Sanitation Data'!$H$32,0,10*ROW('Sanitation Data'!H4))="","",OFFSET('Sanitation Data'!$H$32,0,10*ROW('Sanitation Data'!H4)))</f>
        <v/>
      </c>
      <c r="DN10" s="33" t="str">
        <f ca="true">+IF(OFFSET('Sanitation Data'!$H$33,0,10*ROW('Sanitation Data'!H4))="","",OFFSET('Sanitation Data'!$H$33,0,10*ROW('Sanitation Data'!H4)))</f>
        <v/>
      </c>
      <c r="DO10" s="33" t="str">
        <f ca="true">+IF(OFFSET('Hygiene Data'!$C$12,0,10*ROW('Hygiene Data'!C4))="","",OFFSET('Hygiene Data'!$C$12,0,10*ROW('Hygiene Data'!C4)))</f>
        <v/>
      </c>
      <c r="DP10" s="33" t="str">
        <f ca="true">+IF(OFFSET('Hygiene Data'!$C$13,0,10*ROW('Hygiene Data'!C4))="","",OFFSET('Hygiene Data'!$C$13,0,10*ROW('Hygiene Data'!C4)))</f>
        <v/>
      </c>
      <c r="DQ10" s="33" t="str">
        <f ca="true">+IF(OFFSET('Hygiene Data'!$C$14,0,10*ROW('Hygiene Data'!C4))="","",OFFSET('Hygiene Data'!$C$14,0,10*ROW('Hygiene Data'!C4)))</f>
        <v/>
      </c>
      <c r="DR10" s="33" t="str">
        <f ca="true">+IF(OFFSET('Hygiene Data'!$D$12,0,10*ROW('Hygiene Data'!D4))="","",OFFSET('Hygiene Data'!$D$12,0,10*ROW('Hygiene Data'!D4)))</f>
        <v/>
      </c>
      <c r="DS10" s="33" t="str">
        <f ca="true">+IF(OFFSET('Hygiene Data'!$D$13,0,10*ROW('Hygiene Data'!D4))="","",OFFSET('Hygiene Data'!$D$13,0,10*ROW('Hygiene Data'!D4)))</f>
        <v/>
      </c>
      <c r="DT10" s="33" t="str">
        <f ca="true">+IF(OFFSET('Hygiene Data'!$D$14,0,10*ROW('Hygiene Data'!D4))="","",OFFSET('Hygiene Data'!$D$14,0,10*ROW('Hygiene Data'!D4)))</f>
        <v/>
      </c>
      <c r="DU10" s="33" t="str">
        <f ca="true">+IF(OFFSET('Hygiene Data'!$E$12,0,10*ROW('Hygiene Data'!E4))="","",OFFSET('Hygiene Data'!$E$12,0,10*ROW('Hygiene Data'!E4)))</f>
        <v/>
      </c>
      <c r="DV10" s="33" t="str">
        <f ca="true">+IF(OFFSET('Hygiene Data'!$E$13,0,10*ROW('Hygiene Data'!E4))="","",OFFSET('Hygiene Data'!$E$13,0,10*ROW('Hygiene Data'!E4)))</f>
        <v/>
      </c>
      <c r="DW10" s="33" t="str">
        <f ca="true">+IF(OFFSET('Hygiene Data'!$E$14,0,10*ROW('Hygiene Data'!E4))="","",OFFSET('Hygiene Data'!$E$14,0,10*ROW('Hygiene Data'!E4)))</f>
        <v/>
      </c>
      <c r="DX10" s="33" t="str">
        <f ca="true">+IF(OFFSET('Hygiene Data'!$F$12,0,10*ROW('Hygiene Data'!F4))="","",OFFSET('Hygiene Data'!$F$12,0,10*ROW('Hygiene Data'!F4)))</f>
        <v/>
      </c>
      <c r="DY10" s="33" t="str">
        <f ca="true">+IF(OFFSET('Hygiene Data'!$F$13,0,10*ROW('Hygiene Data'!F4))="","",OFFSET('Hygiene Data'!$F$13,0,10*ROW('Hygiene Data'!F4)))</f>
        <v/>
      </c>
      <c r="DZ10" s="33" t="str">
        <f ca="true">+IF(OFFSET('Hygiene Data'!$F$14,0,10*ROW('Hygiene Data'!F4))="","",OFFSET('Hygiene Data'!$F$14,0,10*ROW('Hygiene Data'!F4)))</f>
        <v/>
      </c>
      <c r="EA10" s="33" t="str">
        <f ca="true">+IF(OFFSET('Hygiene Data'!$G$12,0,10*ROW('Hygiene Data'!G4))="","",OFFSET('Hygiene Data'!$G$12,0,10*ROW('Hygiene Data'!G4)))</f>
        <v/>
      </c>
      <c r="EB10" s="33" t="str">
        <f ca="true">+IF(OFFSET('Hygiene Data'!$G$13,0,10*ROW('Hygiene Data'!G4))="","",OFFSET('Hygiene Data'!$G$13,0,10*ROW('Hygiene Data'!G4)))</f>
        <v/>
      </c>
      <c r="EC10" s="33" t="str">
        <f ca="true">+IF(OFFSET('Hygiene Data'!$G$14,0,10*ROW('Hygiene Data'!G4))="","",OFFSET('Hygiene Data'!$G$14,0,10*ROW('Hygiene Data'!G4)))</f>
        <v/>
      </c>
      <c r="ED10" s="33" t="str">
        <f ca="true">+IF(OFFSET('Hygiene Data'!$H$12,0,10*ROW('Hygiene Data'!H4))="","",OFFSET('Hygiene Data'!$H$12,0,10*ROW('Hygiene Data'!H4)))</f>
        <v/>
      </c>
      <c r="EE10" s="33" t="str">
        <f ca="true">+IF(OFFSET('Hygiene Data'!$H$13,0,10*ROW('Hygiene Data'!H4))="","",OFFSET('Hygiene Data'!$H$13,0,10*ROW('Hygiene Data'!H4)))</f>
        <v/>
      </c>
      <c r="EF10" s="33" t="str">
        <f ca="true">+IF(OFFSET('Hygiene Data'!$H$14,0,10*ROW('Hygiene Data'!H4))="","",OFFSET('Hygiene Data'!$H$14,0,10*ROW('Hygiene Data'!H4)))</f>
        <v/>
      </c>
    </row>
    <row r="11" x14ac:dyDescent="0.2">
      <c r="A11" s="56" t="str">
        <f ca="true">+IF(OFFSET('Water Data'!$B$1,0,10*ROW('Water Data'!B5))="","",OFFSET('Water Data'!$B$1,0,10*ROW('Water Data'!B5)))</f>
        <v/>
      </c>
      <c r="B11" s="56" t="str">
        <f ca="true">+IF(OFFSET('Water Data'!$A$3,0,10*ROW('Water Data'!A5))="","",OFFSET('Water Data'!$A$3,0,10*ROW('Water Data'!A5)))</f>
        <v/>
      </c>
      <c r="C11" s="56" t="str">
        <f ca="true">+IF(OFFSET('Water Data'!$C$3,0,10*ROW('Water Data'!C5))="","",OFFSET('Water Data'!$C$3,0,10*ROW('Water Data'!C5)))</f>
        <v/>
      </c>
      <c r="D11" s="244"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4"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4" t="e">
        <f ca="true">+IF(AND(ISNUMBER(OFFSET('Water Data'!$C$10,0,10*ROW('Water Data'!D5))),BW11="Yes"),OFFSET('Water Data'!$C$10,0,10*ROW('Water Data'!D5)),IF(AND(ISNUMBER(OFFSET('Water Data'!$C$10,0,10*ROW('Water Data'!D5))),BW11="No",ISNUMBER(OFFSET('Water Data'!$C$10,0,10*ROW('Water Data'!D5)))),CONCATENATE("[",ROUND(OFFSET('Water Data'!$C$10,0,10*ROW('Water Data'!D5)),0),"]"),IF(AND(ISNUMBER(OFFSET('Water Data'!$C$10,0,10*ROW('Water Data'!D5))),BW11="",ISNUMBER(OFFSET('Water Data'!$C$10,0,10*ROW('Water Data'!D5)))),OFFSET('Water Data'!$C$10,0,10*ROW('Water Data'!D5)),NA())))</f>
        <v>#N/A</v>
      </c>
      <c r="G11" s="244"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4"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4"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4"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4"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4"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4"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4"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4"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4"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4"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4"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4"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4"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4"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5"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5"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5"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5"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5"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5"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5"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5"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5"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5"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5"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5"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5"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5"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5"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5"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5"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5"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5"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5"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5"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5"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5"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5"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5"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5"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5"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5"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5"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5"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6"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6"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6"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6"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6"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6"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6"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6"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6"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6"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6"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6"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6"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6"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6"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6"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6"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6"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3" t="str">
        <f ca="true">+IF(OFFSET('Water Data'!$C$28,0,10*ROW('Water Data'!C5))="","",OFFSET('Water Data'!$C$28,0,10*ROW('Water Data'!C5)))</f>
        <v/>
      </c>
      <c r="BT11" s="33" t="str">
        <f ca="true">+IF(OFFSET('Water Data'!$C$29,0,10*ROW('Water Data'!C5))="","",OFFSET('Water Data'!$C$29,0,10*ROW('Water Data'!C5)))</f>
        <v/>
      </c>
      <c r="BU11" s="33" t="str">
        <f ca="true">+IF(OFFSET('Water Data'!$C$30,0,10*ROW('Water Data'!C5))="","",OFFSET('Water Data'!$C$30,0,10*ROW('Water Data'!C5)))</f>
        <v/>
      </c>
      <c r="BV11" s="33" t="str">
        <f ca="true">+IF(OFFSET('Water Data'!$D$28,0,10*ROW('Water Data'!D5))="","",OFFSET('Water Data'!$D$28,0,10*ROW('Water Data'!D5)))</f>
        <v/>
      </c>
      <c r="BW11" s="33" t="str">
        <f ca="true">+IF(OFFSET('Water Data'!$D$29,0,10*ROW('Water Data'!D5))="","",OFFSET('Water Data'!$D$29,0,10*ROW('Water Data'!D5)))</f>
        <v/>
      </c>
      <c r="BX11" s="33" t="str">
        <f ca="true">+IF(OFFSET('Water Data'!$D$30,0,10*ROW('Water Data'!D5))="","",OFFSET('Water Data'!$D$30,0,10*ROW('Water Data'!D5)))</f>
        <v/>
      </c>
      <c r="BY11" s="33" t="str">
        <f ca="true">+IF(OFFSET('Water Data'!$E$28,0,10*ROW('Water Data'!E5))="","",OFFSET('Water Data'!$E$28,0,10*ROW('Water Data'!E5)))</f>
        <v/>
      </c>
      <c r="BZ11" s="33" t="str">
        <f ca="true">+IF(OFFSET('Water Data'!$E$29,0,10*ROW('Water Data'!E5))="","",OFFSET('Water Data'!$E$29,0,10*ROW('Water Data'!E5)))</f>
        <v/>
      </c>
      <c r="CA11" s="33" t="str">
        <f ca="true">+IF(OFFSET('Water Data'!$E$30,0,10*ROW('Water Data'!E5))="","",OFFSET('Water Data'!$E$30,0,10*ROW('Water Data'!E5)))</f>
        <v/>
      </c>
      <c r="CB11" s="33" t="str">
        <f ca="true">+IF(OFFSET('Water Data'!$F$28,0,10*ROW('Water Data'!F5))="","",OFFSET('Water Data'!$F$28,0,10*ROW('Water Data'!F5)))</f>
        <v/>
      </c>
      <c r="CC11" s="33" t="str">
        <f ca="true">+IF(OFFSET('Water Data'!$F$29,0,10*ROW('Water Data'!F5))="","",OFFSET('Water Data'!$F$29,0,10*ROW('Water Data'!F5)))</f>
        <v/>
      </c>
      <c r="CD11" s="33" t="str">
        <f ca="true">+IF(OFFSET('Water Data'!$F$30,0,10*ROW('Water Data'!F5))="","",OFFSET('Water Data'!$F$30,0,10*ROW('Water Data'!F5)))</f>
        <v/>
      </c>
      <c r="CE11" s="33" t="str">
        <f ca="true">+IF(OFFSET('Water Data'!$G$28,0,10*ROW('Water Data'!G5))="","",OFFSET('Water Data'!$G$28,0,10*ROW('Water Data'!G5)))</f>
        <v/>
      </c>
      <c r="CF11" s="33" t="str">
        <f ca="true">+IF(OFFSET('Water Data'!$G$29,0,10*ROW('Water Data'!G5))="","",OFFSET('Water Data'!$G$29,0,10*ROW('Water Data'!G5)))</f>
        <v/>
      </c>
      <c r="CG11" s="33" t="str">
        <f ca="true">+IF(OFFSET('Water Data'!$G$30,0,10*ROW('Water Data'!G5))="","",OFFSET('Water Data'!$G$30,0,10*ROW('Water Data'!G5)))</f>
        <v/>
      </c>
      <c r="CH11" s="33" t="str">
        <f ca="true">+IF(OFFSET('Water Data'!$H$28,0,10*ROW('Water Data'!H5))="","",OFFSET('Water Data'!$H$28,0,10*ROW('Water Data'!H5)))</f>
        <v/>
      </c>
      <c r="CI11" s="33" t="str">
        <f ca="true">+IF(OFFSET('Water Data'!$H$29,0,10*ROW('Water Data'!H5))="","",OFFSET('Water Data'!$H$29,0,10*ROW('Water Data'!H5)))</f>
        <v/>
      </c>
      <c r="CJ11" s="33" t="str">
        <f ca="true">+IF(OFFSET('Water Data'!$H$30,0,10*ROW('Water Data'!H5))="","",OFFSET('Water Data'!$H$30,0,10*ROW('Water Data'!H5)))</f>
        <v/>
      </c>
      <c r="CK11" s="33" t="str">
        <f ca="true">+IF(OFFSET('Sanitation Data'!$C$29,0,10*ROW('Sanitation Data'!C5))="","",OFFSET('Sanitation Data'!$C$29,0,10*ROW('Sanitation Data'!C5)))</f>
        <v/>
      </c>
      <c r="CL11" s="33" t="str">
        <f ca="true">+IF(OFFSET('Sanitation Data'!$C$30,0,10*ROW('Sanitation Data'!C5))="","",OFFSET('Sanitation Data'!$C$30,0,10*ROW('Sanitation Data'!C5)))</f>
        <v/>
      </c>
      <c r="CM11" s="33" t="str">
        <f ca="true">+IF(OFFSET('Sanitation Data'!$C$31,0,10*ROW('Sanitation Data'!C5))="","",OFFSET('Sanitation Data'!$C$31,0,10*ROW('Sanitation Data'!C5)))</f>
        <v/>
      </c>
      <c r="CN11" s="33" t="str">
        <f ca="true">+IF(OFFSET('Sanitation Data'!$C$32,0,10*ROW('Sanitation Data'!C5))="","",OFFSET('Sanitation Data'!$C$32,0,10*ROW('Sanitation Data'!C5)))</f>
        <v/>
      </c>
      <c r="CO11" s="33" t="str">
        <f ca="true">+IF(OFFSET('Sanitation Data'!$C$33,0,10*ROW('Sanitation Data'!C5))="","",OFFSET('Sanitation Data'!$C$33,0,10*ROW('Sanitation Data'!C5)))</f>
        <v/>
      </c>
      <c r="CP11" s="33" t="str">
        <f ca="true">+IF(OFFSET('Sanitation Data'!$D$29,0,10*ROW('Sanitation Data'!D5))="","",OFFSET('Sanitation Data'!$D$29,0,10*ROW('Sanitation Data'!D5)))</f>
        <v/>
      </c>
      <c r="CQ11" s="33" t="str">
        <f ca="true">+IF(OFFSET('Sanitation Data'!$D$30,0,10*ROW('Sanitation Data'!D5))="","",OFFSET('Sanitation Data'!$D$30,0,10*ROW('Sanitation Data'!D5)))</f>
        <v/>
      </c>
      <c r="CR11" s="33" t="str">
        <f ca="true">+IF(OFFSET('Sanitation Data'!$D$31,0,10*ROW('Sanitation Data'!D5))="","",OFFSET('Sanitation Data'!$D$31,0,10*ROW('Sanitation Data'!D5)))</f>
        <v/>
      </c>
      <c r="CS11" s="33" t="str">
        <f ca="true">+IF(OFFSET('Sanitation Data'!$D$32,0,10*ROW('Sanitation Data'!D5))="","",OFFSET('Sanitation Data'!$D$32,0,10*ROW('Sanitation Data'!D5)))</f>
        <v/>
      </c>
      <c r="CT11" s="33" t="str">
        <f ca="true">+IF(OFFSET('Sanitation Data'!$D$33,0,10*ROW('Sanitation Data'!D5))="","",OFFSET('Sanitation Data'!$D$33,0,10*ROW('Sanitation Data'!D5)))</f>
        <v/>
      </c>
      <c r="CU11" s="33" t="str">
        <f ca="true">+IF(OFFSET('Sanitation Data'!$E$29,0,10*ROW('Sanitation Data'!E5))="","",OFFSET('Sanitation Data'!$E$29,0,10*ROW('Sanitation Data'!E5)))</f>
        <v/>
      </c>
      <c r="CV11" s="33" t="str">
        <f ca="true">+IF(OFFSET('Sanitation Data'!$E$30,0,10*ROW('Sanitation Data'!E5))="","",OFFSET('Sanitation Data'!$E$30,0,10*ROW('Sanitation Data'!E5)))</f>
        <v/>
      </c>
      <c r="CW11" s="33" t="str">
        <f ca="true">+IF(OFFSET('Sanitation Data'!$E$31,0,10*ROW('Sanitation Data'!E5))="","",OFFSET('Sanitation Data'!$E$31,0,10*ROW('Sanitation Data'!E5)))</f>
        <v/>
      </c>
      <c r="CX11" s="33" t="str">
        <f ca="true">+IF(OFFSET('Sanitation Data'!$E$32,0,10*ROW('Sanitation Data'!E5))="","",OFFSET('Sanitation Data'!$E$32,0,10*ROW('Sanitation Data'!E5)))</f>
        <v/>
      </c>
      <c r="CY11" s="33" t="str">
        <f ca="true">+IF(OFFSET('Sanitation Data'!$E$33,0,10*ROW('Sanitation Data'!E5))="","",OFFSET('Sanitation Data'!$E$33,0,10*ROW('Sanitation Data'!E5)))</f>
        <v/>
      </c>
      <c r="CZ11" s="33" t="str">
        <f ca="true">+IF(OFFSET('Sanitation Data'!$F$29,0,10*ROW('Sanitation Data'!F5))="","",OFFSET('Sanitation Data'!$F$29,0,10*ROW('Sanitation Data'!F5)))</f>
        <v/>
      </c>
      <c r="DA11" s="33" t="str">
        <f ca="true">+IF(OFFSET('Sanitation Data'!$F$30,0,10*ROW('Sanitation Data'!F5))="","",OFFSET('Sanitation Data'!$F$30,0,10*ROW('Sanitation Data'!F5)))</f>
        <v/>
      </c>
      <c r="DB11" s="33" t="str">
        <f ca="true">+IF(OFFSET('Sanitation Data'!$F$31,0,10*ROW('Sanitation Data'!F5))="","",OFFSET('Sanitation Data'!$F$31,0,10*ROW('Sanitation Data'!F5)))</f>
        <v/>
      </c>
      <c r="DC11" s="33" t="str">
        <f ca="true">+IF(OFFSET('Sanitation Data'!$F$32,0,10*ROW('Sanitation Data'!F5))="","",OFFSET('Sanitation Data'!$F$32,0,10*ROW('Sanitation Data'!F5)))</f>
        <v/>
      </c>
      <c r="DD11" s="33" t="str">
        <f ca="true">+IF(OFFSET('Sanitation Data'!$F$33,0,10*ROW('Sanitation Data'!F5))="","",OFFSET('Sanitation Data'!$F$33,0,10*ROW('Sanitation Data'!F5)))</f>
        <v/>
      </c>
      <c r="DE11" s="33" t="str">
        <f ca="true">+IF(OFFSET('Sanitation Data'!$G$29,0,10*ROW('Sanitation Data'!G5))="","",OFFSET('Sanitation Data'!$G$29,0,10*ROW('Sanitation Data'!G5)))</f>
        <v/>
      </c>
      <c r="DF11" s="33" t="str">
        <f ca="true">+IF(OFFSET('Sanitation Data'!$G$30,0,10*ROW('Sanitation Data'!G5))="","",OFFSET('Sanitation Data'!$G$30,0,10*ROW('Sanitation Data'!G5)))</f>
        <v/>
      </c>
      <c r="DG11" s="33" t="str">
        <f ca="true">+IF(OFFSET('Sanitation Data'!$G$31,0,10*ROW('Sanitation Data'!G5))="","",OFFSET('Sanitation Data'!$G$31,0,10*ROW('Sanitation Data'!G5)))</f>
        <v/>
      </c>
      <c r="DH11" s="33" t="str">
        <f ca="true">+IF(OFFSET('Sanitation Data'!$G$32,0,10*ROW('Sanitation Data'!G5))="","",OFFSET('Sanitation Data'!$G$32,0,10*ROW('Sanitation Data'!G5)))</f>
        <v/>
      </c>
      <c r="DI11" s="33" t="str">
        <f ca="true">+IF(OFFSET('Sanitation Data'!$G$33,0,10*ROW('Sanitation Data'!G5))="","",OFFSET('Sanitation Data'!$G$33,0,10*ROW('Sanitation Data'!G5)))</f>
        <v/>
      </c>
      <c r="DJ11" s="33" t="str">
        <f ca="true">+IF(OFFSET('Sanitation Data'!$H$29,0,10*ROW('Sanitation Data'!H5))="","",OFFSET('Sanitation Data'!$H$29,0,10*ROW('Sanitation Data'!H5)))</f>
        <v/>
      </c>
      <c r="DK11" s="33" t="str">
        <f ca="true">+IF(OFFSET('Sanitation Data'!$H$30,0,10*ROW('Sanitation Data'!H5))="","",OFFSET('Sanitation Data'!$H$30,0,10*ROW('Sanitation Data'!H5)))</f>
        <v/>
      </c>
      <c r="DL11" s="33" t="str">
        <f ca="true">+IF(OFFSET('Sanitation Data'!$H$31,0,10*ROW('Sanitation Data'!H5))="","",OFFSET('Sanitation Data'!$H$31,0,10*ROW('Sanitation Data'!H5)))</f>
        <v/>
      </c>
      <c r="DM11" s="33" t="str">
        <f ca="true">+IF(OFFSET('Sanitation Data'!$H$32,0,10*ROW('Sanitation Data'!H5))="","",OFFSET('Sanitation Data'!$H$32,0,10*ROW('Sanitation Data'!H5)))</f>
        <v/>
      </c>
      <c r="DN11" s="33" t="str">
        <f ca="true">+IF(OFFSET('Sanitation Data'!$H$33,0,10*ROW('Sanitation Data'!H5))="","",OFFSET('Sanitation Data'!$H$33,0,10*ROW('Sanitation Data'!H5)))</f>
        <v/>
      </c>
      <c r="DO11" s="33" t="str">
        <f ca="true">+IF(OFFSET('Hygiene Data'!$C$12,0,10*ROW('Hygiene Data'!C5))="","",OFFSET('Hygiene Data'!$C$12,0,10*ROW('Hygiene Data'!C5)))</f>
        <v/>
      </c>
      <c r="DP11" s="33" t="str">
        <f ca="true">+IF(OFFSET('Hygiene Data'!$C$13,0,10*ROW('Hygiene Data'!C5))="","",OFFSET('Hygiene Data'!$C$13,0,10*ROW('Hygiene Data'!C5)))</f>
        <v/>
      </c>
      <c r="DQ11" s="33" t="str">
        <f ca="true">+IF(OFFSET('Hygiene Data'!$C$14,0,10*ROW('Hygiene Data'!C5))="","",OFFSET('Hygiene Data'!$C$14,0,10*ROW('Hygiene Data'!C5)))</f>
        <v/>
      </c>
      <c r="DR11" s="33" t="str">
        <f ca="true">+IF(OFFSET('Hygiene Data'!$D$12,0,10*ROW('Hygiene Data'!D5))="","",OFFSET('Hygiene Data'!$D$12,0,10*ROW('Hygiene Data'!D5)))</f>
        <v/>
      </c>
      <c r="DS11" s="33" t="str">
        <f ca="true">+IF(OFFSET('Hygiene Data'!$D$13,0,10*ROW('Hygiene Data'!D5))="","",OFFSET('Hygiene Data'!$D$13,0,10*ROW('Hygiene Data'!D5)))</f>
        <v/>
      </c>
      <c r="DT11" s="33" t="str">
        <f ca="true">+IF(OFFSET('Hygiene Data'!$D$14,0,10*ROW('Hygiene Data'!D5))="","",OFFSET('Hygiene Data'!$D$14,0,10*ROW('Hygiene Data'!D5)))</f>
        <v/>
      </c>
      <c r="DU11" s="33" t="str">
        <f ca="true">+IF(OFFSET('Hygiene Data'!$E$12,0,10*ROW('Hygiene Data'!E5))="","",OFFSET('Hygiene Data'!$E$12,0,10*ROW('Hygiene Data'!E5)))</f>
        <v/>
      </c>
      <c r="DV11" s="33" t="str">
        <f ca="true">+IF(OFFSET('Hygiene Data'!$E$13,0,10*ROW('Hygiene Data'!E5))="","",OFFSET('Hygiene Data'!$E$13,0,10*ROW('Hygiene Data'!E5)))</f>
        <v/>
      </c>
      <c r="DW11" s="33" t="str">
        <f ca="true">+IF(OFFSET('Hygiene Data'!$E$14,0,10*ROW('Hygiene Data'!E5))="","",OFFSET('Hygiene Data'!$E$14,0,10*ROW('Hygiene Data'!E5)))</f>
        <v/>
      </c>
      <c r="DX11" s="33" t="str">
        <f ca="true">+IF(OFFSET('Hygiene Data'!$F$12,0,10*ROW('Hygiene Data'!F5))="","",OFFSET('Hygiene Data'!$F$12,0,10*ROW('Hygiene Data'!F5)))</f>
        <v/>
      </c>
      <c r="DY11" s="33" t="str">
        <f ca="true">+IF(OFFSET('Hygiene Data'!$F$13,0,10*ROW('Hygiene Data'!F5))="","",OFFSET('Hygiene Data'!$F$13,0,10*ROW('Hygiene Data'!F5)))</f>
        <v/>
      </c>
      <c r="DZ11" s="33" t="str">
        <f ca="true">+IF(OFFSET('Hygiene Data'!$F$14,0,10*ROW('Hygiene Data'!F5))="","",OFFSET('Hygiene Data'!$F$14,0,10*ROW('Hygiene Data'!F5)))</f>
        <v/>
      </c>
      <c r="EA11" s="33" t="str">
        <f ca="true">+IF(OFFSET('Hygiene Data'!$G$12,0,10*ROW('Hygiene Data'!G5))="","",OFFSET('Hygiene Data'!$G$12,0,10*ROW('Hygiene Data'!G5)))</f>
        <v/>
      </c>
      <c r="EB11" s="33" t="str">
        <f ca="true">+IF(OFFSET('Hygiene Data'!$G$13,0,10*ROW('Hygiene Data'!G5))="","",OFFSET('Hygiene Data'!$G$13,0,10*ROW('Hygiene Data'!G5)))</f>
        <v/>
      </c>
      <c r="EC11" s="33" t="str">
        <f ca="true">+IF(OFFSET('Hygiene Data'!$G$14,0,10*ROW('Hygiene Data'!G5))="","",OFFSET('Hygiene Data'!$G$14,0,10*ROW('Hygiene Data'!G5)))</f>
        <v/>
      </c>
      <c r="ED11" s="33" t="str">
        <f ca="true">+IF(OFFSET('Hygiene Data'!$H$12,0,10*ROW('Hygiene Data'!H5))="","",OFFSET('Hygiene Data'!$H$12,0,10*ROW('Hygiene Data'!H5)))</f>
        <v/>
      </c>
      <c r="EE11" s="33" t="str">
        <f ca="true">+IF(OFFSET('Hygiene Data'!$H$13,0,10*ROW('Hygiene Data'!H5))="","",OFFSET('Hygiene Data'!$H$13,0,10*ROW('Hygiene Data'!H5)))</f>
        <v/>
      </c>
      <c r="EF11" s="33" t="str">
        <f ca="true">+IF(OFFSET('Hygiene Data'!$H$14,0,10*ROW('Hygiene Data'!H5))="","",OFFSET('Hygiene Data'!$H$14,0,10*ROW('Hygiene Data'!H5)))</f>
        <v/>
      </c>
    </row>
    <row r="12" x14ac:dyDescent="0.2">
      <c r="A12" s="56" t="str">
        <f ca="true">+IF(OFFSET('Water Data'!$B$1,0,10*ROW('Water Data'!B6))="","",OFFSET('Water Data'!$B$1,0,10*ROW('Water Data'!B6)))</f>
        <v/>
      </c>
      <c r="B12" s="56" t="str">
        <f ca="true">+IF(OFFSET('Water Data'!$A$3,0,10*ROW('Water Data'!A6))="","",OFFSET('Water Data'!$A$3,0,10*ROW('Water Data'!A6)))</f>
        <v/>
      </c>
      <c r="C12" s="56" t="str">
        <f ca="true">+IF(OFFSET('Water Data'!$C$3,0,10*ROW('Water Data'!C6))="","",OFFSET('Water Data'!$C$3,0,10*ROW('Water Data'!C6)))</f>
        <v/>
      </c>
      <c r="D12" s="244"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4"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4" t="e">
        <f ca="true">+IF(AND(ISNUMBER(OFFSET('Water Data'!$C$10,0,10*ROW('Water Data'!D6))),BW12="Yes"),OFFSET('Water Data'!$C$10,0,10*ROW('Water Data'!D6)),IF(AND(ISNUMBER(OFFSET('Water Data'!$C$10,0,10*ROW('Water Data'!D6))),BW12="No",ISNUMBER(OFFSET('Water Data'!$C$10,0,10*ROW('Water Data'!D6)))),CONCATENATE("[",ROUND(OFFSET('Water Data'!$C$10,0,10*ROW('Water Data'!D6)),0),"]"),IF(AND(ISNUMBER(OFFSET('Water Data'!$C$10,0,10*ROW('Water Data'!D6))),BW12="",ISNUMBER(OFFSET('Water Data'!$C$10,0,10*ROW('Water Data'!D6)))),OFFSET('Water Data'!$C$10,0,10*ROW('Water Data'!D6)),NA())))</f>
        <v>#N/A</v>
      </c>
      <c r="G12" s="244"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4"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4"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4"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4"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4"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4"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4"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4"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4"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4"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4"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4"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4"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4"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5"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5"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5"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5"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5"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5"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5"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5"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5"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5"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5"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5"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5"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5"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5"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5"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5"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5"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5"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5"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5"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5"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5"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5"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5"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5"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5"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5"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5"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5"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6"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6"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6"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6"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6"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6"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6"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6"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6"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6"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6"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6"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6"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6"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6"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6"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6"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6"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3" t="str">
        <f ca="true">+IF(OFFSET('Water Data'!$C$28,0,10*ROW('Water Data'!C6))="","",OFFSET('Water Data'!$C$28,0,10*ROW('Water Data'!C6)))</f>
        <v/>
      </c>
      <c r="BT12" s="33" t="str">
        <f ca="true">+IF(OFFSET('Water Data'!$C$29,0,10*ROW('Water Data'!C6))="","",OFFSET('Water Data'!$C$29,0,10*ROW('Water Data'!C6)))</f>
        <v/>
      </c>
      <c r="BU12" s="33" t="str">
        <f ca="true">+IF(OFFSET('Water Data'!$C$30,0,10*ROW('Water Data'!C6))="","",OFFSET('Water Data'!$C$30,0,10*ROW('Water Data'!C6)))</f>
        <v/>
      </c>
      <c r="BV12" s="33" t="str">
        <f ca="true">+IF(OFFSET('Water Data'!$D$28,0,10*ROW('Water Data'!D6))="","",OFFSET('Water Data'!$D$28,0,10*ROW('Water Data'!D6)))</f>
        <v/>
      </c>
      <c r="BW12" s="33" t="str">
        <f ca="true">+IF(OFFSET('Water Data'!$D$29,0,10*ROW('Water Data'!D6))="","",OFFSET('Water Data'!$D$29,0,10*ROW('Water Data'!D6)))</f>
        <v/>
      </c>
      <c r="BX12" s="33" t="str">
        <f ca="true">+IF(OFFSET('Water Data'!$D$30,0,10*ROW('Water Data'!D6))="","",OFFSET('Water Data'!$D$30,0,10*ROW('Water Data'!D6)))</f>
        <v/>
      </c>
      <c r="BY12" s="33" t="str">
        <f ca="true">+IF(OFFSET('Water Data'!$E$28,0,10*ROW('Water Data'!E6))="","",OFFSET('Water Data'!$E$28,0,10*ROW('Water Data'!E6)))</f>
        <v/>
      </c>
      <c r="BZ12" s="33" t="str">
        <f ca="true">+IF(OFFSET('Water Data'!$E$29,0,10*ROW('Water Data'!E6))="","",OFFSET('Water Data'!$E$29,0,10*ROW('Water Data'!E6)))</f>
        <v/>
      </c>
      <c r="CA12" s="33" t="str">
        <f ca="true">+IF(OFFSET('Water Data'!$E$30,0,10*ROW('Water Data'!E6))="","",OFFSET('Water Data'!$E$30,0,10*ROW('Water Data'!E6)))</f>
        <v/>
      </c>
      <c r="CB12" s="33" t="str">
        <f ca="true">+IF(OFFSET('Water Data'!$F$28,0,10*ROW('Water Data'!F6))="","",OFFSET('Water Data'!$F$28,0,10*ROW('Water Data'!F6)))</f>
        <v/>
      </c>
      <c r="CC12" s="33" t="str">
        <f ca="true">+IF(OFFSET('Water Data'!$F$29,0,10*ROW('Water Data'!F6))="","",OFFSET('Water Data'!$F$29,0,10*ROW('Water Data'!F6)))</f>
        <v/>
      </c>
      <c r="CD12" s="33" t="str">
        <f ca="true">+IF(OFFSET('Water Data'!$F$30,0,10*ROW('Water Data'!F6))="","",OFFSET('Water Data'!$F$30,0,10*ROW('Water Data'!F6)))</f>
        <v/>
      </c>
      <c r="CE12" s="33" t="str">
        <f ca="true">+IF(OFFSET('Water Data'!$G$28,0,10*ROW('Water Data'!G6))="","",OFFSET('Water Data'!$G$28,0,10*ROW('Water Data'!G6)))</f>
        <v/>
      </c>
      <c r="CF12" s="33" t="str">
        <f ca="true">+IF(OFFSET('Water Data'!$G$29,0,10*ROW('Water Data'!G6))="","",OFFSET('Water Data'!$G$29,0,10*ROW('Water Data'!G6)))</f>
        <v/>
      </c>
      <c r="CG12" s="33" t="str">
        <f ca="true">+IF(OFFSET('Water Data'!$G$30,0,10*ROW('Water Data'!G6))="","",OFFSET('Water Data'!$G$30,0,10*ROW('Water Data'!G6)))</f>
        <v/>
      </c>
      <c r="CH12" s="33" t="str">
        <f ca="true">+IF(OFFSET('Water Data'!$H$28,0,10*ROW('Water Data'!H6))="","",OFFSET('Water Data'!$H$28,0,10*ROW('Water Data'!H6)))</f>
        <v/>
      </c>
      <c r="CI12" s="33" t="str">
        <f ca="true">+IF(OFFSET('Water Data'!$H$29,0,10*ROW('Water Data'!H6))="","",OFFSET('Water Data'!$H$29,0,10*ROW('Water Data'!H6)))</f>
        <v/>
      </c>
      <c r="CJ12" s="33" t="str">
        <f ca="true">+IF(OFFSET('Water Data'!$H$30,0,10*ROW('Water Data'!H6))="","",OFFSET('Water Data'!$H$30,0,10*ROW('Water Data'!H6)))</f>
        <v/>
      </c>
      <c r="CK12" s="33" t="str">
        <f ca="true">+IF(OFFSET('Sanitation Data'!$C$29,0,10*ROW('Sanitation Data'!C6))="","",OFFSET('Sanitation Data'!$C$29,0,10*ROW('Sanitation Data'!C6)))</f>
        <v/>
      </c>
      <c r="CL12" s="33" t="str">
        <f ca="true">+IF(OFFSET('Sanitation Data'!$C$30,0,10*ROW('Sanitation Data'!C6))="","",OFFSET('Sanitation Data'!$C$30,0,10*ROW('Sanitation Data'!C6)))</f>
        <v/>
      </c>
      <c r="CM12" s="33" t="str">
        <f ca="true">+IF(OFFSET('Sanitation Data'!$C$31,0,10*ROW('Sanitation Data'!C6))="","",OFFSET('Sanitation Data'!$C$31,0,10*ROW('Sanitation Data'!C6)))</f>
        <v/>
      </c>
      <c r="CN12" s="33" t="str">
        <f ca="true">+IF(OFFSET('Sanitation Data'!$C$32,0,10*ROW('Sanitation Data'!C6))="","",OFFSET('Sanitation Data'!$C$32,0,10*ROW('Sanitation Data'!C6)))</f>
        <v/>
      </c>
      <c r="CO12" s="33" t="str">
        <f ca="true">+IF(OFFSET('Sanitation Data'!$C$33,0,10*ROW('Sanitation Data'!C6))="","",OFFSET('Sanitation Data'!$C$33,0,10*ROW('Sanitation Data'!C6)))</f>
        <v/>
      </c>
      <c r="CP12" s="33" t="str">
        <f ca="true">+IF(OFFSET('Sanitation Data'!$D$29,0,10*ROW('Sanitation Data'!D6))="","",OFFSET('Sanitation Data'!$D$29,0,10*ROW('Sanitation Data'!D6)))</f>
        <v/>
      </c>
      <c r="CQ12" s="33" t="str">
        <f ca="true">+IF(OFFSET('Sanitation Data'!$D$30,0,10*ROW('Sanitation Data'!D6))="","",OFFSET('Sanitation Data'!$D$30,0,10*ROW('Sanitation Data'!D6)))</f>
        <v/>
      </c>
      <c r="CR12" s="33" t="str">
        <f ca="true">+IF(OFFSET('Sanitation Data'!$D$31,0,10*ROW('Sanitation Data'!D6))="","",OFFSET('Sanitation Data'!$D$31,0,10*ROW('Sanitation Data'!D6)))</f>
        <v/>
      </c>
      <c r="CS12" s="33" t="str">
        <f ca="true">+IF(OFFSET('Sanitation Data'!$D$32,0,10*ROW('Sanitation Data'!D6))="","",OFFSET('Sanitation Data'!$D$32,0,10*ROW('Sanitation Data'!D6)))</f>
        <v/>
      </c>
      <c r="CT12" s="33" t="str">
        <f ca="true">+IF(OFFSET('Sanitation Data'!$D$33,0,10*ROW('Sanitation Data'!D6))="","",OFFSET('Sanitation Data'!$D$33,0,10*ROW('Sanitation Data'!D6)))</f>
        <v/>
      </c>
      <c r="CU12" s="33" t="str">
        <f ca="true">+IF(OFFSET('Sanitation Data'!$E$29,0,10*ROW('Sanitation Data'!E6))="","",OFFSET('Sanitation Data'!$E$29,0,10*ROW('Sanitation Data'!E6)))</f>
        <v/>
      </c>
      <c r="CV12" s="33" t="str">
        <f ca="true">+IF(OFFSET('Sanitation Data'!$E$30,0,10*ROW('Sanitation Data'!E6))="","",OFFSET('Sanitation Data'!$E$30,0,10*ROW('Sanitation Data'!E6)))</f>
        <v/>
      </c>
      <c r="CW12" s="33" t="str">
        <f ca="true">+IF(OFFSET('Sanitation Data'!$E$31,0,10*ROW('Sanitation Data'!E6))="","",OFFSET('Sanitation Data'!$E$31,0,10*ROW('Sanitation Data'!E6)))</f>
        <v/>
      </c>
      <c r="CX12" s="33" t="str">
        <f ca="true">+IF(OFFSET('Sanitation Data'!$E$32,0,10*ROW('Sanitation Data'!E6))="","",OFFSET('Sanitation Data'!$E$32,0,10*ROW('Sanitation Data'!E6)))</f>
        <v/>
      </c>
      <c r="CY12" s="33" t="str">
        <f ca="true">+IF(OFFSET('Sanitation Data'!$E$33,0,10*ROW('Sanitation Data'!E6))="","",OFFSET('Sanitation Data'!$E$33,0,10*ROW('Sanitation Data'!E6)))</f>
        <v/>
      </c>
      <c r="CZ12" s="33" t="str">
        <f ca="true">+IF(OFFSET('Sanitation Data'!$F$29,0,10*ROW('Sanitation Data'!F6))="","",OFFSET('Sanitation Data'!$F$29,0,10*ROW('Sanitation Data'!F6)))</f>
        <v/>
      </c>
      <c r="DA12" s="33" t="str">
        <f ca="true">+IF(OFFSET('Sanitation Data'!$F$30,0,10*ROW('Sanitation Data'!F6))="","",OFFSET('Sanitation Data'!$F$30,0,10*ROW('Sanitation Data'!F6)))</f>
        <v/>
      </c>
      <c r="DB12" s="33" t="str">
        <f ca="true">+IF(OFFSET('Sanitation Data'!$F$31,0,10*ROW('Sanitation Data'!F6))="","",OFFSET('Sanitation Data'!$F$31,0,10*ROW('Sanitation Data'!F6)))</f>
        <v/>
      </c>
      <c r="DC12" s="33" t="str">
        <f ca="true">+IF(OFFSET('Sanitation Data'!$F$32,0,10*ROW('Sanitation Data'!F6))="","",OFFSET('Sanitation Data'!$F$32,0,10*ROW('Sanitation Data'!F6)))</f>
        <v/>
      </c>
      <c r="DD12" s="33" t="str">
        <f ca="true">+IF(OFFSET('Sanitation Data'!$F$33,0,10*ROW('Sanitation Data'!F6))="","",OFFSET('Sanitation Data'!$F$33,0,10*ROW('Sanitation Data'!F6)))</f>
        <v/>
      </c>
      <c r="DE12" s="33" t="str">
        <f ca="true">+IF(OFFSET('Sanitation Data'!$G$29,0,10*ROW('Sanitation Data'!G6))="","",OFFSET('Sanitation Data'!$G$29,0,10*ROW('Sanitation Data'!G6)))</f>
        <v/>
      </c>
      <c r="DF12" s="33" t="str">
        <f ca="true">+IF(OFFSET('Sanitation Data'!$G$30,0,10*ROW('Sanitation Data'!G6))="","",OFFSET('Sanitation Data'!$G$30,0,10*ROW('Sanitation Data'!G6)))</f>
        <v/>
      </c>
      <c r="DG12" s="33" t="str">
        <f ca="true">+IF(OFFSET('Sanitation Data'!$G$31,0,10*ROW('Sanitation Data'!G6))="","",OFFSET('Sanitation Data'!$G$31,0,10*ROW('Sanitation Data'!G6)))</f>
        <v/>
      </c>
      <c r="DH12" s="33" t="str">
        <f ca="true">+IF(OFFSET('Sanitation Data'!$G$32,0,10*ROW('Sanitation Data'!G6))="","",OFFSET('Sanitation Data'!$G$32,0,10*ROW('Sanitation Data'!G6)))</f>
        <v/>
      </c>
      <c r="DI12" s="33" t="str">
        <f ca="true">+IF(OFFSET('Sanitation Data'!$G$33,0,10*ROW('Sanitation Data'!G6))="","",OFFSET('Sanitation Data'!$G$33,0,10*ROW('Sanitation Data'!G6)))</f>
        <v/>
      </c>
      <c r="DJ12" s="33" t="str">
        <f ca="true">+IF(OFFSET('Sanitation Data'!$H$29,0,10*ROW('Sanitation Data'!H6))="","",OFFSET('Sanitation Data'!$H$29,0,10*ROW('Sanitation Data'!H6)))</f>
        <v/>
      </c>
      <c r="DK12" s="33" t="str">
        <f ca="true">+IF(OFFSET('Sanitation Data'!$H$30,0,10*ROW('Sanitation Data'!H6))="","",OFFSET('Sanitation Data'!$H$30,0,10*ROW('Sanitation Data'!H6)))</f>
        <v/>
      </c>
      <c r="DL12" s="33" t="str">
        <f ca="true">+IF(OFFSET('Sanitation Data'!$H$31,0,10*ROW('Sanitation Data'!H6))="","",OFFSET('Sanitation Data'!$H$31,0,10*ROW('Sanitation Data'!H6)))</f>
        <v/>
      </c>
      <c r="DM12" s="33" t="str">
        <f ca="true">+IF(OFFSET('Sanitation Data'!$H$32,0,10*ROW('Sanitation Data'!H6))="","",OFFSET('Sanitation Data'!$H$32,0,10*ROW('Sanitation Data'!H6)))</f>
        <v/>
      </c>
      <c r="DN12" s="33" t="str">
        <f ca="true">+IF(OFFSET('Sanitation Data'!$H$33,0,10*ROW('Sanitation Data'!H6))="","",OFFSET('Sanitation Data'!$H$33,0,10*ROW('Sanitation Data'!H6)))</f>
        <v/>
      </c>
      <c r="DO12" s="33" t="str">
        <f ca="true">+IF(OFFSET('Hygiene Data'!$C$12,0,10*ROW('Hygiene Data'!C6))="","",OFFSET('Hygiene Data'!$C$12,0,10*ROW('Hygiene Data'!C6)))</f>
        <v/>
      </c>
      <c r="DP12" s="33" t="str">
        <f ca="true">+IF(OFFSET('Hygiene Data'!$C$13,0,10*ROW('Hygiene Data'!C6))="","",OFFSET('Hygiene Data'!$C$13,0,10*ROW('Hygiene Data'!C6)))</f>
        <v/>
      </c>
      <c r="DQ12" s="33" t="str">
        <f ca="true">+IF(OFFSET('Hygiene Data'!$C$14,0,10*ROW('Hygiene Data'!C6))="","",OFFSET('Hygiene Data'!$C$14,0,10*ROW('Hygiene Data'!C6)))</f>
        <v/>
      </c>
      <c r="DR12" s="33" t="str">
        <f ca="true">+IF(OFFSET('Hygiene Data'!$D$12,0,10*ROW('Hygiene Data'!D6))="","",OFFSET('Hygiene Data'!$D$12,0,10*ROW('Hygiene Data'!D6)))</f>
        <v/>
      </c>
      <c r="DS12" s="33" t="str">
        <f ca="true">+IF(OFFSET('Hygiene Data'!$D$13,0,10*ROW('Hygiene Data'!D6))="","",OFFSET('Hygiene Data'!$D$13,0,10*ROW('Hygiene Data'!D6)))</f>
        <v/>
      </c>
      <c r="DT12" s="33" t="str">
        <f ca="true">+IF(OFFSET('Hygiene Data'!$D$14,0,10*ROW('Hygiene Data'!D6))="","",OFFSET('Hygiene Data'!$D$14,0,10*ROW('Hygiene Data'!D6)))</f>
        <v/>
      </c>
      <c r="DU12" s="33" t="str">
        <f ca="true">+IF(OFFSET('Hygiene Data'!$E$12,0,10*ROW('Hygiene Data'!E6))="","",OFFSET('Hygiene Data'!$E$12,0,10*ROW('Hygiene Data'!E6)))</f>
        <v/>
      </c>
      <c r="DV12" s="33" t="str">
        <f ca="true">+IF(OFFSET('Hygiene Data'!$E$13,0,10*ROW('Hygiene Data'!E6))="","",OFFSET('Hygiene Data'!$E$13,0,10*ROW('Hygiene Data'!E6)))</f>
        <v/>
      </c>
      <c r="DW12" s="33" t="str">
        <f ca="true">+IF(OFFSET('Hygiene Data'!$E$14,0,10*ROW('Hygiene Data'!E6))="","",OFFSET('Hygiene Data'!$E$14,0,10*ROW('Hygiene Data'!E6)))</f>
        <v/>
      </c>
      <c r="DX12" s="33" t="str">
        <f ca="true">+IF(OFFSET('Hygiene Data'!$F$12,0,10*ROW('Hygiene Data'!F6))="","",OFFSET('Hygiene Data'!$F$12,0,10*ROW('Hygiene Data'!F6)))</f>
        <v/>
      </c>
      <c r="DY12" s="33" t="str">
        <f ca="true">+IF(OFFSET('Hygiene Data'!$F$13,0,10*ROW('Hygiene Data'!F6))="","",OFFSET('Hygiene Data'!$F$13,0,10*ROW('Hygiene Data'!F6)))</f>
        <v/>
      </c>
      <c r="DZ12" s="33" t="str">
        <f ca="true">+IF(OFFSET('Hygiene Data'!$F$14,0,10*ROW('Hygiene Data'!F6))="","",OFFSET('Hygiene Data'!$F$14,0,10*ROW('Hygiene Data'!F6)))</f>
        <v/>
      </c>
      <c r="EA12" s="33" t="str">
        <f ca="true">+IF(OFFSET('Hygiene Data'!$G$12,0,10*ROW('Hygiene Data'!G6))="","",OFFSET('Hygiene Data'!$G$12,0,10*ROW('Hygiene Data'!G6)))</f>
        <v/>
      </c>
      <c r="EB12" s="33" t="str">
        <f ca="true">+IF(OFFSET('Hygiene Data'!$G$13,0,10*ROW('Hygiene Data'!G6))="","",OFFSET('Hygiene Data'!$G$13,0,10*ROW('Hygiene Data'!G6)))</f>
        <v/>
      </c>
      <c r="EC12" s="33" t="str">
        <f ca="true">+IF(OFFSET('Hygiene Data'!$G$14,0,10*ROW('Hygiene Data'!G6))="","",OFFSET('Hygiene Data'!$G$14,0,10*ROW('Hygiene Data'!G6)))</f>
        <v/>
      </c>
      <c r="ED12" s="33" t="str">
        <f ca="true">+IF(OFFSET('Hygiene Data'!$H$12,0,10*ROW('Hygiene Data'!H6))="","",OFFSET('Hygiene Data'!$H$12,0,10*ROW('Hygiene Data'!H6)))</f>
        <v/>
      </c>
      <c r="EE12" s="33" t="str">
        <f ca="true">+IF(OFFSET('Hygiene Data'!$H$13,0,10*ROW('Hygiene Data'!H6))="","",OFFSET('Hygiene Data'!$H$13,0,10*ROW('Hygiene Data'!H6)))</f>
        <v/>
      </c>
      <c r="EF12" s="33" t="str">
        <f ca="true">+IF(OFFSET('Hygiene Data'!$H$14,0,10*ROW('Hygiene Data'!H6))="","",OFFSET('Hygiene Data'!$H$14,0,10*ROW('Hygiene Data'!H6)))</f>
        <v/>
      </c>
    </row>
    <row r="13" x14ac:dyDescent="0.2">
      <c r="A13" s="56" t="str">
        <f ca="true">+IF(OFFSET('Water Data'!$B$1,0,10*ROW('Water Data'!B7))="","",OFFSET('Water Data'!$B$1,0,10*ROW('Water Data'!B7)))</f>
        <v/>
      </c>
      <c r="B13" s="56" t="str">
        <f ca="true">+IF(OFFSET('Water Data'!$A$3,0,10*ROW('Water Data'!A7))="","",OFFSET('Water Data'!$A$3,0,10*ROW('Water Data'!A7)))</f>
        <v/>
      </c>
      <c r="C13" s="56" t="str">
        <f ca="true">+IF(OFFSET('Water Data'!$C$3,0,10*ROW('Water Data'!C7))="","",OFFSET('Water Data'!$C$3,0,10*ROW('Water Data'!C7)))</f>
        <v/>
      </c>
      <c r="D13" s="244"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4"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4" t="e">
        <f ca="true">+IF(AND(ISNUMBER(OFFSET('Water Data'!$C$10,0,10*ROW('Water Data'!D7))),BW13="Yes"),OFFSET('Water Data'!$C$10,0,10*ROW('Water Data'!D7)),IF(AND(ISNUMBER(OFFSET('Water Data'!$C$10,0,10*ROW('Water Data'!D7))),BW13="No",ISNUMBER(OFFSET('Water Data'!$C$10,0,10*ROW('Water Data'!D7)))),CONCATENATE("[",ROUND(OFFSET('Water Data'!$C$10,0,10*ROW('Water Data'!D7)),0),"]"),IF(AND(ISNUMBER(OFFSET('Water Data'!$C$10,0,10*ROW('Water Data'!D7))),BW13="",ISNUMBER(OFFSET('Water Data'!$C$10,0,10*ROW('Water Data'!D7)))),OFFSET('Water Data'!$C$10,0,10*ROW('Water Data'!D7)),NA())))</f>
        <v>#N/A</v>
      </c>
      <c r="G13" s="244"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4"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4"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4"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4"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4"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4"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4"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4"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4"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4"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4"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4"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4"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4"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5"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5"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5"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5"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5"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5"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5"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5"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5"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5"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5"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5"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5"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5"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5"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5"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5"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5"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5"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5"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5"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5"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5"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5"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5"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5"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5"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5"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5"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5"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6"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6"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6"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6"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6"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6"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6"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6"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6"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6"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6"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6"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6"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6"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6"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6"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6"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6"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3" t="str">
        <f ca="true">+IF(OFFSET('Water Data'!$C$28,0,10*ROW('Water Data'!C7))="","",OFFSET('Water Data'!$C$28,0,10*ROW('Water Data'!C7)))</f>
        <v/>
      </c>
      <c r="BT13" s="33" t="str">
        <f ca="true">+IF(OFFSET('Water Data'!$C$29,0,10*ROW('Water Data'!C7))="","",OFFSET('Water Data'!$C$29,0,10*ROW('Water Data'!C7)))</f>
        <v/>
      </c>
      <c r="BU13" s="33" t="str">
        <f ca="true">+IF(OFFSET('Water Data'!$C$30,0,10*ROW('Water Data'!C7))="","",OFFSET('Water Data'!$C$30,0,10*ROW('Water Data'!C7)))</f>
        <v/>
      </c>
      <c r="BV13" s="33" t="str">
        <f ca="true">+IF(OFFSET('Water Data'!$D$28,0,10*ROW('Water Data'!D7))="","",OFFSET('Water Data'!$D$28,0,10*ROW('Water Data'!D7)))</f>
        <v/>
      </c>
      <c r="BW13" s="33" t="str">
        <f ca="true">+IF(OFFSET('Water Data'!$D$29,0,10*ROW('Water Data'!D7))="","",OFFSET('Water Data'!$D$29,0,10*ROW('Water Data'!D7)))</f>
        <v/>
      </c>
      <c r="BX13" s="33" t="str">
        <f ca="true">+IF(OFFSET('Water Data'!$D$30,0,10*ROW('Water Data'!D7))="","",OFFSET('Water Data'!$D$30,0,10*ROW('Water Data'!D7)))</f>
        <v/>
      </c>
      <c r="BY13" s="33" t="str">
        <f ca="true">+IF(OFFSET('Water Data'!$E$28,0,10*ROW('Water Data'!E7))="","",OFFSET('Water Data'!$E$28,0,10*ROW('Water Data'!E7)))</f>
        <v/>
      </c>
      <c r="BZ13" s="33" t="str">
        <f ca="true">+IF(OFFSET('Water Data'!$E$29,0,10*ROW('Water Data'!E7))="","",OFFSET('Water Data'!$E$29,0,10*ROW('Water Data'!E7)))</f>
        <v/>
      </c>
      <c r="CA13" s="33" t="str">
        <f ca="true">+IF(OFFSET('Water Data'!$E$30,0,10*ROW('Water Data'!E7))="","",OFFSET('Water Data'!$E$30,0,10*ROW('Water Data'!E7)))</f>
        <v/>
      </c>
      <c r="CB13" s="33" t="str">
        <f ca="true">+IF(OFFSET('Water Data'!$F$28,0,10*ROW('Water Data'!F7))="","",OFFSET('Water Data'!$F$28,0,10*ROW('Water Data'!F7)))</f>
        <v/>
      </c>
      <c r="CC13" s="33" t="str">
        <f ca="true">+IF(OFFSET('Water Data'!$F$29,0,10*ROW('Water Data'!F7))="","",OFFSET('Water Data'!$F$29,0,10*ROW('Water Data'!F7)))</f>
        <v/>
      </c>
      <c r="CD13" s="33" t="str">
        <f ca="true">+IF(OFFSET('Water Data'!$F$30,0,10*ROW('Water Data'!F7))="","",OFFSET('Water Data'!$F$30,0,10*ROW('Water Data'!F7)))</f>
        <v/>
      </c>
      <c r="CE13" s="33" t="str">
        <f ca="true">+IF(OFFSET('Water Data'!$G$28,0,10*ROW('Water Data'!G7))="","",OFFSET('Water Data'!$G$28,0,10*ROW('Water Data'!G7)))</f>
        <v/>
      </c>
      <c r="CF13" s="33" t="str">
        <f ca="true">+IF(OFFSET('Water Data'!$G$29,0,10*ROW('Water Data'!G7))="","",OFFSET('Water Data'!$G$29,0,10*ROW('Water Data'!G7)))</f>
        <v/>
      </c>
      <c r="CG13" s="33" t="str">
        <f ca="true">+IF(OFFSET('Water Data'!$G$30,0,10*ROW('Water Data'!G7))="","",OFFSET('Water Data'!$G$30,0,10*ROW('Water Data'!G7)))</f>
        <v/>
      </c>
      <c r="CH13" s="33" t="str">
        <f ca="true">+IF(OFFSET('Water Data'!$H$28,0,10*ROW('Water Data'!H7))="","",OFFSET('Water Data'!$H$28,0,10*ROW('Water Data'!H7)))</f>
        <v/>
      </c>
      <c r="CI13" s="33" t="str">
        <f ca="true">+IF(OFFSET('Water Data'!$H$29,0,10*ROW('Water Data'!H7))="","",OFFSET('Water Data'!$H$29,0,10*ROW('Water Data'!H7)))</f>
        <v/>
      </c>
      <c r="CJ13" s="33" t="str">
        <f ca="true">+IF(OFFSET('Water Data'!$H$30,0,10*ROW('Water Data'!H7))="","",OFFSET('Water Data'!$H$30,0,10*ROW('Water Data'!H7)))</f>
        <v/>
      </c>
      <c r="CK13" s="33" t="str">
        <f ca="true">+IF(OFFSET('Sanitation Data'!$C$29,0,10*ROW('Sanitation Data'!C7))="","",OFFSET('Sanitation Data'!$C$29,0,10*ROW('Sanitation Data'!C7)))</f>
        <v/>
      </c>
      <c r="CL13" s="33" t="str">
        <f ca="true">+IF(OFFSET('Sanitation Data'!$C$30,0,10*ROW('Sanitation Data'!C7))="","",OFFSET('Sanitation Data'!$C$30,0,10*ROW('Sanitation Data'!C7)))</f>
        <v/>
      </c>
      <c r="CM13" s="33" t="str">
        <f ca="true">+IF(OFFSET('Sanitation Data'!$C$31,0,10*ROW('Sanitation Data'!C7))="","",OFFSET('Sanitation Data'!$C$31,0,10*ROW('Sanitation Data'!C7)))</f>
        <v/>
      </c>
      <c r="CN13" s="33" t="str">
        <f ca="true">+IF(OFFSET('Sanitation Data'!$C$32,0,10*ROW('Sanitation Data'!C7))="","",OFFSET('Sanitation Data'!$C$32,0,10*ROW('Sanitation Data'!C7)))</f>
        <v/>
      </c>
      <c r="CO13" s="33" t="str">
        <f ca="true">+IF(OFFSET('Sanitation Data'!$C$33,0,10*ROW('Sanitation Data'!C7))="","",OFFSET('Sanitation Data'!$C$33,0,10*ROW('Sanitation Data'!C7)))</f>
        <v/>
      </c>
      <c r="CP13" s="33" t="str">
        <f ca="true">+IF(OFFSET('Sanitation Data'!$D$29,0,10*ROW('Sanitation Data'!D7))="","",OFFSET('Sanitation Data'!$D$29,0,10*ROW('Sanitation Data'!D7)))</f>
        <v/>
      </c>
      <c r="CQ13" s="33" t="str">
        <f ca="true">+IF(OFFSET('Sanitation Data'!$D$30,0,10*ROW('Sanitation Data'!D7))="","",OFFSET('Sanitation Data'!$D$30,0,10*ROW('Sanitation Data'!D7)))</f>
        <v/>
      </c>
      <c r="CR13" s="33" t="str">
        <f ca="true">+IF(OFFSET('Sanitation Data'!$D$31,0,10*ROW('Sanitation Data'!D7))="","",OFFSET('Sanitation Data'!$D$31,0,10*ROW('Sanitation Data'!D7)))</f>
        <v/>
      </c>
      <c r="CS13" s="33" t="str">
        <f ca="true">+IF(OFFSET('Sanitation Data'!$D$32,0,10*ROW('Sanitation Data'!D7))="","",OFFSET('Sanitation Data'!$D$32,0,10*ROW('Sanitation Data'!D7)))</f>
        <v/>
      </c>
      <c r="CT13" s="33" t="str">
        <f ca="true">+IF(OFFSET('Sanitation Data'!$D$33,0,10*ROW('Sanitation Data'!D7))="","",OFFSET('Sanitation Data'!$D$33,0,10*ROW('Sanitation Data'!D7)))</f>
        <v/>
      </c>
      <c r="CU13" s="33" t="str">
        <f ca="true">+IF(OFFSET('Sanitation Data'!$E$29,0,10*ROW('Sanitation Data'!E7))="","",OFFSET('Sanitation Data'!$E$29,0,10*ROW('Sanitation Data'!E7)))</f>
        <v/>
      </c>
      <c r="CV13" s="33" t="str">
        <f ca="true">+IF(OFFSET('Sanitation Data'!$E$30,0,10*ROW('Sanitation Data'!E7))="","",OFFSET('Sanitation Data'!$E$30,0,10*ROW('Sanitation Data'!E7)))</f>
        <v/>
      </c>
      <c r="CW13" s="33" t="str">
        <f ca="true">+IF(OFFSET('Sanitation Data'!$E$31,0,10*ROW('Sanitation Data'!E7))="","",OFFSET('Sanitation Data'!$E$31,0,10*ROW('Sanitation Data'!E7)))</f>
        <v/>
      </c>
      <c r="CX13" s="33" t="str">
        <f ca="true">+IF(OFFSET('Sanitation Data'!$E$32,0,10*ROW('Sanitation Data'!E7))="","",OFFSET('Sanitation Data'!$E$32,0,10*ROW('Sanitation Data'!E7)))</f>
        <v/>
      </c>
      <c r="CY13" s="33" t="str">
        <f ca="true">+IF(OFFSET('Sanitation Data'!$E$33,0,10*ROW('Sanitation Data'!E7))="","",OFFSET('Sanitation Data'!$E$33,0,10*ROW('Sanitation Data'!E7)))</f>
        <v/>
      </c>
      <c r="CZ13" s="33" t="str">
        <f ca="true">+IF(OFFSET('Sanitation Data'!$F$29,0,10*ROW('Sanitation Data'!F7))="","",OFFSET('Sanitation Data'!$F$29,0,10*ROW('Sanitation Data'!F7)))</f>
        <v/>
      </c>
      <c r="DA13" s="33" t="str">
        <f ca="true">+IF(OFFSET('Sanitation Data'!$F$30,0,10*ROW('Sanitation Data'!F7))="","",OFFSET('Sanitation Data'!$F$30,0,10*ROW('Sanitation Data'!F7)))</f>
        <v/>
      </c>
      <c r="DB13" s="33" t="str">
        <f ca="true">+IF(OFFSET('Sanitation Data'!$F$31,0,10*ROW('Sanitation Data'!F7))="","",OFFSET('Sanitation Data'!$F$31,0,10*ROW('Sanitation Data'!F7)))</f>
        <v/>
      </c>
      <c r="DC13" s="33" t="str">
        <f ca="true">+IF(OFFSET('Sanitation Data'!$F$32,0,10*ROW('Sanitation Data'!F7))="","",OFFSET('Sanitation Data'!$F$32,0,10*ROW('Sanitation Data'!F7)))</f>
        <v/>
      </c>
      <c r="DD13" s="33" t="str">
        <f ca="true">+IF(OFFSET('Sanitation Data'!$F$33,0,10*ROW('Sanitation Data'!F7))="","",OFFSET('Sanitation Data'!$F$33,0,10*ROW('Sanitation Data'!F7)))</f>
        <v/>
      </c>
      <c r="DE13" s="33" t="str">
        <f ca="true">+IF(OFFSET('Sanitation Data'!$G$29,0,10*ROW('Sanitation Data'!G7))="","",OFFSET('Sanitation Data'!$G$29,0,10*ROW('Sanitation Data'!G7)))</f>
        <v/>
      </c>
      <c r="DF13" s="33" t="str">
        <f ca="true">+IF(OFFSET('Sanitation Data'!$G$30,0,10*ROW('Sanitation Data'!G7))="","",OFFSET('Sanitation Data'!$G$30,0,10*ROW('Sanitation Data'!G7)))</f>
        <v/>
      </c>
      <c r="DG13" s="33" t="str">
        <f ca="true">+IF(OFFSET('Sanitation Data'!$G$31,0,10*ROW('Sanitation Data'!G7))="","",OFFSET('Sanitation Data'!$G$31,0,10*ROW('Sanitation Data'!G7)))</f>
        <v/>
      </c>
      <c r="DH13" s="33" t="str">
        <f ca="true">+IF(OFFSET('Sanitation Data'!$G$32,0,10*ROW('Sanitation Data'!G7))="","",OFFSET('Sanitation Data'!$G$32,0,10*ROW('Sanitation Data'!G7)))</f>
        <v/>
      </c>
      <c r="DI13" s="33" t="str">
        <f ca="true">+IF(OFFSET('Sanitation Data'!$G$33,0,10*ROW('Sanitation Data'!G7))="","",OFFSET('Sanitation Data'!$G$33,0,10*ROW('Sanitation Data'!G7)))</f>
        <v/>
      </c>
      <c r="DJ13" s="33" t="str">
        <f ca="true">+IF(OFFSET('Sanitation Data'!$H$29,0,10*ROW('Sanitation Data'!H7))="","",OFFSET('Sanitation Data'!$H$29,0,10*ROW('Sanitation Data'!H7)))</f>
        <v/>
      </c>
      <c r="DK13" s="33" t="str">
        <f ca="true">+IF(OFFSET('Sanitation Data'!$H$30,0,10*ROW('Sanitation Data'!H7))="","",OFFSET('Sanitation Data'!$H$30,0,10*ROW('Sanitation Data'!H7)))</f>
        <v/>
      </c>
      <c r="DL13" s="33" t="str">
        <f ca="true">+IF(OFFSET('Sanitation Data'!$H$31,0,10*ROW('Sanitation Data'!H7))="","",OFFSET('Sanitation Data'!$H$31,0,10*ROW('Sanitation Data'!H7)))</f>
        <v/>
      </c>
      <c r="DM13" s="33" t="str">
        <f ca="true">+IF(OFFSET('Sanitation Data'!$H$32,0,10*ROW('Sanitation Data'!H7))="","",OFFSET('Sanitation Data'!$H$32,0,10*ROW('Sanitation Data'!H7)))</f>
        <v/>
      </c>
      <c r="DN13" s="33" t="str">
        <f ca="true">+IF(OFFSET('Sanitation Data'!$H$33,0,10*ROW('Sanitation Data'!H7))="","",OFFSET('Sanitation Data'!$H$33,0,10*ROW('Sanitation Data'!H7)))</f>
        <v/>
      </c>
      <c r="DO13" s="33" t="str">
        <f ca="true">+IF(OFFSET('Hygiene Data'!$C$12,0,10*ROW('Hygiene Data'!C7))="","",OFFSET('Hygiene Data'!$C$12,0,10*ROW('Hygiene Data'!C7)))</f>
        <v/>
      </c>
      <c r="DP13" s="33" t="str">
        <f ca="true">+IF(OFFSET('Hygiene Data'!$C$13,0,10*ROW('Hygiene Data'!C7))="","",OFFSET('Hygiene Data'!$C$13,0,10*ROW('Hygiene Data'!C7)))</f>
        <v/>
      </c>
      <c r="DQ13" s="33" t="str">
        <f ca="true">+IF(OFFSET('Hygiene Data'!$C$14,0,10*ROW('Hygiene Data'!C7))="","",OFFSET('Hygiene Data'!$C$14,0,10*ROW('Hygiene Data'!C7)))</f>
        <v/>
      </c>
      <c r="DR13" s="33" t="str">
        <f ca="true">+IF(OFFSET('Hygiene Data'!$D$12,0,10*ROW('Hygiene Data'!D7))="","",OFFSET('Hygiene Data'!$D$12,0,10*ROW('Hygiene Data'!D7)))</f>
        <v/>
      </c>
      <c r="DS13" s="33" t="str">
        <f ca="true">+IF(OFFSET('Hygiene Data'!$D$13,0,10*ROW('Hygiene Data'!D7))="","",OFFSET('Hygiene Data'!$D$13,0,10*ROW('Hygiene Data'!D7)))</f>
        <v/>
      </c>
      <c r="DT13" s="33" t="str">
        <f ca="true">+IF(OFFSET('Hygiene Data'!$D$14,0,10*ROW('Hygiene Data'!D7))="","",OFFSET('Hygiene Data'!$D$14,0,10*ROW('Hygiene Data'!D7)))</f>
        <v/>
      </c>
      <c r="DU13" s="33" t="str">
        <f ca="true">+IF(OFFSET('Hygiene Data'!$E$12,0,10*ROW('Hygiene Data'!E7))="","",OFFSET('Hygiene Data'!$E$12,0,10*ROW('Hygiene Data'!E7)))</f>
        <v/>
      </c>
      <c r="DV13" s="33" t="str">
        <f ca="true">+IF(OFFSET('Hygiene Data'!$E$13,0,10*ROW('Hygiene Data'!E7))="","",OFFSET('Hygiene Data'!$E$13,0,10*ROW('Hygiene Data'!E7)))</f>
        <v/>
      </c>
      <c r="DW13" s="33" t="str">
        <f ca="true">+IF(OFFSET('Hygiene Data'!$E$14,0,10*ROW('Hygiene Data'!E7))="","",OFFSET('Hygiene Data'!$E$14,0,10*ROW('Hygiene Data'!E7)))</f>
        <v/>
      </c>
      <c r="DX13" s="33" t="str">
        <f ca="true">+IF(OFFSET('Hygiene Data'!$F$12,0,10*ROW('Hygiene Data'!F7))="","",OFFSET('Hygiene Data'!$F$12,0,10*ROW('Hygiene Data'!F7)))</f>
        <v/>
      </c>
      <c r="DY13" s="33" t="str">
        <f ca="true">+IF(OFFSET('Hygiene Data'!$F$13,0,10*ROW('Hygiene Data'!F7))="","",OFFSET('Hygiene Data'!$F$13,0,10*ROW('Hygiene Data'!F7)))</f>
        <v/>
      </c>
      <c r="DZ13" s="33" t="str">
        <f ca="true">+IF(OFFSET('Hygiene Data'!$F$14,0,10*ROW('Hygiene Data'!F7))="","",OFFSET('Hygiene Data'!$F$14,0,10*ROW('Hygiene Data'!F7)))</f>
        <v/>
      </c>
      <c r="EA13" s="33" t="str">
        <f ca="true">+IF(OFFSET('Hygiene Data'!$G$12,0,10*ROW('Hygiene Data'!G7))="","",OFFSET('Hygiene Data'!$G$12,0,10*ROW('Hygiene Data'!G7)))</f>
        <v/>
      </c>
      <c r="EB13" s="33" t="str">
        <f ca="true">+IF(OFFSET('Hygiene Data'!$G$13,0,10*ROW('Hygiene Data'!G7))="","",OFFSET('Hygiene Data'!$G$13,0,10*ROW('Hygiene Data'!G7)))</f>
        <v/>
      </c>
      <c r="EC13" s="33" t="str">
        <f ca="true">+IF(OFFSET('Hygiene Data'!$G$14,0,10*ROW('Hygiene Data'!G7))="","",OFFSET('Hygiene Data'!$G$14,0,10*ROW('Hygiene Data'!G7)))</f>
        <v/>
      </c>
      <c r="ED13" s="33" t="str">
        <f ca="true">+IF(OFFSET('Hygiene Data'!$H$12,0,10*ROW('Hygiene Data'!H7))="","",OFFSET('Hygiene Data'!$H$12,0,10*ROW('Hygiene Data'!H7)))</f>
        <v/>
      </c>
      <c r="EE13" s="33" t="str">
        <f ca="true">+IF(OFFSET('Hygiene Data'!$H$13,0,10*ROW('Hygiene Data'!H7))="","",OFFSET('Hygiene Data'!$H$13,0,10*ROW('Hygiene Data'!H7)))</f>
        <v/>
      </c>
      <c r="EF13" s="33" t="str">
        <f ca="true">+IF(OFFSET('Hygiene Data'!$H$14,0,10*ROW('Hygiene Data'!H7))="","",OFFSET('Hygiene Data'!$H$14,0,10*ROW('Hygiene Data'!H7)))</f>
        <v/>
      </c>
    </row>
    <row r="14" x14ac:dyDescent="0.2">
      <c r="A14" s="56" t="str">
        <f ca="true">+IF(OFFSET('Water Data'!$B$1,0,10*ROW('Water Data'!B8))="","",OFFSET('Water Data'!$B$1,0,10*ROW('Water Data'!B8)))</f>
        <v/>
      </c>
      <c r="B14" s="56" t="str">
        <f ca="true">+IF(OFFSET('Water Data'!$A$3,0,10*ROW('Water Data'!A8))="","",OFFSET('Water Data'!$A$3,0,10*ROW('Water Data'!A8)))</f>
        <v/>
      </c>
      <c r="C14" s="56" t="str">
        <f ca="true">+IF(OFFSET('Water Data'!$C$3,0,10*ROW('Water Data'!C8))="","",OFFSET('Water Data'!$C$3,0,10*ROW('Water Data'!C8)))</f>
        <v/>
      </c>
      <c r="D14" s="244"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4"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4" t="e">
        <f ca="true">+IF(AND(ISNUMBER(OFFSET('Water Data'!$C$10,0,10*ROW('Water Data'!D8))),BW14="Yes"),OFFSET('Water Data'!$C$10,0,10*ROW('Water Data'!D8)),IF(AND(ISNUMBER(OFFSET('Water Data'!$C$10,0,10*ROW('Water Data'!D8))),BW14="No",ISNUMBER(OFFSET('Water Data'!$C$10,0,10*ROW('Water Data'!D8)))),CONCATENATE("[",ROUND(OFFSET('Water Data'!$C$10,0,10*ROW('Water Data'!D8)),0),"]"),IF(AND(ISNUMBER(OFFSET('Water Data'!$C$10,0,10*ROW('Water Data'!D8))),BW14="",ISNUMBER(OFFSET('Water Data'!$C$10,0,10*ROW('Water Data'!D8)))),OFFSET('Water Data'!$C$10,0,10*ROW('Water Data'!D8)),NA())))</f>
        <v>#N/A</v>
      </c>
      <c r="G14" s="244"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4"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4"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4"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4"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4"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4"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4"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4"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4"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4"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4"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4"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4"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4"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5"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5"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5"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5"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5"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5"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5"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5"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5"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5"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5"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5"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5"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5"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5"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5"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5"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5"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5"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5"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5"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5"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5"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5"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5"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5"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5"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5"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5"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5"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6"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6"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6"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6"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6"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6"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6"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6"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6"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6"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6"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6"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6"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6"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6"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6"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6"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6"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3" t="str">
        <f ca="true">+IF(OFFSET('Water Data'!$C$28,0,10*ROW('Water Data'!C8))="","",OFFSET('Water Data'!$C$28,0,10*ROW('Water Data'!C8)))</f>
        <v/>
      </c>
      <c r="BT14" s="33" t="str">
        <f ca="true">+IF(OFFSET('Water Data'!$C$29,0,10*ROW('Water Data'!C8))="","",OFFSET('Water Data'!$C$29,0,10*ROW('Water Data'!C8)))</f>
        <v/>
      </c>
      <c r="BU14" s="33" t="str">
        <f ca="true">+IF(OFFSET('Water Data'!$C$30,0,10*ROW('Water Data'!C8))="","",OFFSET('Water Data'!$C$30,0,10*ROW('Water Data'!C8)))</f>
        <v/>
      </c>
      <c r="BV14" s="33" t="str">
        <f ca="true">+IF(OFFSET('Water Data'!$D$28,0,10*ROW('Water Data'!D8))="","",OFFSET('Water Data'!$D$28,0,10*ROW('Water Data'!D8)))</f>
        <v/>
      </c>
      <c r="BW14" s="33" t="str">
        <f ca="true">+IF(OFFSET('Water Data'!$D$29,0,10*ROW('Water Data'!D8))="","",OFFSET('Water Data'!$D$29,0,10*ROW('Water Data'!D8)))</f>
        <v/>
      </c>
      <c r="BX14" s="33" t="str">
        <f ca="true">+IF(OFFSET('Water Data'!$D$30,0,10*ROW('Water Data'!D8))="","",OFFSET('Water Data'!$D$30,0,10*ROW('Water Data'!D8)))</f>
        <v/>
      </c>
      <c r="BY14" s="33" t="str">
        <f ca="true">+IF(OFFSET('Water Data'!$E$28,0,10*ROW('Water Data'!E8))="","",OFFSET('Water Data'!$E$28,0,10*ROW('Water Data'!E8)))</f>
        <v/>
      </c>
      <c r="BZ14" s="33" t="str">
        <f ca="true">+IF(OFFSET('Water Data'!$E$29,0,10*ROW('Water Data'!E8))="","",OFFSET('Water Data'!$E$29,0,10*ROW('Water Data'!E8)))</f>
        <v/>
      </c>
      <c r="CA14" s="33" t="str">
        <f ca="true">+IF(OFFSET('Water Data'!$E$30,0,10*ROW('Water Data'!E8))="","",OFFSET('Water Data'!$E$30,0,10*ROW('Water Data'!E8)))</f>
        <v/>
      </c>
      <c r="CB14" s="33" t="str">
        <f ca="true">+IF(OFFSET('Water Data'!$F$28,0,10*ROW('Water Data'!F8))="","",OFFSET('Water Data'!$F$28,0,10*ROW('Water Data'!F8)))</f>
        <v/>
      </c>
      <c r="CC14" s="33" t="str">
        <f ca="true">+IF(OFFSET('Water Data'!$F$29,0,10*ROW('Water Data'!F8))="","",OFFSET('Water Data'!$F$29,0,10*ROW('Water Data'!F8)))</f>
        <v/>
      </c>
      <c r="CD14" s="33" t="str">
        <f ca="true">+IF(OFFSET('Water Data'!$F$30,0,10*ROW('Water Data'!F8))="","",OFFSET('Water Data'!$F$30,0,10*ROW('Water Data'!F8)))</f>
        <v/>
      </c>
      <c r="CE14" s="33" t="str">
        <f ca="true">+IF(OFFSET('Water Data'!$G$28,0,10*ROW('Water Data'!G8))="","",OFFSET('Water Data'!$G$28,0,10*ROW('Water Data'!G8)))</f>
        <v/>
      </c>
      <c r="CF14" s="33" t="str">
        <f ca="true">+IF(OFFSET('Water Data'!$G$29,0,10*ROW('Water Data'!G8))="","",OFFSET('Water Data'!$G$29,0,10*ROW('Water Data'!G8)))</f>
        <v/>
      </c>
      <c r="CG14" s="33" t="str">
        <f ca="true">+IF(OFFSET('Water Data'!$G$30,0,10*ROW('Water Data'!G8))="","",OFFSET('Water Data'!$G$30,0,10*ROW('Water Data'!G8)))</f>
        <v/>
      </c>
      <c r="CH14" s="33" t="str">
        <f ca="true">+IF(OFFSET('Water Data'!$H$28,0,10*ROW('Water Data'!H8))="","",OFFSET('Water Data'!$H$28,0,10*ROW('Water Data'!H8)))</f>
        <v/>
      </c>
      <c r="CI14" s="33" t="str">
        <f ca="true">+IF(OFFSET('Water Data'!$H$29,0,10*ROW('Water Data'!H8))="","",OFFSET('Water Data'!$H$29,0,10*ROW('Water Data'!H8)))</f>
        <v/>
      </c>
      <c r="CJ14" s="33" t="str">
        <f ca="true">+IF(OFFSET('Water Data'!$H$30,0,10*ROW('Water Data'!H8))="","",OFFSET('Water Data'!$H$30,0,10*ROW('Water Data'!H8)))</f>
        <v/>
      </c>
      <c r="CK14" s="33" t="str">
        <f ca="true">+IF(OFFSET('Sanitation Data'!$C$29,0,10*ROW('Sanitation Data'!C8))="","",OFFSET('Sanitation Data'!$C$29,0,10*ROW('Sanitation Data'!C8)))</f>
        <v/>
      </c>
      <c r="CL14" s="33" t="str">
        <f ca="true">+IF(OFFSET('Sanitation Data'!$C$30,0,10*ROW('Sanitation Data'!C8))="","",OFFSET('Sanitation Data'!$C$30,0,10*ROW('Sanitation Data'!C8)))</f>
        <v/>
      </c>
      <c r="CM14" s="33" t="str">
        <f ca="true">+IF(OFFSET('Sanitation Data'!$C$31,0,10*ROW('Sanitation Data'!C8))="","",OFFSET('Sanitation Data'!$C$31,0,10*ROW('Sanitation Data'!C8)))</f>
        <v/>
      </c>
      <c r="CN14" s="33" t="str">
        <f ca="true">+IF(OFFSET('Sanitation Data'!$C$32,0,10*ROW('Sanitation Data'!C8))="","",OFFSET('Sanitation Data'!$C$32,0,10*ROW('Sanitation Data'!C8)))</f>
        <v/>
      </c>
      <c r="CO14" s="33" t="str">
        <f ca="true">+IF(OFFSET('Sanitation Data'!$C$33,0,10*ROW('Sanitation Data'!C8))="","",OFFSET('Sanitation Data'!$C$33,0,10*ROW('Sanitation Data'!C8)))</f>
        <v/>
      </c>
      <c r="CP14" s="33" t="str">
        <f ca="true">+IF(OFFSET('Sanitation Data'!$D$29,0,10*ROW('Sanitation Data'!D8))="","",OFFSET('Sanitation Data'!$D$29,0,10*ROW('Sanitation Data'!D8)))</f>
        <v/>
      </c>
      <c r="CQ14" s="33" t="str">
        <f ca="true">+IF(OFFSET('Sanitation Data'!$D$30,0,10*ROW('Sanitation Data'!D8))="","",OFFSET('Sanitation Data'!$D$30,0,10*ROW('Sanitation Data'!D8)))</f>
        <v/>
      </c>
      <c r="CR14" s="33" t="str">
        <f ca="true">+IF(OFFSET('Sanitation Data'!$D$31,0,10*ROW('Sanitation Data'!D8))="","",OFFSET('Sanitation Data'!$D$31,0,10*ROW('Sanitation Data'!D8)))</f>
        <v/>
      </c>
      <c r="CS14" s="33" t="str">
        <f ca="true">+IF(OFFSET('Sanitation Data'!$D$32,0,10*ROW('Sanitation Data'!D8))="","",OFFSET('Sanitation Data'!$D$32,0,10*ROW('Sanitation Data'!D8)))</f>
        <v/>
      </c>
      <c r="CT14" s="33" t="str">
        <f ca="true">+IF(OFFSET('Sanitation Data'!$D$33,0,10*ROW('Sanitation Data'!D8))="","",OFFSET('Sanitation Data'!$D$33,0,10*ROW('Sanitation Data'!D8)))</f>
        <v/>
      </c>
      <c r="CU14" s="33" t="str">
        <f ca="true">+IF(OFFSET('Sanitation Data'!$E$29,0,10*ROW('Sanitation Data'!E8))="","",OFFSET('Sanitation Data'!$E$29,0,10*ROW('Sanitation Data'!E8)))</f>
        <v/>
      </c>
      <c r="CV14" s="33" t="str">
        <f ca="true">+IF(OFFSET('Sanitation Data'!$E$30,0,10*ROW('Sanitation Data'!E8))="","",OFFSET('Sanitation Data'!$E$30,0,10*ROW('Sanitation Data'!E8)))</f>
        <v/>
      </c>
      <c r="CW14" s="33" t="str">
        <f ca="true">+IF(OFFSET('Sanitation Data'!$E$31,0,10*ROW('Sanitation Data'!E8))="","",OFFSET('Sanitation Data'!$E$31,0,10*ROW('Sanitation Data'!E8)))</f>
        <v/>
      </c>
      <c r="CX14" s="33" t="str">
        <f ca="true">+IF(OFFSET('Sanitation Data'!$E$32,0,10*ROW('Sanitation Data'!E8))="","",OFFSET('Sanitation Data'!$E$32,0,10*ROW('Sanitation Data'!E8)))</f>
        <v/>
      </c>
      <c r="CY14" s="33" t="str">
        <f ca="true">+IF(OFFSET('Sanitation Data'!$E$33,0,10*ROW('Sanitation Data'!E8))="","",OFFSET('Sanitation Data'!$E$33,0,10*ROW('Sanitation Data'!E8)))</f>
        <v/>
      </c>
      <c r="CZ14" s="33" t="str">
        <f ca="true">+IF(OFFSET('Sanitation Data'!$F$29,0,10*ROW('Sanitation Data'!F8))="","",OFFSET('Sanitation Data'!$F$29,0,10*ROW('Sanitation Data'!F8)))</f>
        <v/>
      </c>
      <c r="DA14" s="33" t="str">
        <f ca="true">+IF(OFFSET('Sanitation Data'!$F$30,0,10*ROW('Sanitation Data'!F8))="","",OFFSET('Sanitation Data'!$F$30,0,10*ROW('Sanitation Data'!F8)))</f>
        <v/>
      </c>
      <c r="DB14" s="33" t="str">
        <f ca="true">+IF(OFFSET('Sanitation Data'!$F$31,0,10*ROW('Sanitation Data'!F8))="","",OFFSET('Sanitation Data'!$F$31,0,10*ROW('Sanitation Data'!F8)))</f>
        <v/>
      </c>
      <c r="DC14" s="33" t="str">
        <f ca="true">+IF(OFFSET('Sanitation Data'!$F$32,0,10*ROW('Sanitation Data'!F8))="","",OFFSET('Sanitation Data'!$F$32,0,10*ROW('Sanitation Data'!F8)))</f>
        <v/>
      </c>
      <c r="DD14" s="33" t="str">
        <f ca="true">+IF(OFFSET('Sanitation Data'!$F$33,0,10*ROW('Sanitation Data'!F8))="","",OFFSET('Sanitation Data'!$F$33,0,10*ROW('Sanitation Data'!F8)))</f>
        <v/>
      </c>
      <c r="DE14" s="33" t="str">
        <f ca="true">+IF(OFFSET('Sanitation Data'!$G$29,0,10*ROW('Sanitation Data'!G8))="","",OFFSET('Sanitation Data'!$G$29,0,10*ROW('Sanitation Data'!G8)))</f>
        <v/>
      </c>
      <c r="DF14" s="33" t="str">
        <f ca="true">+IF(OFFSET('Sanitation Data'!$G$30,0,10*ROW('Sanitation Data'!G8))="","",OFFSET('Sanitation Data'!$G$30,0,10*ROW('Sanitation Data'!G8)))</f>
        <v/>
      </c>
      <c r="DG14" s="33" t="str">
        <f ca="true">+IF(OFFSET('Sanitation Data'!$G$31,0,10*ROW('Sanitation Data'!G8))="","",OFFSET('Sanitation Data'!$G$31,0,10*ROW('Sanitation Data'!G8)))</f>
        <v/>
      </c>
      <c r="DH14" s="33" t="str">
        <f ca="true">+IF(OFFSET('Sanitation Data'!$G$32,0,10*ROW('Sanitation Data'!G8))="","",OFFSET('Sanitation Data'!$G$32,0,10*ROW('Sanitation Data'!G8)))</f>
        <v/>
      </c>
      <c r="DI14" s="33" t="str">
        <f ca="true">+IF(OFFSET('Sanitation Data'!$G$33,0,10*ROW('Sanitation Data'!G8))="","",OFFSET('Sanitation Data'!$G$33,0,10*ROW('Sanitation Data'!G8)))</f>
        <v/>
      </c>
      <c r="DJ14" s="33" t="str">
        <f ca="true">+IF(OFFSET('Sanitation Data'!$H$29,0,10*ROW('Sanitation Data'!H8))="","",OFFSET('Sanitation Data'!$H$29,0,10*ROW('Sanitation Data'!H8)))</f>
        <v/>
      </c>
      <c r="DK14" s="33" t="str">
        <f ca="true">+IF(OFFSET('Sanitation Data'!$H$30,0,10*ROW('Sanitation Data'!H8))="","",OFFSET('Sanitation Data'!$H$30,0,10*ROW('Sanitation Data'!H8)))</f>
        <v/>
      </c>
      <c r="DL14" s="33" t="str">
        <f ca="true">+IF(OFFSET('Sanitation Data'!$H$31,0,10*ROW('Sanitation Data'!H8))="","",OFFSET('Sanitation Data'!$H$31,0,10*ROW('Sanitation Data'!H8)))</f>
        <v/>
      </c>
      <c r="DM14" s="33" t="str">
        <f ca="true">+IF(OFFSET('Sanitation Data'!$H$32,0,10*ROW('Sanitation Data'!H8))="","",OFFSET('Sanitation Data'!$H$32,0,10*ROW('Sanitation Data'!H8)))</f>
        <v/>
      </c>
      <c r="DN14" s="33" t="str">
        <f ca="true">+IF(OFFSET('Sanitation Data'!$H$33,0,10*ROW('Sanitation Data'!H8))="","",OFFSET('Sanitation Data'!$H$33,0,10*ROW('Sanitation Data'!H8)))</f>
        <v/>
      </c>
      <c r="DO14" s="33" t="str">
        <f ca="true">+IF(OFFSET('Hygiene Data'!$C$12,0,10*ROW('Hygiene Data'!C8))="","",OFFSET('Hygiene Data'!$C$12,0,10*ROW('Hygiene Data'!C8)))</f>
        <v/>
      </c>
      <c r="DP14" s="33" t="str">
        <f ca="true">+IF(OFFSET('Hygiene Data'!$C$13,0,10*ROW('Hygiene Data'!C8))="","",OFFSET('Hygiene Data'!$C$13,0,10*ROW('Hygiene Data'!C8)))</f>
        <v/>
      </c>
      <c r="DQ14" s="33" t="str">
        <f ca="true">+IF(OFFSET('Hygiene Data'!$C$14,0,10*ROW('Hygiene Data'!C8))="","",OFFSET('Hygiene Data'!$C$14,0,10*ROW('Hygiene Data'!C8)))</f>
        <v/>
      </c>
      <c r="DR14" s="33" t="str">
        <f ca="true">+IF(OFFSET('Hygiene Data'!$D$12,0,10*ROW('Hygiene Data'!D8))="","",OFFSET('Hygiene Data'!$D$12,0,10*ROW('Hygiene Data'!D8)))</f>
        <v/>
      </c>
      <c r="DS14" s="33" t="str">
        <f ca="true">+IF(OFFSET('Hygiene Data'!$D$13,0,10*ROW('Hygiene Data'!D8))="","",OFFSET('Hygiene Data'!$D$13,0,10*ROW('Hygiene Data'!D8)))</f>
        <v/>
      </c>
      <c r="DT14" s="33" t="str">
        <f ca="true">+IF(OFFSET('Hygiene Data'!$D$14,0,10*ROW('Hygiene Data'!D8))="","",OFFSET('Hygiene Data'!$D$14,0,10*ROW('Hygiene Data'!D8)))</f>
        <v/>
      </c>
      <c r="DU14" s="33" t="str">
        <f ca="true">+IF(OFFSET('Hygiene Data'!$E$12,0,10*ROW('Hygiene Data'!E8))="","",OFFSET('Hygiene Data'!$E$12,0,10*ROW('Hygiene Data'!E8)))</f>
        <v/>
      </c>
      <c r="DV14" s="33" t="str">
        <f ca="true">+IF(OFFSET('Hygiene Data'!$E$13,0,10*ROW('Hygiene Data'!E8))="","",OFFSET('Hygiene Data'!$E$13,0,10*ROW('Hygiene Data'!E8)))</f>
        <v/>
      </c>
      <c r="DW14" s="33" t="str">
        <f ca="true">+IF(OFFSET('Hygiene Data'!$E$14,0,10*ROW('Hygiene Data'!E8))="","",OFFSET('Hygiene Data'!$E$14,0,10*ROW('Hygiene Data'!E8)))</f>
        <v/>
      </c>
      <c r="DX14" s="33" t="str">
        <f ca="true">+IF(OFFSET('Hygiene Data'!$F$12,0,10*ROW('Hygiene Data'!F8))="","",OFFSET('Hygiene Data'!$F$12,0,10*ROW('Hygiene Data'!F8)))</f>
        <v/>
      </c>
      <c r="DY14" s="33" t="str">
        <f ca="true">+IF(OFFSET('Hygiene Data'!$F$13,0,10*ROW('Hygiene Data'!F8))="","",OFFSET('Hygiene Data'!$F$13,0,10*ROW('Hygiene Data'!F8)))</f>
        <v/>
      </c>
      <c r="DZ14" s="33" t="str">
        <f ca="true">+IF(OFFSET('Hygiene Data'!$F$14,0,10*ROW('Hygiene Data'!F8))="","",OFFSET('Hygiene Data'!$F$14,0,10*ROW('Hygiene Data'!F8)))</f>
        <v/>
      </c>
      <c r="EA14" s="33" t="str">
        <f ca="true">+IF(OFFSET('Hygiene Data'!$G$12,0,10*ROW('Hygiene Data'!G8))="","",OFFSET('Hygiene Data'!$G$12,0,10*ROW('Hygiene Data'!G8)))</f>
        <v/>
      </c>
      <c r="EB14" s="33" t="str">
        <f ca="true">+IF(OFFSET('Hygiene Data'!$G$13,0,10*ROW('Hygiene Data'!G8))="","",OFFSET('Hygiene Data'!$G$13,0,10*ROW('Hygiene Data'!G8)))</f>
        <v/>
      </c>
      <c r="EC14" s="33" t="str">
        <f ca="true">+IF(OFFSET('Hygiene Data'!$G$14,0,10*ROW('Hygiene Data'!G8))="","",OFFSET('Hygiene Data'!$G$14,0,10*ROW('Hygiene Data'!G8)))</f>
        <v/>
      </c>
      <c r="ED14" s="33" t="str">
        <f ca="true">+IF(OFFSET('Hygiene Data'!$H$12,0,10*ROW('Hygiene Data'!H8))="","",OFFSET('Hygiene Data'!$H$12,0,10*ROW('Hygiene Data'!H8)))</f>
        <v/>
      </c>
      <c r="EE14" s="33" t="str">
        <f ca="true">+IF(OFFSET('Hygiene Data'!$H$13,0,10*ROW('Hygiene Data'!H8))="","",OFFSET('Hygiene Data'!$H$13,0,10*ROW('Hygiene Data'!H8)))</f>
        <v/>
      </c>
      <c r="EF14" s="33" t="str">
        <f ca="true">+IF(OFFSET('Hygiene Data'!$H$14,0,10*ROW('Hygiene Data'!H8))="","",OFFSET('Hygiene Data'!$H$14,0,10*ROW('Hygiene Data'!H8)))</f>
        <v/>
      </c>
    </row>
    <row r="15" x14ac:dyDescent="0.2">
      <c r="A15" s="56" t="str">
        <f ca="true">+IF(OFFSET('Water Data'!$B$1,0,10*ROW('Water Data'!B9))="","",OFFSET('Water Data'!$B$1,0,10*ROW('Water Data'!B9)))</f>
        <v/>
      </c>
      <c r="B15" s="56" t="str">
        <f ca="true">+IF(OFFSET('Water Data'!$A$3,0,10*ROW('Water Data'!A9))="","",OFFSET('Water Data'!$A$3,0,10*ROW('Water Data'!A9)))</f>
        <v/>
      </c>
      <c r="C15" s="56" t="str">
        <f ca="true">+IF(OFFSET('Water Data'!$C$3,0,10*ROW('Water Data'!C9))="","",OFFSET('Water Data'!$C$3,0,10*ROW('Water Data'!C9)))</f>
        <v/>
      </c>
      <c r="D15" s="244"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4"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4" t="e">
        <f ca="true">+IF(AND(ISNUMBER(OFFSET('Water Data'!$C$10,0,10*ROW('Water Data'!D9))),BW15="Yes"),OFFSET('Water Data'!$C$10,0,10*ROW('Water Data'!D9)),IF(AND(ISNUMBER(OFFSET('Water Data'!$C$10,0,10*ROW('Water Data'!D9))),BW15="No",ISNUMBER(OFFSET('Water Data'!$C$10,0,10*ROW('Water Data'!D9)))),CONCATENATE("[",ROUND(OFFSET('Water Data'!$C$10,0,10*ROW('Water Data'!D9)),0),"]"),IF(AND(ISNUMBER(OFFSET('Water Data'!$C$10,0,10*ROW('Water Data'!D9))),BW15="",ISNUMBER(OFFSET('Water Data'!$C$10,0,10*ROW('Water Data'!D9)))),OFFSET('Water Data'!$C$10,0,10*ROW('Water Data'!D9)),NA())))</f>
        <v>#N/A</v>
      </c>
      <c r="G15" s="244"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4"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4"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4"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4"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4"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4"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4"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4"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4"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4"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4"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4"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4"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4"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5"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5"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5"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5"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5"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5"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5"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5"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5"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5"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5"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5"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5"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5"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5"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5"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5"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5"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5"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5"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5"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5"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5"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5"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5"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5"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5"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5"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5"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5"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6"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6"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6"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6"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6"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6"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6"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6"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6"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6"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6"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6"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6"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6"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6"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6"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6"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6"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3" t="str">
        <f ca="true">+IF(OFFSET('Water Data'!$C$28,0,10*ROW('Water Data'!C9))="","",OFFSET('Water Data'!$C$28,0,10*ROW('Water Data'!C9)))</f>
        <v/>
      </c>
      <c r="BT15" s="33" t="str">
        <f ca="true">+IF(OFFSET('Water Data'!$C$29,0,10*ROW('Water Data'!C9))="","",OFFSET('Water Data'!$C$29,0,10*ROW('Water Data'!C9)))</f>
        <v/>
      </c>
      <c r="BU15" s="33" t="str">
        <f ca="true">+IF(OFFSET('Water Data'!$C$30,0,10*ROW('Water Data'!C9))="","",OFFSET('Water Data'!$C$30,0,10*ROW('Water Data'!C9)))</f>
        <v/>
      </c>
      <c r="BV15" s="33" t="str">
        <f ca="true">+IF(OFFSET('Water Data'!$D$28,0,10*ROW('Water Data'!D9))="","",OFFSET('Water Data'!$D$28,0,10*ROW('Water Data'!D9)))</f>
        <v/>
      </c>
      <c r="BW15" s="33" t="str">
        <f ca="true">+IF(OFFSET('Water Data'!$D$29,0,10*ROW('Water Data'!D9))="","",OFFSET('Water Data'!$D$29,0,10*ROW('Water Data'!D9)))</f>
        <v/>
      </c>
      <c r="BX15" s="33" t="str">
        <f ca="true">+IF(OFFSET('Water Data'!$D$30,0,10*ROW('Water Data'!D9))="","",OFFSET('Water Data'!$D$30,0,10*ROW('Water Data'!D9)))</f>
        <v/>
      </c>
      <c r="BY15" s="33" t="str">
        <f ca="true">+IF(OFFSET('Water Data'!$E$28,0,10*ROW('Water Data'!E9))="","",OFFSET('Water Data'!$E$28,0,10*ROW('Water Data'!E9)))</f>
        <v/>
      </c>
      <c r="BZ15" s="33" t="str">
        <f ca="true">+IF(OFFSET('Water Data'!$E$29,0,10*ROW('Water Data'!E9))="","",OFFSET('Water Data'!$E$29,0,10*ROW('Water Data'!E9)))</f>
        <v/>
      </c>
      <c r="CA15" s="33" t="str">
        <f ca="true">+IF(OFFSET('Water Data'!$E$30,0,10*ROW('Water Data'!E9))="","",OFFSET('Water Data'!$E$30,0,10*ROW('Water Data'!E9)))</f>
        <v/>
      </c>
      <c r="CB15" s="33" t="str">
        <f ca="true">+IF(OFFSET('Water Data'!$F$28,0,10*ROW('Water Data'!F9))="","",OFFSET('Water Data'!$F$28,0,10*ROW('Water Data'!F9)))</f>
        <v/>
      </c>
      <c r="CC15" s="33" t="str">
        <f ca="true">+IF(OFFSET('Water Data'!$F$29,0,10*ROW('Water Data'!F9))="","",OFFSET('Water Data'!$F$29,0,10*ROW('Water Data'!F9)))</f>
        <v/>
      </c>
      <c r="CD15" s="33" t="str">
        <f ca="true">+IF(OFFSET('Water Data'!$F$30,0,10*ROW('Water Data'!F9))="","",OFFSET('Water Data'!$F$30,0,10*ROW('Water Data'!F9)))</f>
        <v/>
      </c>
      <c r="CE15" s="33" t="str">
        <f ca="true">+IF(OFFSET('Water Data'!$G$28,0,10*ROW('Water Data'!G9))="","",OFFSET('Water Data'!$G$28,0,10*ROW('Water Data'!G9)))</f>
        <v/>
      </c>
      <c r="CF15" s="33" t="str">
        <f ca="true">+IF(OFFSET('Water Data'!$G$29,0,10*ROW('Water Data'!G9))="","",OFFSET('Water Data'!$G$29,0,10*ROW('Water Data'!G9)))</f>
        <v/>
      </c>
      <c r="CG15" s="33" t="str">
        <f ca="true">+IF(OFFSET('Water Data'!$G$30,0,10*ROW('Water Data'!G9))="","",OFFSET('Water Data'!$G$30,0,10*ROW('Water Data'!G9)))</f>
        <v/>
      </c>
      <c r="CH15" s="33" t="str">
        <f ca="true">+IF(OFFSET('Water Data'!$H$28,0,10*ROW('Water Data'!H9))="","",OFFSET('Water Data'!$H$28,0,10*ROW('Water Data'!H9)))</f>
        <v/>
      </c>
      <c r="CI15" s="33" t="str">
        <f ca="true">+IF(OFFSET('Water Data'!$H$29,0,10*ROW('Water Data'!H9))="","",OFFSET('Water Data'!$H$29,0,10*ROW('Water Data'!H9)))</f>
        <v/>
      </c>
      <c r="CJ15" s="33" t="str">
        <f ca="true">+IF(OFFSET('Water Data'!$H$30,0,10*ROW('Water Data'!H9))="","",OFFSET('Water Data'!$H$30,0,10*ROW('Water Data'!H9)))</f>
        <v/>
      </c>
      <c r="CK15" s="33" t="str">
        <f ca="true">+IF(OFFSET('Sanitation Data'!$C$29,0,10*ROW('Sanitation Data'!C9))="","",OFFSET('Sanitation Data'!$C$29,0,10*ROW('Sanitation Data'!C9)))</f>
        <v/>
      </c>
      <c r="CL15" s="33" t="str">
        <f ca="true">+IF(OFFSET('Sanitation Data'!$C$30,0,10*ROW('Sanitation Data'!C9))="","",OFFSET('Sanitation Data'!$C$30,0,10*ROW('Sanitation Data'!C9)))</f>
        <v/>
      </c>
      <c r="CM15" s="33" t="str">
        <f ca="true">+IF(OFFSET('Sanitation Data'!$C$31,0,10*ROW('Sanitation Data'!C9))="","",OFFSET('Sanitation Data'!$C$31,0,10*ROW('Sanitation Data'!C9)))</f>
        <v/>
      </c>
      <c r="CN15" s="33" t="str">
        <f ca="true">+IF(OFFSET('Sanitation Data'!$C$32,0,10*ROW('Sanitation Data'!C9))="","",OFFSET('Sanitation Data'!$C$32,0,10*ROW('Sanitation Data'!C9)))</f>
        <v/>
      </c>
      <c r="CO15" s="33" t="str">
        <f ca="true">+IF(OFFSET('Sanitation Data'!$C$33,0,10*ROW('Sanitation Data'!C9))="","",OFFSET('Sanitation Data'!$C$33,0,10*ROW('Sanitation Data'!C9)))</f>
        <v/>
      </c>
      <c r="CP15" s="33" t="str">
        <f ca="true">+IF(OFFSET('Sanitation Data'!$D$29,0,10*ROW('Sanitation Data'!D9))="","",OFFSET('Sanitation Data'!$D$29,0,10*ROW('Sanitation Data'!D9)))</f>
        <v/>
      </c>
      <c r="CQ15" s="33" t="str">
        <f ca="true">+IF(OFFSET('Sanitation Data'!$D$30,0,10*ROW('Sanitation Data'!D9))="","",OFFSET('Sanitation Data'!$D$30,0,10*ROW('Sanitation Data'!D9)))</f>
        <v/>
      </c>
      <c r="CR15" s="33" t="str">
        <f ca="true">+IF(OFFSET('Sanitation Data'!$D$31,0,10*ROW('Sanitation Data'!D9))="","",OFFSET('Sanitation Data'!$D$31,0,10*ROW('Sanitation Data'!D9)))</f>
        <v/>
      </c>
      <c r="CS15" s="33" t="str">
        <f ca="true">+IF(OFFSET('Sanitation Data'!$D$32,0,10*ROW('Sanitation Data'!D9))="","",OFFSET('Sanitation Data'!$D$32,0,10*ROW('Sanitation Data'!D9)))</f>
        <v/>
      </c>
      <c r="CT15" s="33" t="str">
        <f ca="true">+IF(OFFSET('Sanitation Data'!$D$33,0,10*ROW('Sanitation Data'!D9))="","",OFFSET('Sanitation Data'!$D$33,0,10*ROW('Sanitation Data'!D9)))</f>
        <v/>
      </c>
      <c r="CU15" s="33" t="str">
        <f ca="true">+IF(OFFSET('Sanitation Data'!$E$29,0,10*ROW('Sanitation Data'!E9))="","",OFFSET('Sanitation Data'!$E$29,0,10*ROW('Sanitation Data'!E9)))</f>
        <v/>
      </c>
      <c r="CV15" s="33" t="str">
        <f ca="true">+IF(OFFSET('Sanitation Data'!$E$30,0,10*ROW('Sanitation Data'!E9))="","",OFFSET('Sanitation Data'!$E$30,0,10*ROW('Sanitation Data'!E9)))</f>
        <v/>
      </c>
      <c r="CW15" s="33" t="str">
        <f ca="true">+IF(OFFSET('Sanitation Data'!$E$31,0,10*ROW('Sanitation Data'!E9))="","",OFFSET('Sanitation Data'!$E$31,0,10*ROW('Sanitation Data'!E9)))</f>
        <v/>
      </c>
      <c r="CX15" s="33" t="str">
        <f ca="true">+IF(OFFSET('Sanitation Data'!$E$32,0,10*ROW('Sanitation Data'!E9))="","",OFFSET('Sanitation Data'!$E$32,0,10*ROW('Sanitation Data'!E9)))</f>
        <v/>
      </c>
      <c r="CY15" s="33" t="str">
        <f ca="true">+IF(OFFSET('Sanitation Data'!$E$33,0,10*ROW('Sanitation Data'!E9))="","",OFFSET('Sanitation Data'!$E$33,0,10*ROW('Sanitation Data'!E9)))</f>
        <v/>
      </c>
      <c r="CZ15" s="33" t="str">
        <f ca="true">+IF(OFFSET('Sanitation Data'!$F$29,0,10*ROW('Sanitation Data'!F9))="","",OFFSET('Sanitation Data'!$F$29,0,10*ROW('Sanitation Data'!F9)))</f>
        <v/>
      </c>
      <c r="DA15" s="33" t="str">
        <f ca="true">+IF(OFFSET('Sanitation Data'!$F$30,0,10*ROW('Sanitation Data'!F9))="","",OFFSET('Sanitation Data'!$F$30,0,10*ROW('Sanitation Data'!F9)))</f>
        <v/>
      </c>
      <c r="DB15" s="33" t="str">
        <f ca="true">+IF(OFFSET('Sanitation Data'!$F$31,0,10*ROW('Sanitation Data'!F9))="","",OFFSET('Sanitation Data'!$F$31,0,10*ROW('Sanitation Data'!F9)))</f>
        <v/>
      </c>
      <c r="DC15" s="33" t="str">
        <f ca="true">+IF(OFFSET('Sanitation Data'!$F$32,0,10*ROW('Sanitation Data'!F9))="","",OFFSET('Sanitation Data'!$F$32,0,10*ROW('Sanitation Data'!F9)))</f>
        <v/>
      </c>
      <c r="DD15" s="33" t="str">
        <f ca="true">+IF(OFFSET('Sanitation Data'!$F$33,0,10*ROW('Sanitation Data'!F9))="","",OFFSET('Sanitation Data'!$F$33,0,10*ROW('Sanitation Data'!F9)))</f>
        <v/>
      </c>
      <c r="DE15" s="33" t="str">
        <f ca="true">+IF(OFFSET('Sanitation Data'!$G$29,0,10*ROW('Sanitation Data'!G9))="","",OFFSET('Sanitation Data'!$G$29,0,10*ROW('Sanitation Data'!G9)))</f>
        <v/>
      </c>
      <c r="DF15" s="33" t="str">
        <f ca="true">+IF(OFFSET('Sanitation Data'!$G$30,0,10*ROW('Sanitation Data'!G9))="","",OFFSET('Sanitation Data'!$G$30,0,10*ROW('Sanitation Data'!G9)))</f>
        <v/>
      </c>
      <c r="DG15" s="33" t="str">
        <f ca="true">+IF(OFFSET('Sanitation Data'!$G$31,0,10*ROW('Sanitation Data'!G9))="","",OFFSET('Sanitation Data'!$G$31,0,10*ROW('Sanitation Data'!G9)))</f>
        <v/>
      </c>
      <c r="DH15" s="33" t="str">
        <f ca="true">+IF(OFFSET('Sanitation Data'!$G$32,0,10*ROW('Sanitation Data'!G9))="","",OFFSET('Sanitation Data'!$G$32,0,10*ROW('Sanitation Data'!G9)))</f>
        <v/>
      </c>
      <c r="DI15" s="33" t="str">
        <f ca="true">+IF(OFFSET('Sanitation Data'!$G$33,0,10*ROW('Sanitation Data'!G9))="","",OFFSET('Sanitation Data'!$G$33,0,10*ROW('Sanitation Data'!G9)))</f>
        <v/>
      </c>
      <c r="DJ15" s="33" t="str">
        <f ca="true">+IF(OFFSET('Sanitation Data'!$H$29,0,10*ROW('Sanitation Data'!H9))="","",OFFSET('Sanitation Data'!$H$29,0,10*ROW('Sanitation Data'!H9)))</f>
        <v/>
      </c>
      <c r="DK15" s="33" t="str">
        <f ca="true">+IF(OFFSET('Sanitation Data'!$H$30,0,10*ROW('Sanitation Data'!H9))="","",OFFSET('Sanitation Data'!$H$30,0,10*ROW('Sanitation Data'!H9)))</f>
        <v/>
      </c>
      <c r="DL15" s="33" t="str">
        <f ca="true">+IF(OFFSET('Sanitation Data'!$H$31,0,10*ROW('Sanitation Data'!H9))="","",OFFSET('Sanitation Data'!$H$31,0,10*ROW('Sanitation Data'!H9)))</f>
        <v/>
      </c>
      <c r="DM15" s="33" t="str">
        <f ca="true">+IF(OFFSET('Sanitation Data'!$H$32,0,10*ROW('Sanitation Data'!H9))="","",OFFSET('Sanitation Data'!$H$32,0,10*ROW('Sanitation Data'!H9)))</f>
        <v/>
      </c>
      <c r="DN15" s="33" t="str">
        <f ca="true">+IF(OFFSET('Sanitation Data'!$H$33,0,10*ROW('Sanitation Data'!H9))="","",OFFSET('Sanitation Data'!$H$33,0,10*ROW('Sanitation Data'!H9)))</f>
        <v/>
      </c>
      <c r="DO15" s="33" t="str">
        <f ca="true">+IF(OFFSET('Hygiene Data'!$C$12,0,10*ROW('Hygiene Data'!C9))="","",OFFSET('Hygiene Data'!$C$12,0,10*ROW('Hygiene Data'!C9)))</f>
        <v/>
      </c>
      <c r="DP15" s="33" t="str">
        <f ca="true">+IF(OFFSET('Hygiene Data'!$C$13,0,10*ROW('Hygiene Data'!C9))="","",OFFSET('Hygiene Data'!$C$13,0,10*ROW('Hygiene Data'!C9)))</f>
        <v/>
      </c>
      <c r="DQ15" s="33" t="str">
        <f ca="true">+IF(OFFSET('Hygiene Data'!$C$14,0,10*ROW('Hygiene Data'!C9))="","",OFFSET('Hygiene Data'!$C$14,0,10*ROW('Hygiene Data'!C9)))</f>
        <v/>
      </c>
      <c r="DR15" s="33" t="str">
        <f ca="true">+IF(OFFSET('Hygiene Data'!$D$12,0,10*ROW('Hygiene Data'!D9))="","",OFFSET('Hygiene Data'!$D$12,0,10*ROW('Hygiene Data'!D9)))</f>
        <v/>
      </c>
      <c r="DS15" s="33" t="str">
        <f ca="true">+IF(OFFSET('Hygiene Data'!$D$13,0,10*ROW('Hygiene Data'!D9))="","",OFFSET('Hygiene Data'!$D$13,0,10*ROW('Hygiene Data'!D9)))</f>
        <v/>
      </c>
      <c r="DT15" s="33" t="str">
        <f ca="true">+IF(OFFSET('Hygiene Data'!$D$14,0,10*ROW('Hygiene Data'!D9))="","",OFFSET('Hygiene Data'!$D$14,0,10*ROW('Hygiene Data'!D9)))</f>
        <v/>
      </c>
      <c r="DU15" s="33" t="str">
        <f ca="true">+IF(OFFSET('Hygiene Data'!$E$12,0,10*ROW('Hygiene Data'!E9))="","",OFFSET('Hygiene Data'!$E$12,0,10*ROW('Hygiene Data'!E9)))</f>
        <v/>
      </c>
      <c r="DV15" s="33" t="str">
        <f ca="true">+IF(OFFSET('Hygiene Data'!$E$13,0,10*ROW('Hygiene Data'!E9))="","",OFFSET('Hygiene Data'!$E$13,0,10*ROW('Hygiene Data'!E9)))</f>
        <v/>
      </c>
      <c r="DW15" s="33" t="str">
        <f ca="true">+IF(OFFSET('Hygiene Data'!$E$14,0,10*ROW('Hygiene Data'!E9))="","",OFFSET('Hygiene Data'!$E$14,0,10*ROW('Hygiene Data'!E9)))</f>
        <v/>
      </c>
      <c r="DX15" s="33" t="str">
        <f ca="true">+IF(OFFSET('Hygiene Data'!$F$12,0,10*ROW('Hygiene Data'!F9))="","",OFFSET('Hygiene Data'!$F$12,0,10*ROW('Hygiene Data'!F9)))</f>
        <v/>
      </c>
      <c r="DY15" s="33" t="str">
        <f ca="true">+IF(OFFSET('Hygiene Data'!$F$13,0,10*ROW('Hygiene Data'!F9))="","",OFFSET('Hygiene Data'!$F$13,0,10*ROW('Hygiene Data'!F9)))</f>
        <v/>
      </c>
      <c r="DZ15" s="33" t="str">
        <f ca="true">+IF(OFFSET('Hygiene Data'!$F$14,0,10*ROW('Hygiene Data'!F9))="","",OFFSET('Hygiene Data'!$F$14,0,10*ROW('Hygiene Data'!F9)))</f>
        <v/>
      </c>
      <c r="EA15" s="33" t="str">
        <f ca="true">+IF(OFFSET('Hygiene Data'!$G$12,0,10*ROW('Hygiene Data'!G9))="","",OFFSET('Hygiene Data'!$G$12,0,10*ROW('Hygiene Data'!G9)))</f>
        <v/>
      </c>
      <c r="EB15" s="33" t="str">
        <f ca="true">+IF(OFFSET('Hygiene Data'!$G$13,0,10*ROW('Hygiene Data'!G9))="","",OFFSET('Hygiene Data'!$G$13,0,10*ROW('Hygiene Data'!G9)))</f>
        <v/>
      </c>
      <c r="EC15" s="33" t="str">
        <f ca="true">+IF(OFFSET('Hygiene Data'!$G$14,0,10*ROW('Hygiene Data'!G9))="","",OFFSET('Hygiene Data'!$G$14,0,10*ROW('Hygiene Data'!G9)))</f>
        <v/>
      </c>
      <c r="ED15" s="33" t="str">
        <f ca="true">+IF(OFFSET('Hygiene Data'!$H$12,0,10*ROW('Hygiene Data'!H9))="","",OFFSET('Hygiene Data'!$H$12,0,10*ROW('Hygiene Data'!H9)))</f>
        <v/>
      </c>
      <c r="EE15" s="33" t="str">
        <f ca="true">+IF(OFFSET('Hygiene Data'!$H$13,0,10*ROW('Hygiene Data'!H9))="","",OFFSET('Hygiene Data'!$H$13,0,10*ROW('Hygiene Data'!H9)))</f>
        <v/>
      </c>
      <c r="EF15" s="33" t="str">
        <f ca="true">+IF(OFFSET('Hygiene Data'!$H$14,0,10*ROW('Hygiene Data'!H9))="","",OFFSET('Hygiene Data'!$H$14,0,10*ROW('Hygiene Data'!H9)))</f>
        <v/>
      </c>
    </row>
    <row r="16" x14ac:dyDescent="0.2">
      <c r="A16" s="56" t="str">
        <f ca="true">+IF(OFFSET('Water Data'!$B$1,0,10*ROW('Water Data'!B10))="","",OFFSET('Water Data'!$B$1,0,10*ROW('Water Data'!B10)))</f>
        <v/>
      </c>
      <c r="B16" s="56" t="str">
        <f ca="true">+IF(OFFSET('Water Data'!$A$3,0,10*ROW('Water Data'!A10))="","",OFFSET('Water Data'!$A$3,0,10*ROW('Water Data'!A10)))</f>
        <v/>
      </c>
      <c r="C16" s="56" t="str">
        <f ca="true">+IF(OFFSET('Water Data'!$C$3,0,10*ROW('Water Data'!C10))="","",OFFSET('Water Data'!$C$3,0,10*ROW('Water Data'!C10)))</f>
        <v/>
      </c>
      <c r="D16" s="244"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4"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4" t="e">
        <f ca="true">+IF(AND(ISNUMBER(OFFSET('Water Data'!$C$10,0,10*ROW('Water Data'!D10))),BW16="Yes"),OFFSET('Water Data'!$C$10,0,10*ROW('Water Data'!D10)),IF(AND(ISNUMBER(OFFSET('Water Data'!$C$10,0,10*ROW('Water Data'!D10))),BW16="No",ISNUMBER(OFFSET('Water Data'!$C$10,0,10*ROW('Water Data'!D10)))),CONCATENATE("[",ROUND(OFFSET('Water Data'!$C$10,0,10*ROW('Water Data'!D10)),0),"]"),IF(AND(ISNUMBER(OFFSET('Water Data'!$C$10,0,10*ROW('Water Data'!D10))),BW16="",ISNUMBER(OFFSET('Water Data'!$C$10,0,10*ROW('Water Data'!D10)))),OFFSET('Water Data'!$C$10,0,10*ROW('Water Data'!D10)),NA())))</f>
        <v>#N/A</v>
      </c>
      <c r="G16" s="244"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4"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4"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4"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4"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4"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4"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4"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4"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4"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4"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4"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4"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4"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4"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5"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5"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5"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5"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5"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5"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5"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5"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5"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5"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5"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5"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5"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5"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5"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5"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5"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5"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5"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5"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5"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5"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5"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5"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5"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5"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5"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5"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5"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5"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6"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6"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6"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6"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6"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6"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6"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6"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6"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6"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6"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6"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6"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6"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6"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6"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6"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6"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3" t="str">
        <f ca="true">+IF(OFFSET('Water Data'!$C$28,0,10*ROW('Water Data'!C10))="","",OFFSET('Water Data'!$C$28,0,10*ROW('Water Data'!C10)))</f>
        <v/>
      </c>
      <c r="BT16" s="33" t="str">
        <f ca="true">+IF(OFFSET('Water Data'!$C$29,0,10*ROW('Water Data'!C10))="","",OFFSET('Water Data'!$C$29,0,10*ROW('Water Data'!C10)))</f>
        <v/>
      </c>
      <c r="BU16" s="33" t="str">
        <f ca="true">+IF(OFFSET('Water Data'!$C$30,0,10*ROW('Water Data'!C10))="","",OFFSET('Water Data'!$C$30,0,10*ROW('Water Data'!C10)))</f>
        <v/>
      </c>
      <c r="BV16" s="33" t="str">
        <f ca="true">+IF(OFFSET('Water Data'!$D$28,0,10*ROW('Water Data'!D10))="","",OFFSET('Water Data'!$D$28,0,10*ROW('Water Data'!D10)))</f>
        <v/>
      </c>
      <c r="BW16" s="33" t="str">
        <f ca="true">+IF(OFFSET('Water Data'!$D$29,0,10*ROW('Water Data'!D10))="","",OFFSET('Water Data'!$D$29,0,10*ROW('Water Data'!D10)))</f>
        <v/>
      </c>
      <c r="BX16" s="33" t="str">
        <f ca="true">+IF(OFFSET('Water Data'!$D$30,0,10*ROW('Water Data'!D10))="","",OFFSET('Water Data'!$D$30,0,10*ROW('Water Data'!D10)))</f>
        <v/>
      </c>
      <c r="BY16" s="33" t="str">
        <f ca="true">+IF(OFFSET('Water Data'!$E$28,0,10*ROW('Water Data'!E10))="","",OFFSET('Water Data'!$E$28,0,10*ROW('Water Data'!E10)))</f>
        <v/>
      </c>
      <c r="BZ16" s="33" t="str">
        <f ca="true">+IF(OFFSET('Water Data'!$E$29,0,10*ROW('Water Data'!E10))="","",OFFSET('Water Data'!$E$29,0,10*ROW('Water Data'!E10)))</f>
        <v/>
      </c>
      <c r="CA16" s="33" t="str">
        <f ca="true">+IF(OFFSET('Water Data'!$E$30,0,10*ROW('Water Data'!E10))="","",OFFSET('Water Data'!$E$30,0,10*ROW('Water Data'!E10)))</f>
        <v/>
      </c>
      <c r="CB16" s="33" t="str">
        <f ca="true">+IF(OFFSET('Water Data'!$F$28,0,10*ROW('Water Data'!F10))="","",OFFSET('Water Data'!$F$28,0,10*ROW('Water Data'!F10)))</f>
        <v/>
      </c>
      <c r="CC16" s="33" t="str">
        <f ca="true">+IF(OFFSET('Water Data'!$F$29,0,10*ROW('Water Data'!F10))="","",OFFSET('Water Data'!$F$29,0,10*ROW('Water Data'!F10)))</f>
        <v/>
      </c>
      <c r="CD16" s="33" t="str">
        <f ca="true">+IF(OFFSET('Water Data'!$F$30,0,10*ROW('Water Data'!F10))="","",OFFSET('Water Data'!$F$30,0,10*ROW('Water Data'!F10)))</f>
        <v/>
      </c>
      <c r="CE16" s="33" t="str">
        <f ca="true">+IF(OFFSET('Water Data'!$G$28,0,10*ROW('Water Data'!G10))="","",OFFSET('Water Data'!$G$28,0,10*ROW('Water Data'!G10)))</f>
        <v/>
      </c>
      <c r="CF16" s="33" t="str">
        <f ca="true">+IF(OFFSET('Water Data'!$G$29,0,10*ROW('Water Data'!G10))="","",OFFSET('Water Data'!$G$29,0,10*ROW('Water Data'!G10)))</f>
        <v/>
      </c>
      <c r="CG16" s="33" t="str">
        <f ca="true">+IF(OFFSET('Water Data'!$G$30,0,10*ROW('Water Data'!G10))="","",OFFSET('Water Data'!$G$30,0,10*ROW('Water Data'!G10)))</f>
        <v/>
      </c>
      <c r="CH16" s="33" t="str">
        <f ca="true">+IF(OFFSET('Water Data'!$H$28,0,10*ROW('Water Data'!H10))="","",OFFSET('Water Data'!$H$28,0,10*ROW('Water Data'!H10)))</f>
        <v/>
      </c>
      <c r="CI16" s="33" t="str">
        <f ca="true">+IF(OFFSET('Water Data'!$H$29,0,10*ROW('Water Data'!H10))="","",OFFSET('Water Data'!$H$29,0,10*ROW('Water Data'!H10)))</f>
        <v/>
      </c>
      <c r="CJ16" s="33" t="str">
        <f ca="true">+IF(OFFSET('Water Data'!$H$30,0,10*ROW('Water Data'!H10))="","",OFFSET('Water Data'!$H$30,0,10*ROW('Water Data'!H10)))</f>
        <v/>
      </c>
      <c r="CK16" s="33" t="str">
        <f ca="true">+IF(OFFSET('Sanitation Data'!$C$29,0,10*ROW('Sanitation Data'!C10))="","",OFFSET('Sanitation Data'!$C$29,0,10*ROW('Sanitation Data'!C10)))</f>
        <v/>
      </c>
      <c r="CL16" s="33" t="str">
        <f ca="true">+IF(OFFSET('Sanitation Data'!$C$30,0,10*ROW('Sanitation Data'!C10))="","",OFFSET('Sanitation Data'!$C$30,0,10*ROW('Sanitation Data'!C10)))</f>
        <v/>
      </c>
      <c r="CM16" s="33" t="str">
        <f ca="true">+IF(OFFSET('Sanitation Data'!$C$31,0,10*ROW('Sanitation Data'!C10))="","",OFFSET('Sanitation Data'!$C$31,0,10*ROW('Sanitation Data'!C10)))</f>
        <v/>
      </c>
      <c r="CN16" s="33" t="str">
        <f ca="true">+IF(OFFSET('Sanitation Data'!$C$32,0,10*ROW('Sanitation Data'!C10))="","",OFFSET('Sanitation Data'!$C$32,0,10*ROW('Sanitation Data'!C10)))</f>
        <v/>
      </c>
      <c r="CO16" s="33" t="str">
        <f ca="true">+IF(OFFSET('Sanitation Data'!$C$33,0,10*ROW('Sanitation Data'!C10))="","",OFFSET('Sanitation Data'!$C$33,0,10*ROW('Sanitation Data'!C10)))</f>
        <v/>
      </c>
      <c r="CP16" s="33" t="str">
        <f ca="true">+IF(OFFSET('Sanitation Data'!$D$29,0,10*ROW('Sanitation Data'!D10))="","",OFFSET('Sanitation Data'!$D$29,0,10*ROW('Sanitation Data'!D10)))</f>
        <v/>
      </c>
      <c r="CQ16" s="33" t="str">
        <f ca="true">+IF(OFFSET('Sanitation Data'!$D$30,0,10*ROW('Sanitation Data'!D10))="","",OFFSET('Sanitation Data'!$D$30,0,10*ROW('Sanitation Data'!D10)))</f>
        <v/>
      </c>
      <c r="CR16" s="33" t="str">
        <f ca="true">+IF(OFFSET('Sanitation Data'!$D$31,0,10*ROW('Sanitation Data'!D10))="","",OFFSET('Sanitation Data'!$D$31,0,10*ROW('Sanitation Data'!D10)))</f>
        <v/>
      </c>
      <c r="CS16" s="33" t="str">
        <f ca="true">+IF(OFFSET('Sanitation Data'!$D$32,0,10*ROW('Sanitation Data'!D10))="","",OFFSET('Sanitation Data'!$D$32,0,10*ROW('Sanitation Data'!D10)))</f>
        <v/>
      </c>
      <c r="CT16" s="33" t="str">
        <f ca="true">+IF(OFFSET('Sanitation Data'!$D$33,0,10*ROW('Sanitation Data'!D10))="","",OFFSET('Sanitation Data'!$D$33,0,10*ROW('Sanitation Data'!D10)))</f>
        <v/>
      </c>
      <c r="CU16" s="33" t="str">
        <f ca="true">+IF(OFFSET('Sanitation Data'!$E$29,0,10*ROW('Sanitation Data'!E10))="","",OFFSET('Sanitation Data'!$E$29,0,10*ROW('Sanitation Data'!E10)))</f>
        <v/>
      </c>
      <c r="CV16" s="33" t="str">
        <f ca="true">+IF(OFFSET('Sanitation Data'!$E$30,0,10*ROW('Sanitation Data'!E10))="","",OFFSET('Sanitation Data'!$E$30,0,10*ROW('Sanitation Data'!E10)))</f>
        <v/>
      </c>
      <c r="CW16" s="33" t="str">
        <f ca="true">+IF(OFFSET('Sanitation Data'!$E$31,0,10*ROW('Sanitation Data'!E10))="","",OFFSET('Sanitation Data'!$E$31,0,10*ROW('Sanitation Data'!E10)))</f>
        <v/>
      </c>
      <c r="CX16" s="33" t="str">
        <f ca="true">+IF(OFFSET('Sanitation Data'!$E$32,0,10*ROW('Sanitation Data'!E10))="","",OFFSET('Sanitation Data'!$E$32,0,10*ROW('Sanitation Data'!E10)))</f>
        <v/>
      </c>
      <c r="CY16" s="33" t="str">
        <f ca="true">+IF(OFFSET('Sanitation Data'!$E$33,0,10*ROW('Sanitation Data'!E10))="","",OFFSET('Sanitation Data'!$E$33,0,10*ROW('Sanitation Data'!E10)))</f>
        <v/>
      </c>
      <c r="CZ16" s="33" t="str">
        <f ca="true">+IF(OFFSET('Sanitation Data'!$F$29,0,10*ROW('Sanitation Data'!F10))="","",OFFSET('Sanitation Data'!$F$29,0,10*ROW('Sanitation Data'!F10)))</f>
        <v/>
      </c>
      <c r="DA16" s="33" t="str">
        <f ca="true">+IF(OFFSET('Sanitation Data'!$F$30,0,10*ROW('Sanitation Data'!F10))="","",OFFSET('Sanitation Data'!$F$30,0,10*ROW('Sanitation Data'!F10)))</f>
        <v/>
      </c>
      <c r="DB16" s="33" t="str">
        <f ca="true">+IF(OFFSET('Sanitation Data'!$F$31,0,10*ROW('Sanitation Data'!F10))="","",OFFSET('Sanitation Data'!$F$31,0,10*ROW('Sanitation Data'!F10)))</f>
        <v/>
      </c>
      <c r="DC16" s="33" t="str">
        <f ca="true">+IF(OFFSET('Sanitation Data'!$F$32,0,10*ROW('Sanitation Data'!F10))="","",OFFSET('Sanitation Data'!$F$32,0,10*ROW('Sanitation Data'!F10)))</f>
        <v/>
      </c>
      <c r="DD16" s="33" t="str">
        <f ca="true">+IF(OFFSET('Sanitation Data'!$F$33,0,10*ROW('Sanitation Data'!F10))="","",OFFSET('Sanitation Data'!$F$33,0,10*ROW('Sanitation Data'!F10)))</f>
        <v/>
      </c>
      <c r="DE16" s="33" t="str">
        <f ca="true">+IF(OFFSET('Sanitation Data'!$G$29,0,10*ROW('Sanitation Data'!G10))="","",OFFSET('Sanitation Data'!$G$29,0,10*ROW('Sanitation Data'!G10)))</f>
        <v/>
      </c>
      <c r="DF16" s="33" t="str">
        <f ca="true">+IF(OFFSET('Sanitation Data'!$G$30,0,10*ROW('Sanitation Data'!G10))="","",OFFSET('Sanitation Data'!$G$30,0,10*ROW('Sanitation Data'!G10)))</f>
        <v/>
      </c>
      <c r="DG16" s="33" t="str">
        <f ca="true">+IF(OFFSET('Sanitation Data'!$G$31,0,10*ROW('Sanitation Data'!G10))="","",OFFSET('Sanitation Data'!$G$31,0,10*ROW('Sanitation Data'!G10)))</f>
        <v/>
      </c>
      <c r="DH16" s="33" t="str">
        <f ca="true">+IF(OFFSET('Sanitation Data'!$G$32,0,10*ROW('Sanitation Data'!G10))="","",OFFSET('Sanitation Data'!$G$32,0,10*ROW('Sanitation Data'!G10)))</f>
        <v/>
      </c>
      <c r="DI16" s="33" t="str">
        <f ca="true">+IF(OFFSET('Sanitation Data'!$G$33,0,10*ROW('Sanitation Data'!G10))="","",OFFSET('Sanitation Data'!$G$33,0,10*ROW('Sanitation Data'!G10)))</f>
        <v/>
      </c>
      <c r="DJ16" s="33" t="str">
        <f ca="true">+IF(OFFSET('Sanitation Data'!$H$29,0,10*ROW('Sanitation Data'!H10))="","",OFFSET('Sanitation Data'!$H$29,0,10*ROW('Sanitation Data'!H10)))</f>
        <v/>
      </c>
      <c r="DK16" s="33" t="str">
        <f ca="true">+IF(OFFSET('Sanitation Data'!$H$30,0,10*ROW('Sanitation Data'!H10))="","",OFFSET('Sanitation Data'!$H$30,0,10*ROW('Sanitation Data'!H10)))</f>
        <v/>
      </c>
      <c r="DL16" s="33" t="str">
        <f ca="true">+IF(OFFSET('Sanitation Data'!$H$31,0,10*ROW('Sanitation Data'!H10))="","",OFFSET('Sanitation Data'!$H$31,0,10*ROW('Sanitation Data'!H10)))</f>
        <v/>
      </c>
      <c r="DM16" s="33" t="str">
        <f ca="true">+IF(OFFSET('Sanitation Data'!$H$32,0,10*ROW('Sanitation Data'!H10))="","",OFFSET('Sanitation Data'!$H$32,0,10*ROW('Sanitation Data'!H10)))</f>
        <v/>
      </c>
      <c r="DN16" s="33" t="str">
        <f ca="true">+IF(OFFSET('Sanitation Data'!$H$33,0,10*ROW('Sanitation Data'!H10))="","",OFFSET('Sanitation Data'!$H$33,0,10*ROW('Sanitation Data'!H10)))</f>
        <v/>
      </c>
      <c r="DO16" s="33" t="str">
        <f ca="true">+IF(OFFSET('Hygiene Data'!$C$12,0,10*ROW('Hygiene Data'!C10))="","",OFFSET('Hygiene Data'!$C$12,0,10*ROW('Hygiene Data'!C10)))</f>
        <v/>
      </c>
      <c r="DP16" s="33" t="str">
        <f ca="true">+IF(OFFSET('Hygiene Data'!$C$13,0,10*ROW('Hygiene Data'!C10))="","",OFFSET('Hygiene Data'!$C$13,0,10*ROW('Hygiene Data'!C10)))</f>
        <v/>
      </c>
      <c r="DQ16" s="33" t="str">
        <f ca="true">+IF(OFFSET('Hygiene Data'!$C$14,0,10*ROW('Hygiene Data'!C10))="","",OFFSET('Hygiene Data'!$C$14,0,10*ROW('Hygiene Data'!C10)))</f>
        <v/>
      </c>
      <c r="DR16" s="33" t="str">
        <f ca="true">+IF(OFFSET('Hygiene Data'!$D$12,0,10*ROW('Hygiene Data'!D10))="","",OFFSET('Hygiene Data'!$D$12,0,10*ROW('Hygiene Data'!D10)))</f>
        <v/>
      </c>
      <c r="DS16" s="33" t="str">
        <f ca="true">+IF(OFFSET('Hygiene Data'!$D$13,0,10*ROW('Hygiene Data'!D10))="","",OFFSET('Hygiene Data'!$D$13,0,10*ROW('Hygiene Data'!D10)))</f>
        <v/>
      </c>
      <c r="DT16" s="33" t="str">
        <f ca="true">+IF(OFFSET('Hygiene Data'!$D$14,0,10*ROW('Hygiene Data'!D10))="","",OFFSET('Hygiene Data'!$D$14,0,10*ROW('Hygiene Data'!D10)))</f>
        <v/>
      </c>
      <c r="DU16" s="33" t="str">
        <f ca="true">+IF(OFFSET('Hygiene Data'!$E$12,0,10*ROW('Hygiene Data'!E10))="","",OFFSET('Hygiene Data'!$E$12,0,10*ROW('Hygiene Data'!E10)))</f>
        <v/>
      </c>
      <c r="DV16" s="33" t="str">
        <f ca="true">+IF(OFFSET('Hygiene Data'!$E$13,0,10*ROW('Hygiene Data'!E10))="","",OFFSET('Hygiene Data'!$E$13,0,10*ROW('Hygiene Data'!E10)))</f>
        <v/>
      </c>
      <c r="DW16" s="33" t="str">
        <f ca="true">+IF(OFFSET('Hygiene Data'!$E$14,0,10*ROW('Hygiene Data'!E10))="","",OFFSET('Hygiene Data'!$E$14,0,10*ROW('Hygiene Data'!E10)))</f>
        <v/>
      </c>
      <c r="DX16" s="33" t="str">
        <f ca="true">+IF(OFFSET('Hygiene Data'!$F$12,0,10*ROW('Hygiene Data'!F10))="","",OFFSET('Hygiene Data'!$F$12,0,10*ROW('Hygiene Data'!F10)))</f>
        <v/>
      </c>
      <c r="DY16" s="33" t="str">
        <f ca="true">+IF(OFFSET('Hygiene Data'!$F$13,0,10*ROW('Hygiene Data'!F10))="","",OFFSET('Hygiene Data'!$F$13,0,10*ROW('Hygiene Data'!F10)))</f>
        <v/>
      </c>
      <c r="DZ16" s="33" t="str">
        <f ca="true">+IF(OFFSET('Hygiene Data'!$F$14,0,10*ROW('Hygiene Data'!F10))="","",OFFSET('Hygiene Data'!$F$14,0,10*ROW('Hygiene Data'!F10)))</f>
        <v/>
      </c>
      <c r="EA16" s="33" t="str">
        <f ca="true">+IF(OFFSET('Hygiene Data'!$G$12,0,10*ROW('Hygiene Data'!G10))="","",OFFSET('Hygiene Data'!$G$12,0,10*ROW('Hygiene Data'!G10)))</f>
        <v/>
      </c>
      <c r="EB16" s="33" t="str">
        <f ca="true">+IF(OFFSET('Hygiene Data'!$G$13,0,10*ROW('Hygiene Data'!G10))="","",OFFSET('Hygiene Data'!$G$13,0,10*ROW('Hygiene Data'!G10)))</f>
        <v/>
      </c>
      <c r="EC16" s="33" t="str">
        <f ca="true">+IF(OFFSET('Hygiene Data'!$G$14,0,10*ROW('Hygiene Data'!G10))="","",OFFSET('Hygiene Data'!$G$14,0,10*ROW('Hygiene Data'!G10)))</f>
        <v/>
      </c>
      <c r="ED16" s="33" t="str">
        <f ca="true">+IF(OFFSET('Hygiene Data'!$H$12,0,10*ROW('Hygiene Data'!H10))="","",OFFSET('Hygiene Data'!$H$12,0,10*ROW('Hygiene Data'!H10)))</f>
        <v/>
      </c>
      <c r="EE16" s="33" t="str">
        <f ca="true">+IF(OFFSET('Hygiene Data'!$H$13,0,10*ROW('Hygiene Data'!H10))="","",OFFSET('Hygiene Data'!$H$13,0,10*ROW('Hygiene Data'!H10)))</f>
        <v/>
      </c>
      <c r="EF16" s="33" t="str">
        <f ca="true">+IF(OFFSET('Hygiene Data'!$H$14,0,10*ROW('Hygiene Data'!H10))="","",OFFSET('Hygiene Data'!$H$14,0,10*ROW('Hygiene Data'!H10)))</f>
        <v/>
      </c>
    </row>
    <row r="17" x14ac:dyDescent="0.2">
      <c r="A17" s="56" t="str">
        <f ca="true">+IF(OFFSET('Water Data'!$B$1,0,10*ROW('Water Data'!B11))="","",OFFSET('Water Data'!$B$1,0,10*ROW('Water Data'!B11)))</f>
        <v/>
      </c>
      <c r="B17" s="56" t="str">
        <f ca="true">+IF(OFFSET('Water Data'!$A$3,0,10*ROW('Water Data'!A11))="","",OFFSET('Water Data'!$A$3,0,10*ROW('Water Data'!A11)))</f>
        <v/>
      </c>
      <c r="C17" s="56" t="str">
        <f ca="true">+IF(OFFSET('Water Data'!$C$3,0,10*ROW('Water Data'!C11))="","",OFFSET('Water Data'!$C$3,0,10*ROW('Water Data'!C11)))</f>
        <v/>
      </c>
      <c r="D17" s="244"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4"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4" t="e">
        <f ca="true">+IF(AND(ISNUMBER(OFFSET('Water Data'!$C$10,0,10*ROW('Water Data'!D11))),BW17="Yes"),OFFSET('Water Data'!$C$10,0,10*ROW('Water Data'!D11)),IF(AND(ISNUMBER(OFFSET('Water Data'!$C$10,0,10*ROW('Water Data'!D11))),BW17="No",ISNUMBER(OFFSET('Water Data'!$C$10,0,10*ROW('Water Data'!D11)))),CONCATENATE("[",ROUND(OFFSET('Water Data'!$C$10,0,10*ROW('Water Data'!D11)),0),"]"),IF(AND(ISNUMBER(OFFSET('Water Data'!$C$10,0,10*ROW('Water Data'!D11))),BW17="",ISNUMBER(OFFSET('Water Data'!$C$10,0,10*ROW('Water Data'!D11)))),OFFSET('Water Data'!$C$10,0,10*ROW('Water Data'!D11)),NA())))</f>
        <v>#N/A</v>
      </c>
      <c r="G17" s="244"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4"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4"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4"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4"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4"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4"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4"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4"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4"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4"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4"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4"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4"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4"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5"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5"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5"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5"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5"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5"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5"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5"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5"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5"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5"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5"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5"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5"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5"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5"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5"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5"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5"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5"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5"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5"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5"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5"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5"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5"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5"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5"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5"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5"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6"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6"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6"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6"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6"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6"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6"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6"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6"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6"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6"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6"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6"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6"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6"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6"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6"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6"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3" t="str">
        <f ca="true">+IF(OFFSET('Water Data'!$C$28,0,10*ROW('Water Data'!C11))="","",OFFSET('Water Data'!$C$28,0,10*ROW('Water Data'!C11)))</f>
        <v/>
      </c>
      <c r="BT17" s="33" t="str">
        <f ca="true">+IF(OFFSET('Water Data'!$C$29,0,10*ROW('Water Data'!C11))="","",OFFSET('Water Data'!$C$29,0,10*ROW('Water Data'!C11)))</f>
        <v/>
      </c>
      <c r="BU17" s="33" t="str">
        <f ca="true">+IF(OFFSET('Water Data'!$C$30,0,10*ROW('Water Data'!C11))="","",OFFSET('Water Data'!$C$30,0,10*ROW('Water Data'!C11)))</f>
        <v/>
      </c>
      <c r="BV17" s="33" t="str">
        <f ca="true">+IF(OFFSET('Water Data'!$D$28,0,10*ROW('Water Data'!D11))="","",OFFSET('Water Data'!$D$28,0,10*ROW('Water Data'!D11)))</f>
        <v/>
      </c>
      <c r="BW17" s="33" t="str">
        <f ca="true">+IF(OFFSET('Water Data'!$D$29,0,10*ROW('Water Data'!D11))="","",OFFSET('Water Data'!$D$29,0,10*ROW('Water Data'!D11)))</f>
        <v/>
      </c>
      <c r="BX17" s="33" t="str">
        <f ca="true">+IF(OFFSET('Water Data'!$D$30,0,10*ROW('Water Data'!D11))="","",OFFSET('Water Data'!$D$30,0,10*ROW('Water Data'!D11)))</f>
        <v/>
      </c>
      <c r="BY17" s="33" t="str">
        <f ca="true">+IF(OFFSET('Water Data'!$E$28,0,10*ROW('Water Data'!E11))="","",OFFSET('Water Data'!$E$28,0,10*ROW('Water Data'!E11)))</f>
        <v/>
      </c>
      <c r="BZ17" s="33" t="str">
        <f ca="true">+IF(OFFSET('Water Data'!$E$29,0,10*ROW('Water Data'!E11))="","",OFFSET('Water Data'!$E$29,0,10*ROW('Water Data'!E11)))</f>
        <v/>
      </c>
      <c r="CA17" s="33" t="str">
        <f ca="true">+IF(OFFSET('Water Data'!$E$30,0,10*ROW('Water Data'!E11))="","",OFFSET('Water Data'!$E$30,0,10*ROW('Water Data'!E11)))</f>
        <v/>
      </c>
      <c r="CB17" s="33" t="str">
        <f ca="true">+IF(OFFSET('Water Data'!$F$28,0,10*ROW('Water Data'!F11))="","",OFFSET('Water Data'!$F$28,0,10*ROW('Water Data'!F11)))</f>
        <v/>
      </c>
      <c r="CC17" s="33" t="str">
        <f ca="true">+IF(OFFSET('Water Data'!$F$29,0,10*ROW('Water Data'!F11))="","",OFFSET('Water Data'!$F$29,0,10*ROW('Water Data'!F11)))</f>
        <v/>
      </c>
      <c r="CD17" s="33" t="str">
        <f ca="true">+IF(OFFSET('Water Data'!$F$30,0,10*ROW('Water Data'!F11))="","",OFFSET('Water Data'!$F$30,0,10*ROW('Water Data'!F11)))</f>
        <v/>
      </c>
      <c r="CE17" s="33" t="str">
        <f ca="true">+IF(OFFSET('Water Data'!$G$28,0,10*ROW('Water Data'!G11))="","",OFFSET('Water Data'!$G$28,0,10*ROW('Water Data'!G11)))</f>
        <v/>
      </c>
      <c r="CF17" s="33" t="str">
        <f ca="true">+IF(OFFSET('Water Data'!$G$29,0,10*ROW('Water Data'!G11))="","",OFFSET('Water Data'!$G$29,0,10*ROW('Water Data'!G11)))</f>
        <v/>
      </c>
      <c r="CG17" s="33" t="str">
        <f ca="true">+IF(OFFSET('Water Data'!$G$30,0,10*ROW('Water Data'!G11))="","",OFFSET('Water Data'!$G$30,0,10*ROW('Water Data'!G11)))</f>
        <v/>
      </c>
      <c r="CH17" s="33" t="str">
        <f ca="true">+IF(OFFSET('Water Data'!$H$28,0,10*ROW('Water Data'!H11))="","",OFFSET('Water Data'!$H$28,0,10*ROW('Water Data'!H11)))</f>
        <v/>
      </c>
      <c r="CI17" s="33" t="str">
        <f ca="true">+IF(OFFSET('Water Data'!$H$29,0,10*ROW('Water Data'!H11))="","",OFFSET('Water Data'!$H$29,0,10*ROW('Water Data'!H11)))</f>
        <v/>
      </c>
      <c r="CJ17" s="33" t="str">
        <f ca="true">+IF(OFFSET('Water Data'!$H$30,0,10*ROW('Water Data'!H11))="","",OFFSET('Water Data'!$H$30,0,10*ROW('Water Data'!H11)))</f>
        <v/>
      </c>
      <c r="CK17" s="33" t="str">
        <f ca="true">+IF(OFFSET('Sanitation Data'!$C$29,0,10*ROW('Sanitation Data'!C11))="","",OFFSET('Sanitation Data'!$C$29,0,10*ROW('Sanitation Data'!C11)))</f>
        <v/>
      </c>
      <c r="CL17" s="33" t="str">
        <f ca="true">+IF(OFFSET('Sanitation Data'!$C$30,0,10*ROW('Sanitation Data'!C11))="","",OFFSET('Sanitation Data'!$C$30,0,10*ROW('Sanitation Data'!C11)))</f>
        <v/>
      </c>
      <c r="CM17" s="33" t="str">
        <f ca="true">+IF(OFFSET('Sanitation Data'!$C$31,0,10*ROW('Sanitation Data'!C11))="","",OFFSET('Sanitation Data'!$C$31,0,10*ROW('Sanitation Data'!C11)))</f>
        <v/>
      </c>
      <c r="CN17" s="33" t="str">
        <f ca="true">+IF(OFFSET('Sanitation Data'!$C$32,0,10*ROW('Sanitation Data'!C11))="","",OFFSET('Sanitation Data'!$C$32,0,10*ROW('Sanitation Data'!C11)))</f>
        <v/>
      </c>
      <c r="CO17" s="33" t="str">
        <f ca="true">+IF(OFFSET('Sanitation Data'!$C$33,0,10*ROW('Sanitation Data'!C11))="","",OFFSET('Sanitation Data'!$C$33,0,10*ROW('Sanitation Data'!C11)))</f>
        <v/>
      </c>
      <c r="CP17" s="33" t="str">
        <f ca="true">+IF(OFFSET('Sanitation Data'!$D$29,0,10*ROW('Sanitation Data'!D11))="","",OFFSET('Sanitation Data'!$D$29,0,10*ROW('Sanitation Data'!D11)))</f>
        <v/>
      </c>
      <c r="CQ17" s="33" t="str">
        <f ca="true">+IF(OFFSET('Sanitation Data'!$D$30,0,10*ROW('Sanitation Data'!D11))="","",OFFSET('Sanitation Data'!$D$30,0,10*ROW('Sanitation Data'!D11)))</f>
        <v/>
      </c>
      <c r="CR17" s="33" t="str">
        <f ca="true">+IF(OFFSET('Sanitation Data'!$D$31,0,10*ROW('Sanitation Data'!D11))="","",OFFSET('Sanitation Data'!$D$31,0,10*ROW('Sanitation Data'!D11)))</f>
        <v/>
      </c>
      <c r="CS17" s="33" t="str">
        <f ca="true">+IF(OFFSET('Sanitation Data'!$D$32,0,10*ROW('Sanitation Data'!D11))="","",OFFSET('Sanitation Data'!$D$32,0,10*ROW('Sanitation Data'!D11)))</f>
        <v/>
      </c>
      <c r="CT17" s="33" t="str">
        <f ca="true">+IF(OFFSET('Sanitation Data'!$D$33,0,10*ROW('Sanitation Data'!D11))="","",OFFSET('Sanitation Data'!$D$33,0,10*ROW('Sanitation Data'!D11)))</f>
        <v/>
      </c>
      <c r="CU17" s="33" t="str">
        <f ca="true">+IF(OFFSET('Sanitation Data'!$E$29,0,10*ROW('Sanitation Data'!E11))="","",OFFSET('Sanitation Data'!$E$29,0,10*ROW('Sanitation Data'!E11)))</f>
        <v/>
      </c>
      <c r="CV17" s="33" t="str">
        <f ca="true">+IF(OFFSET('Sanitation Data'!$E$30,0,10*ROW('Sanitation Data'!E11))="","",OFFSET('Sanitation Data'!$E$30,0,10*ROW('Sanitation Data'!E11)))</f>
        <v/>
      </c>
      <c r="CW17" s="33" t="str">
        <f ca="true">+IF(OFFSET('Sanitation Data'!$E$31,0,10*ROW('Sanitation Data'!E11))="","",OFFSET('Sanitation Data'!$E$31,0,10*ROW('Sanitation Data'!E11)))</f>
        <v/>
      </c>
      <c r="CX17" s="33" t="str">
        <f ca="true">+IF(OFFSET('Sanitation Data'!$E$32,0,10*ROW('Sanitation Data'!E11))="","",OFFSET('Sanitation Data'!$E$32,0,10*ROW('Sanitation Data'!E11)))</f>
        <v/>
      </c>
      <c r="CY17" s="33" t="str">
        <f ca="true">+IF(OFFSET('Sanitation Data'!$E$33,0,10*ROW('Sanitation Data'!E11))="","",OFFSET('Sanitation Data'!$E$33,0,10*ROW('Sanitation Data'!E11)))</f>
        <v/>
      </c>
      <c r="CZ17" s="33" t="str">
        <f ca="true">+IF(OFFSET('Sanitation Data'!$F$29,0,10*ROW('Sanitation Data'!F11))="","",OFFSET('Sanitation Data'!$F$29,0,10*ROW('Sanitation Data'!F11)))</f>
        <v/>
      </c>
      <c r="DA17" s="33" t="str">
        <f ca="true">+IF(OFFSET('Sanitation Data'!$F$30,0,10*ROW('Sanitation Data'!F11))="","",OFFSET('Sanitation Data'!$F$30,0,10*ROW('Sanitation Data'!F11)))</f>
        <v/>
      </c>
      <c r="DB17" s="33" t="str">
        <f ca="true">+IF(OFFSET('Sanitation Data'!$F$31,0,10*ROW('Sanitation Data'!F11))="","",OFFSET('Sanitation Data'!$F$31,0,10*ROW('Sanitation Data'!F11)))</f>
        <v/>
      </c>
      <c r="DC17" s="33" t="str">
        <f ca="true">+IF(OFFSET('Sanitation Data'!$F$32,0,10*ROW('Sanitation Data'!F11))="","",OFFSET('Sanitation Data'!$F$32,0,10*ROW('Sanitation Data'!F11)))</f>
        <v/>
      </c>
      <c r="DD17" s="33" t="str">
        <f ca="true">+IF(OFFSET('Sanitation Data'!$F$33,0,10*ROW('Sanitation Data'!F11))="","",OFFSET('Sanitation Data'!$F$33,0,10*ROW('Sanitation Data'!F11)))</f>
        <v/>
      </c>
      <c r="DE17" s="33" t="str">
        <f ca="true">+IF(OFFSET('Sanitation Data'!$G$29,0,10*ROW('Sanitation Data'!G11))="","",OFFSET('Sanitation Data'!$G$29,0,10*ROW('Sanitation Data'!G11)))</f>
        <v/>
      </c>
      <c r="DF17" s="33" t="str">
        <f ca="true">+IF(OFFSET('Sanitation Data'!$G$30,0,10*ROW('Sanitation Data'!G11))="","",OFFSET('Sanitation Data'!$G$30,0,10*ROW('Sanitation Data'!G11)))</f>
        <v/>
      </c>
      <c r="DG17" s="33" t="str">
        <f ca="true">+IF(OFFSET('Sanitation Data'!$G$31,0,10*ROW('Sanitation Data'!G11))="","",OFFSET('Sanitation Data'!$G$31,0,10*ROW('Sanitation Data'!G11)))</f>
        <v/>
      </c>
      <c r="DH17" s="33" t="str">
        <f ca="true">+IF(OFFSET('Sanitation Data'!$G$32,0,10*ROW('Sanitation Data'!G11))="","",OFFSET('Sanitation Data'!$G$32,0,10*ROW('Sanitation Data'!G11)))</f>
        <v/>
      </c>
      <c r="DI17" s="33" t="str">
        <f ca="true">+IF(OFFSET('Sanitation Data'!$G$33,0,10*ROW('Sanitation Data'!G11))="","",OFFSET('Sanitation Data'!$G$33,0,10*ROW('Sanitation Data'!G11)))</f>
        <v/>
      </c>
      <c r="DJ17" s="33" t="str">
        <f ca="true">+IF(OFFSET('Sanitation Data'!$H$29,0,10*ROW('Sanitation Data'!H11))="","",OFFSET('Sanitation Data'!$H$29,0,10*ROW('Sanitation Data'!H11)))</f>
        <v/>
      </c>
      <c r="DK17" s="33" t="str">
        <f ca="true">+IF(OFFSET('Sanitation Data'!$H$30,0,10*ROW('Sanitation Data'!H11))="","",OFFSET('Sanitation Data'!$H$30,0,10*ROW('Sanitation Data'!H11)))</f>
        <v/>
      </c>
      <c r="DL17" s="33" t="str">
        <f ca="true">+IF(OFFSET('Sanitation Data'!$H$31,0,10*ROW('Sanitation Data'!H11))="","",OFFSET('Sanitation Data'!$H$31,0,10*ROW('Sanitation Data'!H11)))</f>
        <v/>
      </c>
      <c r="DM17" s="33" t="str">
        <f ca="true">+IF(OFFSET('Sanitation Data'!$H$32,0,10*ROW('Sanitation Data'!H11))="","",OFFSET('Sanitation Data'!$H$32,0,10*ROW('Sanitation Data'!H11)))</f>
        <v/>
      </c>
      <c r="DN17" s="33" t="str">
        <f ca="true">+IF(OFFSET('Sanitation Data'!$H$33,0,10*ROW('Sanitation Data'!H11))="","",OFFSET('Sanitation Data'!$H$33,0,10*ROW('Sanitation Data'!H11)))</f>
        <v/>
      </c>
      <c r="DO17" s="33" t="str">
        <f ca="true">+IF(OFFSET('Hygiene Data'!$C$12,0,10*ROW('Hygiene Data'!C11))="","",OFFSET('Hygiene Data'!$C$12,0,10*ROW('Hygiene Data'!C11)))</f>
        <v/>
      </c>
      <c r="DP17" s="33" t="str">
        <f ca="true">+IF(OFFSET('Hygiene Data'!$C$13,0,10*ROW('Hygiene Data'!C11))="","",OFFSET('Hygiene Data'!$C$13,0,10*ROW('Hygiene Data'!C11)))</f>
        <v/>
      </c>
      <c r="DQ17" s="33" t="str">
        <f ca="true">+IF(OFFSET('Hygiene Data'!$C$14,0,10*ROW('Hygiene Data'!C11))="","",OFFSET('Hygiene Data'!$C$14,0,10*ROW('Hygiene Data'!C11)))</f>
        <v/>
      </c>
      <c r="DR17" s="33" t="str">
        <f ca="true">+IF(OFFSET('Hygiene Data'!$D$12,0,10*ROW('Hygiene Data'!D11))="","",OFFSET('Hygiene Data'!$D$12,0,10*ROW('Hygiene Data'!D11)))</f>
        <v/>
      </c>
      <c r="DS17" s="33" t="str">
        <f ca="true">+IF(OFFSET('Hygiene Data'!$D$13,0,10*ROW('Hygiene Data'!D11))="","",OFFSET('Hygiene Data'!$D$13,0,10*ROW('Hygiene Data'!D11)))</f>
        <v/>
      </c>
      <c r="DT17" s="33" t="str">
        <f ca="true">+IF(OFFSET('Hygiene Data'!$D$14,0,10*ROW('Hygiene Data'!D11))="","",OFFSET('Hygiene Data'!$D$14,0,10*ROW('Hygiene Data'!D11)))</f>
        <v/>
      </c>
      <c r="DU17" s="33" t="str">
        <f ca="true">+IF(OFFSET('Hygiene Data'!$E$12,0,10*ROW('Hygiene Data'!E11))="","",OFFSET('Hygiene Data'!$E$12,0,10*ROW('Hygiene Data'!E11)))</f>
        <v/>
      </c>
      <c r="DV17" s="33" t="str">
        <f ca="true">+IF(OFFSET('Hygiene Data'!$E$13,0,10*ROW('Hygiene Data'!E11))="","",OFFSET('Hygiene Data'!$E$13,0,10*ROW('Hygiene Data'!E11)))</f>
        <v/>
      </c>
      <c r="DW17" s="33" t="str">
        <f ca="true">+IF(OFFSET('Hygiene Data'!$E$14,0,10*ROW('Hygiene Data'!E11))="","",OFFSET('Hygiene Data'!$E$14,0,10*ROW('Hygiene Data'!E11)))</f>
        <v/>
      </c>
      <c r="DX17" s="33" t="str">
        <f ca="true">+IF(OFFSET('Hygiene Data'!$F$12,0,10*ROW('Hygiene Data'!F11))="","",OFFSET('Hygiene Data'!$F$12,0,10*ROW('Hygiene Data'!F11)))</f>
        <v/>
      </c>
      <c r="DY17" s="33" t="str">
        <f ca="true">+IF(OFFSET('Hygiene Data'!$F$13,0,10*ROW('Hygiene Data'!F11))="","",OFFSET('Hygiene Data'!$F$13,0,10*ROW('Hygiene Data'!F11)))</f>
        <v/>
      </c>
      <c r="DZ17" s="33" t="str">
        <f ca="true">+IF(OFFSET('Hygiene Data'!$F$14,0,10*ROW('Hygiene Data'!F11))="","",OFFSET('Hygiene Data'!$F$14,0,10*ROW('Hygiene Data'!F11)))</f>
        <v/>
      </c>
      <c r="EA17" s="33" t="str">
        <f ca="true">+IF(OFFSET('Hygiene Data'!$G$12,0,10*ROW('Hygiene Data'!G11))="","",OFFSET('Hygiene Data'!$G$12,0,10*ROW('Hygiene Data'!G11)))</f>
        <v/>
      </c>
      <c r="EB17" s="33" t="str">
        <f ca="true">+IF(OFFSET('Hygiene Data'!$G$13,0,10*ROW('Hygiene Data'!G11))="","",OFFSET('Hygiene Data'!$G$13,0,10*ROW('Hygiene Data'!G11)))</f>
        <v/>
      </c>
      <c r="EC17" s="33" t="str">
        <f ca="true">+IF(OFFSET('Hygiene Data'!$G$14,0,10*ROW('Hygiene Data'!G11))="","",OFFSET('Hygiene Data'!$G$14,0,10*ROW('Hygiene Data'!G11)))</f>
        <v/>
      </c>
      <c r="ED17" s="33" t="str">
        <f ca="true">+IF(OFFSET('Hygiene Data'!$H$12,0,10*ROW('Hygiene Data'!H11))="","",OFFSET('Hygiene Data'!$H$12,0,10*ROW('Hygiene Data'!H11)))</f>
        <v/>
      </c>
      <c r="EE17" s="33" t="str">
        <f ca="true">+IF(OFFSET('Hygiene Data'!$H$13,0,10*ROW('Hygiene Data'!H11))="","",OFFSET('Hygiene Data'!$H$13,0,10*ROW('Hygiene Data'!H11)))</f>
        <v/>
      </c>
      <c r="EF17" s="33" t="str">
        <f ca="true">+IF(OFFSET('Hygiene Data'!$H$14,0,10*ROW('Hygiene Data'!H11))="","",OFFSET('Hygiene Data'!$H$14,0,10*ROW('Hygiene Data'!H11)))</f>
        <v/>
      </c>
    </row>
    <row r="18" x14ac:dyDescent="0.2">
      <c r="A18" s="56" t="str">
        <f ca="true">+IF(OFFSET('Water Data'!$B$1,0,10*ROW('Water Data'!B12))="","",OFFSET('Water Data'!$B$1,0,10*ROW('Water Data'!B12)))</f>
        <v/>
      </c>
      <c r="B18" s="56" t="str">
        <f ca="true">+IF(OFFSET('Water Data'!$A$3,0,10*ROW('Water Data'!A12))="","",OFFSET('Water Data'!$A$3,0,10*ROW('Water Data'!A12)))</f>
        <v/>
      </c>
      <c r="C18" s="56" t="str">
        <f ca="true">+IF(OFFSET('Water Data'!$C$3,0,10*ROW('Water Data'!C12))="","",OFFSET('Water Data'!$C$3,0,10*ROW('Water Data'!C12)))</f>
        <v/>
      </c>
      <c r="D18" s="244"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4"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4" t="e">
        <f ca="true">+IF(AND(ISNUMBER(OFFSET('Water Data'!$C$10,0,10*ROW('Water Data'!D12))),BW18="Yes"),OFFSET('Water Data'!$C$10,0,10*ROW('Water Data'!D12)),IF(AND(ISNUMBER(OFFSET('Water Data'!$C$10,0,10*ROW('Water Data'!D12))),BW18="No",ISNUMBER(OFFSET('Water Data'!$C$10,0,10*ROW('Water Data'!D12)))),CONCATENATE("[",ROUND(OFFSET('Water Data'!$C$10,0,10*ROW('Water Data'!D12)),0),"]"),IF(AND(ISNUMBER(OFFSET('Water Data'!$C$10,0,10*ROW('Water Data'!D12))),BW18="",ISNUMBER(OFFSET('Water Data'!$C$10,0,10*ROW('Water Data'!D12)))),OFFSET('Water Data'!$C$10,0,10*ROW('Water Data'!D12)),NA())))</f>
        <v>#N/A</v>
      </c>
      <c r="G18" s="244"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4"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4"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4"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4"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4"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4"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4"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4"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4"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4"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4"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4"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4"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4"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5"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5"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5"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5"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5"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5"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5"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5"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5"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5"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5"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5"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5"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5"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5"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5"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5"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5"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5"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5"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5"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5"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5"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5"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5"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5"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5"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5"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5"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5"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6"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6"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6"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6"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6"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6"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6"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6"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6"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6"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6"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6"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6"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6"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6"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6"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6"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6"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3" t="str">
        <f ca="true">+IF(OFFSET('Water Data'!$C$28,0,10*ROW('Water Data'!C12))="","",OFFSET('Water Data'!$C$28,0,10*ROW('Water Data'!C12)))</f>
        <v/>
      </c>
      <c r="BT18" s="33" t="str">
        <f ca="true">+IF(OFFSET('Water Data'!$C$29,0,10*ROW('Water Data'!C12))="","",OFFSET('Water Data'!$C$29,0,10*ROW('Water Data'!C12)))</f>
        <v/>
      </c>
      <c r="BU18" s="33" t="str">
        <f ca="true">+IF(OFFSET('Water Data'!$C$30,0,10*ROW('Water Data'!C12))="","",OFFSET('Water Data'!$C$30,0,10*ROW('Water Data'!C12)))</f>
        <v/>
      </c>
      <c r="BV18" s="33" t="str">
        <f ca="true">+IF(OFFSET('Water Data'!$D$28,0,10*ROW('Water Data'!D12))="","",OFFSET('Water Data'!$D$28,0,10*ROW('Water Data'!D12)))</f>
        <v/>
      </c>
      <c r="BW18" s="33" t="str">
        <f ca="true">+IF(OFFSET('Water Data'!$D$29,0,10*ROW('Water Data'!D12))="","",OFFSET('Water Data'!$D$29,0,10*ROW('Water Data'!D12)))</f>
        <v/>
      </c>
      <c r="BX18" s="33" t="str">
        <f ca="true">+IF(OFFSET('Water Data'!$D$30,0,10*ROW('Water Data'!D12))="","",OFFSET('Water Data'!$D$30,0,10*ROW('Water Data'!D12)))</f>
        <v/>
      </c>
      <c r="BY18" s="33" t="str">
        <f ca="true">+IF(OFFSET('Water Data'!$E$28,0,10*ROW('Water Data'!E12))="","",OFFSET('Water Data'!$E$28,0,10*ROW('Water Data'!E12)))</f>
        <v/>
      </c>
      <c r="BZ18" s="33" t="str">
        <f ca="true">+IF(OFFSET('Water Data'!$E$29,0,10*ROW('Water Data'!E12))="","",OFFSET('Water Data'!$E$29,0,10*ROW('Water Data'!E12)))</f>
        <v/>
      </c>
      <c r="CA18" s="33" t="str">
        <f ca="true">+IF(OFFSET('Water Data'!$E$30,0,10*ROW('Water Data'!E12))="","",OFFSET('Water Data'!$E$30,0,10*ROW('Water Data'!E12)))</f>
        <v/>
      </c>
      <c r="CB18" s="33" t="str">
        <f ca="true">+IF(OFFSET('Water Data'!$F$28,0,10*ROW('Water Data'!F12))="","",OFFSET('Water Data'!$F$28,0,10*ROW('Water Data'!F12)))</f>
        <v/>
      </c>
      <c r="CC18" s="33" t="str">
        <f ca="true">+IF(OFFSET('Water Data'!$F$29,0,10*ROW('Water Data'!F12))="","",OFFSET('Water Data'!$F$29,0,10*ROW('Water Data'!F12)))</f>
        <v/>
      </c>
      <c r="CD18" s="33" t="str">
        <f ca="true">+IF(OFFSET('Water Data'!$F$30,0,10*ROW('Water Data'!F12))="","",OFFSET('Water Data'!$F$30,0,10*ROW('Water Data'!F12)))</f>
        <v/>
      </c>
      <c r="CE18" s="33" t="str">
        <f ca="true">+IF(OFFSET('Water Data'!$G$28,0,10*ROW('Water Data'!G12))="","",OFFSET('Water Data'!$G$28,0,10*ROW('Water Data'!G12)))</f>
        <v/>
      </c>
      <c r="CF18" s="33" t="str">
        <f ca="true">+IF(OFFSET('Water Data'!$G$29,0,10*ROW('Water Data'!G12))="","",OFFSET('Water Data'!$G$29,0,10*ROW('Water Data'!G12)))</f>
        <v/>
      </c>
      <c r="CG18" s="33" t="str">
        <f ca="true">+IF(OFFSET('Water Data'!$G$30,0,10*ROW('Water Data'!G12))="","",OFFSET('Water Data'!$G$30,0,10*ROW('Water Data'!G12)))</f>
        <v/>
      </c>
      <c r="CH18" s="33" t="str">
        <f ca="true">+IF(OFFSET('Water Data'!$H$28,0,10*ROW('Water Data'!H12))="","",OFFSET('Water Data'!$H$28,0,10*ROW('Water Data'!H12)))</f>
        <v/>
      </c>
      <c r="CI18" s="33" t="str">
        <f ca="true">+IF(OFFSET('Water Data'!$H$29,0,10*ROW('Water Data'!H12))="","",OFFSET('Water Data'!$H$29,0,10*ROW('Water Data'!H12)))</f>
        <v/>
      </c>
      <c r="CJ18" s="33" t="str">
        <f ca="true">+IF(OFFSET('Water Data'!$H$30,0,10*ROW('Water Data'!H12))="","",OFFSET('Water Data'!$H$30,0,10*ROW('Water Data'!H12)))</f>
        <v/>
      </c>
      <c r="CK18" s="33" t="str">
        <f ca="true">+IF(OFFSET('Sanitation Data'!$C$29,0,10*ROW('Sanitation Data'!C12))="","",OFFSET('Sanitation Data'!$C$29,0,10*ROW('Sanitation Data'!C12)))</f>
        <v/>
      </c>
      <c r="CL18" s="33" t="str">
        <f ca="true">+IF(OFFSET('Sanitation Data'!$C$30,0,10*ROW('Sanitation Data'!C12))="","",OFFSET('Sanitation Data'!$C$30,0,10*ROW('Sanitation Data'!C12)))</f>
        <v/>
      </c>
      <c r="CM18" s="33" t="str">
        <f ca="true">+IF(OFFSET('Sanitation Data'!$C$31,0,10*ROW('Sanitation Data'!C12))="","",OFFSET('Sanitation Data'!$C$31,0,10*ROW('Sanitation Data'!C12)))</f>
        <v/>
      </c>
      <c r="CN18" s="33" t="str">
        <f ca="true">+IF(OFFSET('Sanitation Data'!$C$32,0,10*ROW('Sanitation Data'!C12))="","",OFFSET('Sanitation Data'!$C$32,0,10*ROW('Sanitation Data'!C12)))</f>
        <v/>
      </c>
      <c r="CO18" s="33" t="str">
        <f ca="true">+IF(OFFSET('Sanitation Data'!$C$33,0,10*ROW('Sanitation Data'!C12))="","",OFFSET('Sanitation Data'!$C$33,0,10*ROW('Sanitation Data'!C12)))</f>
        <v/>
      </c>
      <c r="CP18" s="33" t="str">
        <f ca="true">+IF(OFFSET('Sanitation Data'!$D$29,0,10*ROW('Sanitation Data'!D12))="","",OFFSET('Sanitation Data'!$D$29,0,10*ROW('Sanitation Data'!D12)))</f>
        <v/>
      </c>
      <c r="CQ18" s="33" t="str">
        <f ca="true">+IF(OFFSET('Sanitation Data'!$D$30,0,10*ROW('Sanitation Data'!D12))="","",OFFSET('Sanitation Data'!$D$30,0,10*ROW('Sanitation Data'!D12)))</f>
        <v/>
      </c>
      <c r="CR18" s="33" t="str">
        <f ca="true">+IF(OFFSET('Sanitation Data'!$D$31,0,10*ROW('Sanitation Data'!D12))="","",OFFSET('Sanitation Data'!$D$31,0,10*ROW('Sanitation Data'!D12)))</f>
        <v/>
      </c>
      <c r="CS18" s="33" t="str">
        <f ca="true">+IF(OFFSET('Sanitation Data'!$D$32,0,10*ROW('Sanitation Data'!D12))="","",OFFSET('Sanitation Data'!$D$32,0,10*ROW('Sanitation Data'!D12)))</f>
        <v/>
      </c>
      <c r="CT18" s="33" t="str">
        <f ca="true">+IF(OFFSET('Sanitation Data'!$D$33,0,10*ROW('Sanitation Data'!D12))="","",OFFSET('Sanitation Data'!$D$33,0,10*ROW('Sanitation Data'!D12)))</f>
        <v/>
      </c>
      <c r="CU18" s="33" t="str">
        <f ca="true">+IF(OFFSET('Sanitation Data'!$E$29,0,10*ROW('Sanitation Data'!E12))="","",OFFSET('Sanitation Data'!$E$29,0,10*ROW('Sanitation Data'!E12)))</f>
        <v/>
      </c>
      <c r="CV18" s="33" t="str">
        <f ca="true">+IF(OFFSET('Sanitation Data'!$E$30,0,10*ROW('Sanitation Data'!E12))="","",OFFSET('Sanitation Data'!$E$30,0,10*ROW('Sanitation Data'!E12)))</f>
        <v/>
      </c>
      <c r="CW18" s="33" t="str">
        <f ca="true">+IF(OFFSET('Sanitation Data'!$E$31,0,10*ROW('Sanitation Data'!E12))="","",OFFSET('Sanitation Data'!$E$31,0,10*ROW('Sanitation Data'!E12)))</f>
        <v/>
      </c>
      <c r="CX18" s="33" t="str">
        <f ca="true">+IF(OFFSET('Sanitation Data'!$E$32,0,10*ROW('Sanitation Data'!E12))="","",OFFSET('Sanitation Data'!$E$32,0,10*ROW('Sanitation Data'!E12)))</f>
        <v/>
      </c>
      <c r="CY18" s="33" t="str">
        <f ca="true">+IF(OFFSET('Sanitation Data'!$E$33,0,10*ROW('Sanitation Data'!E12))="","",OFFSET('Sanitation Data'!$E$33,0,10*ROW('Sanitation Data'!E12)))</f>
        <v/>
      </c>
      <c r="CZ18" s="33" t="str">
        <f ca="true">+IF(OFFSET('Sanitation Data'!$F$29,0,10*ROW('Sanitation Data'!F12))="","",OFFSET('Sanitation Data'!$F$29,0,10*ROW('Sanitation Data'!F12)))</f>
        <v/>
      </c>
      <c r="DA18" s="33" t="str">
        <f ca="true">+IF(OFFSET('Sanitation Data'!$F$30,0,10*ROW('Sanitation Data'!F12))="","",OFFSET('Sanitation Data'!$F$30,0,10*ROW('Sanitation Data'!F12)))</f>
        <v/>
      </c>
      <c r="DB18" s="33" t="str">
        <f ca="true">+IF(OFFSET('Sanitation Data'!$F$31,0,10*ROW('Sanitation Data'!F12))="","",OFFSET('Sanitation Data'!$F$31,0,10*ROW('Sanitation Data'!F12)))</f>
        <v/>
      </c>
      <c r="DC18" s="33" t="str">
        <f ca="true">+IF(OFFSET('Sanitation Data'!$F$32,0,10*ROW('Sanitation Data'!F12))="","",OFFSET('Sanitation Data'!$F$32,0,10*ROW('Sanitation Data'!F12)))</f>
        <v/>
      </c>
      <c r="DD18" s="33" t="str">
        <f ca="true">+IF(OFFSET('Sanitation Data'!$F$33,0,10*ROW('Sanitation Data'!F12))="","",OFFSET('Sanitation Data'!$F$33,0,10*ROW('Sanitation Data'!F12)))</f>
        <v/>
      </c>
      <c r="DE18" s="33" t="str">
        <f ca="true">+IF(OFFSET('Sanitation Data'!$G$29,0,10*ROW('Sanitation Data'!G12))="","",OFFSET('Sanitation Data'!$G$29,0,10*ROW('Sanitation Data'!G12)))</f>
        <v/>
      </c>
      <c r="DF18" s="33" t="str">
        <f ca="true">+IF(OFFSET('Sanitation Data'!$G$30,0,10*ROW('Sanitation Data'!G12))="","",OFFSET('Sanitation Data'!$G$30,0,10*ROW('Sanitation Data'!G12)))</f>
        <v/>
      </c>
      <c r="DG18" s="33" t="str">
        <f ca="true">+IF(OFFSET('Sanitation Data'!$G$31,0,10*ROW('Sanitation Data'!G12))="","",OFFSET('Sanitation Data'!$G$31,0,10*ROW('Sanitation Data'!G12)))</f>
        <v/>
      </c>
      <c r="DH18" s="33" t="str">
        <f ca="true">+IF(OFFSET('Sanitation Data'!$G$32,0,10*ROW('Sanitation Data'!G12))="","",OFFSET('Sanitation Data'!$G$32,0,10*ROW('Sanitation Data'!G12)))</f>
        <v/>
      </c>
      <c r="DI18" s="33" t="str">
        <f ca="true">+IF(OFFSET('Sanitation Data'!$G$33,0,10*ROW('Sanitation Data'!G12))="","",OFFSET('Sanitation Data'!$G$33,0,10*ROW('Sanitation Data'!G12)))</f>
        <v/>
      </c>
      <c r="DJ18" s="33" t="str">
        <f ca="true">+IF(OFFSET('Sanitation Data'!$H$29,0,10*ROW('Sanitation Data'!H12))="","",OFFSET('Sanitation Data'!$H$29,0,10*ROW('Sanitation Data'!H12)))</f>
        <v/>
      </c>
      <c r="DK18" s="33" t="str">
        <f ca="true">+IF(OFFSET('Sanitation Data'!$H$30,0,10*ROW('Sanitation Data'!H12))="","",OFFSET('Sanitation Data'!$H$30,0,10*ROW('Sanitation Data'!H12)))</f>
        <v/>
      </c>
      <c r="DL18" s="33" t="str">
        <f ca="true">+IF(OFFSET('Sanitation Data'!$H$31,0,10*ROW('Sanitation Data'!H12))="","",OFFSET('Sanitation Data'!$H$31,0,10*ROW('Sanitation Data'!H12)))</f>
        <v/>
      </c>
      <c r="DM18" s="33" t="str">
        <f ca="true">+IF(OFFSET('Sanitation Data'!$H$32,0,10*ROW('Sanitation Data'!H12))="","",OFFSET('Sanitation Data'!$H$32,0,10*ROW('Sanitation Data'!H12)))</f>
        <v/>
      </c>
      <c r="DN18" s="33" t="str">
        <f ca="true">+IF(OFFSET('Sanitation Data'!$H$33,0,10*ROW('Sanitation Data'!H12))="","",OFFSET('Sanitation Data'!$H$33,0,10*ROW('Sanitation Data'!H12)))</f>
        <v/>
      </c>
      <c r="DO18" s="33" t="str">
        <f ca="true">+IF(OFFSET('Hygiene Data'!$C$12,0,10*ROW('Hygiene Data'!C12))="","",OFFSET('Hygiene Data'!$C$12,0,10*ROW('Hygiene Data'!C12)))</f>
        <v/>
      </c>
      <c r="DP18" s="33" t="str">
        <f ca="true">+IF(OFFSET('Hygiene Data'!$C$13,0,10*ROW('Hygiene Data'!C12))="","",OFFSET('Hygiene Data'!$C$13,0,10*ROW('Hygiene Data'!C12)))</f>
        <v/>
      </c>
      <c r="DQ18" s="33" t="str">
        <f ca="true">+IF(OFFSET('Hygiene Data'!$C$14,0,10*ROW('Hygiene Data'!C12))="","",OFFSET('Hygiene Data'!$C$14,0,10*ROW('Hygiene Data'!C12)))</f>
        <v/>
      </c>
      <c r="DR18" s="33" t="str">
        <f ca="true">+IF(OFFSET('Hygiene Data'!$D$12,0,10*ROW('Hygiene Data'!D12))="","",OFFSET('Hygiene Data'!$D$12,0,10*ROW('Hygiene Data'!D12)))</f>
        <v/>
      </c>
      <c r="DS18" s="33" t="str">
        <f ca="true">+IF(OFFSET('Hygiene Data'!$D$13,0,10*ROW('Hygiene Data'!D12))="","",OFFSET('Hygiene Data'!$D$13,0,10*ROW('Hygiene Data'!D12)))</f>
        <v/>
      </c>
      <c r="DT18" s="33" t="str">
        <f ca="true">+IF(OFFSET('Hygiene Data'!$D$14,0,10*ROW('Hygiene Data'!D12))="","",OFFSET('Hygiene Data'!$D$14,0,10*ROW('Hygiene Data'!D12)))</f>
        <v/>
      </c>
      <c r="DU18" s="33" t="str">
        <f ca="true">+IF(OFFSET('Hygiene Data'!$E$12,0,10*ROW('Hygiene Data'!E12))="","",OFFSET('Hygiene Data'!$E$12,0,10*ROW('Hygiene Data'!E12)))</f>
        <v/>
      </c>
      <c r="DV18" s="33" t="str">
        <f ca="true">+IF(OFFSET('Hygiene Data'!$E$13,0,10*ROW('Hygiene Data'!E12))="","",OFFSET('Hygiene Data'!$E$13,0,10*ROW('Hygiene Data'!E12)))</f>
        <v/>
      </c>
      <c r="DW18" s="33" t="str">
        <f ca="true">+IF(OFFSET('Hygiene Data'!$E$14,0,10*ROW('Hygiene Data'!E12))="","",OFFSET('Hygiene Data'!$E$14,0,10*ROW('Hygiene Data'!E12)))</f>
        <v/>
      </c>
      <c r="DX18" s="33" t="str">
        <f ca="true">+IF(OFFSET('Hygiene Data'!$F$12,0,10*ROW('Hygiene Data'!F12))="","",OFFSET('Hygiene Data'!$F$12,0,10*ROW('Hygiene Data'!F12)))</f>
        <v/>
      </c>
      <c r="DY18" s="33" t="str">
        <f ca="true">+IF(OFFSET('Hygiene Data'!$F$13,0,10*ROW('Hygiene Data'!F12))="","",OFFSET('Hygiene Data'!$F$13,0,10*ROW('Hygiene Data'!F12)))</f>
        <v/>
      </c>
      <c r="DZ18" s="33" t="str">
        <f ca="true">+IF(OFFSET('Hygiene Data'!$F$14,0,10*ROW('Hygiene Data'!F12))="","",OFFSET('Hygiene Data'!$F$14,0,10*ROW('Hygiene Data'!F12)))</f>
        <v/>
      </c>
      <c r="EA18" s="33" t="str">
        <f ca="true">+IF(OFFSET('Hygiene Data'!$G$12,0,10*ROW('Hygiene Data'!G12))="","",OFFSET('Hygiene Data'!$G$12,0,10*ROW('Hygiene Data'!G12)))</f>
        <v/>
      </c>
      <c r="EB18" s="33" t="str">
        <f ca="true">+IF(OFFSET('Hygiene Data'!$G$13,0,10*ROW('Hygiene Data'!G12))="","",OFFSET('Hygiene Data'!$G$13,0,10*ROW('Hygiene Data'!G12)))</f>
        <v/>
      </c>
      <c r="EC18" s="33" t="str">
        <f ca="true">+IF(OFFSET('Hygiene Data'!$G$14,0,10*ROW('Hygiene Data'!G12))="","",OFFSET('Hygiene Data'!$G$14,0,10*ROW('Hygiene Data'!G12)))</f>
        <v/>
      </c>
      <c r="ED18" s="33" t="str">
        <f ca="true">+IF(OFFSET('Hygiene Data'!$H$12,0,10*ROW('Hygiene Data'!H12))="","",OFFSET('Hygiene Data'!$H$12,0,10*ROW('Hygiene Data'!H12)))</f>
        <v/>
      </c>
      <c r="EE18" s="33" t="str">
        <f ca="true">+IF(OFFSET('Hygiene Data'!$H$13,0,10*ROW('Hygiene Data'!H12))="","",OFFSET('Hygiene Data'!$H$13,0,10*ROW('Hygiene Data'!H12)))</f>
        <v/>
      </c>
      <c r="EF18" s="33" t="str">
        <f ca="true">+IF(OFFSET('Hygiene Data'!$H$14,0,10*ROW('Hygiene Data'!H12))="","",OFFSET('Hygiene Data'!$H$14,0,10*ROW('Hygiene Data'!H12)))</f>
        <v/>
      </c>
    </row>
    <row r="19" x14ac:dyDescent="0.2">
      <c r="A19" s="56" t="str">
        <f ca="true">+IF(OFFSET('Water Data'!$B$1,0,10*ROW('Water Data'!B13))="","",OFFSET('Water Data'!$B$1,0,10*ROW('Water Data'!B13)))</f>
        <v/>
      </c>
      <c r="B19" s="56" t="str">
        <f ca="true">+IF(OFFSET('Water Data'!$A$3,0,10*ROW('Water Data'!A13))="","",OFFSET('Water Data'!$A$3,0,10*ROW('Water Data'!A13)))</f>
        <v/>
      </c>
      <c r="C19" s="56" t="str">
        <f ca="true">+IF(OFFSET('Water Data'!$C$3,0,10*ROW('Water Data'!C13))="","",OFFSET('Water Data'!$C$3,0,10*ROW('Water Data'!C13)))</f>
        <v/>
      </c>
      <c r="D19" s="244"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4"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4" t="e">
        <f ca="true">+IF(AND(ISNUMBER(OFFSET('Water Data'!$C$10,0,10*ROW('Water Data'!D13))),BW19="Yes"),OFFSET('Water Data'!$C$10,0,10*ROW('Water Data'!D13)),IF(AND(ISNUMBER(OFFSET('Water Data'!$C$10,0,10*ROW('Water Data'!D13))),BW19="No",ISNUMBER(OFFSET('Water Data'!$C$10,0,10*ROW('Water Data'!D13)))),CONCATENATE("[",ROUND(OFFSET('Water Data'!$C$10,0,10*ROW('Water Data'!D13)),0),"]"),IF(AND(ISNUMBER(OFFSET('Water Data'!$C$10,0,10*ROW('Water Data'!D13))),BW19="",ISNUMBER(OFFSET('Water Data'!$C$10,0,10*ROW('Water Data'!D13)))),OFFSET('Water Data'!$C$10,0,10*ROW('Water Data'!D13)),NA())))</f>
        <v>#N/A</v>
      </c>
      <c r="G19" s="244"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4"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4"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4"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4"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4"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4"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4"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4"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4"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4"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4"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4"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4"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4"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5"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5"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5"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5"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5"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5"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5"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5"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5"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5"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5"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5"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5"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5"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5"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5"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5"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5"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5"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5"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5"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5"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5"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5"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5"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5"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5"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5"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5"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5"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6"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6"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6"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6"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6"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6"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6"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6"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6"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6"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6"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6"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6"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6"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6"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6"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6"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6"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3" t="str">
        <f ca="true">+IF(OFFSET('Water Data'!$C$28,0,10*ROW('Water Data'!C13))="","",OFFSET('Water Data'!$C$28,0,10*ROW('Water Data'!C13)))</f>
        <v/>
      </c>
      <c r="BT19" s="33" t="str">
        <f ca="true">+IF(OFFSET('Water Data'!$C$29,0,10*ROW('Water Data'!C13))="","",OFFSET('Water Data'!$C$29,0,10*ROW('Water Data'!C13)))</f>
        <v/>
      </c>
      <c r="BU19" s="33" t="str">
        <f ca="true">+IF(OFFSET('Water Data'!$C$30,0,10*ROW('Water Data'!C13))="","",OFFSET('Water Data'!$C$30,0,10*ROW('Water Data'!C13)))</f>
        <v/>
      </c>
      <c r="BV19" s="33" t="str">
        <f ca="true">+IF(OFFSET('Water Data'!$D$28,0,10*ROW('Water Data'!D13))="","",OFFSET('Water Data'!$D$28,0,10*ROW('Water Data'!D13)))</f>
        <v/>
      </c>
      <c r="BW19" s="33" t="str">
        <f ca="true">+IF(OFFSET('Water Data'!$D$29,0,10*ROW('Water Data'!D13))="","",OFFSET('Water Data'!$D$29,0,10*ROW('Water Data'!D13)))</f>
        <v/>
      </c>
      <c r="BX19" s="33" t="str">
        <f ca="true">+IF(OFFSET('Water Data'!$D$30,0,10*ROW('Water Data'!D13))="","",OFFSET('Water Data'!$D$30,0,10*ROW('Water Data'!D13)))</f>
        <v/>
      </c>
      <c r="BY19" s="33" t="str">
        <f ca="true">+IF(OFFSET('Water Data'!$E$28,0,10*ROW('Water Data'!E13))="","",OFFSET('Water Data'!$E$28,0,10*ROW('Water Data'!E13)))</f>
        <v/>
      </c>
      <c r="BZ19" s="33" t="str">
        <f ca="true">+IF(OFFSET('Water Data'!$E$29,0,10*ROW('Water Data'!E13))="","",OFFSET('Water Data'!$E$29,0,10*ROW('Water Data'!E13)))</f>
        <v/>
      </c>
      <c r="CA19" s="33" t="str">
        <f ca="true">+IF(OFFSET('Water Data'!$E$30,0,10*ROW('Water Data'!E13))="","",OFFSET('Water Data'!$E$30,0,10*ROW('Water Data'!E13)))</f>
        <v/>
      </c>
      <c r="CB19" s="33" t="str">
        <f ca="true">+IF(OFFSET('Water Data'!$F$28,0,10*ROW('Water Data'!F13))="","",OFFSET('Water Data'!$F$28,0,10*ROW('Water Data'!F13)))</f>
        <v/>
      </c>
      <c r="CC19" s="33" t="str">
        <f ca="true">+IF(OFFSET('Water Data'!$F$29,0,10*ROW('Water Data'!F13))="","",OFFSET('Water Data'!$F$29,0,10*ROW('Water Data'!F13)))</f>
        <v/>
      </c>
      <c r="CD19" s="33" t="str">
        <f ca="true">+IF(OFFSET('Water Data'!$F$30,0,10*ROW('Water Data'!F13))="","",OFFSET('Water Data'!$F$30,0,10*ROW('Water Data'!F13)))</f>
        <v/>
      </c>
      <c r="CE19" s="33" t="str">
        <f ca="true">+IF(OFFSET('Water Data'!$G$28,0,10*ROW('Water Data'!G13))="","",OFFSET('Water Data'!$G$28,0,10*ROW('Water Data'!G13)))</f>
        <v/>
      </c>
      <c r="CF19" s="33" t="str">
        <f ca="true">+IF(OFFSET('Water Data'!$G$29,0,10*ROW('Water Data'!G13))="","",OFFSET('Water Data'!$G$29,0,10*ROW('Water Data'!G13)))</f>
        <v/>
      </c>
      <c r="CG19" s="33" t="str">
        <f ca="true">+IF(OFFSET('Water Data'!$G$30,0,10*ROW('Water Data'!G13))="","",OFFSET('Water Data'!$G$30,0,10*ROW('Water Data'!G13)))</f>
        <v/>
      </c>
      <c r="CH19" s="33" t="str">
        <f ca="true">+IF(OFFSET('Water Data'!$H$28,0,10*ROW('Water Data'!H13))="","",OFFSET('Water Data'!$H$28,0,10*ROW('Water Data'!H13)))</f>
        <v/>
      </c>
      <c r="CI19" s="33" t="str">
        <f ca="true">+IF(OFFSET('Water Data'!$H$29,0,10*ROW('Water Data'!H13))="","",OFFSET('Water Data'!$H$29,0,10*ROW('Water Data'!H13)))</f>
        <v/>
      </c>
      <c r="CJ19" s="33" t="str">
        <f ca="true">+IF(OFFSET('Water Data'!$H$30,0,10*ROW('Water Data'!H13))="","",OFFSET('Water Data'!$H$30,0,10*ROW('Water Data'!H13)))</f>
        <v/>
      </c>
      <c r="CK19" s="33" t="str">
        <f ca="true">+IF(OFFSET('Sanitation Data'!$C$29,0,10*ROW('Sanitation Data'!C13))="","",OFFSET('Sanitation Data'!$C$29,0,10*ROW('Sanitation Data'!C13)))</f>
        <v/>
      </c>
      <c r="CL19" s="33" t="str">
        <f ca="true">+IF(OFFSET('Sanitation Data'!$C$30,0,10*ROW('Sanitation Data'!C13))="","",OFFSET('Sanitation Data'!$C$30,0,10*ROW('Sanitation Data'!C13)))</f>
        <v/>
      </c>
      <c r="CM19" s="33" t="str">
        <f ca="true">+IF(OFFSET('Sanitation Data'!$C$31,0,10*ROW('Sanitation Data'!C13))="","",OFFSET('Sanitation Data'!$C$31,0,10*ROW('Sanitation Data'!C13)))</f>
        <v/>
      </c>
      <c r="CN19" s="33" t="str">
        <f ca="true">+IF(OFFSET('Sanitation Data'!$C$32,0,10*ROW('Sanitation Data'!C13))="","",OFFSET('Sanitation Data'!$C$32,0,10*ROW('Sanitation Data'!C13)))</f>
        <v/>
      </c>
      <c r="CO19" s="33" t="str">
        <f ca="true">+IF(OFFSET('Sanitation Data'!$C$33,0,10*ROW('Sanitation Data'!C13))="","",OFFSET('Sanitation Data'!$C$33,0,10*ROW('Sanitation Data'!C13)))</f>
        <v/>
      </c>
      <c r="CP19" s="33" t="str">
        <f ca="true">+IF(OFFSET('Sanitation Data'!$D$29,0,10*ROW('Sanitation Data'!D13))="","",OFFSET('Sanitation Data'!$D$29,0,10*ROW('Sanitation Data'!D13)))</f>
        <v/>
      </c>
      <c r="CQ19" s="33" t="str">
        <f ca="true">+IF(OFFSET('Sanitation Data'!$D$30,0,10*ROW('Sanitation Data'!D13))="","",OFFSET('Sanitation Data'!$D$30,0,10*ROW('Sanitation Data'!D13)))</f>
        <v/>
      </c>
      <c r="CR19" s="33" t="str">
        <f ca="true">+IF(OFFSET('Sanitation Data'!$D$31,0,10*ROW('Sanitation Data'!D13))="","",OFFSET('Sanitation Data'!$D$31,0,10*ROW('Sanitation Data'!D13)))</f>
        <v/>
      </c>
      <c r="CS19" s="33" t="str">
        <f ca="true">+IF(OFFSET('Sanitation Data'!$D$32,0,10*ROW('Sanitation Data'!D13))="","",OFFSET('Sanitation Data'!$D$32,0,10*ROW('Sanitation Data'!D13)))</f>
        <v/>
      </c>
      <c r="CT19" s="33" t="str">
        <f ca="true">+IF(OFFSET('Sanitation Data'!$D$33,0,10*ROW('Sanitation Data'!D13))="","",OFFSET('Sanitation Data'!$D$33,0,10*ROW('Sanitation Data'!D13)))</f>
        <v/>
      </c>
      <c r="CU19" s="33" t="str">
        <f ca="true">+IF(OFFSET('Sanitation Data'!$E$29,0,10*ROW('Sanitation Data'!E13))="","",OFFSET('Sanitation Data'!$E$29,0,10*ROW('Sanitation Data'!E13)))</f>
        <v/>
      </c>
      <c r="CV19" s="33" t="str">
        <f ca="true">+IF(OFFSET('Sanitation Data'!$E$30,0,10*ROW('Sanitation Data'!E13))="","",OFFSET('Sanitation Data'!$E$30,0,10*ROW('Sanitation Data'!E13)))</f>
        <v/>
      </c>
      <c r="CW19" s="33" t="str">
        <f ca="true">+IF(OFFSET('Sanitation Data'!$E$31,0,10*ROW('Sanitation Data'!E13))="","",OFFSET('Sanitation Data'!$E$31,0,10*ROW('Sanitation Data'!E13)))</f>
        <v/>
      </c>
      <c r="CX19" s="33" t="str">
        <f ca="true">+IF(OFFSET('Sanitation Data'!$E$32,0,10*ROW('Sanitation Data'!E13))="","",OFFSET('Sanitation Data'!$E$32,0,10*ROW('Sanitation Data'!E13)))</f>
        <v/>
      </c>
      <c r="CY19" s="33" t="str">
        <f ca="true">+IF(OFFSET('Sanitation Data'!$E$33,0,10*ROW('Sanitation Data'!E13))="","",OFFSET('Sanitation Data'!$E$33,0,10*ROW('Sanitation Data'!E13)))</f>
        <v/>
      </c>
      <c r="CZ19" s="33" t="str">
        <f ca="true">+IF(OFFSET('Sanitation Data'!$F$29,0,10*ROW('Sanitation Data'!F13))="","",OFFSET('Sanitation Data'!$F$29,0,10*ROW('Sanitation Data'!F13)))</f>
        <v/>
      </c>
      <c r="DA19" s="33" t="str">
        <f ca="true">+IF(OFFSET('Sanitation Data'!$F$30,0,10*ROW('Sanitation Data'!F13))="","",OFFSET('Sanitation Data'!$F$30,0,10*ROW('Sanitation Data'!F13)))</f>
        <v/>
      </c>
      <c r="DB19" s="33" t="str">
        <f ca="true">+IF(OFFSET('Sanitation Data'!$F$31,0,10*ROW('Sanitation Data'!F13))="","",OFFSET('Sanitation Data'!$F$31,0,10*ROW('Sanitation Data'!F13)))</f>
        <v/>
      </c>
      <c r="DC19" s="33" t="str">
        <f ca="true">+IF(OFFSET('Sanitation Data'!$F$32,0,10*ROW('Sanitation Data'!F13))="","",OFFSET('Sanitation Data'!$F$32,0,10*ROW('Sanitation Data'!F13)))</f>
        <v/>
      </c>
      <c r="DD19" s="33" t="str">
        <f ca="true">+IF(OFFSET('Sanitation Data'!$F$33,0,10*ROW('Sanitation Data'!F13))="","",OFFSET('Sanitation Data'!$F$33,0,10*ROW('Sanitation Data'!F13)))</f>
        <v/>
      </c>
      <c r="DE19" s="33" t="str">
        <f ca="true">+IF(OFFSET('Sanitation Data'!$G$29,0,10*ROW('Sanitation Data'!G13))="","",OFFSET('Sanitation Data'!$G$29,0,10*ROW('Sanitation Data'!G13)))</f>
        <v/>
      </c>
      <c r="DF19" s="33" t="str">
        <f ca="true">+IF(OFFSET('Sanitation Data'!$G$30,0,10*ROW('Sanitation Data'!G13))="","",OFFSET('Sanitation Data'!$G$30,0,10*ROW('Sanitation Data'!G13)))</f>
        <v/>
      </c>
      <c r="DG19" s="33" t="str">
        <f ca="true">+IF(OFFSET('Sanitation Data'!$G$31,0,10*ROW('Sanitation Data'!G13))="","",OFFSET('Sanitation Data'!$G$31,0,10*ROW('Sanitation Data'!G13)))</f>
        <v/>
      </c>
      <c r="DH19" s="33" t="str">
        <f ca="true">+IF(OFFSET('Sanitation Data'!$G$32,0,10*ROW('Sanitation Data'!G13))="","",OFFSET('Sanitation Data'!$G$32,0,10*ROW('Sanitation Data'!G13)))</f>
        <v/>
      </c>
      <c r="DI19" s="33" t="str">
        <f ca="true">+IF(OFFSET('Sanitation Data'!$G$33,0,10*ROW('Sanitation Data'!G13))="","",OFFSET('Sanitation Data'!$G$33,0,10*ROW('Sanitation Data'!G13)))</f>
        <v/>
      </c>
      <c r="DJ19" s="33" t="str">
        <f ca="true">+IF(OFFSET('Sanitation Data'!$H$29,0,10*ROW('Sanitation Data'!H13))="","",OFFSET('Sanitation Data'!$H$29,0,10*ROW('Sanitation Data'!H13)))</f>
        <v/>
      </c>
      <c r="DK19" s="33" t="str">
        <f ca="true">+IF(OFFSET('Sanitation Data'!$H$30,0,10*ROW('Sanitation Data'!H13))="","",OFFSET('Sanitation Data'!$H$30,0,10*ROW('Sanitation Data'!H13)))</f>
        <v/>
      </c>
      <c r="DL19" s="33" t="str">
        <f ca="true">+IF(OFFSET('Sanitation Data'!$H$31,0,10*ROW('Sanitation Data'!H13))="","",OFFSET('Sanitation Data'!$H$31,0,10*ROW('Sanitation Data'!H13)))</f>
        <v/>
      </c>
      <c r="DM19" s="33" t="str">
        <f ca="true">+IF(OFFSET('Sanitation Data'!$H$32,0,10*ROW('Sanitation Data'!H13))="","",OFFSET('Sanitation Data'!$H$32,0,10*ROW('Sanitation Data'!H13)))</f>
        <v/>
      </c>
      <c r="DN19" s="33" t="str">
        <f ca="true">+IF(OFFSET('Sanitation Data'!$H$33,0,10*ROW('Sanitation Data'!H13))="","",OFFSET('Sanitation Data'!$H$33,0,10*ROW('Sanitation Data'!H13)))</f>
        <v/>
      </c>
      <c r="DO19" s="33" t="str">
        <f ca="true">+IF(OFFSET('Hygiene Data'!$C$12,0,10*ROW('Hygiene Data'!C13))="","",OFFSET('Hygiene Data'!$C$12,0,10*ROW('Hygiene Data'!C13)))</f>
        <v/>
      </c>
      <c r="DP19" s="33" t="str">
        <f ca="true">+IF(OFFSET('Hygiene Data'!$C$13,0,10*ROW('Hygiene Data'!C13))="","",OFFSET('Hygiene Data'!$C$13,0,10*ROW('Hygiene Data'!C13)))</f>
        <v/>
      </c>
      <c r="DQ19" s="33" t="str">
        <f ca="true">+IF(OFFSET('Hygiene Data'!$C$14,0,10*ROW('Hygiene Data'!C13))="","",OFFSET('Hygiene Data'!$C$14,0,10*ROW('Hygiene Data'!C13)))</f>
        <v/>
      </c>
      <c r="DR19" s="33" t="str">
        <f ca="true">+IF(OFFSET('Hygiene Data'!$D$12,0,10*ROW('Hygiene Data'!D13))="","",OFFSET('Hygiene Data'!$D$12,0,10*ROW('Hygiene Data'!D13)))</f>
        <v/>
      </c>
      <c r="DS19" s="33" t="str">
        <f ca="true">+IF(OFFSET('Hygiene Data'!$D$13,0,10*ROW('Hygiene Data'!D13))="","",OFFSET('Hygiene Data'!$D$13,0,10*ROW('Hygiene Data'!D13)))</f>
        <v/>
      </c>
      <c r="DT19" s="33" t="str">
        <f ca="true">+IF(OFFSET('Hygiene Data'!$D$14,0,10*ROW('Hygiene Data'!D13))="","",OFFSET('Hygiene Data'!$D$14,0,10*ROW('Hygiene Data'!D13)))</f>
        <v/>
      </c>
      <c r="DU19" s="33" t="str">
        <f ca="true">+IF(OFFSET('Hygiene Data'!$E$12,0,10*ROW('Hygiene Data'!E13))="","",OFFSET('Hygiene Data'!$E$12,0,10*ROW('Hygiene Data'!E13)))</f>
        <v/>
      </c>
      <c r="DV19" s="33" t="str">
        <f ca="true">+IF(OFFSET('Hygiene Data'!$E$13,0,10*ROW('Hygiene Data'!E13))="","",OFFSET('Hygiene Data'!$E$13,0,10*ROW('Hygiene Data'!E13)))</f>
        <v/>
      </c>
      <c r="DW19" s="33" t="str">
        <f ca="true">+IF(OFFSET('Hygiene Data'!$E$14,0,10*ROW('Hygiene Data'!E13))="","",OFFSET('Hygiene Data'!$E$14,0,10*ROW('Hygiene Data'!E13)))</f>
        <v/>
      </c>
      <c r="DX19" s="33" t="str">
        <f ca="true">+IF(OFFSET('Hygiene Data'!$F$12,0,10*ROW('Hygiene Data'!F13))="","",OFFSET('Hygiene Data'!$F$12,0,10*ROW('Hygiene Data'!F13)))</f>
        <v/>
      </c>
      <c r="DY19" s="33" t="str">
        <f ca="true">+IF(OFFSET('Hygiene Data'!$F$13,0,10*ROW('Hygiene Data'!F13))="","",OFFSET('Hygiene Data'!$F$13,0,10*ROW('Hygiene Data'!F13)))</f>
        <v/>
      </c>
      <c r="DZ19" s="33" t="str">
        <f ca="true">+IF(OFFSET('Hygiene Data'!$F$14,0,10*ROW('Hygiene Data'!F13))="","",OFFSET('Hygiene Data'!$F$14,0,10*ROW('Hygiene Data'!F13)))</f>
        <v/>
      </c>
      <c r="EA19" s="33" t="str">
        <f ca="true">+IF(OFFSET('Hygiene Data'!$G$12,0,10*ROW('Hygiene Data'!G13))="","",OFFSET('Hygiene Data'!$G$12,0,10*ROW('Hygiene Data'!G13)))</f>
        <v/>
      </c>
      <c r="EB19" s="33" t="str">
        <f ca="true">+IF(OFFSET('Hygiene Data'!$G$13,0,10*ROW('Hygiene Data'!G13))="","",OFFSET('Hygiene Data'!$G$13,0,10*ROW('Hygiene Data'!G13)))</f>
        <v/>
      </c>
      <c r="EC19" s="33" t="str">
        <f ca="true">+IF(OFFSET('Hygiene Data'!$G$14,0,10*ROW('Hygiene Data'!G13))="","",OFFSET('Hygiene Data'!$G$14,0,10*ROW('Hygiene Data'!G13)))</f>
        <v/>
      </c>
      <c r="ED19" s="33" t="str">
        <f ca="true">+IF(OFFSET('Hygiene Data'!$H$12,0,10*ROW('Hygiene Data'!H13))="","",OFFSET('Hygiene Data'!$H$12,0,10*ROW('Hygiene Data'!H13)))</f>
        <v/>
      </c>
      <c r="EE19" s="33" t="str">
        <f ca="true">+IF(OFFSET('Hygiene Data'!$H$13,0,10*ROW('Hygiene Data'!H13))="","",OFFSET('Hygiene Data'!$H$13,0,10*ROW('Hygiene Data'!H13)))</f>
        <v/>
      </c>
      <c r="EF19" s="33" t="str">
        <f ca="true">+IF(OFFSET('Hygiene Data'!$H$14,0,10*ROW('Hygiene Data'!H13))="","",OFFSET('Hygiene Data'!$H$14,0,10*ROW('Hygiene Data'!H13)))</f>
        <v/>
      </c>
    </row>
    <row r="20" x14ac:dyDescent="0.2">
      <c r="A20" s="56" t="str">
        <f ca="true">+IF(OFFSET('Water Data'!$B$1,0,10*ROW('Water Data'!B14))="","",OFFSET('Water Data'!$B$1,0,10*ROW('Water Data'!B14)))</f>
        <v/>
      </c>
      <c r="B20" s="56" t="str">
        <f ca="true">+IF(OFFSET('Water Data'!$A$3,0,10*ROW('Water Data'!A14))="","",OFFSET('Water Data'!$A$3,0,10*ROW('Water Data'!A14)))</f>
        <v/>
      </c>
      <c r="C20" s="56" t="str">
        <f ca="true">+IF(OFFSET('Water Data'!$C$3,0,10*ROW('Water Data'!C14))="","",OFFSET('Water Data'!$C$3,0,10*ROW('Water Data'!C14)))</f>
        <v/>
      </c>
      <c r="D20" s="244"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4"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4" t="e">
        <f ca="true">+IF(AND(ISNUMBER(OFFSET('Water Data'!$C$10,0,10*ROW('Water Data'!D14))),BW20="Yes"),OFFSET('Water Data'!$C$10,0,10*ROW('Water Data'!D14)),IF(AND(ISNUMBER(OFFSET('Water Data'!$C$10,0,10*ROW('Water Data'!D14))),BW20="No",ISNUMBER(OFFSET('Water Data'!$C$10,0,10*ROW('Water Data'!D14)))),CONCATENATE("[",ROUND(OFFSET('Water Data'!$C$10,0,10*ROW('Water Data'!D14)),0),"]"),IF(AND(ISNUMBER(OFFSET('Water Data'!$C$10,0,10*ROW('Water Data'!D14))),BW20="",ISNUMBER(OFFSET('Water Data'!$C$10,0,10*ROW('Water Data'!D14)))),OFFSET('Water Data'!$C$10,0,10*ROW('Water Data'!D14)),NA())))</f>
        <v>#N/A</v>
      </c>
      <c r="G20" s="244"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4"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4"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4"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4"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4"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4"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4"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4"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4"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4"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4"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4"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4"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4"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5"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5"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5"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5"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5"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5"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5"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5"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5"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5"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5"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5"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5"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5"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5"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5"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5"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5"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5"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5"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5"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5"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5"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5"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5"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5"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5"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5"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5"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5"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6"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6"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6"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6"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6"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6"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6"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6"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6"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6"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6"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6"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6"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6"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6"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6"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6"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6"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3" t="str">
        <f ca="true">+IF(OFFSET('Water Data'!$C$28,0,10*ROW('Water Data'!C14))="","",OFFSET('Water Data'!$C$28,0,10*ROW('Water Data'!C14)))</f>
        <v/>
      </c>
      <c r="BT20" s="33" t="str">
        <f ca="true">+IF(OFFSET('Water Data'!$C$29,0,10*ROW('Water Data'!C14))="","",OFFSET('Water Data'!$C$29,0,10*ROW('Water Data'!C14)))</f>
        <v/>
      </c>
      <c r="BU20" s="33" t="str">
        <f ca="true">+IF(OFFSET('Water Data'!$C$30,0,10*ROW('Water Data'!C14))="","",OFFSET('Water Data'!$C$30,0,10*ROW('Water Data'!C14)))</f>
        <v/>
      </c>
      <c r="BV20" s="33" t="str">
        <f ca="true">+IF(OFFSET('Water Data'!$D$28,0,10*ROW('Water Data'!D14))="","",OFFSET('Water Data'!$D$28,0,10*ROW('Water Data'!D14)))</f>
        <v/>
      </c>
      <c r="BW20" s="33" t="str">
        <f ca="true">+IF(OFFSET('Water Data'!$D$29,0,10*ROW('Water Data'!D14))="","",OFFSET('Water Data'!$D$29,0,10*ROW('Water Data'!D14)))</f>
        <v/>
      </c>
      <c r="BX20" s="33" t="str">
        <f ca="true">+IF(OFFSET('Water Data'!$D$30,0,10*ROW('Water Data'!D14))="","",OFFSET('Water Data'!$D$30,0,10*ROW('Water Data'!D14)))</f>
        <v/>
      </c>
      <c r="BY20" s="33" t="str">
        <f ca="true">+IF(OFFSET('Water Data'!$E$28,0,10*ROW('Water Data'!E14))="","",OFFSET('Water Data'!$E$28,0,10*ROW('Water Data'!E14)))</f>
        <v/>
      </c>
      <c r="BZ20" s="33" t="str">
        <f ca="true">+IF(OFFSET('Water Data'!$E$29,0,10*ROW('Water Data'!E14))="","",OFFSET('Water Data'!$E$29,0,10*ROW('Water Data'!E14)))</f>
        <v/>
      </c>
      <c r="CA20" s="33" t="str">
        <f ca="true">+IF(OFFSET('Water Data'!$E$30,0,10*ROW('Water Data'!E14))="","",OFFSET('Water Data'!$E$30,0,10*ROW('Water Data'!E14)))</f>
        <v/>
      </c>
      <c r="CB20" s="33" t="str">
        <f ca="true">+IF(OFFSET('Water Data'!$F$28,0,10*ROW('Water Data'!F14))="","",OFFSET('Water Data'!$F$28,0,10*ROW('Water Data'!F14)))</f>
        <v/>
      </c>
      <c r="CC20" s="33" t="str">
        <f ca="true">+IF(OFFSET('Water Data'!$F$29,0,10*ROW('Water Data'!F14))="","",OFFSET('Water Data'!$F$29,0,10*ROW('Water Data'!F14)))</f>
        <v/>
      </c>
      <c r="CD20" s="33" t="str">
        <f ca="true">+IF(OFFSET('Water Data'!$F$30,0,10*ROW('Water Data'!F14))="","",OFFSET('Water Data'!$F$30,0,10*ROW('Water Data'!F14)))</f>
        <v/>
      </c>
      <c r="CE20" s="33" t="str">
        <f ca="true">+IF(OFFSET('Water Data'!$G$28,0,10*ROW('Water Data'!G14))="","",OFFSET('Water Data'!$G$28,0,10*ROW('Water Data'!G14)))</f>
        <v/>
      </c>
      <c r="CF20" s="33" t="str">
        <f ca="true">+IF(OFFSET('Water Data'!$G$29,0,10*ROW('Water Data'!G14))="","",OFFSET('Water Data'!$G$29,0,10*ROW('Water Data'!G14)))</f>
        <v/>
      </c>
      <c r="CG20" s="33" t="str">
        <f ca="true">+IF(OFFSET('Water Data'!$G$30,0,10*ROW('Water Data'!G14))="","",OFFSET('Water Data'!$G$30,0,10*ROW('Water Data'!G14)))</f>
        <v/>
      </c>
      <c r="CH20" s="33" t="str">
        <f ca="true">+IF(OFFSET('Water Data'!$H$28,0,10*ROW('Water Data'!H14))="","",OFFSET('Water Data'!$H$28,0,10*ROW('Water Data'!H14)))</f>
        <v/>
      </c>
      <c r="CI20" s="33" t="str">
        <f ca="true">+IF(OFFSET('Water Data'!$H$29,0,10*ROW('Water Data'!H14))="","",OFFSET('Water Data'!$H$29,0,10*ROW('Water Data'!H14)))</f>
        <v/>
      </c>
      <c r="CJ20" s="33" t="str">
        <f ca="true">+IF(OFFSET('Water Data'!$H$30,0,10*ROW('Water Data'!H14))="","",OFFSET('Water Data'!$H$30,0,10*ROW('Water Data'!H14)))</f>
        <v/>
      </c>
      <c r="CK20" s="33" t="str">
        <f ca="true">+IF(OFFSET('Sanitation Data'!$C$29,0,10*ROW('Sanitation Data'!C14))="","",OFFSET('Sanitation Data'!$C$29,0,10*ROW('Sanitation Data'!C14)))</f>
        <v/>
      </c>
      <c r="CL20" s="33" t="str">
        <f ca="true">+IF(OFFSET('Sanitation Data'!$C$30,0,10*ROW('Sanitation Data'!C14))="","",OFFSET('Sanitation Data'!$C$30,0,10*ROW('Sanitation Data'!C14)))</f>
        <v/>
      </c>
      <c r="CM20" s="33" t="str">
        <f ca="true">+IF(OFFSET('Sanitation Data'!$C$31,0,10*ROW('Sanitation Data'!C14))="","",OFFSET('Sanitation Data'!$C$31,0,10*ROW('Sanitation Data'!C14)))</f>
        <v/>
      </c>
      <c r="CN20" s="33" t="str">
        <f ca="true">+IF(OFFSET('Sanitation Data'!$C$32,0,10*ROW('Sanitation Data'!C14))="","",OFFSET('Sanitation Data'!$C$32,0,10*ROW('Sanitation Data'!C14)))</f>
        <v/>
      </c>
      <c r="CO20" s="33" t="str">
        <f ca="true">+IF(OFFSET('Sanitation Data'!$C$33,0,10*ROW('Sanitation Data'!C14))="","",OFFSET('Sanitation Data'!$C$33,0,10*ROW('Sanitation Data'!C14)))</f>
        <v/>
      </c>
      <c r="CP20" s="33" t="str">
        <f ca="true">+IF(OFFSET('Sanitation Data'!$D$29,0,10*ROW('Sanitation Data'!D14))="","",OFFSET('Sanitation Data'!$D$29,0,10*ROW('Sanitation Data'!D14)))</f>
        <v/>
      </c>
      <c r="CQ20" s="33" t="str">
        <f ca="true">+IF(OFFSET('Sanitation Data'!$D$30,0,10*ROW('Sanitation Data'!D14))="","",OFFSET('Sanitation Data'!$D$30,0,10*ROW('Sanitation Data'!D14)))</f>
        <v/>
      </c>
      <c r="CR20" s="33" t="str">
        <f ca="true">+IF(OFFSET('Sanitation Data'!$D$31,0,10*ROW('Sanitation Data'!D14))="","",OFFSET('Sanitation Data'!$D$31,0,10*ROW('Sanitation Data'!D14)))</f>
        <v/>
      </c>
      <c r="CS20" s="33" t="str">
        <f ca="true">+IF(OFFSET('Sanitation Data'!$D$32,0,10*ROW('Sanitation Data'!D14))="","",OFFSET('Sanitation Data'!$D$32,0,10*ROW('Sanitation Data'!D14)))</f>
        <v/>
      </c>
      <c r="CT20" s="33" t="str">
        <f ca="true">+IF(OFFSET('Sanitation Data'!$D$33,0,10*ROW('Sanitation Data'!D14))="","",OFFSET('Sanitation Data'!$D$33,0,10*ROW('Sanitation Data'!D14)))</f>
        <v/>
      </c>
      <c r="CU20" s="33" t="str">
        <f ca="true">+IF(OFFSET('Sanitation Data'!$E$29,0,10*ROW('Sanitation Data'!E14))="","",OFFSET('Sanitation Data'!$E$29,0,10*ROW('Sanitation Data'!E14)))</f>
        <v/>
      </c>
      <c r="CV20" s="33" t="str">
        <f ca="true">+IF(OFFSET('Sanitation Data'!$E$30,0,10*ROW('Sanitation Data'!E14))="","",OFFSET('Sanitation Data'!$E$30,0,10*ROW('Sanitation Data'!E14)))</f>
        <v/>
      </c>
      <c r="CW20" s="33" t="str">
        <f ca="true">+IF(OFFSET('Sanitation Data'!$E$31,0,10*ROW('Sanitation Data'!E14))="","",OFFSET('Sanitation Data'!$E$31,0,10*ROW('Sanitation Data'!E14)))</f>
        <v/>
      </c>
      <c r="CX20" s="33" t="str">
        <f ca="true">+IF(OFFSET('Sanitation Data'!$E$32,0,10*ROW('Sanitation Data'!E14))="","",OFFSET('Sanitation Data'!$E$32,0,10*ROW('Sanitation Data'!E14)))</f>
        <v/>
      </c>
      <c r="CY20" s="33" t="str">
        <f ca="true">+IF(OFFSET('Sanitation Data'!$E$33,0,10*ROW('Sanitation Data'!E14))="","",OFFSET('Sanitation Data'!$E$33,0,10*ROW('Sanitation Data'!E14)))</f>
        <v/>
      </c>
      <c r="CZ20" s="33" t="str">
        <f ca="true">+IF(OFFSET('Sanitation Data'!$F$29,0,10*ROW('Sanitation Data'!F14))="","",OFFSET('Sanitation Data'!$F$29,0,10*ROW('Sanitation Data'!F14)))</f>
        <v/>
      </c>
      <c r="DA20" s="33" t="str">
        <f ca="true">+IF(OFFSET('Sanitation Data'!$F$30,0,10*ROW('Sanitation Data'!F14))="","",OFFSET('Sanitation Data'!$F$30,0,10*ROW('Sanitation Data'!F14)))</f>
        <v/>
      </c>
      <c r="DB20" s="33" t="str">
        <f ca="true">+IF(OFFSET('Sanitation Data'!$F$31,0,10*ROW('Sanitation Data'!F14))="","",OFFSET('Sanitation Data'!$F$31,0,10*ROW('Sanitation Data'!F14)))</f>
        <v/>
      </c>
      <c r="DC20" s="33" t="str">
        <f ca="true">+IF(OFFSET('Sanitation Data'!$F$32,0,10*ROW('Sanitation Data'!F14))="","",OFFSET('Sanitation Data'!$F$32,0,10*ROW('Sanitation Data'!F14)))</f>
        <v/>
      </c>
      <c r="DD20" s="33" t="str">
        <f ca="true">+IF(OFFSET('Sanitation Data'!$F$33,0,10*ROW('Sanitation Data'!F14))="","",OFFSET('Sanitation Data'!$F$33,0,10*ROW('Sanitation Data'!F14)))</f>
        <v/>
      </c>
      <c r="DE20" s="33" t="str">
        <f ca="true">+IF(OFFSET('Sanitation Data'!$G$29,0,10*ROW('Sanitation Data'!G14))="","",OFFSET('Sanitation Data'!$G$29,0,10*ROW('Sanitation Data'!G14)))</f>
        <v/>
      </c>
      <c r="DF20" s="33" t="str">
        <f ca="true">+IF(OFFSET('Sanitation Data'!$G$30,0,10*ROW('Sanitation Data'!G14))="","",OFFSET('Sanitation Data'!$G$30,0,10*ROW('Sanitation Data'!G14)))</f>
        <v/>
      </c>
      <c r="DG20" s="33" t="str">
        <f ca="true">+IF(OFFSET('Sanitation Data'!$G$31,0,10*ROW('Sanitation Data'!G14))="","",OFFSET('Sanitation Data'!$G$31,0,10*ROW('Sanitation Data'!G14)))</f>
        <v/>
      </c>
      <c r="DH20" s="33" t="str">
        <f ca="true">+IF(OFFSET('Sanitation Data'!$G$32,0,10*ROW('Sanitation Data'!G14))="","",OFFSET('Sanitation Data'!$G$32,0,10*ROW('Sanitation Data'!G14)))</f>
        <v/>
      </c>
      <c r="DI20" s="33" t="str">
        <f ca="true">+IF(OFFSET('Sanitation Data'!$G$33,0,10*ROW('Sanitation Data'!G14))="","",OFFSET('Sanitation Data'!$G$33,0,10*ROW('Sanitation Data'!G14)))</f>
        <v/>
      </c>
      <c r="DJ20" s="33" t="str">
        <f ca="true">+IF(OFFSET('Sanitation Data'!$H$29,0,10*ROW('Sanitation Data'!H14))="","",OFFSET('Sanitation Data'!$H$29,0,10*ROW('Sanitation Data'!H14)))</f>
        <v/>
      </c>
      <c r="DK20" s="33" t="str">
        <f ca="true">+IF(OFFSET('Sanitation Data'!$H$30,0,10*ROW('Sanitation Data'!H14))="","",OFFSET('Sanitation Data'!$H$30,0,10*ROW('Sanitation Data'!H14)))</f>
        <v/>
      </c>
      <c r="DL20" s="33" t="str">
        <f ca="true">+IF(OFFSET('Sanitation Data'!$H$31,0,10*ROW('Sanitation Data'!H14))="","",OFFSET('Sanitation Data'!$H$31,0,10*ROW('Sanitation Data'!H14)))</f>
        <v/>
      </c>
      <c r="DM20" s="33" t="str">
        <f ca="true">+IF(OFFSET('Sanitation Data'!$H$32,0,10*ROW('Sanitation Data'!H14))="","",OFFSET('Sanitation Data'!$H$32,0,10*ROW('Sanitation Data'!H14)))</f>
        <v/>
      </c>
      <c r="DN20" s="33" t="str">
        <f ca="true">+IF(OFFSET('Sanitation Data'!$H$33,0,10*ROW('Sanitation Data'!H14))="","",OFFSET('Sanitation Data'!$H$33,0,10*ROW('Sanitation Data'!H14)))</f>
        <v/>
      </c>
      <c r="DO20" s="33" t="str">
        <f ca="true">+IF(OFFSET('Hygiene Data'!$C$12,0,10*ROW('Hygiene Data'!C14))="","",OFFSET('Hygiene Data'!$C$12,0,10*ROW('Hygiene Data'!C14)))</f>
        <v/>
      </c>
      <c r="DP20" s="33" t="str">
        <f ca="true">+IF(OFFSET('Hygiene Data'!$C$13,0,10*ROW('Hygiene Data'!C14))="","",OFFSET('Hygiene Data'!$C$13,0,10*ROW('Hygiene Data'!C14)))</f>
        <v/>
      </c>
      <c r="DQ20" s="33" t="str">
        <f ca="true">+IF(OFFSET('Hygiene Data'!$C$14,0,10*ROW('Hygiene Data'!C14))="","",OFFSET('Hygiene Data'!$C$14,0,10*ROW('Hygiene Data'!C14)))</f>
        <v/>
      </c>
      <c r="DR20" s="33" t="str">
        <f ca="true">+IF(OFFSET('Hygiene Data'!$D$12,0,10*ROW('Hygiene Data'!D14))="","",OFFSET('Hygiene Data'!$D$12,0,10*ROW('Hygiene Data'!D14)))</f>
        <v/>
      </c>
      <c r="DS20" s="33" t="str">
        <f ca="true">+IF(OFFSET('Hygiene Data'!$D$13,0,10*ROW('Hygiene Data'!D14))="","",OFFSET('Hygiene Data'!$D$13,0,10*ROW('Hygiene Data'!D14)))</f>
        <v/>
      </c>
      <c r="DT20" s="33" t="str">
        <f ca="true">+IF(OFFSET('Hygiene Data'!$D$14,0,10*ROW('Hygiene Data'!D14))="","",OFFSET('Hygiene Data'!$D$14,0,10*ROW('Hygiene Data'!D14)))</f>
        <v/>
      </c>
      <c r="DU20" s="33" t="str">
        <f ca="true">+IF(OFFSET('Hygiene Data'!$E$12,0,10*ROW('Hygiene Data'!E14))="","",OFFSET('Hygiene Data'!$E$12,0,10*ROW('Hygiene Data'!E14)))</f>
        <v/>
      </c>
      <c r="DV20" s="33" t="str">
        <f ca="true">+IF(OFFSET('Hygiene Data'!$E$13,0,10*ROW('Hygiene Data'!E14))="","",OFFSET('Hygiene Data'!$E$13,0,10*ROW('Hygiene Data'!E14)))</f>
        <v/>
      </c>
      <c r="DW20" s="33" t="str">
        <f ca="true">+IF(OFFSET('Hygiene Data'!$E$14,0,10*ROW('Hygiene Data'!E14))="","",OFFSET('Hygiene Data'!$E$14,0,10*ROW('Hygiene Data'!E14)))</f>
        <v/>
      </c>
      <c r="DX20" s="33" t="str">
        <f ca="true">+IF(OFFSET('Hygiene Data'!$F$12,0,10*ROW('Hygiene Data'!F14))="","",OFFSET('Hygiene Data'!$F$12,0,10*ROW('Hygiene Data'!F14)))</f>
        <v/>
      </c>
      <c r="DY20" s="33" t="str">
        <f ca="true">+IF(OFFSET('Hygiene Data'!$F$13,0,10*ROW('Hygiene Data'!F14))="","",OFFSET('Hygiene Data'!$F$13,0,10*ROW('Hygiene Data'!F14)))</f>
        <v/>
      </c>
      <c r="DZ20" s="33" t="str">
        <f ca="true">+IF(OFFSET('Hygiene Data'!$F$14,0,10*ROW('Hygiene Data'!F14))="","",OFFSET('Hygiene Data'!$F$14,0,10*ROW('Hygiene Data'!F14)))</f>
        <v/>
      </c>
      <c r="EA20" s="33" t="str">
        <f ca="true">+IF(OFFSET('Hygiene Data'!$G$12,0,10*ROW('Hygiene Data'!G14))="","",OFFSET('Hygiene Data'!$G$12,0,10*ROW('Hygiene Data'!G14)))</f>
        <v/>
      </c>
      <c r="EB20" s="33" t="str">
        <f ca="true">+IF(OFFSET('Hygiene Data'!$G$13,0,10*ROW('Hygiene Data'!G14))="","",OFFSET('Hygiene Data'!$G$13,0,10*ROW('Hygiene Data'!G14)))</f>
        <v/>
      </c>
      <c r="EC20" s="33" t="str">
        <f ca="true">+IF(OFFSET('Hygiene Data'!$G$14,0,10*ROW('Hygiene Data'!G14))="","",OFFSET('Hygiene Data'!$G$14,0,10*ROW('Hygiene Data'!G14)))</f>
        <v/>
      </c>
      <c r="ED20" s="33" t="str">
        <f ca="true">+IF(OFFSET('Hygiene Data'!$H$12,0,10*ROW('Hygiene Data'!H14))="","",OFFSET('Hygiene Data'!$H$12,0,10*ROW('Hygiene Data'!H14)))</f>
        <v/>
      </c>
      <c r="EE20" s="33" t="str">
        <f ca="true">+IF(OFFSET('Hygiene Data'!$H$13,0,10*ROW('Hygiene Data'!H14))="","",OFFSET('Hygiene Data'!$H$13,0,10*ROW('Hygiene Data'!H14)))</f>
        <v/>
      </c>
      <c r="EF20" s="33" t="str">
        <f ca="true">+IF(OFFSET('Hygiene Data'!$H$14,0,10*ROW('Hygiene Data'!H14))="","",OFFSET('Hygiene Data'!$H$14,0,10*ROW('Hygiene Data'!H14)))</f>
        <v/>
      </c>
    </row>
    <row r="21" x14ac:dyDescent="0.2">
      <c r="A21" s="56" t="str">
        <f ca="true">+IF(OFFSET('Water Data'!$B$1,0,10*ROW('Water Data'!B15))="","",OFFSET('Water Data'!$B$1,0,10*ROW('Water Data'!B15)))</f>
        <v/>
      </c>
      <c r="B21" s="56" t="str">
        <f ca="true">+IF(OFFSET('Water Data'!$A$3,0,10*ROW('Water Data'!A15))="","",OFFSET('Water Data'!$A$3,0,10*ROW('Water Data'!A15)))</f>
        <v/>
      </c>
      <c r="C21" s="56" t="str">
        <f ca="true">+IF(OFFSET('Water Data'!$C$3,0,10*ROW('Water Data'!C15))="","",OFFSET('Water Data'!$C$3,0,10*ROW('Water Data'!C15)))</f>
        <v/>
      </c>
      <c r="D21" s="244"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4"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4" t="e">
        <f ca="true">+IF(AND(ISNUMBER(OFFSET('Water Data'!$C$10,0,10*ROW('Water Data'!D15))),BW21="Yes"),OFFSET('Water Data'!$C$10,0,10*ROW('Water Data'!D15)),IF(AND(ISNUMBER(OFFSET('Water Data'!$C$10,0,10*ROW('Water Data'!D15))),BW21="No",ISNUMBER(OFFSET('Water Data'!$C$10,0,10*ROW('Water Data'!D15)))),CONCATENATE("[",ROUND(OFFSET('Water Data'!$C$10,0,10*ROW('Water Data'!D15)),0),"]"),IF(AND(ISNUMBER(OFFSET('Water Data'!$C$10,0,10*ROW('Water Data'!D15))),BW21="",ISNUMBER(OFFSET('Water Data'!$C$10,0,10*ROW('Water Data'!D15)))),OFFSET('Water Data'!$C$10,0,10*ROW('Water Data'!D15)),NA())))</f>
        <v>#N/A</v>
      </c>
      <c r="G21" s="244"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4"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4"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4"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4"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4"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4"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4"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4"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4"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4"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4"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4"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4"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4"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5"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5"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5"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5"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5"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5"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5"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5"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5"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5"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5"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5"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5"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5"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5"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5"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5"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5"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5"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5"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5"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5"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5"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5"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5"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5"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5"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5"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5"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5"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6"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6"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6"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6"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6"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6"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6"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6"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6"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6"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6"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6"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6"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6"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6"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6"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6"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6"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3" t="str">
        <f ca="true">+IF(OFFSET('Water Data'!$C$28,0,10*ROW('Water Data'!C15))="","",OFFSET('Water Data'!$C$28,0,10*ROW('Water Data'!C15)))</f>
        <v/>
      </c>
      <c r="BT21" s="33" t="str">
        <f ca="true">+IF(OFFSET('Water Data'!$C$29,0,10*ROW('Water Data'!C15))="","",OFFSET('Water Data'!$C$29,0,10*ROW('Water Data'!C15)))</f>
        <v/>
      </c>
      <c r="BU21" s="33" t="str">
        <f ca="true">+IF(OFFSET('Water Data'!$C$30,0,10*ROW('Water Data'!C15))="","",OFFSET('Water Data'!$C$30,0,10*ROW('Water Data'!C15)))</f>
        <v/>
      </c>
      <c r="BV21" s="33" t="str">
        <f ca="true">+IF(OFFSET('Water Data'!$D$28,0,10*ROW('Water Data'!D15))="","",OFFSET('Water Data'!$D$28,0,10*ROW('Water Data'!D15)))</f>
        <v/>
      </c>
      <c r="BW21" s="33" t="str">
        <f ca="true">+IF(OFFSET('Water Data'!$D$29,0,10*ROW('Water Data'!D15))="","",OFFSET('Water Data'!$D$29,0,10*ROW('Water Data'!D15)))</f>
        <v/>
      </c>
      <c r="BX21" s="33" t="str">
        <f ca="true">+IF(OFFSET('Water Data'!$D$30,0,10*ROW('Water Data'!D15))="","",OFFSET('Water Data'!$D$30,0,10*ROW('Water Data'!D15)))</f>
        <v/>
      </c>
      <c r="BY21" s="33" t="str">
        <f ca="true">+IF(OFFSET('Water Data'!$E$28,0,10*ROW('Water Data'!E15))="","",OFFSET('Water Data'!$E$28,0,10*ROW('Water Data'!E15)))</f>
        <v/>
      </c>
      <c r="BZ21" s="33" t="str">
        <f ca="true">+IF(OFFSET('Water Data'!$E$29,0,10*ROW('Water Data'!E15))="","",OFFSET('Water Data'!$E$29,0,10*ROW('Water Data'!E15)))</f>
        <v/>
      </c>
      <c r="CA21" s="33" t="str">
        <f ca="true">+IF(OFFSET('Water Data'!$E$30,0,10*ROW('Water Data'!E15))="","",OFFSET('Water Data'!$E$30,0,10*ROW('Water Data'!E15)))</f>
        <v/>
      </c>
      <c r="CB21" s="33" t="str">
        <f ca="true">+IF(OFFSET('Water Data'!$F$28,0,10*ROW('Water Data'!F15))="","",OFFSET('Water Data'!$F$28,0,10*ROW('Water Data'!F15)))</f>
        <v/>
      </c>
      <c r="CC21" s="33" t="str">
        <f ca="true">+IF(OFFSET('Water Data'!$F$29,0,10*ROW('Water Data'!F15))="","",OFFSET('Water Data'!$F$29,0,10*ROW('Water Data'!F15)))</f>
        <v/>
      </c>
      <c r="CD21" s="33" t="str">
        <f ca="true">+IF(OFFSET('Water Data'!$F$30,0,10*ROW('Water Data'!F15))="","",OFFSET('Water Data'!$F$30,0,10*ROW('Water Data'!F15)))</f>
        <v/>
      </c>
      <c r="CE21" s="33" t="str">
        <f ca="true">+IF(OFFSET('Water Data'!$G$28,0,10*ROW('Water Data'!G15))="","",OFFSET('Water Data'!$G$28,0,10*ROW('Water Data'!G15)))</f>
        <v/>
      </c>
      <c r="CF21" s="33" t="str">
        <f ca="true">+IF(OFFSET('Water Data'!$G$29,0,10*ROW('Water Data'!G15))="","",OFFSET('Water Data'!$G$29,0,10*ROW('Water Data'!G15)))</f>
        <v/>
      </c>
      <c r="CG21" s="33" t="str">
        <f ca="true">+IF(OFFSET('Water Data'!$G$30,0,10*ROW('Water Data'!G15))="","",OFFSET('Water Data'!$G$30,0,10*ROW('Water Data'!G15)))</f>
        <v/>
      </c>
      <c r="CH21" s="33" t="str">
        <f ca="true">+IF(OFFSET('Water Data'!$H$28,0,10*ROW('Water Data'!H15))="","",OFFSET('Water Data'!$H$28,0,10*ROW('Water Data'!H15)))</f>
        <v/>
      </c>
      <c r="CI21" s="33" t="str">
        <f ca="true">+IF(OFFSET('Water Data'!$H$29,0,10*ROW('Water Data'!H15))="","",OFFSET('Water Data'!$H$29,0,10*ROW('Water Data'!H15)))</f>
        <v/>
      </c>
      <c r="CJ21" s="33" t="str">
        <f ca="true">+IF(OFFSET('Water Data'!$H$30,0,10*ROW('Water Data'!H15))="","",OFFSET('Water Data'!$H$30,0,10*ROW('Water Data'!H15)))</f>
        <v/>
      </c>
      <c r="CK21" s="33" t="str">
        <f ca="true">+IF(OFFSET('Sanitation Data'!$C$29,0,10*ROW('Sanitation Data'!C15))="","",OFFSET('Sanitation Data'!$C$29,0,10*ROW('Sanitation Data'!C15)))</f>
        <v/>
      </c>
      <c r="CL21" s="33" t="str">
        <f ca="true">+IF(OFFSET('Sanitation Data'!$C$30,0,10*ROW('Sanitation Data'!C15))="","",OFFSET('Sanitation Data'!$C$30,0,10*ROW('Sanitation Data'!C15)))</f>
        <v/>
      </c>
      <c r="CM21" s="33" t="str">
        <f ca="true">+IF(OFFSET('Sanitation Data'!$C$31,0,10*ROW('Sanitation Data'!C15))="","",OFFSET('Sanitation Data'!$C$31,0,10*ROW('Sanitation Data'!C15)))</f>
        <v/>
      </c>
      <c r="CN21" s="33" t="str">
        <f ca="true">+IF(OFFSET('Sanitation Data'!$C$32,0,10*ROW('Sanitation Data'!C15))="","",OFFSET('Sanitation Data'!$C$32,0,10*ROW('Sanitation Data'!C15)))</f>
        <v/>
      </c>
      <c r="CO21" s="33" t="str">
        <f ca="true">+IF(OFFSET('Sanitation Data'!$C$33,0,10*ROW('Sanitation Data'!C15))="","",OFFSET('Sanitation Data'!$C$33,0,10*ROW('Sanitation Data'!C15)))</f>
        <v/>
      </c>
      <c r="CP21" s="33" t="str">
        <f ca="true">+IF(OFFSET('Sanitation Data'!$D$29,0,10*ROW('Sanitation Data'!D15))="","",OFFSET('Sanitation Data'!$D$29,0,10*ROW('Sanitation Data'!D15)))</f>
        <v/>
      </c>
      <c r="CQ21" s="33" t="str">
        <f ca="true">+IF(OFFSET('Sanitation Data'!$D$30,0,10*ROW('Sanitation Data'!D15))="","",OFFSET('Sanitation Data'!$D$30,0,10*ROW('Sanitation Data'!D15)))</f>
        <v/>
      </c>
      <c r="CR21" s="33" t="str">
        <f ca="true">+IF(OFFSET('Sanitation Data'!$D$31,0,10*ROW('Sanitation Data'!D15))="","",OFFSET('Sanitation Data'!$D$31,0,10*ROW('Sanitation Data'!D15)))</f>
        <v/>
      </c>
      <c r="CS21" s="33" t="str">
        <f ca="true">+IF(OFFSET('Sanitation Data'!$D$32,0,10*ROW('Sanitation Data'!D15))="","",OFFSET('Sanitation Data'!$D$32,0,10*ROW('Sanitation Data'!D15)))</f>
        <v/>
      </c>
      <c r="CT21" s="33" t="str">
        <f ca="true">+IF(OFFSET('Sanitation Data'!$D$33,0,10*ROW('Sanitation Data'!D15))="","",OFFSET('Sanitation Data'!$D$33,0,10*ROW('Sanitation Data'!D15)))</f>
        <v/>
      </c>
      <c r="CU21" s="33" t="str">
        <f ca="true">+IF(OFFSET('Sanitation Data'!$E$29,0,10*ROW('Sanitation Data'!E15))="","",OFFSET('Sanitation Data'!$E$29,0,10*ROW('Sanitation Data'!E15)))</f>
        <v/>
      </c>
      <c r="CV21" s="33" t="str">
        <f ca="true">+IF(OFFSET('Sanitation Data'!$E$30,0,10*ROW('Sanitation Data'!E15))="","",OFFSET('Sanitation Data'!$E$30,0,10*ROW('Sanitation Data'!E15)))</f>
        <v/>
      </c>
      <c r="CW21" s="33" t="str">
        <f ca="true">+IF(OFFSET('Sanitation Data'!$E$31,0,10*ROW('Sanitation Data'!E15))="","",OFFSET('Sanitation Data'!$E$31,0,10*ROW('Sanitation Data'!E15)))</f>
        <v/>
      </c>
      <c r="CX21" s="33" t="str">
        <f ca="true">+IF(OFFSET('Sanitation Data'!$E$32,0,10*ROW('Sanitation Data'!E15))="","",OFFSET('Sanitation Data'!$E$32,0,10*ROW('Sanitation Data'!E15)))</f>
        <v/>
      </c>
      <c r="CY21" s="33" t="str">
        <f ca="true">+IF(OFFSET('Sanitation Data'!$E$33,0,10*ROW('Sanitation Data'!E15))="","",OFFSET('Sanitation Data'!$E$33,0,10*ROW('Sanitation Data'!E15)))</f>
        <v/>
      </c>
      <c r="CZ21" s="33" t="str">
        <f ca="true">+IF(OFFSET('Sanitation Data'!$F$29,0,10*ROW('Sanitation Data'!F15))="","",OFFSET('Sanitation Data'!$F$29,0,10*ROW('Sanitation Data'!F15)))</f>
        <v/>
      </c>
      <c r="DA21" s="33" t="str">
        <f ca="true">+IF(OFFSET('Sanitation Data'!$F$30,0,10*ROW('Sanitation Data'!F15))="","",OFFSET('Sanitation Data'!$F$30,0,10*ROW('Sanitation Data'!F15)))</f>
        <v/>
      </c>
      <c r="DB21" s="33" t="str">
        <f ca="true">+IF(OFFSET('Sanitation Data'!$F$31,0,10*ROW('Sanitation Data'!F15))="","",OFFSET('Sanitation Data'!$F$31,0,10*ROW('Sanitation Data'!F15)))</f>
        <v/>
      </c>
      <c r="DC21" s="33" t="str">
        <f ca="true">+IF(OFFSET('Sanitation Data'!$F$32,0,10*ROW('Sanitation Data'!F15))="","",OFFSET('Sanitation Data'!$F$32,0,10*ROW('Sanitation Data'!F15)))</f>
        <v/>
      </c>
      <c r="DD21" s="33" t="str">
        <f ca="true">+IF(OFFSET('Sanitation Data'!$F$33,0,10*ROW('Sanitation Data'!F15))="","",OFFSET('Sanitation Data'!$F$33,0,10*ROW('Sanitation Data'!F15)))</f>
        <v/>
      </c>
      <c r="DE21" s="33" t="str">
        <f ca="true">+IF(OFFSET('Sanitation Data'!$G$29,0,10*ROW('Sanitation Data'!G15))="","",OFFSET('Sanitation Data'!$G$29,0,10*ROW('Sanitation Data'!G15)))</f>
        <v/>
      </c>
      <c r="DF21" s="33" t="str">
        <f ca="true">+IF(OFFSET('Sanitation Data'!$G$30,0,10*ROW('Sanitation Data'!G15))="","",OFFSET('Sanitation Data'!$G$30,0,10*ROW('Sanitation Data'!G15)))</f>
        <v/>
      </c>
      <c r="DG21" s="33" t="str">
        <f ca="true">+IF(OFFSET('Sanitation Data'!$G$31,0,10*ROW('Sanitation Data'!G15))="","",OFFSET('Sanitation Data'!$G$31,0,10*ROW('Sanitation Data'!G15)))</f>
        <v/>
      </c>
      <c r="DH21" s="33" t="str">
        <f ca="true">+IF(OFFSET('Sanitation Data'!$G$32,0,10*ROW('Sanitation Data'!G15))="","",OFFSET('Sanitation Data'!$G$32,0,10*ROW('Sanitation Data'!G15)))</f>
        <v/>
      </c>
      <c r="DI21" s="33" t="str">
        <f ca="true">+IF(OFFSET('Sanitation Data'!$G$33,0,10*ROW('Sanitation Data'!G15))="","",OFFSET('Sanitation Data'!$G$33,0,10*ROW('Sanitation Data'!G15)))</f>
        <v/>
      </c>
      <c r="DJ21" s="33" t="str">
        <f ca="true">+IF(OFFSET('Sanitation Data'!$H$29,0,10*ROW('Sanitation Data'!H15))="","",OFFSET('Sanitation Data'!$H$29,0,10*ROW('Sanitation Data'!H15)))</f>
        <v/>
      </c>
      <c r="DK21" s="33" t="str">
        <f ca="true">+IF(OFFSET('Sanitation Data'!$H$30,0,10*ROW('Sanitation Data'!H15))="","",OFFSET('Sanitation Data'!$H$30,0,10*ROW('Sanitation Data'!H15)))</f>
        <v/>
      </c>
      <c r="DL21" s="33" t="str">
        <f ca="true">+IF(OFFSET('Sanitation Data'!$H$31,0,10*ROW('Sanitation Data'!H15))="","",OFFSET('Sanitation Data'!$H$31,0,10*ROW('Sanitation Data'!H15)))</f>
        <v/>
      </c>
      <c r="DM21" s="33" t="str">
        <f ca="true">+IF(OFFSET('Sanitation Data'!$H$32,0,10*ROW('Sanitation Data'!H15))="","",OFFSET('Sanitation Data'!$H$32,0,10*ROW('Sanitation Data'!H15)))</f>
        <v/>
      </c>
      <c r="DN21" s="33" t="str">
        <f ca="true">+IF(OFFSET('Sanitation Data'!$H$33,0,10*ROW('Sanitation Data'!H15))="","",OFFSET('Sanitation Data'!$H$33,0,10*ROW('Sanitation Data'!H15)))</f>
        <v/>
      </c>
      <c r="DO21" s="33" t="str">
        <f ca="true">+IF(OFFSET('Hygiene Data'!$C$12,0,10*ROW('Hygiene Data'!C15))="","",OFFSET('Hygiene Data'!$C$12,0,10*ROW('Hygiene Data'!C15)))</f>
        <v/>
      </c>
      <c r="DP21" s="33" t="str">
        <f ca="true">+IF(OFFSET('Hygiene Data'!$C$13,0,10*ROW('Hygiene Data'!C15))="","",OFFSET('Hygiene Data'!$C$13,0,10*ROW('Hygiene Data'!C15)))</f>
        <v/>
      </c>
      <c r="DQ21" s="33" t="str">
        <f ca="true">+IF(OFFSET('Hygiene Data'!$C$14,0,10*ROW('Hygiene Data'!C15))="","",OFFSET('Hygiene Data'!$C$14,0,10*ROW('Hygiene Data'!C15)))</f>
        <v/>
      </c>
      <c r="DR21" s="33" t="str">
        <f ca="true">+IF(OFFSET('Hygiene Data'!$D$12,0,10*ROW('Hygiene Data'!D15))="","",OFFSET('Hygiene Data'!$D$12,0,10*ROW('Hygiene Data'!D15)))</f>
        <v/>
      </c>
      <c r="DS21" s="33" t="str">
        <f ca="true">+IF(OFFSET('Hygiene Data'!$D$13,0,10*ROW('Hygiene Data'!D15))="","",OFFSET('Hygiene Data'!$D$13,0,10*ROW('Hygiene Data'!D15)))</f>
        <v/>
      </c>
      <c r="DT21" s="33" t="str">
        <f ca="true">+IF(OFFSET('Hygiene Data'!$D$14,0,10*ROW('Hygiene Data'!D15))="","",OFFSET('Hygiene Data'!$D$14,0,10*ROW('Hygiene Data'!D15)))</f>
        <v/>
      </c>
      <c r="DU21" s="33" t="str">
        <f ca="true">+IF(OFFSET('Hygiene Data'!$E$12,0,10*ROW('Hygiene Data'!E15))="","",OFFSET('Hygiene Data'!$E$12,0,10*ROW('Hygiene Data'!E15)))</f>
        <v/>
      </c>
      <c r="DV21" s="33" t="str">
        <f ca="true">+IF(OFFSET('Hygiene Data'!$E$13,0,10*ROW('Hygiene Data'!E15))="","",OFFSET('Hygiene Data'!$E$13,0,10*ROW('Hygiene Data'!E15)))</f>
        <v/>
      </c>
      <c r="DW21" s="33" t="str">
        <f ca="true">+IF(OFFSET('Hygiene Data'!$E$14,0,10*ROW('Hygiene Data'!E15))="","",OFFSET('Hygiene Data'!$E$14,0,10*ROW('Hygiene Data'!E15)))</f>
        <v/>
      </c>
      <c r="DX21" s="33" t="str">
        <f ca="true">+IF(OFFSET('Hygiene Data'!$F$12,0,10*ROW('Hygiene Data'!F15))="","",OFFSET('Hygiene Data'!$F$12,0,10*ROW('Hygiene Data'!F15)))</f>
        <v/>
      </c>
      <c r="DY21" s="33" t="str">
        <f ca="true">+IF(OFFSET('Hygiene Data'!$F$13,0,10*ROW('Hygiene Data'!F15))="","",OFFSET('Hygiene Data'!$F$13,0,10*ROW('Hygiene Data'!F15)))</f>
        <v/>
      </c>
      <c r="DZ21" s="33" t="str">
        <f ca="true">+IF(OFFSET('Hygiene Data'!$F$14,0,10*ROW('Hygiene Data'!F15))="","",OFFSET('Hygiene Data'!$F$14,0,10*ROW('Hygiene Data'!F15)))</f>
        <v/>
      </c>
      <c r="EA21" s="33" t="str">
        <f ca="true">+IF(OFFSET('Hygiene Data'!$G$12,0,10*ROW('Hygiene Data'!G15))="","",OFFSET('Hygiene Data'!$G$12,0,10*ROW('Hygiene Data'!G15)))</f>
        <v/>
      </c>
      <c r="EB21" s="33" t="str">
        <f ca="true">+IF(OFFSET('Hygiene Data'!$G$13,0,10*ROW('Hygiene Data'!G15))="","",OFFSET('Hygiene Data'!$G$13,0,10*ROW('Hygiene Data'!G15)))</f>
        <v/>
      </c>
      <c r="EC21" s="33" t="str">
        <f ca="true">+IF(OFFSET('Hygiene Data'!$G$14,0,10*ROW('Hygiene Data'!G15))="","",OFFSET('Hygiene Data'!$G$14,0,10*ROW('Hygiene Data'!G15)))</f>
        <v/>
      </c>
      <c r="ED21" s="33" t="str">
        <f ca="true">+IF(OFFSET('Hygiene Data'!$H$12,0,10*ROW('Hygiene Data'!H15))="","",OFFSET('Hygiene Data'!$H$12,0,10*ROW('Hygiene Data'!H15)))</f>
        <v/>
      </c>
      <c r="EE21" s="33" t="str">
        <f ca="true">+IF(OFFSET('Hygiene Data'!$H$13,0,10*ROW('Hygiene Data'!H15))="","",OFFSET('Hygiene Data'!$H$13,0,10*ROW('Hygiene Data'!H15)))</f>
        <v/>
      </c>
      <c r="EF21" s="33" t="str">
        <f ca="true">+IF(OFFSET('Hygiene Data'!$H$14,0,10*ROW('Hygiene Data'!H15))="","",OFFSET('Hygiene Data'!$H$14,0,10*ROW('Hygiene Data'!H15)))</f>
        <v/>
      </c>
    </row>
    <row r="22" x14ac:dyDescent="0.2">
      <c r="A22" s="56" t="str">
        <f ca="true">+IF(OFFSET('Water Data'!$B$1,0,10*ROW('Water Data'!B16))="","",OFFSET('Water Data'!$B$1,0,10*ROW('Water Data'!B16)))</f>
        <v/>
      </c>
      <c r="B22" s="56" t="str">
        <f ca="true">+IF(OFFSET('Water Data'!$A$3,0,10*ROW('Water Data'!A16))="","",OFFSET('Water Data'!$A$3,0,10*ROW('Water Data'!A16)))</f>
        <v/>
      </c>
      <c r="C22" s="56" t="str">
        <f ca="true">+IF(OFFSET('Water Data'!$C$3,0,10*ROW('Water Data'!C16))="","",OFFSET('Water Data'!$C$3,0,10*ROW('Water Data'!C16)))</f>
        <v/>
      </c>
      <c r="D22" s="244"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4"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4" t="e">
        <f ca="true">+IF(AND(ISNUMBER(OFFSET('Water Data'!$C$10,0,10*ROW('Water Data'!D16))),BW22="Yes"),OFFSET('Water Data'!$C$10,0,10*ROW('Water Data'!D16)),IF(AND(ISNUMBER(OFFSET('Water Data'!$C$10,0,10*ROW('Water Data'!D16))),BW22="No",ISNUMBER(OFFSET('Water Data'!$C$10,0,10*ROW('Water Data'!D16)))),CONCATENATE("[",ROUND(OFFSET('Water Data'!$C$10,0,10*ROW('Water Data'!D16)),0),"]"),IF(AND(ISNUMBER(OFFSET('Water Data'!$C$10,0,10*ROW('Water Data'!D16))),BW22="",ISNUMBER(OFFSET('Water Data'!$C$10,0,10*ROW('Water Data'!D16)))),OFFSET('Water Data'!$C$10,0,10*ROW('Water Data'!D16)),NA())))</f>
        <v>#N/A</v>
      </c>
      <c r="G22" s="244"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4"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4"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4"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4"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4"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4"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4"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4"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4"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4"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4"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4"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4"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4"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5"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5"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5"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5"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5"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5"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5"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5"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5"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5"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5"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5"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5"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5"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5"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5"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5"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5"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5"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5"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5"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5"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5"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5"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5"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5"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5"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5"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5"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5"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6"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6"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6"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6"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6"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6"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6"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6"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6"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6"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6"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6"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6"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6"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6"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6"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6"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6"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3" t="str">
        <f ca="true">+IF(OFFSET('Water Data'!$C$28,0,10*ROW('Water Data'!C16))="","",OFFSET('Water Data'!$C$28,0,10*ROW('Water Data'!C16)))</f>
        <v/>
      </c>
      <c r="BT22" s="33" t="str">
        <f ca="true">+IF(OFFSET('Water Data'!$C$29,0,10*ROW('Water Data'!C16))="","",OFFSET('Water Data'!$C$29,0,10*ROW('Water Data'!C16)))</f>
        <v/>
      </c>
      <c r="BU22" s="33" t="str">
        <f ca="true">+IF(OFFSET('Water Data'!$C$30,0,10*ROW('Water Data'!C16))="","",OFFSET('Water Data'!$C$30,0,10*ROW('Water Data'!C16)))</f>
        <v/>
      </c>
      <c r="BV22" s="33" t="str">
        <f ca="true">+IF(OFFSET('Water Data'!$D$28,0,10*ROW('Water Data'!D16))="","",OFFSET('Water Data'!$D$28,0,10*ROW('Water Data'!D16)))</f>
        <v/>
      </c>
      <c r="BW22" s="33" t="str">
        <f ca="true">+IF(OFFSET('Water Data'!$D$29,0,10*ROW('Water Data'!D16))="","",OFFSET('Water Data'!$D$29,0,10*ROW('Water Data'!D16)))</f>
        <v/>
      </c>
      <c r="BX22" s="33" t="str">
        <f ca="true">+IF(OFFSET('Water Data'!$D$30,0,10*ROW('Water Data'!D16))="","",OFFSET('Water Data'!$D$30,0,10*ROW('Water Data'!D16)))</f>
        <v/>
      </c>
      <c r="BY22" s="33" t="str">
        <f ca="true">+IF(OFFSET('Water Data'!$E$28,0,10*ROW('Water Data'!E16))="","",OFFSET('Water Data'!$E$28,0,10*ROW('Water Data'!E16)))</f>
        <v/>
      </c>
      <c r="BZ22" s="33" t="str">
        <f ca="true">+IF(OFFSET('Water Data'!$E$29,0,10*ROW('Water Data'!E16))="","",OFFSET('Water Data'!$E$29,0,10*ROW('Water Data'!E16)))</f>
        <v/>
      </c>
      <c r="CA22" s="33" t="str">
        <f ca="true">+IF(OFFSET('Water Data'!$E$30,0,10*ROW('Water Data'!E16))="","",OFFSET('Water Data'!$E$30,0,10*ROW('Water Data'!E16)))</f>
        <v/>
      </c>
      <c r="CB22" s="33" t="str">
        <f ca="true">+IF(OFFSET('Water Data'!$F$28,0,10*ROW('Water Data'!F16))="","",OFFSET('Water Data'!$F$28,0,10*ROW('Water Data'!F16)))</f>
        <v/>
      </c>
      <c r="CC22" s="33" t="str">
        <f ca="true">+IF(OFFSET('Water Data'!$F$29,0,10*ROW('Water Data'!F16))="","",OFFSET('Water Data'!$F$29,0,10*ROW('Water Data'!F16)))</f>
        <v/>
      </c>
      <c r="CD22" s="33" t="str">
        <f ca="true">+IF(OFFSET('Water Data'!$F$30,0,10*ROW('Water Data'!F16))="","",OFFSET('Water Data'!$F$30,0,10*ROW('Water Data'!F16)))</f>
        <v/>
      </c>
      <c r="CE22" s="33" t="str">
        <f ca="true">+IF(OFFSET('Water Data'!$G$28,0,10*ROW('Water Data'!G16))="","",OFFSET('Water Data'!$G$28,0,10*ROW('Water Data'!G16)))</f>
        <v/>
      </c>
      <c r="CF22" s="33" t="str">
        <f ca="true">+IF(OFFSET('Water Data'!$G$29,0,10*ROW('Water Data'!G16))="","",OFFSET('Water Data'!$G$29,0,10*ROW('Water Data'!G16)))</f>
        <v/>
      </c>
      <c r="CG22" s="33" t="str">
        <f ca="true">+IF(OFFSET('Water Data'!$G$30,0,10*ROW('Water Data'!G16))="","",OFFSET('Water Data'!$G$30,0,10*ROW('Water Data'!G16)))</f>
        <v/>
      </c>
      <c r="CH22" s="33" t="str">
        <f ca="true">+IF(OFFSET('Water Data'!$H$28,0,10*ROW('Water Data'!H16))="","",OFFSET('Water Data'!$H$28,0,10*ROW('Water Data'!H16)))</f>
        <v/>
      </c>
      <c r="CI22" s="33" t="str">
        <f ca="true">+IF(OFFSET('Water Data'!$H$29,0,10*ROW('Water Data'!H16))="","",OFFSET('Water Data'!$H$29,0,10*ROW('Water Data'!H16)))</f>
        <v/>
      </c>
      <c r="CJ22" s="33" t="str">
        <f ca="true">+IF(OFFSET('Water Data'!$H$30,0,10*ROW('Water Data'!H16))="","",OFFSET('Water Data'!$H$30,0,10*ROW('Water Data'!H16)))</f>
        <v/>
      </c>
      <c r="CK22" s="33" t="str">
        <f ca="true">+IF(OFFSET('Sanitation Data'!$C$29,0,10*ROW('Sanitation Data'!C16))="","",OFFSET('Sanitation Data'!$C$29,0,10*ROW('Sanitation Data'!C16)))</f>
        <v/>
      </c>
      <c r="CL22" s="33" t="str">
        <f ca="true">+IF(OFFSET('Sanitation Data'!$C$30,0,10*ROW('Sanitation Data'!C16))="","",OFFSET('Sanitation Data'!$C$30,0,10*ROW('Sanitation Data'!C16)))</f>
        <v/>
      </c>
      <c r="CM22" s="33" t="str">
        <f ca="true">+IF(OFFSET('Sanitation Data'!$C$31,0,10*ROW('Sanitation Data'!C16))="","",OFFSET('Sanitation Data'!$C$31,0,10*ROW('Sanitation Data'!C16)))</f>
        <v/>
      </c>
      <c r="CN22" s="33" t="str">
        <f ca="true">+IF(OFFSET('Sanitation Data'!$C$32,0,10*ROW('Sanitation Data'!C16))="","",OFFSET('Sanitation Data'!$C$32,0,10*ROW('Sanitation Data'!C16)))</f>
        <v/>
      </c>
      <c r="CO22" s="33" t="str">
        <f ca="true">+IF(OFFSET('Sanitation Data'!$C$33,0,10*ROW('Sanitation Data'!C16))="","",OFFSET('Sanitation Data'!$C$33,0,10*ROW('Sanitation Data'!C16)))</f>
        <v/>
      </c>
      <c r="CP22" s="33" t="str">
        <f ca="true">+IF(OFFSET('Sanitation Data'!$D$29,0,10*ROW('Sanitation Data'!D16))="","",OFFSET('Sanitation Data'!$D$29,0,10*ROW('Sanitation Data'!D16)))</f>
        <v/>
      </c>
      <c r="CQ22" s="33" t="str">
        <f ca="true">+IF(OFFSET('Sanitation Data'!$D$30,0,10*ROW('Sanitation Data'!D16))="","",OFFSET('Sanitation Data'!$D$30,0,10*ROW('Sanitation Data'!D16)))</f>
        <v/>
      </c>
      <c r="CR22" s="33" t="str">
        <f ca="true">+IF(OFFSET('Sanitation Data'!$D$31,0,10*ROW('Sanitation Data'!D16))="","",OFFSET('Sanitation Data'!$D$31,0,10*ROW('Sanitation Data'!D16)))</f>
        <v/>
      </c>
      <c r="CS22" s="33" t="str">
        <f ca="true">+IF(OFFSET('Sanitation Data'!$D$32,0,10*ROW('Sanitation Data'!D16))="","",OFFSET('Sanitation Data'!$D$32,0,10*ROW('Sanitation Data'!D16)))</f>
        <v/>
      </c>
      <c r="CT22" s="33" t="str">
        <f ca="true">+IF(OFFSET('Sanitation Data'!$D$33,0,10*ROW('Sanitation Data'!D16))="","",OFFSET('Sanitation Data'!$D$33,0,10*ROW('Sanitation Data'!D16)))</f>
        <v/>
      </c>
      <c r="CU22" s="33" t="str">
        <f ca="true">+IF(OFFSET('Sanitation Data'!$E$29,0,10*ROW('Sanitation Data'!E16))="","",OFFSET('Sanitation Data'!$E$29,0,10*ROW('Sanitation Data'!E16)))</f>
        <v/>
      </c>
      <c r="CV22" s="33" t="str">
        <f ca="true">+IF(OFFSET('Sanitation Data'!$E$30,0,10*ROW('Sanitation Data'!E16))="","",OFFSET('Sanitation Data'!$E$30,0,10*ROW('Sanitation Data'!E16)))</f>
        <v/>
      </c>
      <c r="CW22" s="33" t="str">
        <f ca="true">+IF(OFFSET('Sanitation Data'!$E$31,0,10*ROW('Sanitation Data'!E16))="","",OFFSET('Sanitation Data'!$E$31,0,10*ROW('Sanitation Data'!E16)))</f>
        <v/>
      </c>
      <c r="CX22" s="33" t="str">
        <f ca="true">+IF(OFFSET('Sanitation Data'!$E$32,0,10*ROW('Sanitation Data'!E16))="","",OFFSET('Sanitation Data'!$E$32,0,10*ROW('Sanitation Data'!E16)))</f>
        <v/>
      </c>
      <c r="CY22" s="33" t="str">
        <f ca="true">+IF(OFFSET('Sanitation Data'!$E$33,0,10*ROW('Sanitation Data'!E16))="","",OFFSET('Sanitation Data'!$E$33,0,10*ROW('Sanitation Data'!E16)))</f>
        <v/>
      </c>
      <c r="CZ22" s="33" t="str">
        <f ca="true">+IF(OFFSET('Sanitation Data'!$F$29,0,10*ROW('Sanitation Data'!F16))="","",OFFSET('Sanitation Data'!$F$29,0,10*ROW('Sanitation Data'!F16)))</f>
        <v/>
      </c>
      <c r="DA22" s="33" t="str">
        <f ca="true">+IF(OFFSET('Sanitation Data'!$F$30,0,10*ROW('Sanitation Data'!F16))="","",OFFSET('Sanitation Data'!$F$30,0,10*ROW('Sanitation Data'!F16)))</f>
        <v/>
      </c>
      <c r="DB22" s="33" t="str">
        <f ca="true">+IF(OFFSET('Sanitation Data'!$F$31,0,10*ROW('Sanitation Data'!F16))="","",OFFSET('Sanitation Data'!$F$31,0,10*ROW('Sanitation Data'!F16)))</f>
        <v/>
      </c>
      <c r="DC22" s="33" t="str">
        <f ca="true">+IF(OFFSET('Sanitation Data'!$F$32,0,10*ROW('Sanitation Data'!F16))="","",OFFSET('Sanitation Data'!$F$32,0,10*ROW('Sanitation Data'!F16)))</f>
        <v/>
      </c>
      <c r="DD22" s="33" t="str">
        <f ca="true">+IF(OFFSET('Sanitation Data'!$F$33,0,10*ROW('Sanitation Data'!F16))="","",OFFSET('Sanitation Data'!$F$33,0,10*ROW('Sanitation Data'!F16)))</f>
        <v/>
      </c>
      <c r="DE22" s="33" t="str">
        <f ca="true">+IF(OFFSET('Sanitation Data'!$G$29,0,10*ROW('Sanitation Data'!G16))="","",OFFSET('Sanitation Data'!$G$29,0,10*ROW('Sanitation Data'!G16)))</f>
        <v/>
      </c>
      <c r="DF22" s="33" t="str">
        <f ca="true">+IF(OFFSET('Sanitation Data'!$G$30,0,10*ROW('Sanitation Data'!G16))="","",OFFSET('Sanitation Data'!$G$30,0,10*ROW('Sanitation Data'!G16)))</f>
        <v/>
      </c>
      <c r="DG22" s="33" t="str">
        <f ca="true">+IF(OFFSET('Sanitation Data'!$G$31,0,10*ROW('Sanitation Data'!G16))="","",OFFSET('Sanitation Data'!$G$31,0,10*ROW('Sanitation Data'!G16)))</f>
        <v/>
      </c>
      <c r="DH22" s="33" t="str">
        <f ca="true">+IF(OFFSET('Sanitation Data'!$G$32,0,10*ROW('Sanitation Data'!G16))="","",OFFSET('Sanitation Data'!$G$32,0,10*ROW('Sanitation Data'!G16)))</f>
        <v/>
      </c>
      <c r="DI22" s="33" t="str">
        <f ca="true">+IF(OFFSET('Sanitation Data'!$G$33,0,10*ROW('Sanitation Data'!G16))="","",OFFSET('Sanitation Data'!$G$33,0,10*ROW('Sanitation Data'!G16)))</f>
        <v/>
      </c>
      <c r="DJ22" s="33" t="str">
        <f ca="true">+IF(OFFSET('Sanitation Data'!$H$29,0,10*ROW('Sanitation Data'!H16))="","",OFFSET('Sanitation Data'!$H$29,0,10*ROW('Sanitation Data'!H16)))</f>
        <v/>
      </c>
      <c r="DK22" s="33" t="str">
        <f ca="true">+IF(OFFSET('Sanitation Data'!$H$30,0,10*ROW('Sanitation Data'!H16))="","",OFFSET('Sanitation Data'!$H$30,0,10*ROW('Sanitation Data'!H16)))</f>
        <v/>
      </c>
      <c r="DL22" s="33" t="str">
        <f ca="true">+IF(OFFSET('Sanitation Data'!$H$31,0,10*ROW('Sanitation Data'!H16))="","",OFFSET('Sanitation Data'!$H$31,0,10*ROW('Sanitation Data'!H16)))</f>
        <v/>
      </c>
      <c r="DM22" s="33" t="str">
        <f ca="true">+IF(OFFSET('Sanitation Data'!$H$32,0,10*ROW('Sanitation Data'!H16))="","",OFFSET('Sanitation Data'!$H$32,0,10*ROW('Sanitation Data'!H16)))</f>
        <v/>
      </c>
      <c r="DN22" s="33" t="str">
        <f ca="true">+IF(OFFSET('Sanitation Data'!$H$33,0,10*ROW('Sanitation Data'!H16))="","",OFFSET('Sanitation Data'!$H$33,0,10*ROW('Sanitation Data'!H16)))</f>
        <v/>
      </c>
      <c r="DO22" s="33" t="str">
        <f ca="true">+IF(OFFSET('Hygiene Data'!$C$12,0,10*ROW('Hygiene Data'!C16))="","",OFFSET('Hygiene Data'!$C$12,0,10*ROW('Hygiene Data'!C16)))</f>
        <v/>
      </c>
      <c r="DP22" s="33" t="str">
        <f ca="true">+IF(OFFSET('Hygiene Data'!$C$13,0,10*ROW('Hygiene Data'!C16))="","",OFFSET('Hygiene Data'!$C$13,0,10*ROW('Hygiene Data'!C16)))</f>
        <v/>
      </c>
      <c r="DQ22" s="33" t="str">
        <f ca="true">+IF(OFFSET('Hygiene Data'!$C$14,0,10*ROW('Hygiene Data'!C16))="","",OFFSET('Hygiene Data'!$C$14,0,10*ROW('Hygiene Data'!C16)))</f>
        <v/>
      </c>
      <c r="DR22" s="33" t="str">
        <f ca="true">+IF(OFFSET('Hygiene Data'!$D$12,0,10*ROW('Hygiene Data'!D16))="","",OFFSET('Hygiene Data'!$D$12,0,10*ROW('Hygiene Data'!D16)))</f>
        <v/>
      </c>
      <c r="DS22" s="33" t="str">
        <f ca="true">+IF(OFFSET('Hygiene Data'!$D$13,0,10*ROW('Hygiene Data'!D16))="","",OFFSET('Hygiene Data'!$D$13,0,10*ROW('Hygiene Data'!D16)))</f>
        <v/>
      </c>
      <c r="DT22" s="33" t="str">
        <f ca="true">+IF(OFFSET('Hygiene Data'!$D$14,0,10*ROW('Hygiene Data'!D16))="","",OFFSET('Hygiene Data'!$D$14,0,10*ROW('Hygiene Data'!D16)))</f>
        <v/>
      </c>
      <c r="DU22" s="33" t="str">
        <f ca="true">+IF(OFFSET('Hygiene Data'!$E$12,0,10*ROW('Hygiene Data'!E16))="","",OFFSET('Hygiene Data'!$E$12,0,10*ROW('Hygiene Data'!E16)))</f>
        <v/>
      </c>
      <c r="DV22" s="33" t="str">
        <f ca="true">+IF(OFFSET('Hygiene Data'!$E$13,0,10*ROW('Hygiene Data'!E16))="","",OFFSET('Hygiene Data'!$E$13,0,10*ROW('Hygiene Data'!E16)))</f>
        <v/>
      </c>
      <c r="DW22" s="33" t="str">
        <f ca="true">+IF(OFFSET('Hygiene Data'!$E$14,0,10*ROW('Hygiene Data'!E16))="","",OFFSET('Hygiene Data'!$E$14,0,10*ROW('Hygiene Data'!E16)))</f>
        <v/>
      </c>
      <c r="DX22" s="33" t="str">
        <f ca="true">+IF(OFFSET('Hygiene Data'!$F$12,0,10*ROW('Hygiene Data'!F16))="","",OFFSET('Hygiene Data'!$F$12,0,10*ROW('Hygiene Data'!F16)))</f>
        <v/>
      </c>
      <c r="DY22" s="33" t="str">
        <f ca="true">+IF(OFFSET('Hygiene Data'!$F$13,0,10*ROW('Hygiene Data'!F16))="","",OFFSET('Hygiene Data'!$F$13,0,10*ROW('Hygiene Data'!F16)))</f>
        <v/>
      </c>
      <c r="DZ22" s="33" t="str">
        <f ca="true">+IF(OFFSET('Hygiene Data'!$F$14,0,10*ROW('Hygiene Data'!F16))="","",OFFSET('Hygiene Data'!$F$14,0,10*ROW('Hygiene Data'!F16)))</f>
        <v/>
      </c>
      <c r="EA22" s="33" t="str">
        <f ca="true">+IF(OFFSET('Hygiene Data'!$G$12,0,10*ROW('Hygiene Data'!G16))="","",OFFSET('Hygiene Data'!$G$12,0,10*ROW('Hygiene Data'!G16)))</f>
        <v/>
      </c>
      <c r="EB22" s="33" t="str">
        <f ca="true">+IF(OFFSET('Hygiene Data'!$G$13,0,10*ROW('Hygiene Data'!G16))="","",OFFSET('Hygiene Data'!$G$13,0,10*ROW('Hygiene Data'!G16)))</f>
        <v/>
      </c>
      <c r="EC22" s="33" t="str">
        <f ca="true">+IF(OFFSET('Hygiene Data'!$G$14,0,10*ROW('Hygiene Data'!G16))="","",OFFSET('Hygiene Data'!$G$14,0,10*ROW('Hygiene Data'!G16)))</f>
        <v/>
      </c>
      <c r="ED22" s="33" t="str">
        <f ca="true">+IF(OFFSET('Hygiene Data'!$H$12,0,10*ROW('Hygiene Data'!H16))="","",OFFSET('Hygiene Data'!$H$12,0,10*ROW('Hygiene Data'!H16)))</f>
        <v/>
      </c>
      <c r="EE22" s="33" t="str">
        <f ca="true">+IF(OFFSET('Hygiene Data'!$H$13,0,10*ROW('Hygiene Data'!H16))="","",OFFSET('Hygiene Data'!$H$13,0,10*ROW('Hygiene Data'!H16)))</f>
        <v/>
      </c>
      <c r="EF22" s="33" t="str">
        <f ca="true">+IF(OFFSET('Hygiene Data'!$H$14,0,10*ROW('Hygiene Data'!H16))="","",OFFSET('Hygiene Data'!$H$14,0,10*ROW('Hygiene Data'!H16)))</f>
        <v/>
      </c>
    </row>
    <row r="23" x14ac:dyDescent="0.2">
      <c r="A23" s="56" t="str">
        <f ca="true">+IF(OFFSET('Water Data'!$B$1,0,10*ROW('Water Data'!B17))="","",OFFSET('Water Data'!$B$1,0,10*ROW('Water Data'!B17)))</f>
        <v/>
      </c>
      <c r="B23" s="56" t="str">
        <f ca="true">+IF(OFFSET('Water Data'!$A$3,0,10*ROW('Water Data'!A17))="","",OFFSET('Water Data'!$A$3,0,10*ROW('Water Data'!A17)))</f>
        <v/>
      </c>
      <c r="C23" s="56" t="str">
        <f ca="true">+IF(OFFSET('Water Data'!$C$3,0,10*ROW('Water Data'!C17))="","",OFFSET('Water Data'!$C$3,0,10*ROW('Water Data'!C17)))</f>
        <v/>
      </c>
      <c r="D23" s="244"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4"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4" t="e">
        <f ca="true">+IF(AND(ISNUMBER(OFFSET('Water Data'!$C$10,0,10*ROW('Water Data'!D17))),BW23="Yes"),OFFSET('Water Data'!$C$10,0,10*ROW('Water Data'!D17)),IF(AND(ISNUMBER(OFFSET('Water Data'!$C$10,0,10*ROW('Water Data'!D17))),BW23="No",ISNUMBER(OFFSET('Water Data'!$C$10,0,10*ROW('Water Data'!D17)))),CONCATENATE("[",ROUND(OFFSET('Water Data'!$C$10,0,10*ROW('Water Data'!D17)),0),"]"),IF(AND(ISNUMBER(OFFSET('Water Data'!$C$10,0,10*ROW('Water Data'!D17))),BW23="",ISNUMBER(OFFSET('Water Data'!$C$10,0,10*ROW('Water Data'!D17)))),OFFSET('Water Data'!$C$10,0,10*ROW('Water Data'!D17)),NA())))</f>
        <v>#N/A</v>
      </c>
      <c r="G23" s="244"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4"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4"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4"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4"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4"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4"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4"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4"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4"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4"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4"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4"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4"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4"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5"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5"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5"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5"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5"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5"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5"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5"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5"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5"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5"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5"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5"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5"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5"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5"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5"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5"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5"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5"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5"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5"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5"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5"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5"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5"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5"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5"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5"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5"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6"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6"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6"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6"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6"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6"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6"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6"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6"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6"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6"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6"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6"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6"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6"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6"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6"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6"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3" t="str">
        <f ca="true">+IF(OFFSET('Water Data'!$C$28,0,10*ROW('Water Data'!C17))="","",OFFSET('Water Data'!$C$28,0,10*ROW('Water Data'!C17)))</f>
        <v/>
      </c>
      <c r="BT23" s="33" t="str">
        <f ca="true">+IF(OFFSET('Water Data'!$C$29,0,10*ROW('Water Data'!C17))="","",OFFSET('Water Data'!$C$29,0,10*ROW('Water Data'!C17)))</f>
        <v/>
      </c>
      <c r="BU23" s="33" t="str">
        <f ca="true">+IF(OFFSET('Water Data'!$C$30,0,10*ROW('Water Data'!C17))="","",OFFSET('Water Data'!$C$30,0,10*ROW('Water Data'!C17)))</f>
        <v/>
      </c>
      <c r="BV23" s="33" t="str">
        <f ca="true">+IF(OFFSET('Water Data'!$D$28,0,10*ROW('Water Data'!D17))="","",OFFSET('Water Data'!$D$28,0,10*ROW('Water Data'!D17)))</f>
        <v/>
      </c>
      <c r="BW23" s="33" t="str">
        <f ca="true">+IF(OFFSET('Water Data'!$D$29,0,10*ROW('Water Data'!D17))="","",OFFSET('Water Data'!$D$29,0,10*ROW('Water Data'!D17)))</f>
        <v/>
      </c>
      <c r="BX23" s="33" t="str">
        <f ca="true">+IF(OFFSET('Water Data'!$D$30,0,10*ROW('Water Data'!D17))="","",OFFSET('Water Data'!$D$30,0,10*ROW('Water Data'!D17)))</f>
        <v/>
      </c>
      <c r="BY23" s="33" t="str">
        <f ca="true">+IF(OFFSET('Water Data'!$E$28,0,10*ROW('Water Data'!E17))="","",OFFSET('Water Data'!$E$28,0,10*ROW('Water Data'!E17)))</f>
        <v/>
      </c>
      <c r="BZ23" s="33" t="str">
        <f ca="true">+IF(OFFSET('Water Data'!$E$29,0,10*ROW('Water Data'!E17))="","",OFFSET('Water Data'!$E$29,0,10*ROW('Water Data'!E17)))</f>
        <v/>
      </c>
      <c r="CA23" s="33" t="str">
        <f ca="true">+IF(OFFSET('Water Data'!$E$30,0,10*ROW('Water Data'!E17))="","",OFFSET('Water Data'!$E$30,0,10*ROW('Water Data'!E17)))</f>
        <v/>
      </c>
      <c r="CB23" s="33" t="str">
        <f ca="true">+IF(OFFSET('Water Data'!$F$28,0,10*ROW('Water Data'!F17))="","",OFFSET('Water Data'!$F$28,0,10*ROW('Water Data'!F17)))</f>
        <v/>
      </c>
      <c r="CC23" s="33" t="str">
        <f ca="true">+IF(OFFSET('Water Data'!$F$29,0,10*ROW('Water Data'!F17))="","",OFFSET('Water Data'!$F$29,0,10*ROW('Water Data'!F17)))</f>
        <v/>
      </c>
      <c r="CD23" s="33" t="str">
        <f ca="true">+IF(OFFSET('Water Data'!$F$30,0,10*ROW('Water Data'!F17))="","",OFFSET('Water Data'!$F$30,0,10*ROW('Water Data'!F17)))</f>
        <v/>
      </c>
      <c r="CE23" s="33" t="str">
        <f ca="true">+IF(OFFSET('Water Data'!$G$28,0,10*ROW('Water Data'!G17))="","",OFFSET('Water Data'!$G$28,0,10*ROW('Water Data'!G17)))</f>
        <v/>
      </c>
      <c r="CF23" s="33" t="str">
        <f ca="true">+IF(OFFSET('Water Data'!$G$29,0,10*ROW('Water Data'!G17))="","",OFFSET('Water Data'!$G$29,0,10*ROW('Water Data'!G17)))</f>
        <v/>
      </c>
      <c r="CG23" s="33" t="str">
        <f ca="true">+IF(OFFSET('Water Data'!$G$30,0,10*ROW('Water Data'!G17))="","",OFFSET('Water Data'!$G$30,0,10*ROW('Water Data'!G17)))</f>
        <v/>
      </c>
      <c r="CH23" s="33" t="str">
        <f ca="true">+IF(OFFSET('Water Data'!$H$28,0,10*ROW('Water Data'!H17))="","",OFFSET('Water Data'!$H$28,0,10*ROW('Water Data'!H17)))</f>
        <v/>
      </c>
      <c r="CI23" s="33" t="str">
        <f ca="true">+IF(OFFSET('Water Data'!$H$29,0,10*ROW('Water Data'!H17))="","",OFFSET('Water Data'!$H$29,0,10*ROW('Water Data'!H17)))</f>
        <v/>
      </c>
      <c r="CJ23" s="33" t="str">
        <f ca="true">+IF(OFFSET('Water Data'!$H$30,0,10*ROW('Water Data'!H17))="","",OFFSET('Water Data'!$H$30,0,10*ROW('Water Data'!H17)))</f>
        <v/>
      </c>
      <c r="CK23" s="33" t="str">
        <f ca="true">+IF(OFFSET('Sanitation Data'!$C$29,0,10*ROW('Sanitation Data'!C17))="","",OFFSET('Sanitation Data'!$C$29,0,10*ROW('Sanitation Data'!C17)))</f>
        <v/>
      </c>
      <c r="CL23" s="33" t="str">
        <f ca="true">+IF(OFFSET('Sanitation Data'!$C$30,0,10*ROW('Sanitation Data'!C17))="","",OFFSET('Sanitation Data'!$C$30,0,10*ROW('Sanitation Data'!C17)))</f>
        <v/>
      </c>
      <c r="CM23" s="33" t="str">
        <f ca="true">+IF(OFFSET('Sanitation Data'!$C$31,0,10*ROW('Sanitation Data'!C17))="","",OFFSET('Sanitation Data'!$C$31,0,10*ROW('Sanitation Data'!C17)))</f>
        <v/>
      </c>
      <c r="CN23" s="33" t="str">
        <f ca="true">+IF(OFFSET('Sanitation Data'!$C$32,0,10*ROW('Sanitation Data'!C17))="","",OFFSET('Sanitation Data'!$C$32,0,10*ROW('Sanitation Data'!C17)))</f>
        <v/>
      </c>
      <c r="CO23" s="33" t="str">
        <f ca="true">+IF(OFFSET('Sanitation Data'!$C$33,0,10*ROW('Sanitation Data'!C17))="","",OFFSET('Sanitation Data'!$C$33,0,10*ROW('Sanitation Data'!C17)))</f>
        <v/>
      </c>
      <c r="CP23" s="33" t="str">
        <f ca="true">+IF(OFFSET('Sanitation Data'!$D$29,0,10*ROW('Sanitation Data'!D17))="","",OFFSET('Sanitation Data'!$D$29,0,10*ROW('Sanitation Data'!D17)))</f>
        <v/>
      </c>
      <c r="CQ23" s="33" t="str">
        <f ca="true">+IF(OFFSET('Sanitation Data'!$D$30,0,10*ROW('Sanitation Data'!D17))="","",OFFSET('Sanitation Data'!$D$30,0,10*ROW('Sanitation Data'!D17)))</f>
        <v/>
      </c>
      <c r="CR23" s="33" t="str">
        <f ca="true">+IF(OFFSET('Sanitation Data'!$D$31,0,10*ROW('Sanitation Data'!D17))="","",OFFSET('Sanitation Data'!$D$31,0,10*ROW('Sanitation Data'!D17)))</f>
        <v/>
      </c>
      <c r="CS23" s="33" t="str">
        <f ca="true">+IF(OFFSET('Sanitation Data'!$D$32,0,10*ROW('Sanitation Data'!D17))="","",OFFSET('Sanitation Data'!$D$32,0,10*ROW('Sanitation Data'!D17)))</f>
        <v/>
      </c>
      <c r="CT23" s="33" t="str">
        <f ca="true">+IF(OFFSET('Sanitation Data'!$D$33,0,10*ROW('Sanitation Data'!D17))="","",OFFSET('Sanitation Data'!$D$33,0,10*ROW('Sanitation Data'!D17)))</f>
        <v/>
      </c>
      <c r="CU23" s="33" t="str">
        <f ca="true">+IF(OFFSET('Sanitation Data'!$E$29,0,10*ROW('Sanitation Data'!E17))="","",OFFSET('Sanitation Data'!$E$29,0,10*ROW('Sanitation Data'!E17)))</f>
        <v/>
      </c>
      <c r="CV23" s="33" t="str">
        <f ca="true">+IF(OFFSET('Sanitation Data'!$E$30,0,10*ROW('Sanitation Data'!E17))="","",OFFSET('Sanitation Data'!$E$30,0,10*ROW('Sanitation Data'!E17)))</f>
        <v/>
      </c>
      <c r="CW23" s="33" t="str">
        <f ca="true">+IF(OFFSET('Sanitation Data'!$E$31,0,10*ROW('Sanitation Data'!E17))="","",OFFSET('Sanitation Data'!$E$31,0,10*ROW('Sanitation Data'!E17)))</f>
        <v/>
      </c>
      <c r="CX23" s="33" t="str">
        <f ca="true">+IF(OFFSET('Sanitation Data'!$E$32,0,10*ROW('Sanitation Data'!E17))="","",OFFSET('Sanitation Data'!$E$32,0,10*ROW('Sanitation Data'!E17)))</f>
        <v/>
      </c>
      <c r="CY23" s="33" t="str">
        <f ca="true">+IF(OFFSET('Sanitation Data'!$E$33,0,10*ROW('Sanitation Data'!E17))="","",OFFSET('Sanitation Data'!$E$33,0,10*ROW('Sanitation Data'!E17)))</f>
        <v/>
      </c>
      <c r="CZ23" s="33" t="str">
        <f ca="true">+IF(OFFSET('Sanitation Data'!$F$29,0,10*ROW('Sanitation Data'!F17))="","",OFFSET('Sanitation Data'!$F$29,0,10*ROW('Sanitation Data'!F17)))</f>
        <v/>
      </c>
      <c r="DA23" s="33" t="str">
        <f ca="true">+IF(OFFSET('Sanitation Data'!$F$30,0,10*ROW('Sanitation Data'!F17))="","",OFFSET('Sanitation Data'!$F$30,0,10*ROW('Sanitation Data'!F17)))</f>
        <v/>
      </c>
      <c r="DB23" s="33" t="str">
        <f ca="true">+IF(OFFSET('Sanitation Data'!$F$31,0,10*ROW('Sanitation Data'!F17))="","",OFFSET('Sanitation Data'!$F$31,0,10*ROW('Sanitation Data'!F17)))</f>
        <v/>
      </c>
      <c r="DC23" s="33" t="str">
        <f ca="true">+IF(OFFSET('Sanitation Data'!$F$32,0,10*ROW('Sanitation Data'!F17))="","",OFFSET('Sanitation Data'!$F$32,0,10*ROW('Sanitation Data'!F17)))</f>
        <v/>
      </c>
      <c r="DD23" s="33" t="str">
        <f ca="true">+IF(OFFSET('Sanitation Data'!$F$33,0,10*ROW('Sanitation Data'!F17))="","",OFFSET('Sanitation Data'!$F$33,0,10*ROW('Sanitation Data'!F17)))</f>
        <v/>
      </c>
      <c r="DE23" s="33" t="str">
        <f ca="true">+IF(OFFSET('Sanitation Data'!$G$29,0,10*ROW('Sanitation Data'!G17))="","",OFFSET('Sanitation Data'!$G$29,0,10*ROW('Sanitation Data'!G17)))</f>
        <v/>
      </c>
      <c r="DF23" s="33" t="str">
        <f ca="true">+IF(OFFSET('Sanitation Data'!$G$30,0,10*ROW('Sanitation Data'!G17))="","",OFFSET('Sanitation Data'!$G$30,0,10*ROW('Sanitation Data'!G17)))</f>
        <v/>
      </c>
      <c r="DG23" s="33" t="str">
        <f ca="true">+IF(OFFSET('Sanitation Data'!$G$31,0,10*ROW('Sanitation Data'!G17))="","",OFFSET('Sanitation Data'!$G$31,0,10*ROW('Sanitation Data'!G17)))</f>
        <v/>
      </c>
      <c r="DH23" s="33" t="str">
        <f ca="true">+IF(OFFSET('Sanitation Data'!$G$32,0,10*ROW('Sanitation Data'!G17))="","",OFFSET('Sanitation Data'!$G$32,0,10*ROW('Sanitation Data'!G17)))</f>
        <v/>
      </c>
      <c r="DI23" s="33" t="str">
        <f ca="true">+IF(OFFSET('Sanitation Data'!$G$33,0,10*ROW('Sanitation Data'!G17))="","",OFFSET('Sanitation Data'!$G$33,0,10*ROW('Sanitation Data'!G17)))</f>
        <v/>
      </c>
      <c r="DJ23" s="33" t="str">
        <f ca="true">+IF(OFFSET('Sanitation Data'!$H$29,0,10*ROW('Sanitation Data'!H17))="","",OFFSET('Sanitation Data'!$H$29,0,10*ROW('Sanitation Data'!H17)))</f>
        <v/>
      </c>
      <c r="DK23" s="33" t="str">
        <f ca="true">+IF(OFFSET('Sanitation Data'!$H$30,0,10*ROW('Sanitation Data'!H17))="","",OFFSET('Sanitation Data'!$H$30,0,10*ROW('Sanitation Data'!H17)))</f>
        <v/>
      </c>
      <c r="DL23" s="33" t="str">
        <f ca="true">+IF(OFFSET('Sanitation Data'!$H$31,0,10*ROW('Sanitation Data'!H17))="","",OFFSET('Sanitation Data'!$H$31,0,10*ROW('Sanitation Data'!H17)))</f>
        <v/>
      </c>
      <c r="DM23" s="33" t="str">
        <f ca="true">+IF(OFFSET('Sanitation Data'!$H$32,0,10*ROW('Sanitation Data'!H17))="","",OFFSET('Sanitation Data'!$H$32,0,10*ROW('Sanitation Data'!H17)))</f>
        <v/>
      </c>
      <c r="DN23" s="33" t="str">
        <f ca="true">+IF(OFFSET('Sanitation Data'!$H$33,0,10*ROW('Sanitation Data'!H17))="","",OFFSET('Sanitation Data'!$H$33,0,10*ROW('Sanitation Data'!H17)))</f>
        <v/>
      </c>
      <c r="DO23" s="33" t="str">
        <f ca="true">+IF(OFFSET('Hygiene Data'!$C$12,0,10*ROW('Hygiene Data'!C17))="","",OFFSET('Hygiene Data'!$C$12,0,10*ROW('Hygiene Data'!C17)))</f>
        <v/>
      </c>
      <c r="DP23" s="33" t="str">
        <f ca="true">+IF(OFFSET('Hygiene Data'!$C$13,0,10*ROW('Hygiene Data'!C17))="","",OFFSET('Hygiene Data'!$C$13,0,10*ROW('Hygiene Data'!C17)))</f>
        <v/>
      </c>
      <c r="DQ23" s="33" t="str">
        <f ca="true">+IF(OFFSET('Hygiene Data'!$C$14,0,10*ROW('Hygiene Data'!C17))="","",OFFSET('Hygiene Data'!$C$14,0,10*ROW('Hygiene Data'!C17)))</f>
        <v/>
      </c>
      <c r="DR23" s="33" t="str">
        <f ca="true">+IF(OFFSET('Hygiene Data'!$D$12,0,10*ROW('Hygiene Data'!D17))="","",OFFSET('Hygiene Data'!$D$12,0,10*ROW('Hygiene Data'!D17)))</f>
        <v/>
      </c>
      <c r="DS23" s="33" t="str">
        <f ca="true">+IF(OFFSET('Hygiene Data'!$D$13,0,10*ROW('Hygiene Data'!D17))="","",OFFSET('Hygiene Data'!$D$13,0,10*ROW('Hygiene Data'!D17)))</f>
        <v/>
      </c>
      <c r="DT23" s="33" t="str">
        <f ca="true">+IF(OFFSET('Hygiene Data'!$D$14,0,10*ROW('Hygiene Data'!D17))="","",OFFSET('Hygiene Data'!$D$14,0,10*ROW('Hygiene Data'!D17)))</f>
        <v/>
      </c>
      <c r="DU23" s="33" t="str">
        <f ca="true">+IF(OFFSET('Hygiene Data'!$E$12,0,10*ROW('Hygiene Data'!E17))="","",OFFSET('Hygiene Data'!$E$12,0,10*ROW('Hygiene Data'!E17)))</f>
        <v/>
      </c>
      <c r="DV23" s="33" t="str">
        <f ca="true">+IF(OFFSET('Hygiene Data'!$E$13,0,10*ROW('Hygiene Data'!E17))="","",OFFSET('Hygiene Data'!$E$13,0,10*ROW('Hygiene Data'!E17)))</f>
        <v/>
      </c>
      <c r="DW23" s="33" t="str">
        <f ca="true">+IF(OFFSET('Hygiene Data'!$E$14,0,10*ROW('Hygiene Data'!E17))="","",OFFSET('Hygiene Data'!$E$14,0,10*ROW('Hygiene Data'!E17)))</f>
        <v/>
      </c>
      <c r="DX23" s="33" t="str">
        <f ca="true">+IF(OFFSET('Hygiene Data'!$F$12,0,10*ROW('Hygiene Data'!F17))="","",OFFSET('Hygiene Data'!$F$12,0,10*ROW('Hygiene Data'!F17)))</f>
        <v/>
      </c>
      <c r="DY23" s="33" t="str">
        <f ca="true">+IF(OFFSET('Hygiene Data'!$F$13,0,10*ROW('Hygiene Data'!F17))="","",OFFSET('Hygiene Data'!$F$13,0,10*ROW('Hygiene Data'!F17)))</f>
        <v/>
      </c>
      <c r="DZ23" s="33" t="str">
        <f ca="true">+IF(OFFSET('Hygiene Data'!$F$14,0,10*ROW('Hygiene Data'!F17))="","",OFFSET('Hygiene Data'!$F$14,0,10*ROW('Hygiene Data'!F17)))</f>
        <v/>
      </c>
      <c r="EA23" s="33" t="str">
        <f ca="true">+IF(OFFSET('Hygiene Data'!$G$12,0,10*ROW('Hygiene Data'!G17))="","",OFFSET('Hygiene Data'!$G$12,0,10*ROW('Hygiene Data'!G17)))</f>
        <v/>
      </c>
      <c r="EB23" s="33" t="str">
        <f ca="true">+IF(OFFSET('Hygiene Data'!$G$13,0,10*ROW('Hygiene Data'!G17))="","",OFFSET('Hygiene Data'!$G$13,0,10*ROW('Hygiene Data'!G17)))</f>
        <v/>
      </c>
      <c r="EC23" s="33" t="str">
        <f ca="true">+IF(OFFSET('Hygiene Data'!$G$14,0,10*ROW('Hygiene Data'!G17))="","",OFFSET('Hygiene Data'!$G$14,0,10*ROW('Hygiene Data'!G17)))</f>
        <v/>
      </c>
      <c r="ED23" s="33" t="str">
        <f ca="true">+IF(OFFSET('Hygiene Data'!$H$12,0,10*ROW('Hygiene Data'!H17))="","",OFFSET('Hygiene Data'!$H$12,0,10*ROW('Hygiene Data'!H17)))</f>
        <v/>
      </c>
      <c r="EE23" s="33" t="str">
        <f ca="true">+IF(OFFSET('Hygiene Data'!$H$13,0,10*ROW('Hygiene Data'!H17))="","",OFFSET('Hygiene Data'!$H$13,0,10*ROW('Hygiene Data'!H17)))</f>
        <v/>
      </c>
      <c r="EF23" s="33" t="str">
        <f ca="true">+IF(OFFSET('Hygiene Data'!$H$14,0,10*ROW('Hygiene Data'!H17))="","",OFFSET('Hygiene Data'!$H$14,0,10*ROW('Hygiene Data'!H17)))</f>
        <v/>
      </c>
    </row>
    <row r="24" x14ac:dyDescent="0.2">
      <c r="A24" s="56" t="str">
        <f ca="true">+IF(OFFSET('Water Data'!$B$1,0,10*ROW('Water Data'!B18))="","",OFFSET('Water Data'!$B$1,0,10*ROW('Water Data'!B18)))</f>
        <v/>
      </c>
      <c r="B24" s="56" t="str">
        <f ca="true">+IF(OFFSET('Water Data'!$A$3,0,10*ROW('Water Data'!A18))="","",OFFSET('Water Data'!$A$3,0,10*ROW('Water Data'!A18)))</f>
        <v/>
      </c>
      <c r="C24" s="56" t="str">
        <f ca="true">+IF(OFFSET('Water Data'!$C$3,0,10*ROW('Water Data'!C18))="","",OFFSET('Water Data'!$C$3,0,10*ROW('Water Data'!C18)))</f>
        <v/>
      </c>
      <c r="D24" s="244"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4"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4" t="e">
        <f ca="true">+IF(AND(ISNUMBER(OFFSET('Water Data'!$C$10,0,10*ROW('Water Data'!D18))),BW24="Yes"),OFFSET('Water Data'!$C$10,0,10*ROW('Water Data'!D18)),IF(AND(ISNUMBER(OFFSET('Water Data'!$C$10,0,10*ROW('Water Data'!D18))),BW24="No",ISNUMBER(OFFSET('Water Data'!$C$10,0,10*ROW('Water Data'!D18)))),CONCATENATE("[",ROUND(OFFSET('Water Data'!$C$10,0,10*ROW('Water Data'!D18)),0),"]"),IF(AND(ISNUMBER(OFFSET('Water Data'!$C$10,0,10*ROW('Water Data'!D18))),BW24="",ISNUMBER(OFFSET('Water Data'!$C$10,0,10*ROW('Water Data'!D18)))),OFFSET('Water Data'!$C$10,0,10*ROW('Water Data'!D18)),NA())))</f>
        <v>#N/A</v>
      </c>
      <c r="G24" s="244"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4"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4"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4"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4"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4"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4"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4"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4"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4"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4"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4"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4"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4"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4"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5"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5"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5"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5"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5"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5"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5"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5"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5"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5"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5"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5"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5"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5"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5"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5"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5"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5"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5"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5"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5"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5"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5"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5"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5"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5"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5"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5"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5"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5"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6"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6"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6"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6"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6"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6"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6"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6"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6"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6"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6"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6"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6"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6"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6"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6"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6"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6"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3" t="str">
        <f ca="true">+IF(OFFSET('Water Data'!$C$28,0,10*ROW('Water Data'!C18))="","",OFFSET('Water Data'!$C$28,0,10*ROW('Water Data'!C18)))</f>
        <v/>
      </c>
      <c r="BT24" s="33" t="str">
        <f ca="true">+IF(OFFSET('Water Data'!$C$29,0,10*ROW('Water Data'!C18))="","",OFFSET('Water Data'!$C$29,0,10*ROW('Water Data'!C18)))</f>
        <v/>
      </c>
      <c r="BU24" s="33" t="str">
        <f ca="true">+IF(OFFSET('Water Data'!$C$30,0,10*ROW('Water Data'!C18))="","",OFFSET('Water Data'!$C$30,0,10*ROW('Water Data'!C18)))</f>
        <v/>
      </c>
      <c r="BV24" s="33" t="str">
        <f ca="true">+IF(OFFSET('Water Data'!$D$28,0,10*ROW('Water Data'!D18))="","",OFFSET('Water Data'!$D$28,0,10*ROW('Water Data'!D18)))</f>
        <v/>
      </c>
      <c r="BW24" s="33" t="str">
        <f ca="true">+IF(OFFSET('Water Data'!$D$29,0,10*ROW('Water Data'!D18))="","",OFFSET('Water Data'!$D$29,0,10*ROW('Water Data'!D18)))</f>
        <v/>
      </c>
      <c r="BX24" s="33" t="str">
        <f ca="true">+IF(OFFSET('Water Data'!$D$30,0,10*ROW('Water Data'!D18))="","",OFFSET('Water Data'!$D$30,0,10*ROW('Water Data'!D18)))</f>
        <v/>
      </c>
      <c r="BY24" s="33" t="str">
        <f ca="true">+IF(OFFSET('Water Data'!$E$28,0,10*ROW('Water Data'!E18))="","",OFFSET('Water Data'!$E$28,0,10*ROW('Water Data'!E18)))</f>
        <v/>
      </c>
      <c r="BZ24" s="33" t="str">
        <f ca="true">+IF(OFFSET('Water Data'!$E$29,0,10*ROW('Water Data'!E18))="","",OFFSET('Water Data'!$E$29,0,10*ROW('Water Data'!E18)))</f>
        <v/>
      </c>
      <c r="CA24" s="33" t="str">
        <f ca="true">+IF(OFFSET('Water Data'!$E$30,0,10*ROW('Water Data'!E18))="","",OFFSET('Water Data'!$E$30,0,10*ROW('Water Data'!E18)))</f>
        <v/>
      </c>
      <c r="CB24" s="33" t="str">
        <f ca="true">+IF(OFFSET('Water Data'!$F$28,0,10*ROW('Water Data'!F18))="","",OFFSET('Water Data'!$F$28,0,10*ROW('Water Data'!F18)))</f>
        <v/>
      </c>
      <c r="CC24" s="33" t="str">
        <f ca="true">+IF(OFFSET('Water Data'!$F$29,0,10*ROW('Water Data'!F18))="","",OFFSET('Water Data'!$F$29,0,10*ROW('Water Data'!F18)))</f>
        <v/>
      </c>
      <c r="CD24" s="33" t="str">
        <f ca="true">+IF(OFFSET('Water Data'!$F$30,0,10*ROW('Water Data'!F18))="","",OFFSET('Water Data'!$F$30,0,10*ROW('Water Data'!F18)))</f>
        <v/>
      </c>
      <c r="CE24" s="33" t="str">
        <f ca="true">+IF(OFFSET('Water Data'!$G$28,0,10*ROW('Water Data'!G18))="","",OFFSET('Water Data'!$G$28,0,10*ROW('Water Data'!G18)))</f>
        <v/>
      </c>
      <c r="CF24" s="33" t="str">
        <f ca="true">+IF(OFFSET('Water Data'!$G$29,0,10*ROW('Water Data'!G18))="","",OFFSET('Water Data'!$G$29,0,10*ROW('Water Data'!G18)))</f>
        <v/>
      </c>
      <c r="CG24" s="33" t="str">
        <f ca="true">+IF(OFFSET('Water Data'!$G$30,0,10*ROW('Water Data'!G18))="","",OFFSET('Water Data'!$G$30,0,10*ROW('Water Data'!G18)))</f>
        <v/>
      </c>
      <c r="CH24" s="33" t="str">
        <f ca="true">+IF(OFFSET('Water Data'!$H$28,0,10*ROW('Water Data'!H18))="","",OFFSET('Water Data'!$H$28,0,10*ROW('Water Data'!H18)))</f>
        <v/>
      </c>
      <c r="CI24" s="33" t="str">
        <f ca="true">+IF(OFFSET('Water Data'!$H$29,0,10*ROW('Water Data'!H18))="","",OFFSET('Water Data'!$H$29,0,10*ROW('Water Data'!H18)))</f>
        <v/>
      </c>
      <c r="CJ24" s="33" t="str">
        <f ca="true">+IF(OFFSET('Water Data'!$H$30,0,10*ROW('Water Data'!H18))="","",OFFSET('Water Data'!$H$30,0,10*ROW('Water Data'!H18)))</f>
        <v/>
      </c>
      <c r="CK24" s="33" t="str">
        <f ca="true">+IF(OFFSET('Sanitation Data'!$C$29,0,10*ROW('Sanitation Data'!C18))="","",OFFSET('Sanitation Data'!$C$29,0,10*ROW('Sanitation Data'!C18)))</f>
        <v/>
      </c>
      <c r="CL24" s="33" t="str">
        <f ca="true">+IF(OFFSET('Sanitation Data'!$C$30,0,10*ROW('Sanitation Data'!C18))="","",OFFSET('Sanitation Data'!$C$30,0,10*ROW('Sanitation Data'!C18)))</f>
        <v/>
      </c>
      <c r="CM24" s="33" t="str">
        <f ca="true">+IF(OFFSET('Sanitation Data'!$C$31,0,10*ROW('Sanitation Data'!C18))="","",OFFSET('Sanitation Data'!$C$31,0,10*ROW('Sanitation Data'!C18)))</f>
        <v/>
      </c>
      <c r="CN24" s="33" t="str">
        <f ca="true">+IF(OFFSET('Sanitation Data'!$C$32,0,10*ROW('Sanitation Data'!C18))="","",OFFSET('Sanitation Data'!$C$32,0,10*ROW('Sanitation Data'!C18)))</f>
        <v/>
      </c>
      <c r="CO24" s="33" t="str">
        <f ca="true">+IF(OFFSET('Sanitation Data'!$C$33,0,10*ROW('Sanitation Data'!C18))="","",OFFSET('Sanitation Data'!$C$33,0,10*ROW('Sanitation Data'!C18)))</f>
        <v/>
      </c>
      <c r="CP24" s="33" t="str">
        <f ca="true">+IF(OFFSET('Sanitation Data'!$D$29,0,10*ROW('Sanitation Data'!D18))="","",OFFSET('Sanitation Data'!$D$29,0,10*ROW('Sanitation Data'!D18)))</f>
        <v/>
      </c>
      <c r="CQ24" s="33" t="str">
        <f ca="true">+IF(OFFSET('Sanitation Data'!$D$30,0,10*ROW('Sanitation Data'!D18))="","",OFFSET('Sanitation Data'!$D$30,0,10*ROW('Sanitation Data'!D18)))</f>
        <v/>
      </c>
      <c r="CR24" s="33" t="str">
        <f ca="true">+IF(OFFSET('Sanitation Data'!$D$31,0,10*ROW('Sanitation Data'!D18))="","",OFFSET('Sanitation Data'!$D$31,0,10*ROW('Sanitation Data'!D18)))</f>
        <v/>
      </c>
      <c r="CS24" s="33" t="str">
        <f ca="true">+IF(OFFSET('Sanitation Data'!$D$32,0,10*ROW('Sanitation Data'!D18))="","",OFFSET('Sanitation Data'!$D$32,0,10*ROW('Sanitation Data'!D18)))</f>
        <v/>
      </c>
      <c r="CT24" s="33" t="str">
        <f ca="true">+IF(OFFSET('Sanitation Data'!$D$33,0,10*ROW('Sanitation Data'!D18))="","",OFFSET('Sanitation Data'!$D$33,0,10*ROW('Sanitation Data'!D18)))</f>
        <v/>
      </c>
      <c r="CU24" s="33" t="str">
        <f ca="true">+IF(OFFSET('Sanitation Data'!$E$29,0,10*ROW('Sanitation Data'!E18))="","",OFFSET('Sanitation Data'!$E$29,0,10*ROW('Sanitation Data'!E18)))</f>
        <v/>
      </c>
      <c r="CV24" s="33" t="str">
        <f ca="true">+IF(OFFSET('Sanitation Data'!$E$30,0,10*ROW('Sanitation Data'!E18))="","",OFFSET('Sanitation Data'!$E$30,0,10*ROW('Sanitation Data'!E18)))</f>
        <v/>
      </c>
      <c r="CW24" s="33" t="str">
        <f ca="true">+IF(OFFSET('Sanitation Data'!$E$31,0,10*ROW('Sanitation Data'!E18))="","",OFFSET('Sanitation Data'!$E$31,0,10*ROW('Sanitation Data'!E18)))</f>
        <v/>
      </c>
      <c r="CX24" s="33" t="str">
        <f ca="true">+IF(OFFSET('Sanitation Data'!$E$32,0,10*ROW('Sanitation Data'!E18))="","",OFFSET('Sanitation Data'!$E$32,0,10*ROW('Sanitation Data'!E18)))</f>
        <v/>
      </c>
      <c r="CY24" s="33" t="str">
        <f ca="true">+IF(OFFSET('Sanitation Data'!$E$33,0,10*ROW('Sanitation Data'!E18))="","",OFFSET('Sanitation Data'!$E$33,0,10*ROW('Sanitation Data'!E18)))</f>
        <v/>
      </c>
      <c r="CZ24" s="33" t="str">
        <f ca="true">+IF(OFFSET('Sanitation Data'!$F$29,0,10*ROW('Sanitation Data'!F18))="","",OFFSET('Sanitation Data'!$F$29,0,10*ROW('Sanitation Data'!F18)))</f>
        <v/>
      </c>
      <c r="DA24" s="33" t="str">
        <f ca="true">+IF(OFFSET('Sanitation Data'!$F$30,0,10*ROW('Sanitation Data'!F18))="","",OFFSET('Sanitation Data'!$F$30,0,10*ROW('Sanitation Data'!F18)))</f>
        <v/>
      </c>
      <c r="DB24" s="33" t="str">
        <f ca="true">+IF(OFFSET('Sanitation Data'!$F$31,0,10*ROW('Sanitation Data'!F18))="","",OFFSET('Sanitation Data'!$F$31,0,10*ROW('Sanitation Data'!F18)))</f>
        <v/>
      </c>
      <c r="DC24" s="33" t="str">
        <f ca="true">+IF(OFFSET('Sanitation Data'!$F$32,0,10*ROW('Sanitation Data'!F18))="","",OFFSET('Sanitation Data'!$F$32,0,10*ROW('Sanitation Data'!F18)))</f>
        <v/>
      </c>
      <c r="DD24" s="33" t="str">
        <f ca="true">+IF(OFFSET('Sanitation Data'!$F$33,0,10*ROW('Sanitation Data'!F18))="","",OFFSET('Sanitation Data'!$F$33,0,10*ROW('Sanitation Data'!F18)))</f>
        <v/>
      </c>
      <c r="DE24" s="33" t="str">
        <f ca="true">+IF(OFFSET('Sanitation Data'!$G$29,0,10*ROW('Sanitation Data'!G18))="","",OFFSET('Sanitation Data'!$G$29,0,10*ROW('Sanitation Data'!G18)))</f>
        <v/>
      </c>
      <c r="DF24" s="33" t="str">
        <f ca="true">+IF(OFFSET('Sanitation Data'!$G$30,0,10*ROW('Sanitation Data'!G18))="","",OFFSET('Sanitation Data'!$G$30,0,10*ROW('Sanitation Data'!G18)))</f>
        <v/>
      </c>
      <c r="DG24" s="33" t="str">
        <f ca="true">+IF(OFFSET('Sanitation Data'!$G$31,0,10*ROW('Sanitation Data'!G18))="","",OFFSET('Sanitation Data'!$G$31,0,10*ROW('Sanitation Data'!G18)))</f>
        <v/>
      </c>
      <c r="DH24" s="33" t="str">
        <f ca="true">+IF(OFFSET('Sanitation Data'!$G$32,0,10*ROW('Sanitation Data'!G18))="","",OFFSET('Sanitation Data'!$G$32,0,10*ROW('Sanitation Data'!G18)))</f>
        <v/>
      </c>
      <c r="DI24" s="33" t="str">
        <f ca="true">+IF(OFFSET('Sanitation Data'!$G$33,0,10*ROW('Sanitation Data'!G18))="","",OFFSET('Sanitation Data'!$G$33,0,10*ROW('Sanitation Data'!G18)))</f>
        <v/>
      </c>
      <c r="DJ24" s="33" t="str">
        <f ca="true">+IF(OFFSET('Sanitation Data'!$H$29,0,10*ROW('Sanitation Data'!H18))="","",OFFSET('Sanitation Data'!$H$29,0,10*ROW('Sanitation Data'!H18)))</f>
        <v/>
      </c>
      <c r="DK24" s="33" t="str">
        <f ca="true">+IF(OFFSET('Sanitation Data'!$H$30,0,10*ROW('Sanitation Data'!H18))="","",OFFSET('Sanitation Data'!$H$30,0,10*ROW('Sanitation Data'!H18)))</f>
        <v/>
      </c>
      <c r="DL24" s="33" t="str">
        <f ca="true">+IF(OFFSET('Sanitation Data'!$H$31,0,10*ROW('Sanitation Data'!H18))="","",OFFSET('Sanitation Data'!$H$31,0,10*ROW('Sanitation Data'!H18)))</f>
        <v/>
      </c>
      <c r="DM24" s="33" t="str">
        <f ca="true">+IF(OFFSET('Sanitation Data'!$H$32,0,10*ROW('Sanitation Data'!H18))="","",OFFSET('Sanitation Data'!$H$32,0,10*ROW('Sanitation Data'!H18)))</f>
        <v/>
      </c>
      <c r="DN24" s="33" t="str">
        <f ca="true">+IF(OFFSET('Sanitation Data'!$H$33,0,10*ROW('Sanitation Data'!H18))="","",OFFSET('Sanitation Data'!$H$33,0,10*ROW('Sanitation Data'!H18)))</f>
        <v/>
      </c>
      <c r="DO24" s="33" t="str">
        <f ca="true">+IF(OFFSET('Hygiene Data'!$C$12,0,10*ROW('Hygiene Data'!C18))="","",OFFSET('Hygiene Data'!$C$12,0,10*ROW('Hygiene Data'!C18)))</f>
        <v/>
      </c>
      <c r="DP24" s="33" t="str">
        <f ca="true">+IF(OFFSET('Hygiene Data'!$C$13,0,10*ROW('Hygiene Data'!C18))="","",OFFSET('Hygiene Data'!$C$13,0,10*ROW('Hygiene Data'!C18)))</f>
        <v/>
      </c>
      <c r="DQ24" s="33" t="str">
        <f ca="true">+IF(OFFSET('Hygiene Data'!$C$14,0,10*ROW('Hygiene Data'!C18))="","",OFFSET('Hygiene Data'!$C$14,0,10*ROW('Hygiene Data'!C18)))</f>
        <v/>
      </c>
      <c r="DR24" s="33" t="str">
        <f ca="true">+IF(OFFSET('Hygiene Data'!$D$12,0,10*ROW('Hygiene Data'!D18))="","",OFFSET('Hygiene Data'!$D$12,0,10*ROW('Hygiene Data'!D18)))</f>
        <v/>
      </c>
      <c r="DS24" s="33" t="str">
        <f ca="true">+IF(OFFSET('Hygiene Data'!$D$13,0,10*ROW('Hygiene Data'!D18))="","",OFFSET('Hygiene Data'!$D$13,0,10*ROW('Hygiene Data'!D18)))</f>
        <v/>
      </c>
      <c r="DT24" s="33" t="str">
        <f ca="true">+IF(OFFSET('Hygiene Data'!$D$14,0,10*ROW('Hygiene Data'!D18))="","",OFFSET('Hygiene Data'!$D$14,0,10*ROW('Hygiene Data'!D18)))</f>
        <v/>
      </c>
      <c r="DU24" s="33" t="str">
        <f ca="true">+IF(OFFSET('Hygiene Data'!$E$12,0,10*ROW('Hygiene Data'!E18))="","",OFFSET('Hygiene Data'!$E$12,0,10*ROW('Hygiene Data'!E18)))</f>
        <v/>
      </c>
      <c r="DV24" s="33" t="str">
        <f ca="true">+IF(OFFSET('Hygiene Data'!$E$13,0,10*ROW('Hygiene Data'!E18))="","",OFFSET('Hygiene Data'!$E$13,0,10*ROW('Hygiene Data'!E18)))</f>
        <v/>
      </c>
      <c r="DW24" s="33" t="str">
        <f ca="true">+IF(OFFSET('Hygiene Data'!$E$14,0,10*ROW('Hygiene Data'!E18))="","",OFFSET('Hygiene Data'!$E$14,0,10*ROW('Hygiene Data'!E18)))</f>
        <v/>
      </c>
      <c r="DX24" s="33" t="str">
        <f ca="true">+IF(OFFSET('Hygiene Data'!$F$12,0,10*ROW('Hygiene Data'!F18))="","",OFFSET('Hygiene Data'!$F$12,0,10*ROW('Hygiene Data'!F18)))</f>
        <v/>
      </c>
      <c r="DY24" s="33" t="str">
        <f ca="true">+IF(OFFSET('Hygiene Data'!$F$13,0,10*ROW('Hygiene Data'!F18))="","",OFFSET('Hygiene Data'!$F$13,0,10*ROW('Hygiene Data'!F18)))</f>
        <v/>
      </c>
      <c r="DZ24" s="33" t="str">
        <f ca="true">+IF(OFFSET('Hygiene Data'!$F$14,0,10*ROW('Hygiene Data'!F18))="","",OFFSET('Hygiene Data'!$F$14,0,10*ROW('Hygiene Data'!F18)))</f>
        <v/>
      </c>
      <c r="EA24" s="33" t="str">
        <f ca="true">+IF(OFFSET('Hygiene Data'!$G$12,0,10*ROW('Hygiene Data'!G18))="","",OFFSET('Hygiene Data'!$G$12,0,10*ROW('Hygiene Data'!G18)))</f>
        <v/>
      </c>
      <c r="EB24" s="33" t="str">
        <f ca="true">+IF(OFFSET('Hygiene Data'!$G$13,0,10*ROW('Hygiene Data'!G18))="","",OFFSET('Hygiene Data'!$G$13,0,10*ROW('Hygiene Data'!G18)))</f>
        <v/>
      </c>
      <c r="EC24" s="33" t="str">
        <f ca="true">+IF(OFFSET('Hygiene Data'!$G$14,0,10*ROW('Hygiene Data'!G18))="","",OFFSET('Hygiene Data'!$G$14,0,10*ROW('Hygiene Data'!G18)))</f>
        <v/>
      </c>
      <c r="ED24" s="33" t="str">
        <f ca="true">+IF(OFFSET('Hygiene Data'!$H$12,0,10*ROW('Hygiene Data'!H18))="","",OFFSET('Hygiene Data'!$H$12,0,10*ROW('Hygiene Data'!H18)))</f>
        <v/>
      </c>
      <c r="EE24" s="33" t="str">
        <f ca="true">+IF(OFFSET('Hygiene Data'!$H$13,0,10*ROW('Hygiene Data'!H18))="","",OFFSET('Hygiene Data'!$H$13,0,10*ROW('Hygiene Data'!H18)))</f>
        <v/>
      </c>
      <c r="EF24" s="33" t="str">
        <f ca="true">+IF(OFFSET('Hygiene Data'!$H$14,0,10*ROW('Hygiene Data'!H18))="","",OFFSET('Hygiene Data'!$H$14,0,10*ROW('Hygiene Data'!H18)))</f>
        <v/>
      </c>
    </row>
    <row r="25" x14ac:dyDescent="0.2">
      <c r="A25" s="56" t="str">
        <f ca="true">+IF(OFFSET('Water Data'!$B$1,0,10*ROW('Water Data'!B19))="","",OFFSET('Water Data'!$B$1,0,10*ROW('Water Data'!B19)))</f>
        <v/>
      </c>
      <c r="B25" s="56" t="str">
        <f ca="true">+IF(OFFSET('Water Data'!$A$3,0,10*ROW('Water Data'!A19))="","",OFFSET('Water Data'!$A$3,0,10*ROW('Water Data'!A19)))</f>
        <v/>
      </c>
      <c r="C25" s="56" t="str">
        <f ca="true">+IF(OFFSET('Water Data'!$C$3,0,10*ROW('Water Data'!C19))="","",OFFSET('Water Data'!$C$3,0,10*ROW('Water Data'!C19)))</f>
        <v/>
      </c>
      <c r="D25" s="244"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4"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4" t="e">
        <f ca="true">+IF(AND(ISNUMBER(OFFSET('Water Data'!$C$10,0,10*ROW('Water Data'!D19))),BW25="Yes"),OFFSET('Water Data'!$C$10,0,10*ROW('Water Data'!D19)),IF(AND(ISNUMBER(OFFSET('Water Data'!$C$10,0,10*ROW('Water Data'!D19))),BW25="No",ISNUMBER(OFFSET('Water Data'!$C$10,0,10*ROW('Water Data'!D19)))),CONCATENATE("[",ROUND(OFFSET('Water Data'!$C$10,0,10*ROW('Water Data'!D19)),0),"]"),IF(AND(ISNUMBER(OFFSET('Water Data'!$C$10,0,10*ROW('Water Data'!D19))),BW25="",ISNUMBER(OFFSET('Water Data'!$C$10,0,10*ROW('Water Data'!D19)))),OFFSET('Water Data'!$C$10,0,10*ROW('Water Data'!D19)),NA())))</f>
        <v>#N/A</v>
      </c>
      <c r="G25" s="244"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4"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4"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4"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4"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4"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4"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4"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4"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4"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4"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4"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4"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4"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4"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5"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5"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5"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5"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5"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5"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5"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5"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5"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5"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5"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5"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5"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5"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5"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5"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5"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5"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5"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5"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5"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5"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5"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5"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5"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5"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5"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5"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5"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5"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6"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6"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6"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6"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6"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6"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6"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6"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6"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6"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6"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6"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6"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6"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6"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6"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6"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6"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3" t="str">
        <f ca="true">+IF(OFFSET('Water Data'!$C$28,0,10*ROW('Water Data'!C19))="","",OFFSET('Water Data'!$C$28,0,10*ROW('Water Data'!C19)))</f>
        <v/>
      </c>
      <c r="BT25" s="33" t="str">
        <f ca="true">+IF(OFFSET('Water Data'!$C$29,0,10*ROW('Water Data'!C19))="","",OFFSET('Water Data'!$C$29,0,10*ROW('Water Data'!C19)))</f>
        <v/>
      </c>
      <c r="BU25" s="33" t="str">
        <f ca="true">+IF(OFFSET('Water Data'!$C$30,0,10*ROW('Water Data'!C19))="","",OFFSET('Water Data'!$C$30,0,10*ROW('Water Data'!C19)))</f>
        <v/>
      </c>
      <c r="BV25" s="33" t="str">
        <f ca="true">+IF(OFFSET('Water Data'!$D$28,0,10*ROW('Water Data'!D19))="","",OFFSET('Water Data'!$D$28,0,10*ROW('Water Data'!D19)))</f>
        <v/>
      </c>
      <c r="BW25" s="33" t="str">
        <f ca="true">+IF(OFFSET('Water Data'!$D$29,0,10*ROW('Water Data'!D19))="","",OFFSET('Water Data'!$D$29,0,10*ROW('Water Data'!D19)))</f>
        <v/>
      </c>
      <c r="BX25" s="33" t="str">
        <f ca="true">+IF(OFFSET('Water Data'!$D$30,0,10*ROW('Water Data'!D19))="","",OFFSET('Water Data'!$D$30,0,10*ROW('Water Data'!D19)))</f>
        <v/>
      </c>
      <c r="BY25" s="33" t="str">
        <f ca="true">+IF(OFFSET('Water Data'!$E$28,0,10*ROW('Water Data'!E19))="","",OFFSET('Water Data'!$E$28,0,10*ROW('Water Data'!E19)))</f>
        <v/>
      </c>
      <c r="BZ25" s="33" t="str">
        <f ca="true">+IF(OFFSET('Water Data'!$E$29,0,10*ROW('Water Data'!E19))="","",OFFSET('Water Data'!$E$29,0,10*ROW('Water Data'!E19)))</f>
        <v/>
      </c>
      <c r="CA25" s="33" t="str">
        <f ca="true">+IF(OFFSET('Water Data'!$E$30,0,10*ROW('Water Data'!E19))="","",OFFSET('Water Data'!$E$30,0,10*ROW('Water Data'!E19)))</f>
        <v/>
      </c>
      <c r="CB25" s="33" t="str">
        <f ca="true">+IF(OFFSET('Water Data'!$F$28,0,10*ROW('Water Data'!F19))="","",OFFSET('Water Data'!$F$28,0,10*ROW('Water Data'!F19)))</f>
        <v/>
      </c>
      <c r="CC25" s="33" t="str">
        <f ca="true">+IF(OFFSET('Water Data'!$F$29,0,10*ROW('Water Data'!F19))="","",OFFSET('Water Data'!$F$29,0,10*ROW('Water Data'!F19)))</f>
        <v/>
      </c>
      <c r="CD25" s="33" t="str">
        <f ca="true">+IF(OFFSET('Water Data'!$F$30,0,10*ROW('Water Data'!F19))="","",OFFSET('Water Data'!$F$30,0,10*ROW('Water Data'!F19)))</f>
        <v/>
      </c>
      <c r="CE25" s="33" t="str">
        <f ca="true">+IF(OFFSET('Water Data'!$G$28,0,10*ROW('Water Data'!G19))="","",OFFSET('Water Data'!$G$28,0,10*ROW('Water Data'!G19)))</f>
        <v/>
      </c>
      <c r="CF25" s="33" t="str">
        <f ca="true">+IF(OFFSET('Water Data'!$G$29,0,10*ROW('Water Data'!G19))="","",OFFSET('Water Data'!$G$29,0,10*ROW('Water Data'!G19)))</f>
        <v/>
      </c>
      <c r="CG25" s="33" t="str">
        <f ca="true">+IF(OFFSET('Water Data'!$G$30,0,10*ROW('Water Data'!G19))="","",OFFSET('Water Data'!$G$30,0,10*ROW('Water Data'!G19)))</f>
        <v/>
      </c>
      <c r="CH25" s="33" t="str">
        <f ca="true">+IF(OFFSET('Water Data'!$H$28,0,10*ROW('Water Data'!H19))="","",OFFSET('Water Data'!$H$28,0,10*ROW('Water Data'!H19)))</f>
        <v/>
      </c>
      <c r="CI25" s="33" t="str">
        <f ca="true">+IF(OFFSET('Water Data'!$H$29,0,10*ROW('Water Data'!H19))="","",OFFSET('Water Data'!$H$29,0,10*ROW('Water Data'!H19)))</f>
        <v/>
      </c>
      <c r="CJ25" s="33" t="str">
        <f ca="true">+IF(OFFSET('Water Data'!$H$30,0,10*ROW('Water Data'!H19))="","",OFFSET('Water Data'!$H$30,0,10*ROW('Water Data'!H19)))</f>
        <v/>
      </c>
      <c r="CK25" s="33" t="str">
        <f ca="true">+IF(OFFSET('Sanitation Data'!$C$29,0,10*ROW('Sanitation Data'!C19))="","",OFFSET('Sanitation Data'!$C$29,0,10*ROW('Sanitation Data'!C19)))</f>
        <v/>
      </c>
      <c r="CL25" s="33" t="str">
        <f ca="true">+IF(OFFSET('Sanitation Data'!$C$30,0,10*ROW('Sanitation Data'!C19))="","",OFFSET('Sanitation Data'!$C$30,0,10*ROW('Sanitation Data'!C19)))</f>
        <v/>
      </c>
      <c r="CM25" s="33" t="str">
        <f ca="true">+IF(OFFSET('Sanitation Data'!$C$31,0,10*ROW('Sanitation Data'!C19))="","",OFFSET('Sanitation Data'!$C$31,0,10*ROW('Sanitation Data'!C19)))</f>
        <v/>
      </c>
      <c r="CN25" s="33" t="str">
        <f ca="true">+IF(OFFSET('Sanitation Data'!$C$32,0,10*ROW('Sanitation Data'!C19))="","",OFFSET('Sanitation Data'!$C$32,0,10*ROW('Sanitation Data'!C19)))</f>
        <v/>
      </c>
      <c r="CO25" s="33" t="str">
        <f ca="true">+IF(OFFSET('Sanitation Data'!$C$33,0,10*ROW('Sanitation Data'!C19))="","",OFFSET('Sanitation Data'!$C$33,0,10*ROW('Sanitation Data'!C19)))</f>
        <v/>
      </c>
      <c r="CP25" s="33" t="str">
        <f ca="true">+IF(OFFSET('Sanitation Data'!$D$29,0,10*ROW('Sanitation Data'!D19))="","",OFFSET('Sanitation Data'!$D$29,0,10*ROW('Sanitation Data'!D19)))</f>
        <v/>
      </c>
      <c r="CQ25" s="33" t="str">
        <f ca="true">+IF(OFFSET('Sanitation Data'!$D$30,0,10*ROW('Sanitation Data'!D19))="","",OFFSET('Sanitation Data'!$D$30,0,10*ROW('Sanitation Data'!D19)))</f>
        <v/>
      </c>
      <c r="CR25" s="33" t="str">
        <f ca="true">+IF(OFFSET('Sanitation Data'!$D$31,0,10*ROW('Sanitation Data'!D19))="","",OFFSET('Sanitation Data'!$D$31,0,10*ROW('Sanitation Data'!D19)))</f>
        <v/>
      </c>
      <c r="CS25" s="33" t="str">
        <f ca="true">+IF(OFFSET('Sanitation Data'!$D$32,0,10*ROW('Sanitation Data'!D19))="","",OFFSET('Sanitation Data'!$D$32,0,10*ROW('Sanitation Data'!D19)))</f>
        <v/>
      </c>
      <c r="CT25" s="33" t="str">
        <f ca="true">+IF(OFFSET('Sanitation Data'!$D$33,0,10*ROW('Sanitation Data'!D19))="","",OFFSET('Sanitation Data'!$D$33,0,10*ROW('Sanitation Data'!D19)))</f>
        <v/>
      </c>
      <c r="CU25" s="33" t="str">
        <f ca="true">+IF(OFFSET('Sanitation Data'!$E$29,0,10*ROW('Sanitation Data'!E19))="","",OFFSET('Sanitation Data'!$E$29,0,10*ROW('Sanitation Data'!E19)))</f>
        <v/>
      </c>
      <c r="CV25" s="33" t="str">
        <f ca="true">+IF(OFFSET('Sanitation Data'!$E$30,0,10*ROW('Sanitation Data'!E19))="","",OFFSET('Sanitation Data'!$E$30,0,10*ROW('Sanitation Data'!E19)))</f>
        <v/>
      </c>
      <c r="CW25" s="33" t="str">
        <f ca="true">+IF(OFFSET('Sanitation Data'!$E$31,0,10*ROW('Sanitation Data'!E19))="","",OFFSET('Sanitation Data'!$E$31,0,10*ROW('Sanitation Data'!E19)))</f>
        <v/>
      </c>
      <c r="CX25" s="33" t="str">
        <f ca="true">+IF(OFFSET('Sanitation Data'!$E$32,0,10*ROW('Sanitation Data'!E19))="","",OFFSET('Sanitation Data'!$E$32,0,10*ROW('Sanitation Data'!E19)))</f>
        <v/>
      </c>
      <c r="CY25" s="33" t="str">
        <f ca="true">+IF(OFFSET('Sanitation Data'!$E$33,0,10*ROW('Sanitation Data'!E19))="","",OFFSET('Sanitation Data'!$E$33,0,10*ROW('Sanitation Data'!E19)))</f>
        <v/>
      </c>
      <c r="CZ25" s="33" t="str">
        <f ca="true">+IF(OFFSET('Sanitation Data'!$F$29,0,10*ROW('Sanitation Data'!F19))="","",OFFSET('Sanitation Data'!$F$29,0,10*ROW('Sanitation Data'!F19)))</f>
        <v/>
      </c>
      <c r="DA25" s="33" t="str">
        <f ca="true">+IF(OFFSET('Sanitation Data'!$F$30,0,10*ROW('Sanitation Data'!F19))="","",OFFSET('Sanitation Data'!$F$30,0,10*ROW('Sanitation Data'!F19)))</f>
        <v/>
      </c>
      <c r="DB25" s="33" t="str">
        <f ca="true">+IF(OFFSET('Sanitation Data'!$F$31,0,10*ROW('Sanitation Data'!F19))="","",OFFSET('Sanitation Data'!$F$31,0,10*ROW('Sanitation Data'!F19)))</f>
        <v/>
      </c>
      <c r="DC25" s="33" t="str">
        <f ca="true">+IF(OFFSET('Sanitation Data'!$F$32,0,10*ROW('Sanitation Data'!F19))="","",OFFSET('Sanitation Data'!$F$32,0,10*ROW('Sanitation Data'!F19)))</f>
        <v/>
      </c>
      <c r="DD25" s="33" t="str">
        <f ca="true">+IF(OFFSET('Sanitation Data'!$F$33,0,10*ROW('Sanitation Data'!F19))="","",OFFSET('Sanitation Data'!$F$33,0,10*ROW('Sanitation Data'!F19)))</f>
        <v/>
      </c>
      <c r="DE25" s="33" t="str">
        <f ca="true">+IF(OFFSET('Sanitation Data'!$G$29,0,10*ROW('Sanitation Data'!G19))="","",OFFSET('Sanitation Data'!$G$29,0,10*ROW('Sanitation Data'!G19)))</f>
        <v/>
      </c>
      <c r="DF25" s="33" t="str">
        <f ca="true">+IF(OFFSET('Sanitation Data'!$G$30,0,10*ROW('Sanitation Data'!G19))="","",OFFSET('Sanitation Data'!$G$30,0,10*ROW('Sanitation Data'!G19)))</f>
        <v/>
      </c>
      <c r="DG25" s="33" t="str">
        <f ca="true">+IF(OFFSET('Sanitation Data'!$G$31,0,10*ROW('Sanitation Data'!G19))="","",OFFSET('Sanitation Data'!$G$31,0,10*ROW('Sanitation Data'!G19)))</f>
        <v/>
      </c>
      <c r="DH25" s="33" t="str">
        <f ca="true">+IF(OFFSET('Sanitation Data'!$G$32,0,10*ROW('Sanitation Data'!G19))="","",OFFSET('Sanitation Data'!$G$32,0,10*ROW('Sanitation Data'!G19)))</f>
        <v/>
      </c>
      <c r="DI25" s="33" t="str">
        <f ca="true">+IF(OFFSET('Sanitation Data'!$G$33,0,10*ROW('Sanitation Data'!G19))="","",OFFSET('Sanitation Data'!$G$33,0,10*ROW('Sanitation Data'!G19)))</f>
        <v/>
      </c>
      <c r="DJ25" s="33" t="str">
        <f ca="true">+IF(OFFSET('Sanitation Data'!$H$29,0,10*ROW('Sanitation Data'!H19))="","",OFFSET('Sanitation Data'!$H$29,0,10*ROW('Sanitation Data'!H19)))</f>
        <v/>
      </c>
      <c r="DK25" s="33" t="str">
        <f ca="true">+IF(OFFSET('Sanitation Data'!$H$30,0,10*ROW('Sanitation Data'!H19))="","",OFFSET('Sanitation Data'!$H$30,0,10*ROW('Sanitation Data'!H19)))</f>
        <v/>
      </c>
      <c r="DL25" s="33" t="str">
        <f ca="true">+IF(OFFSET('Sanitation Data'!$H$31,0,10*ROW('Sanitation Data'!H19))="","",OFFSET('Sanitation Data'!$H$31,0,10*ROW('Sanitation Data'!H19)))</f>
        <v/>
      </c>
      <c r="DM25" s="33" t="str">
        <f ca="true">+IF(OFFSET('Sanitation Data'!$H$32,0,10*ROW('Sanitation Data'!H19))="","",OFFSET('Sanitation Data'!$H$32,0,10*ROW('Sanitation Data'!H19)))</f>
        <v/>
      </c>
      <c r="DN25" s="33" t="str">
        <f ca="true">+IF(OFFSET('Sanitation Data'!$H$33,0,10*ROW('Sanitation Data'!H19))="","",OFFSET('Sanitation Data'!$H$33,0,10*ROW('Sanitation Data'!H19)))</f>
        <v/>
      </c>
      <c r="DO25" s="33" t="str">
        <f ca="true">+IF(OFFSET('Hygiene Data'!$C$12,0,10*ROW('Hygiene Data'!C19))="","",OFFSET('Hygiene Data'!$C$12,0,10*ROW('Hygiene Data'!C19)))</f>
        <v/>
      </c>
      <c r="DP25" s="33" t="str">
        <f ca="true">+IF(OFFSET('Hygiene Data'!$C$13,0,10*ROW('Hygiene Data'!C19))="","",OFFSET('Hygiene Data'!$C$13,0,10*ROW('Hygiene Data'!C19)))</f>
        <v/>
      </c>
      <c r="DQ25" s="33" t="str">
        <f ca="true">+IF(OFFSET('Hygiene Data'!$C$14,0,10*ROW('Hygiene Data'!C19))="","",OFFSET('Hygiene Data'!$C$14,0,10*ROW('Hygiene Data'!C19)))</f>
        <v/>
      </c>
      <c r="DR25" s="33" t="str">
        <f ca="true">+IF(OFFSET('Hygiene Data'!$D$12,0,10*ROW('Hygiene Data'!D19))="","",OFFSET('Hygiene Data'!$D$12,0,10*ROW('Hygiene Data'!D19)))</f>
        <v/>
      </c>
      <c r="DS25" s="33" t="str">
        <f ca="true">+IF(OFFSET('Hygiene Data'!$D$13,0,10*ROW('Hygiene Data'!D19))="","",OFFSET('Hygiene Data'!$D$13,0,10*ROW('Hygiene Data'!D19)))</f>
        <v/>
      </c>
      <c r="DT25" s="33" t="str">
        <f ca="true">+IF(OFFSET('Hygiene Data'!$D$14,0,10*ROW('Hygiene Data'!D19))="","",OFFSET('Hygiene Data'!$D$14,0,10*ROW('Hygiene Data'!D19)))</f>
        <v/>
      </c>
      <c r="DU25" s="33" t="str">
        <f ca="true">+IF(OFFSET('Hygiene Data'!$E$12,0,10*ROW('Hygiene Data'!E19))="","",OFFSET('Hygiene Data'!$E$12,0,10*ROW('Hygiene Data'!E19)))</f>
        <v/>
      </c>
      <c r="DV25" s="33" t="str">
        <f ca="true">+IF(OFFSET('Hygiene Data'!$E$13,0,10*ROW('Hygiene Data'!E19))="","",OFFSET('Hygiene Data'!$E$13,0,10*ROW('Hygiene Data'!E19)))</f>
        <v/>
      </c>
      <c r="DW25" s="33" t="str">
        <f ca="true">+IF(OFFSET('Hygiene Data'!$E$14,0,10*ROW('Hygiene Data'!E19))="","",OFFSET('Hygiene Data'!$E$14,0,10*ROW('Hygiene Data'!E19)))</f>
        <v/>
      </c>
      <c r="DX25" s="33" t="str">
        <f ca="true">+IF(OFFSET('Hygiene Data'!$F$12,0,10*ROW('Hygiene Data'!F19))="","",OFFSET('Hygiene Data'!$F$12,0,10*ROW('Hygiene Data'!F19)))</f>
        <v/>
      </c>
      <c r="DY25" s="33" t="str">
        <f ca="true">+IF(OFFSET('Hygiene Data'!$F$13,0,10*ROW('Hygiene Data'!F19))="","",OFFSET('Hygiene Data'!$F$13,0,10*ROW('Hygiene Data'!F19)))</f>
        <v/>
      </c>
      <c r="DZ25" s="33" t="str">
        <f ca="true">+IF(OFFSET('Hygiene Data'!$F$14,0,10*ROW('Hygiene Data'!F19))="","",OFFSET('Hygiene Data'!$F$14,0,10*ROW('Hygiene Data'!F19)))</f>
        <v/>
      </c>
      <c r="EA25" s="33" t="str">
        <f ca="true">+IF(OFFSET('Hygiene Data'!$G$12,0,10*ROW('Hygiene Data'!G19))="","",OFFSET('Hygiene Data'!$G$12,0,10*ROW('Hygiene Data'!G19)))</f>
        <v/>
      </c>
      <c r="EB25" s="33" t="str">
        <f ca="true">+IF(OFFSET('Hygiene Data'!$G$13,0,10*ROW('Hygiene Data'!G19))="","",OFFSET('Hygiene Data'!$G$13,0,10*ROW('Hygiene Data'!G19)))</f>
        <v/>
      </c>
      <c r="EC25" s="33" t="str">
        <f ca="true">+IF(OFFSET('Hygiene Data'!$G$14,0,10*ROW('Hygiene Data'!G19))="","",OFFSET('Hygiene Data'!$G$14,0,10*ROW('Hygiene Data'!G19)))</f>
        <v/>
      </c>
      <c r="ED25" s="33" t="str">
        <f ca="true">+IF(OFFSET('Hygiene Data'!$H$12,0,10*ROW('Hygiene Data'!H19))="","",OFFSET('Hygiene Data'!$H$12,0,10*ROW('Hygiene Data'!H19)))</f>
        <v/>
      </c>
      <c r="EE25" s="33" t="str">
        <f ca="true">+IF(OFFSET('Hygiene Data'!$H$13,0,10*ROW('Hygiene Data'!H19))="","",OFFSET('Hygiene Data'!$H$13,0,10*ROW('Hygiene Data'!H19)))</f>
        <v/>
      </c>
      <c r="EF25" s="33" t="str">
        <f ca="true">+IF(OFFSET('Hygiene Data'!$H$14,0,10*ROW('Hygiene Data'!H19))="","",OFFSET('Hygiene Data'!$H$14,0,10*ROW('Hygiene Data'!H19)))</f>
        <v/>
      </c>
    </row>
    <row r="26" x14ac:dyDescent="0.2">
      <c r="A26" s="56" t="str">
        <f ca="true">+IF(OFFSET('Water Data'!$B$1,0,10*ROW('Water Data'!B20))="","",OFFSET('Water Data'!$B$1,0,10*ROW('Water Data'!B20)))</f>
        <v/>
      </c>
      <c r="B26" s="56" t="str">
        <f ca="true">+IF(OFFSET('Water Data'!$A$3,0,10*ROW('Water Data'!A20))="","",OFFSET('Water Data'!$A$3,0,10*ROW('Water Data'!A20)))</f>
        <v/>
      </c>
      <c r="C26" s="56" t="str">
        <f ca="true">+IF(OFFSET('Water Data'!$C$3,0,10*ROW('Water Data'!C20))="","",OFFSET('Water Data'!$C$3,0,10*ROW('Water Data'!C20)))</f>
        <v/>
      </c>
      <c r="D26" s="244"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4"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4" t="e">
        <f ca="true">+IF(AND(ISNUMBER(OFFSET('Water Data'!$C$10,0,10*ROW('Water Data'!D20))),BW26="Yes"),OFFSET('Water Data'!$C$10,0,10*ROW('Water Data'!D20)),IF(AND(ISNUMBER(OFFSET('Water Data'!$C$10,0,10*ROW('Water Data'!D20))),BW26="No",ISNUMBER(OFFSET('Water Data'!$C$10,0,10*ROW('Water Data'!D20)))),CONCATENATE("[",ROUND(OFFSET('Water Data'!$C$10,0,10*ROW('Water Data'!D20)),0),"]"),IF(AND(ISNUMBER(OFFSET('Water Data'!$C$10,0,10*ROW('Water Data'!D20))),BW26="",ISNUMBER(OFFSET('Water Data'!$C$10,0,10*ROW('Water Data'!D20)))),OFFSET('Water Data'!$C$10,0,10*ROW('Water Data'!D20)),NA())))</f>
        <v>#N/A</v>
      </c>
      <c r="G26" s="244"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4"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4"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4"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4"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4"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4"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4"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4"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4"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4"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4"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4"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4"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4"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5"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5"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5"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5"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5"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5"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5"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5"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5"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5"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5"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5"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5"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5"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5"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5"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5"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5"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5"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5"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5"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5"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5"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5"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5"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5"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5"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5"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5"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5"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6"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6"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6"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6"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6"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6"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6"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6"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6"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6"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6"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6"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6"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6"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6"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6"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6"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6"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3" t="str">
        <f ca="true">+IF(OFFSET('Water Data'!$C$28,0,10*ROW('Water Data'!C20))="","",OFFSET('Water Data'!$C$28,0,10*ROW('Water Data'!C20)))</f>
        <v/>
      </c>
      <c r="BT26" s="33" t="str">
        <f ca="true">+IF(OFFSET('Water Data'!$C$29,0,10*ROW('Water Data'!C20))="","",OFFSET('Water Data'!$C$29,0,10*ROW('Water Data'!C20)))</f>
        <v/>
      </c>
      <c r="BU26" s="33" t="str">
        <f ca="true">+IF(OFFSET('Water Data'!$C$30,0,10*ROW('Water Data'!C20))="","",OFFSET('Water Data'!$C$30,0,10*ROW('Water Data'!C20)))</f>
        <v/>
      </c>
      <c r="BV26" s="33" t="str">
        <f ca="true">+IF(OFFSET('Water Data'!$D$28,0,10*ROW('Water Data'!D20))="","",OFFSET('Water Data'!$D$28,0,10*ROW('Water Data'!D20)))</f>
        <v/>
      </c>
      <c r="BW26" s="33" t="str">
        <f ca="true">+IF(OFFSET('Water Data'!$D$29,0,10*ROW('Water Data'!D20))="","",OFFSET('Water Data'!$D$29,0,10*ROW('Water Data'!D20)))</f>
        <v/>
      </c>
      <c r="BX26" s="33" t="str">
        <f ca="true">+IF(OFFSET('Water Data'!$D$30,0,10*ROW('Water Data'!D20))="","",OFFSET('Water Data'!$D$30,0,10*ROW('Water Data'!D20)))</f>
        <v/>
      </c>
      <c r="BY26" s="33" t="str">
        <f ca="true">+IF(OFFSET('Water Data'!$E$28,0,10*ROW('Water Data'!E20))="","",OFFSET('Water Data'!$E$28,0,10*ROW('Water Data'!E20)))</f>
        <v/>
      </c>
      <c r="BZ26" s="33" t="str">
        <f ca="true">+IF(OFFSET('Water Data'!$E$29,0,10*ROW('Water Data'!E20))="","",OFFSET('Water Data'!$E$29,0,10*ROW('Water Data'!E20)))</f>
        <v/>
      </c>
      <c r="CA26" s="33" t="str">
        <f ca="true">+IF(OFFSET('Water Data'!$E$30,0,10*ROW('Water Data'!E20))="","",OFFSET('Water Data'!$E$30,0,10*ROW('Water Data'!E20)))</f>
        <v/>
      </c>
      <c r="CB26" s="33" t="str">
        <f ca="true">+IF(OFFSET('Water Data'!$F$28,0,10*ROW('Water Data'!F20))="","",OFFSET('Water Data'!$F$28,0,10*ROW('Water Data'!F20)))</f>
        <v/>
      </c>
      <c r="CC26" s="33" t="str">
        <f ca="true">+IF(OFFSET('Water Data'!$F$29,0,10*ROW('Water Data'!F20))="","",OFFSET('Water Data'!$F$29,0,10*ROW('Water Data'!F20)))</f>
        <v/>
      </c>
      <c r="CD26" s="33" t="str">
        <f ca="true">+IF(OFFSET('Water Data'!$F$30,0,10*ROW('Water Data'!F20))="","",OFFSET('Water Data'!$F$30,0,10*ROW('Water Data'!F20)))</f>
        <v/>
      </c>
      <c r="CE26" s="33" t="str">
        <f ca="true">+IF(OFFSET('Water Data'!$G$28,0,10*ROW('Water Data'!G20))="","",OFFSET('Water Data'!$G$28,0,10*ROW('Water Data'!G20)))</f>
        <v/>
      </c>
      <c r="CF26" s="33" t="str">
        <f ca="true">+IF(OFFSET('Water Data'!$G$29,0,10*ROW('Water Data'!G20))="","",OFFSET('Water Data'!$G$29,0,10*ROW('Water Data'!G20)))</f>
        <v/>
      </c>
      <c r="CG26" s="33" t="str">
        <f ca="true">+IF(OFFSET('Water Data'!$G$30,0,10*ROW('Water Data'!G20))="","",OFFSET('Water Data'!$G$30,0,10*ROW('Water Data'!G20)))</f>
        <v/>
      </c>
      <c r="CH26" s="33" t="str">
        <f ca="true">+IF(OFFSET('Water Data'!$H$28,0,10*ROW('Water Data'!H20))="","",OFFSET('Water Data'!$H$28,0,10*ROW('Water Data'!H20)))</f>
        <v/>
      </c>
      <c r="CI26" s="33" t="str">
        <f ca="true">+IF(OFFSET('Water Data'!$H$29,0,10*ROW('Water Data'!H20))="","",OFFSET('Water Data'!$H$29,0,10*ROW('Water Data'!H20)))</f>
        <v/>
      </c>
      <c r="CJ26" s="33" t="str">
        <f ca="true">+IF(OFFSET('Water Data'!$H$30,0,10*ROW('Water Data'!H20))="","",OFFSET('Water Data'!$H$30,0,10*ROW('Water Data'!H20)))</f>
        <v/>
      </c>
      <c r="CK26" s="33" t="str">
        <f ca="true">+IF(OFFSET('Sanitation Data'!$C$29,0,10*ROW('Sanitation Data'!C20))="","",OFFSET('Sanitation Data'!$C$29,0,10*ROW('Sanitation Data'!C20)))</f>
        <v/>
      </c>
      <c r="CL26" s="33" t="str">
        <f ca="true">+IF(OFFSET('Sanitation Data'!$C$30,0,10*ROW('Sanitation Data'!C20))="","",OFFSET('Sanitation Data'!$C$30,0,10*ROW('Sanitation Data'!C20)))</f>
        <v/>
      </c>
      <c r="CM26" s="33" t="str">
        <f ca="true">+IF(OFFSET('Sanitation Data'!$C$31,0,10*ROW('Sanitation Data'!C20))="","",OFFSET('Sanitation Data'!$C$31,0,10*ROW('Sanitation Data'!C20)))</f>
        <v/>
      </c>
      <c r="CN26" s="33" t="str">
        <f ca="true">+IF(OFFSET('Sanitation Data'!$C$32,0,10*ROW('Sanitation Data'!C20))="","",OFFSET('Sanitation Data'!$C$32,0,10*ROW('Sanitation Data'!C20)))</f>
        <v/>
      </c>
      <c r="CO26" s="33" t="str">
        <f ca="true">+IF(OFFSET('Sanitation Data'!$C$33,0,10*ROW('Sanitation Data'!C20))="","",OFFSET('Sanitation Data'!$C$33,0,10*ROW('Sanitation Data'!C20)))</f>
        <v/>
      </c>
      <c r="CP26" s="33" t="str">
        <f ca="true">+IF(OFFSET('Sanitation Data'!$D$29,0,10*ROW('Sanitation Data'!D20))="","",OFFSET('Sanitation Data'!$D$29,0,10*ROW('Sanitation Data'!D20)))</f>
        <v/>
      </c>
      <c r="CQ26" s="33" t="str">
        <f ca="true">+IF(OFFSET('Sanitation Data'!$D$30,0,10*ROW('Sanitation Data'!D20))="","",OFFSET('Sanitation Data'!$D$30,0,10*ROW('Sanitation Data'!D20)))</f>
        <v/>
      </c>
      <c r="CR26" s="33" t="str">
        <f ca="true">+IF(OFFSET('Sanitation Data'!$D$31,0,10*ROW('Sanitation Data'!D20))="","",OFFSET('Sanitation Data'!$D$31,0,10*ROW('Sanitation Data'!D20)))</f>
        <v/>
      </c>
      <c r="CS26" s="33" t="str">
        <f ca="true">+IF(OFFSET('Sanitation Data'!$D$32,0,10*ROW('Sanitation Data'!D20))="","",OFFSET('Sanitation Data'!$D$32,0,10*ROW('Sanitation Data'!D20)))</f>
        <v/>
      </c>
      <c r="CT26" s="33" t="str">
        <f ca="true">+IF(OFFSET('Sanitation Data'!$D$33,0,10*ROW('Sanitation Data'!D20))="","",OFFSET('Sanitation Data'!$D$33,0,10*ROW('Sanitation Data'!D20)))</f>
        <v/>
      </c>
      <c r="CU26" s="33" t="str">
        <f ca="true">+IF(OFFSET('Sanitation Data'!$E$29,0,10*ROW('Sanitation Data'!E20))="","",OFFSET('Sanitation Data'!$E$29,0,10*ROW('Sanitation Data'!E20)))</f>
        <v/>
      </c>
      <c r="CV26" s="33" t="str">
        <f ca="true">+IF(OFFSET('Sanitation Data'!$E$30,0,10*ROW('Sanitation Data'!E20))="","",OFFSET('Sanitation Data'!$E$30,0,10*ROW('Sanitation Data'!E20)))</f>
        <v/>
      </c>
      <c r="CW26" s="33" t="str">
        <f ca="true">+IF(OFFSET('Sanitation Data'!$E$31,0,10*ROW('Sanitation Data'!E20))="","",OFFSET('Sanitation Data'!$E$31,0,10*ROW('Sanitation Data'!E20)))</f>
        <v/>
      </c>
      <c r="CX26" s="33" t="str">
        <f ca="true">+IF(OFFSET('Sanitation Data'!$E$32,0,10*ROW('Sanitation Data'!E20))="","",OFFSET('Sanitation Data'!$E$32,0,10*ROW('Sanitation Data'!E20)))</f>
        <v/>
      </c>
      <c r="CY26" s="33" t="str">
        <f ca="true">+IF(OFFSET('Sanitation Data'!$E$33,0,10*ROW('Sanitation Data'!E20))="","",OFFSET('Sanitation Data'!$E$33,0,10*ROW('Sanitation Data'!E20)))</f>
        <v/>
      </c>
      <c r="CZ26" s="33" t="str">
        <f ca="true">+IF(OFFSET('Sanitation Data'!$F$29,0,10*ROW('Sanitation Data'!F20))="","",OFFSET('Sanitation Data'!$F$29,0,10*ROW('Sanitation Data'!F20)))</f>
        <v/>
      </c>
      <c r="DA26" s="33" t="str">
        <f ca="true">+IF(OFFSET('Sanitation Data'!$F$30,0,10*ROW('Sanitation Data'!F20))="","",OFFSET('Sanitation Data'!$F$30,0,10*ROW('Sanitation Data'!F20)))</f>
        <v/>
      </c>
      <c r="DB26" s="33" t="str">
        <f ca="true">+IF(OFFSET('Sanitation Data'!$F$31,0,10*ROW('Sanitation Data'!F20))="","",OFFSET('Sanitation Data'!$F$31,0,10*ROW('Sanitation Data'!F20)))</f>
        <v/>
      </c>
      <c r="DC26" s="33" t="str">
        <f ca="true">+IF(OFFSET('Sanitation Data'!$F$32,0,10*ROW('Sanitation Data'!F20))="","",OFFSET('Sanitation Data'!$F$32,0,10*ROW('Sanitation Data'!F20)))</f>
        <v/>
      </c>
      <c r="DD26" s="33" t="str">
        <f ca="true">+IF(OFFSET('Sanitation Data'!$F$33,0,10*ROW('Sanitation Data'!F20))="","",OFFSET('Sanitation Data'!$F$33,0,10*ROW('Sanitation Data'!F20)))</f>
        <v/>
      </c>
      <c r="DE26" s="33" t="str">
        <f ca="true">+IF(OFFSET('Sanitation Data'!$G$29,0,10*ROW('Sanitation Data'!G20))="","",OFFSET('Sanitation Data'!$G$29,0,10*ROW('Sanitation Data'!G20)))</f>
        <v/>
      </c>
      <c r="DF26" s="33" t="str">
        <f ca="true">+IF(OFFSET('Sanitation Data'!$G$30,0,10*ROW('Sanitation Data'!G20))="","",OFFSET('Sanitation Data'!$G$30,0,10*ROW('Sanitation Data'!G20)))</f>
        <v/>
      </c>
      <c r="DG26" s="33" t="str">
        <f ca="true">+IF(OFFSET('Sanitation Data'!$G$31,0,10*ROW('Sanitation Data'!G20))="","",OFFSET('Sanitation Data'!$G$31,0,10*ROW('Sanitation Data'!G20)))</f>
        <v/>
      </c>
      <c r="DH26" s="33" t="str">
        <f ca="true">+IF(OFFSET('Sanitation Data'!$G$32,0,10*ROW('Sanitation Data'!G20))="","",OFFSET('Sanitation Data'!$G$32,0,10*ROW('Sanitation Data'!G20)))</f>
        <v/>
      </c>
      <c r="DI26" s="33" t="str">
        <f ca="true">+IF(OFFSET('Sanitation Data'!$G$33,0,10*ROW('Sanitation Data'!G20))="","",OFFSET('Sanitation Data'!$G$33,0,10*ROW('Sanitation Data'!G20)))</f>
        <v/>
      </c>
      <c r="DJ26" s="33" t="str">
        <f ca="true">+IF(OFFSET('Sanitation Data'!$H$29,0,10*ROW('Sanitation Data'!H20))="","",OFFSET('Sanitation Data'!$H$29,0,10*ROW('Sanitation Data'!H20)))</f>
        <v/>
      </c>
      <c r="DK26" s="33" t="str">
        <f ca="true">+IF(OFFSET('Sanitation Data'!$H$30,0,10*ROW('Sanitation Data'!H20))="","",OFFSET('Sanitation Data'!$H$30,0,10*ROW('Sanitation Data'!H20)))</f>
        <v/>
      </c>
      <c r="DL26" s="33" t="str">
        <f ca="true">+IF(OFFSET('Sanitation Data'!$H$31,0,10*ROW('Sanitation Data'!H20))="","",OFFSET('Sanitation Data'!$H$31,0,10*ROW('Sanitation Data'!H20)))</f>
        <v/>
      </c>
      <c r="DM26" s="33" t="str">
        <f ca="true">+IF(OFFSET('Sanitation Data'!$H$32,0,10*ROW('Sanitation Data'!H20))="","",OFFSET('Sanitation Data'!$H$32,0,10*ROW('Sanitation Data'!H20)))</f>
        <v/>
      </c>
      <c r="DN26" s="33" t="str">
        <f ca="true">+IF(OFFSET('Sanitation Data'!$H$33,0,10*ROW('Sanitation Data'!H20))="","",OFFSET('Sanitation Data'!$H$33,0,10*ROW('Sanitation Data'!H20)))</f>
        <v/>
      </c>
      <c r="DO26" s="33" t="str">
        <f ca="true">+IF(OFFSET('Hygiene Data'!$C$12,0,10*ROW('Hygiene Data'!C20))="","",OFFSET('Hygiene Data'!$C$12,0,10*ROW('Hygiene Data'!C20)))</f>
        <v/>
      </c>
      <c r="DP26" s="33" t="str">
        <f ca="true">+IF(OFFSET('Hygiene Data'!$C$13,0,10*ROW('Hygiene Data'!C20))="","",OFFSET('Hygiene Data'!$C$13,0,10*ROW('Hygiene Data'!C20)))</f>
        <v/>
      </c>
      <c r="DQ26" s="33" t="str">
        <f ca="true">+IF(OFFSET('Hygiene Data'!$C$14,0,10*ROW('Hygiene Data'!C20))="","",OFFSET('Hygiene Data'!$C$14,0,10*ROW('Hygiene Data'!C20)))</f>
        <v/>
      </c>
      <c r="DR26" s="33" t="str">
        <f ca="true">+IF(OFFSET('Hygiene Data'!$D$12,0,10*ROW('Hygiene Data'!D20))="","",OFFSET('Hygiene Data'!$D$12,0,10*ROW('Hygiene Data'!D20)))</f>
        <v/>
      </c>
      <c r="DS26" s="33" t="str">
        <f ca="true">+IF(OFFSET('Hygiene Data'!$D$13,0,10*ROW('Hygiene Data'!D20))="","",OFFSET('Hygiene Data'!$D$13,0,10*ROW('Hygiene Data'!D20)))</f>
        <v/>
      </c>
      <c r="DT26" s="33" t="str">
        <f ca="true">+IF(OFFSET('Hygiene Data'!$D$14,0,10*ROW('Hygiene Data'!D20))="","",OFFSET('Hygiene Data'!$D$14,0,10*ROW('Hygiene Data'!D20)))</f>
        <v/>
      </c>
      <c r="DU26" s="33" t="str">
        <f ca="true">+IF(OFFSET('Hygiene Data'!$E$12,0,10*ROW('Hygiene Data'!E20))="","",OFFSET('Hygiene Data'!$E$12,0,10*ROW('Hygiene Data'!E20)))</f>
        <v/>
      </c>
      <c r="DV26" s="33" t="str">
        <f ca="true">+IF(OFFSET('Hygiene Data'!$E$13,0,10*ROW('Hygiene Data'!E20))="","",OFFSET('Hygiene Data'!$E$13,0,10*ROW('Hygiene Data'!E20)))</f>
        <v/>
      </c>
      <c r="DW26" s="33" t="str">
        <f ca="true">+IF(OFFSET('Hygiene Data'!$E$14,0,10*ROW('Hygiene Data'!E20))="","",OFFSET('Hygiene Data'!$E$14,0,10*ROW('Hygiene Data'!E20)))</f>
        <v/>
      </c>
      <c r="DX26" s="33" t="str">
        <f ca="true">+IF(OFFSET('Hygiene Data'!$F$12,0,10*ROW('Hygiene Data'!F20))="","",OFFSET('Hygiene Data'!$F$12,0,10*ROW('Hygiene Data'!F20)))</f>
        <v/>
      </c>
      <c r="DY26" s="33" t="str">
        <f ca="true">+IF(OFFSET('Hygiene Data'!$F$13,0,10*ROW('Hygiene Data'!F20))="","",OFFSET('Hygiene Data'!$F$13,0,10*ROW('Hygiene Data'!F20)))</f>
        <v/>
      </c>
      <c r="DZ26" s="33" t="str">
        <f ca="true">+IF(OFFSET('Hygiene Data'!$F$14,0,10*ROW('Hygiene Data'!F20))="","",OFFSET('Hygiene Data'!$F$14,0,10*ROW('Hygiene Data'!F20)))</f>
        <v/>
      </c>
      <c r="EA26" s="33" t="str">
        <f ca="true">+IF(OFFSET('Hygiene Data'!$G$12,0,10*ROW('Hygiene Data'!G20))="","",OFFSET('Hygiene Data'!$G$12,0,10*ROW('Hygiene Data'!G20)))</f>
        <v/>
      </c>
      <c r="EB26" s="33" t="str">
        <f ca="true">+IF(OFFSET('Hygiene Data'!$G$13,0,10*ROW('Hygiene Data'!G20))="","",OFFSET('Hygiene Data'!$G$13,0,10*ROW('Hygiene Data'!G20)))</f>
        <v/>
      </c>
      <c r="EC26" s="33" t="str">
        <f ca="true">+IF(OFFSET('Hygiene Data'!$G$14,0,10*ROW('Hygiene Data'!G20))="","",OFFSET('Hygiene Data'!$G$14,0,10*ROW('Hygiene Data'!G20)))</f>
        <v/>
      </c>
      <c r="ED26" s="33" t="str">
        <f ca="true">+IF(OFFSET('Hygiene Data'!$H$12,0,10*ROW('Hygiene Data'!H20))="","",OFFSET('Hygiene Data'!$H$12,0,10*ROW('Hygiene Data'!H20)))</f>
        <v/>
      </c>
      <c r="EE26" s="33" t="str">
        <f ca="true">+IF(OFFSET('Hygiene Data'!$H$13,0,10*ROW('Hygiene Data'!H20))="","",OFFSET('Hygiene Data'!$H$13,0,10*ROW('Hygiene Data'!H20)))</f>
        <v/>
      </c>
      <c r="EF26" s="33" t="str">
        <f ca="true">+IF(OFFSET('Hygiene Data'!$H$14,0,10*ROW('Hygiene Data'!H20))="","",OFFSET('Hygiene Data'!$H$14,0,10*ROW('Hygiene Data'!H20)))</f>
        <v/>
      </c>
    </row>
    <row r="27" x14ac:dyDescent="0.2">
      <c r="A27" s="56" t="str">
        <f ca="true">+IF(OFFSET('Water Data'!$B$1,0,10*ROW('Water Data'!B21))="","",OFFSET('Water Data'!$B$1,0,10*ROW('Water Data'!B21)))</f>
        <v/>
      </c>
      <c r="B27" s="56" t="str">
        <f ca="true">+IF(OFFSET('Water Data'!$A$3,0,10*ROW('Water Data'!A21))="","",OFFSET('Water Data'!$A$3,0,10*ROW('Water Data'!A21)))</f>
        <v/>
      </c>
      <c r="C27" s="56" t="str">
        <f ca="true">+IF(OFFSET('Water Data'!$C$3,0,10*ROW('Water Data'!C21))="","",OFFSET('Water Data'!$C$3,0,10*ROW('Water Data'!C21)))</f>
        <v/>
      </c>
      <c r="D27" s="244"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4"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4" t="e">
        <f ca="true">+IF(AND(ISNUMBER(OFFSET('Water Data'!$C$10,0,10*ROW('Water Data'!D21))),BW27="Yes"),OFFSET('Water Data'!$C$10,0,10*ROW('Water Data'!D21)),IF(AND(ISNUMBER(OFFSET('Water Data'!$C$10,0,10*ROW('Water Data'!D21))),BW27="No",ISNUMBER(OFFSET('Water Data'!$C$10,0,10*ROW('Water Data'!D21)))),CONCATENATE("[",ROUND(OFFSET('Water Data'!$C$10,0,10*ROW('Water Data'!D21)),0),"]"),IF(AND(ISNUMBER(OFFSET('Water Data'!$C$10,0,10*ROW('Water Data'!D21))),BW27="",ISNUMBER(OFFSET('Water Data'!$C$10,0,10*ROW('Water Data'!D21)))),OFFSET('Water Data'!$C$10,0,10*ROW('Water Data'!D21)),NA())))</f>
        <v>#N/A</v>
      </c>
      <c r="G27" s="244"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4"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4"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4"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4"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4"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4"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4"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4"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4"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4"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4"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4"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4"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4"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5"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5"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5"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5"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5"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5"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5"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5"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5"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5"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5"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5"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5"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5"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5"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5"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5"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5"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5"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5"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5"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5"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5"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5"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5"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5"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5"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5"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5"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5"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6"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6"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6"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6"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6"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6"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6"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6"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6"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6"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6"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6"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6"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6"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6"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6"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6"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6"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3" t="str">
        <f ca="true">+IF(OFFSET('Water Data'!$C$28,0,10*ROW('Water Data'!C21))="","",OFFSET('Water Data'!$C$28,0,10*ROW('Water Data'!C21)))</f>
        <v/>
      </c>
      <c r="BT27" s="33" t="str">
        <f ca="true">+IF(OFFSET('Water Data'!$C$29,0,10*ROW('Water Data'!C21))="","",OFFSET('Water Data'!$C$29,0,10*ROW('Water Data'!C21)))</f>
        <v/>
      </c>
      <c r="BU27" s="33" t="str">
        <f ca="true">+IF(OFFSET('Water Data'!$C$30,0,10*ROW('Water Data'!C21))="","",OFFSET('Water Data'!$C$30,0,10*ROW('Water Data'!C21)))</f>
        <v/>
      </c>
      <c r="BV27" s="33" t="str">
        <f ca="true">+IF(OFFSET('Water Data'!$D$28,0,10*ROW('Water Data'!D21))="","",OFFSET('Water Data'!$D$28,0,10*ROW('Water Data'!D21)))</f>
        <v/>
      </c>
      <c r="BW27" s="33" t="str">
        <f ca="true">+IF(OFFSET('Water Data'!$D$29,0,10*ROW('Water Data'!D21))="","",OFFSET('Water Data'!$D$29,0,10*ROW('Water Data'!D21)))</f>
        <v/>
      </c>
      <c r="BX27" s="33" t="str">
        <f ca="true">+IF(OFFSET('Water Data'!$D$30,0,10*ROW('Water Data'!D21))="","",OFFSET('Water Data'!$D$30,0,10*ROW('Water Data'!D21)))</f>
        <v/>
      </c>
      <c r="BY27" s="33" t="str">
        <f ca="true">+IF(OFFSET('Water Data'!$E$28,0,10*ROW('Water Data'!E21))="","",OFFSET('Water Data'!$E$28,0,10*ROW('Water Data'!E21)))</f>
        <v/>
      </c>
      <c r="BZ27" s="33" t="str">
        <f ca="true">+IF(OFFSET('Water Data'!$E$29,0,10*ROW('Water Data'!E21))="","",OFFSET('Water Data'!$E$29,0,10*ROW('Water Data'!E21)))</f>
        <v/>
      </c>
      <c r="CA27" s="33" t="str">
        <f ca="true">+IF(OFFSET('Water Data'!$E$30,0,10*ROW('Water Data'!E21))="","",OFFSET('Water Data'!$E$30,0,10*ROW('Water Data'!E21)))</f>
        <v/>
      </c>
      <c r="CB27" s="33" t="str">
        <f ca="true">+IF(OFFSET('Water Data'!$F$28,0,10*ROW('Water Data'!F21))="","",OFFSET('Water Data'!$F$28,0,10*ROW('Water Data'!F21)))</f>
        <v/>
      </c>
      <c r="CC27" s="33" t="str">
        <f ca="true">+IF(OFFSET('Water Data'!$F$29,0,10*ROW('Water Data'!F21))="","",OFFSET('Water Data'!$F$29,0,10*ROW('Water Data'!F21)))</f>
        <v/>
      </c>
      <c r="CD27" s="33" t="str">
        <f ca="true">+IF(OFFSET('Water Data'!$F$30,0,10*ROW('Water Data'!F21))="","",OFFSET('Water Data'!$F$30,0,10*ROW('Water Data'!F21)))</f>
        <v/>
      </c>
      <c r="CE27" s="33" t="str">
        <f ca="true">+IF(OFFSET('Water Data'!$G$28,0,10*ROW('Water Data'!G21))="","",OFFSET('Water Data'!$G$28,0,10*ROW('Water Data'!G21)))</f>
        <v/>
      </c>
      <c r="CF27" s="33" t="str">
        <f ca="true">+IF(OFFSET('Water Data'!$G$29,0,10*ROW('Water Data'!G21))="","",OFFSET('Water Data'!$G$29,0,10*ROW('Water Data'!G21)))</f>
        <v/>
      </c>
      <c r="CG27" s="33" t="str">
        <f ca="true">+IF(OFFSET('Water Data'!$G$30,0,10*ROW('Water Data'!G21))="","",OFFSET('Water Data'!$G$30,0,10*ROW('Water Data'!G21)))</f>
        <v/>
      </c>
      <c r="CH27" s="33" t="str">
        <f ca="true">+IF(OFFSET('Water Data'!$H$28,0,10*ROW('Water Data'!H21))="","",OFFSET('Water Data'!$H$28,0,10*ROW('Water Data'!H21)))</f>
        <v/>
      </c>
      <c r="CI27" s="33" t="str">
        <f ca="true">+IF(OFFSET('Water Data'!$H$29,0,10*ROW('Water Data'!H21))="","",OFFSET('Water Data'!$H$29,0,10*ROW('Water Data'!H21)))</f>
        <v/>
      </c>
      <c r="CJ27" s="33" t="str">
        <f ca="true">+IF(OFFSET('Water Data'!$H$30,0,10*ROW('Water Data'!H21))="","",OFFSET('Water Data'!$H$30,0,10*ROW('Water Data'!H21)))</f>
        <v/>
      </c>
      <c r="CK27" s="33" t="str">
        <f ca="true">+IF(OFFSET('Sanitation Data'!$C$29,0,10*ROW('Sanitation Data'!C21))="","",OFFSET('Sanitation Data'!$C$29,0,10*ROW('Sanitation Data'!C21)))</f>
        <v/>
      </c>
      <c r="CL27" s="33" t="str">
        <f ca="true">+IF(OFFSET('Sanitation Data'!$C$30,0,10*ROW('Sanitation Data'!C21))="","",OFFSET('Sanitation Data'!$C$30,0,10*ROW('Sanitation Data'!C21)))</f>
        <v/>
      </c>
      <c r="CM27" s="33" t="str">
        <f ca="true">+IF(OFFSET('Sanitation Data'!$C$31,0,10*ROW('Sanitation Data'!C21))="","",OFFSET('Sanitation Data'!$C$31,0,10*ROW('Sanitation Data'!C21)))</f>
        <v/>
      </c>
      <c r="CN27" s="33" t="str">
        <f ca="true">+IF(OFFSET('Sanitation Data'!$C$32,0,10*ROW('Sanitation Data'!C21))="","",OFFSET('Sanitation Data'!$C$32,0,10*ROW('Sanitation Data'!C21)))</f>
        <v/>
      </c>
      <c r="CO27" s="33" t="str">
        <f ca="true">+IF(OFFSET('Sanitation Data'!$C$33,0,10*ROW('Sanitation Data'!C21))="","",OFFSET('Sanitation Data'!$C$33,0,10*ROW('Sanitation Data'!C21)))</f>
        <v/>
      </c>
      <c r="CP27" s="33" t="str">
        <f ca="true">+IF(OFFSET('Sanitation Data'!$D$29,0,10*ROW('Sanitation Data'!D21))="","",OFFSET('Sanitation Data'!$D$29,0,10*ROW('Sanitation Data'!D21)))</f>
        <v/>
      </c>
      <c r="CQ27" s="33" t="str">
        <f ca="true">+IF(OFFSET('Sanitation Data'!$D$30,0,10*ROW('Sanitation Data'!D21))="","",OFFSET('Sanitation Data'!$D$30,0,10*ROW('Sanitation Data'!D21)))</f>
        <v/>
      </c>
      <c r="CR27" s="33" t="str">
        <f ca="true">+IF(OFFSET('Sanitation Data'!$D$31,0,10*ROW('Sanitation Data'!D21))="","",OFFSET('Sanitation Data'!$D$31,0,10*ROW('Sanitation Data'!D21)))</f>
        <v/>
      </c>
      <c r="CS27" s="33" t="str">
        <f ca="true">+IF(OFFSET('Sanitation Data'!$D$32,0,10*ROW('Sanitation Data'!D21))="","",OFFSET('Sanitation Data'!$D$32,0,10*ROW('Sanitation Data'!D21)))</f>
        <v/>
      </c>
      <c r="CT27" s="33" t="str">
        <f ca="true">+IF(OFFSET('Sanitation Data'!$D$33,0,10*ROW('Sanitation Data'!D21))="","",OFFSET('Sanitation Data'!$D$33,0,10*ROW('Sanitation Data'!D21)))</f>
        <v/>
      </c>
      <c r="CU27" s="33" t="str">
        <f ca="true">+IF(OFFSET('Sanitation Data'!$E$29,0,10*ROW('Sanitation Data'!E21))="","",OFFSET('Sanitation Data'!$E$29,0,10*ROW('Sanitation Data'!E21)))</f>
        <v/>
      </c>
      <c r="CV27" s="33" t="str">
        <f ca="true">+IF(OFFSET('Sanitation Data'!$E$30,0,10*ROW('Sanitation Data'!E21))="","",OFFSET('Sanitation Data'!$E$30,0,10*ROW('Sanitation Data'!E21)))</f>
        <v/>
      </c>
      <c r="CW27" s="33" t="str">
        <f ca="true">+IF(OFFSET('Sanitation Data'!$E$31,0,10*ROW('Sanitation Data'!E21))="","",OFFSET('Sanitation Data'!$E$31,0,10*ROW('Sanitation Data'!E21)))</f>
        <v/>
      </c>
      <c r="CX27" s="33" t="str">
        <f ca="true">+IF(OFFSET('Sanitation Data'!$E$32,0,10*ROW('Sanitation Data'!E21))="","",OFFSET('Sanitation Data'!$E$32,0,10*ROW('Sanitation Data'!E21)))</f>
        <v/>
      </c>
      <c r="CY27" s="33" t="str">
        <f ca="true">+IF(OFFSET('Sanitation Data'!$E$33,0,10*ROW('Sanitation Data'!E21))="","",OFFSET('Sanitation Data'!$E$33,0,10*ROW('Sanitation Data'!E21)))</f>
        <v/>
      </c>
      <c r="CZ27" s="33" t="str">
        <f ca="true">+IF(OFFSET('Sanitation Data'!$F$29,0,10*ROW('Sanitation Data'!F21))="","",OFFSET('Sanitation Data'!$F$29,0,10*ROW('Sanitation Data'!F21)))</f>
        <v/>
      </c>
      <c r="DA27" s="33" t="str">
        <f ca="true">+IF(OFFSET('Sanitation Data'!$F$30,0,10*ROW('Sanitation Data'!F21))="","",OFFSET('Sanitation Data'!$F$30,0,10*ROW('Sanitation Data'!F21)))</f>
        <v/>
      </c>
      <c r="DB27" s="33" t="str">
        <f ca="true">+IF(OFFSET('Sanitation Data'!$F$31,0,10*ROW('Sanitation Data'!F21))="","",OFFSET('Sanitation Data'!$F$31,0,10*ROW('Sanitation Data'!F21)))</f>
        <v/>
      </c>
      <c r="DC27" s="33" t="str">
        <f ca="true">+IF(OFFSET('Sanitation Data'!$F$32,0,10*ROW('Sanitation Data'!F21))="","",OFFSET('Sanitation Data'!$F$32,0,10*ROW('Sanitation Data'!F21)))</f>
        <v/>
      </c>
      <c r="DD27" s="33" t="str">
        <f ca="true">+IF(OFFSET('Sanitation Data'!$F$33,0,10*ROW('Sanitation Data'!F21))="","",OFFSET('Sanitation Data'!$F$33,0,10*ROW('Sanitation Data'!F21)))</f>
        <v/>
      </c>
      <c r="DE27" s="33" t="str">
        <f ca="true">+IF(OFFSET('Sanitation Data'!$G$29,0,10*ROW('Sanitation Data'!G21))="","",OFFSET('Sanitation Data'!$G$29,0,10*ROW('Sanitation Data'!G21)))</f>
        <v/>
      </c>
      <c r="DF27" s="33" t="str">
        <f ca="true">+IF(OFFSET('Sanitation Data'!$G$30,0,10*ROW('Sanitation Data'!G21))="","",OFFSET('Sanitation Data'!$G$30,0,10*ROW('Sanitation Data'!G21)))</f>
        <v/>
      </c>
      <c r="DG27" s="33" t="str">
        <f ca="true">+IF(OFFSET('Sanitation Data'!$G$31,0,10*ROW('Sanitation Data'!G21))="","",OFFSET('Sanitation Data'!$G$31,0,10*ROW('Sanitation Data'!G21)))</f>
        <v/>
      </c>
      <c r="DH27" s="33" t="str">
        <f ca="true">+IF(OFFSET('Sanitation Data'!$G$32,0,10*ROW('Sanitation Data'!G21))="","",OFFSET('Sanitation Data'!$G$32,0,10*ROW('Sanitation Data'!G21)))</f>
        <v/>
      </c>
      <c r="DI27" s="33" t="str">
        <f ca="true">+IF(OFFSET('Sanitation Data'!$G$33,0,10*ROW('Sanitation Data'!G21))="","",OFFSET('Sanitation Data'!$G$33,0,10*ROW('Sanitation Data'!G21)))</f>
        <v/>
      </c>
      <c r="DJ27" s="33" t="str">
        <f ca="true">+IF(OFFSET('Sanitation Data'!$H$29,0,10*ROW('Sanitation Data'!H21))="","",OFFSET('Sanitation Data'!$H$29,0,10*ROW('Sanitation Data'!H21)))</f>
        <v/>
      </c>
      <c r="DK27" s="33" t="str">
        <f ca="true">+IF(OFFSET('Sanitation Data'!$H$30,0,10*ROW('Sanitation Data'!H21))="","",OFFSET('Sanitation Data'!$H$30,0,10*ROW('Sanitation Data'!H21)))</f>
        <v/>
      </c>
      <c r="DL27" s="33" t="str">
        <f ca="true">+IF(OFFSET('Sanitation Data'!$H$31,0,10*ROW('Sanitation Data'!H21))="","",OFFSET('Sanitation Data'!$H$31,0,10*ROW('Sanitation Data'!H21)))</f>
        <v/>
      </c>
      <c r="DM27" s="33" t="str">
        <f ca="true">+IF(OFFSET('Sanitation Data'!$H$32,0,10*ROW('Sanitation Data'!H21))="","",OFFSET('Sanitation Data'!$H$32,0,10*ROW('Sanitation Data'!H21)))</f>
        <v/>
      </c>
      <c r="DN27" s="33" t="str">
        <f ca="true">+IF(OFFSET('Sanitation Data'!$H$33,0,10*ROW('Sanitation Data'!H21))="","",OFFSET('Sanitation Data'!$H$33,0,10*ROW('Sanitation Data'!H21)))</f>
        <v/>
      </c>
      <c r="DO27" s="33" t="str">
        <f ca="true">+IF(OFFSET('Hygiene Data'!$C$12,0,10*ROW('Hygiene Data'!C21))="","",OFFSET('Hygiene Data'!$C$12,0,10*ROW('Hygiene Data'!C21)))</f>
        <v/>
      </c>
      <c r="DP27" s="33" t="str">
        <f ca="true">+IF(OFFSET('Hygiene Data'!$C$13,0,10*ROW('Hygiene Data'!C21))="","",OFFSET('Hygiene Data'!$C$13,0,10*ROW('Hygiene Data'!C21)))</f>
        <v/>
      </c>
      <c r="DQ27" s="33" t="str">
        <f ca="true">+IF(OFFSET('Hygiene Data'!$C$14,0,10*ROW('Hygiene Data'!C21))="","",OFFSET('Hygiene Data'!$C$14,0,10*ROW('Hygiene Data'!C21)))</f>
        <v/>
      </c>
      <c r="DR27" s="33" t="str">
        <f ca="true">+IF(OFFSET('Hygiene Data'!$D$12,0,10*ROW('Hygiene Data'!D21))="","",OFFSET('Hygiene Data'!$D$12,0,10*ROW('Hygiene Data'!D21)))</f>
        <v/>
      </c>
      <c r="DS27" s="33" t="str">
        <f ca="true">+IF(OFFSET('Hygiene Data'!$D$13,0,10*ROW('Hygiene Data'!D21))="","",OFFSET('Hygiene Data'!$D$13,0,10*ROW('Hygiene Data'!D21)))</f>
        <v/>
      </c>
      <c r="DT27" s="33" t="str">
        <f ca="true">+IF(OFFSET('Hygiene Data'!$D$14,0,10*ROW('Hygiene Data'!D21))="","",OFFSET('Hygiene Data'!$D$14,0,10*ROW('Hygiene Data'!D21)))</f>
        <v/>
      </c>
      <c r="DU27" s="33" t="str">
        <f ca="true">+IF(OFFSET('Hygiene Data'!$E$12,0,10*ROW('Hygiene Data'!E21))="","",OFFSET('Hygiene Data'!$E$12,0,10*ROW('Hygiene Data'!E21)))</f>
        <v/>
      </c>
      <c r="DV27" s="33" t="str">
        <f ca="true">+IF(OFFSET('Hygiene Data'!$E$13,0,10*ROW('Hygiene Data'!E21))="","",OFFSET('Hygiene Data'!$E$13,0,10*ROW('Hygiene Data'!E21)))</f>
        <v/>
      </c>
      <c r="DW27" s="33" t="str">
        <f ca="true">+IF(OFFSET('Hygiene Data'!$E$14,0,10*ROW('Hygiene Data'!E21))="","",OFFSET('Hygiene Data'!$E$14,0,10*ROW('Hygiene Data'!E21)))</f>
        <v/>
      </c>
      <c r="DX27" s="33" t="str">
        <f ca="true">+IF(OFFSET('Hygiene Data'!$F$12,0,10*ROW('Hygiene Data'!F21))="","",OFFSET('Hygiene Data'!$F$12,0,10*ROW('Hygiene Data'!F21)))</f>
        <v/>
      </c>
      <c r="DY27" s="33" t="str">
        <f ca="true">+IF(OFFSET('Hygiene Data'!$F$13,0,10*ROW('Hygiene Data'!F21))="","",OFFSET('Hygiene Data'!$F$13,0,10*ROW('Hygiene Data'!F21)))</f>
        <v/>
      </c>
      <c r="DZ27" s="33" t="str">
        <f ca="true">+IF(OFFSET('Hygiene Data'!$F$14,0,10*ROW('Hygiene Data'!F21))="","",OFFSET('Hygiene Data'!$F$14,0,10*ROW('Hygiene Data'!F21)))</f>
        <v/>
      </c>
      <c r="EA27" s="33" t="str">
        <f ca="true">+IF(OFFSET('Hygiene Data'!$G$12,0,10*ROW('Hygiene Data'!G21))="","",OFFSET('Hygiene Data'!$G$12,0,10*ROW('Hygiene Data'!G21)))</f>
        <v/>
      </c>
      <c r="EB27" s="33" t="str">
        <f ca="true">+IF(OFFSET('Hygiene Data'!$G$13,0,10*ROW('Hygiene Data'!G21))="","",OFFSET('Hygiene Data'!$G$13,0,10*ROW('Hygiene Data'!G21)))</f>
        <v/>
      </c>
      <c r="EC27" s="33" t="str">
        <f ca="true">+IF(OFFSET('Hygiene Data'!$G$14,0,10*ROW('Hygiene Data'!G21))="","",OFFSET('Hygiene Data'!$G$14,0,10*ROW('Hygiene Data'!G21)))</f>
        <v/>
      </c>
      <c r="ED27" s="33" t="str">
        <f ca="true">+IF(OFFSET('Hygiene Data'!$H$12,0,10*ROW('Hygiene Data'!H21))="","",OFFSET('Hygiene Data'!$H$12,0,10*ROW('Hygiene Data'!H21)))</f>
        <v/>
      </c>
      <c r="EE27" s="33" t="str">
        <f ca="true">+IF(OFFSET('Hygiene Data'!$H$13,0,10*ROW('Hygiene Data'!H21))="","",OFFSET('Hygiene Data'!$H$13,0,10*ROW('Hygiene Data'!H21)))</f>
        <v/>
      </c>
      <c r="EF27" s="33" t="str">
        <f ca="true">+IF(OFFSET('Hygiene Data'!$H$14,0,10*ROW('Hygiene Data'!H21))="","",OFFSET('Hygiene Data'!$H$14,0,10*ROW('Hygiene Data'!H21)))</f>
        <v/>
      </c>
    </row>
    <row r="28" x14ac:dyDescent="0.2">
      <c r="A28" s="56" t="str">
        <f ca="true">+IF(OFFSET('Water Data'!$B$1,0,10*ROW('Water Data'!B22))="","",OFFSET('Water Data'!$B$1,0,10*ROW('Water Data'!B22)))</f>
        <v/>
      </c>
      <c r="B28" s="56" t="str">
        <f ca="true">+IF(OFFSET('Water Data'!$A$3,0,10*ROW('Water Data'!A22))="","",OFFSET('Water Data'!$A$3,0,10*ROW('Water Data'!A22)))</f>
        <v/>
      </c>
      <c r="C28" s="56" t="str">
        <f ca="true">+IF(OFFSET('Water Data'!$C$3,0,10*ROW('Water Data'!C22))="","",OFFSET('Water Data'!$C$3,0,10*ROW('Water Data'!C22)))</f>
        <v/>
      </c>
      <c r="D28" s="244"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4"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4" t="e">
        <f ca="true">+IF(AND(ISNUMBER(OFFSET('Water Data'!$C$10,0,10*ROW('Water Data'!D22))),BW28="Yes"),OFFSET('Water Data'!$C$10,0,10*ROW('Water Data'!D22)),IF(AND(ISNUMBER(OFFSET('Water Data'!$C$10,0,10*ROW('Water Data'!D22))),BW28="No",ISNUMBER(OFFSET('Water Data'!$C$10,0,10*ROW('Water Data'!D22)))),CONCATENATE("[",ROUND(OFFSET('Water Data'!$C$10,0,10*ROW('Water Data'!D22)),0),"]"),IF(AND(ISNUMBER(OFFSET('Water Data'!$C$10,0,10*ROW('Water Data'!D22))),BW28="",ISNUMBER(OFFSET('Water Data'!$C$10,0,10*ROW('Water Data'!D22)))),OFFSET('Water Data'!$C$10,0,10*ROW('Water Data'!D22)),NA())))</f>
        <v>#N/A</v>
      </c>
      <c r="G28" s="244"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4"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4"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4"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4"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4"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4"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4"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4"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4"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4"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4"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4"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4"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4"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5"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5"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5"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5"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5"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5"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5"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5"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5"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5"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5"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5"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5"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5"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5"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5"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5"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5"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5"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5"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5"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5"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5"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5"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5"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5"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5"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5"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5"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5"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6"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6"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6"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6"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6"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6"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6"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6"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6"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6"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6"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6"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6"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6"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6"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6"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6"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6"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3" t="str">
        <f ca="true">+IF(OFFSET('Water Data'!$C$28,0,10*ROW('Water Data'!C22))="","",OFFSET('Water Data'!$C$28,0,10*ROW('Water Data'!C22)))</f>
        <v/>
      </c>
      <c r="BT28" s="33" t="str">
        <f ca="true">+IF(OFFSET('Water Data'!$C$29,0,10*ROW('Water Data'!C22))="","",OFFSET('Water Data'!$C$29,0,10*ROW('Water Data'!C22)))</f>
        <v/>
      </c>
      <c r="BU28" s="33" t="str">
        <f ca="true">+IF(OFFSET('Water Data'!$C$30,0,10*ROW('Water Data'!C22))="","",OFFSET('Water Data'!$C$30,0,10*ROW('Water Data'!C22)))</f>
        <v/>
      </c>
      <c r="BV28" s="33" t="str">
        <f ca="true">+IF(OFFSET('Water Data'!$D$28,0,10*ROW('Water Data'!D22))="","",OFFSET('Water Data'!$D$28,0,10*ROW('Water Data'!D22)))</f>
        <v/>
      </c>
      <c r="BW28" s="33" t="str">
        <f ca="true">+IF(OFFSET('Water Data'!$D$29,0,10*ROW('Water Data'!D22))="","",OFFSET('Water Data'!$D$29,0,10*ROW('Water Data'!D22)))</f>
        <v/>
      </c>
      <c r="BX28" s="33" t="str">
        <f ca="true">+IF(OFFSET('Water Data'!$D$30,0,10*ROW('Water Data'!D22))="","",OFFSET('Water Data'!$D$30,0,10*ROW('Water Data'!D22)))</f>
        <v/>
      </c>
      <c r="BY28" s="33" t="str">
        <f ca="true">+IF(OFFSET('Water Data'!$E$28,0,10*ROW('Water Data'!E22))="","",OFFSET('Water Data'!$E$28,0,10*ROW('Water Data'!E22)))</f>
        <v/>
      </c>
      <c r="BZ28" s="33" t="str">
        <f ca="true">+IF(OFFSET('Water Data'!$E$29,0,10*ROW('Water Data'!E22))="","",OFFSET('Water Data'!$E$29,0,10*ROW('Water Data'!E22)))</f>
        <v/>
      </c>
      <c r="CA28" s="33" t="str">
        <f ca="true">+IF(OFFSET('Water Data'!$E$30,0,10*ROW('Water Data'!E22))="","",OFFSET('Water Data'!$E$30,0,10*ROW('Water Data'!E22)))</f>
        <v/>
      </c>
      <c r="CB28" s="33" t="str">
        <f ca="true">+IF(OFFSET('Water Data'!$F$28,0,10*ROW('Water Data'!F22))="","",OFFSET('Water Data'!$F$28,0,10*ROW('Water Data'!F22)))</f>
        <v/>
      </c>
      <c r="CC28" s="33" t="str">
        <f ca="true">+IF(OFFSET('Water Data'!$F$29,0,10*ROW('Water Data'!F22))="","",OFFSET('Water Data'!$F$29,0,10*ROW('Water Data'!F22)))</f>
        <v/>
      </c>
      <c r="CD28" s="33" t="str">
        <f ca="true">+IF(OFFSET('Water Data'!$F$30,0,10*ROW('Water Data'!F22))="","",OFFSET('Water Data'!$F$30,0,10*ROW('Water Data'!F22)))</f>
        <v/>
      </c>
      <c r="CE28" s="33" t="str">
        <f ca="true">+IF(OFFSET('Water Data'!$G$28,0,10*ROW('Water Data'!G22))="","",OFFSET('Water Data'!$G$28,0,10*ROW('Water Data'!G22)))</f>
        <v/>
      </c>
      <c r="CF28" s="33" t="str">
        <f ca="true">+IF(OFFSET('Water Data'!$G$29,0,10*ROW('Water Data'!G22))="","",OFFSET('Water Data'!$G$29,0,10*ROW('Water Data'!G22)))</f>
        <v/>
      </c>
      <c r="CG28" s="33" t="str">
        <f ca="true">+IF(OFFSET('Water Data'!$G$30,0,10*ROW('Water Data'!G22))="","",OFFSET('Water Data'!$G$30,0,10*ROW('Water Data'!G22)))</f>
        <v/>
      </c>
      <c r="CH28" s="33" t="str">
        <f ca="true">+IF(OFFSET('Water Data'!$H$28,0,10*ROW('Water Data'!H22))="","",OFFSET('Water Data'!$H$28,0,10*ROW('Water Data'!H22)))</f>
        <v/>
      </c>
      <c r="CI28" s="33" t="str">
        <f ca="true">+IF(OFFSET('Water Data'!$H$29,0,10*ROW('Water Data'!H22))="","",OFFSET('Water Data'!$H$29,0,10*ROW('Water Data'!H22)))</f>
        <v/>
      </c>
      <c r="CJ28" s="33" t="str">
        <f ca="true">+IF(OFFSET('Water Data'!$H$30,0,10*ROW('Water Data'!H22))="","",OFFSET('Water Data'!$H$30,0,10*ROW('Water Data'!H22)))</f>
        <v/>
      </c>
      <c r="CK28" s="33" t="str">
        <f ca="true">+IF(OFFSET('Sanitation Data'!$C$29,0,10*ROW('Sanitation Data'!C22))="","",OFFSET('Sanitation Data'!$C$29,0,10*ROW('Sanitation Data'!C22)))</f>
        <v/>
      </c>
      <c r="CL28" s="33" t="str">
        <f ca="true">+IF(OFFSET('Sanitation Data'!$C$30,0,10*ROW('Sanitation Data'!C22))="","",OFFSET('Sanitation Data'!$C$30,0,10*ROW('Sanitation Data'!C22)))</f>
        <v/>
      </c>
      <c r="CM28" s="33" t="str">
        <f ca="true">+IF(OFFSET('Sanitation Data'!$C$31,0,10*ROW('Sanitation Data'!C22))="","",OFFSET('Sanitation Data'!$C$31,0,10*ROW('Sanitation Data'!C22)))</f>
        <v/>
      </c>
      <c r="CN28" s="33" t="str">
        <f ca="true">+IF(OFFSET('Sanitation Data'!$C$32,0,10*ROW('Sanitation Data'!C22))="","",OFFSET('Sanitation Data'!$C$32,0,10*ROW('Sanitation Data'!C22)))</f>
        <v/>
      </c>
      <c r="CO28" s="33" t="str">
        <f ca="true">+IF(OFFSET('Sanitation Data'!$C$33,0,10*ROW('Sanitation Data'!C22))="","",OFFSET('Sanitation Data'!$C$33,0,10*ROW('Sanitation Data'!C22)))</f>
        <v/>
      </c>
      <c r="CP28" s="33" t="str">
        <f ca="true">+IF(OFFSET('Sanitation Data'!$D$29,0,10*ROW('Sanitation Data'!D22))="","",OFFSET('Sanitation Data'!$D$29,0,10*ROW('Sanitation Data'!D22)))</f>
        <v/>
      </c>
      <c r="CQ28" s="33" t="str">
        <f ca="true">+IF(OFFSET('Sanitation Data'!$D$30,0,10*ROW('Sanitation Data'!D22))="","",OFFSET('Sanitation Data'!$D$30,0,10*ROW('Sanitation Data'!D22)))</f>
        <v/>
      </c>
      <c r="CR28" s="33" t="str">
        <f ca="true">+IF(OFFSET('Sanitation Data'!$D$31,0,10*ROW('Sanitation Data'!D22))="","",OFFSET('Sanitation Data'!$D$31,0,10*ROW('Sanitation Data'!D22)))</f>
        <v/>
      </c>
      <c r="CS28" s="33" t="str">
        <f ca="true">+IF(OFFSET('Sanitation Data'!$D$32,0,10*ROW('Sanitation Data'!D22))="","",OFFSET('Sanitation Data'!$D$32,0,10*ROW('Sanitation Data'!D22)))</f>
        <v/>
      </c>
      <c r="CT28" s="33" t="str">
        <f ca="true">+IF(OFFSET('Sanitation Data'!$D$33,0,10*ROW('Sanitation Data'!D22))="","",OFFSET('Sanitation Data'!$D$33,0,10*ROW('Sanitation Data'!D22)))</f>
        <v/>
      </c>
      <c r="CU28" s="33" t="str">
        <f ca="true">+IF(OFFSET('Sanitation Data'!$E$29,0,10*ROW('Sanitation Data'!E22))="","",OFFSET('Sanitation Data'!$E$29,0,10*ROW('Sanitation Data'!E22)))</f>
        <v/>
      </c>
      <c r="CV28" s="33" t="str">
        <f ca="true">+IF(OFFSET('Sanitation Data'!$E$30,0,10*ROW('Sanitation Data'!E22))="","",OFFSET('Sanitation Data'!$E$30,0,10*ROW('Sanitation Data'!E22)))</f>
        <v/>
      </c>
      <c r="CW28" s="33" t="str">
        <f ca="true">+IF(OFFSET('Sanitation Data'!$E$31,0,10*ROW('Sanitation Data'!E22))="","",OFFSET('Sanitation Data'!$E$31,0,10*ROW('Sanitation Data'!E22)))</f>
        <v/>
      </c>
      <c r="CX28" s="33" t="str">
        <f ca="true">+IF(OFFSET('Sanitation Data'!$E$32,0,10*ROW('Sanitation Data'!E22))="","",OFFSET('Sanitation Data'!$E$32,0,10*ROW('Sanitation Data'!E22)))</f>
        <v/>
      </c>
      <c r="CY28" s="33" t="str">
        <f ca="true">+IF(OFFSET('Sanitation Data'!$E$33,0,10*ROW('Sanitation Data'!E22))="","",OFFSET('Sanitation Data'!$E$33,0,10*ROW('Sanitation Data'!E22)))</f>
        <v/>
      </c>
      <c r="CZ28" s="33" t="str">
        <f ca="true">+IF(OFFSET('Sanitation Data'!$F$29,0,10*ROW('Sanitation Data'!F22))="","",OFFSET('Sanitation Data'!$F$29,0,10*ROW('Sanitation Data'!F22)))</f>
        <v/>
      </c>
      <c r="DA28" s="33" t="str">
        <f ca="true">+IF(OFFSET('Sanitation Data'!$F$30,0,10*ROW('Sanitation Data'!F22))="","",OFFSET('Sanitation Data'!$F$30,0,10*ROW('Sanitation Data'!F22)))</f>
        <v/>
      </c>
      <c r="DB28" s="33" t="str">
        <f ca="true">+IF(OFFSET('Sanitation Data'!$F$31,0,10*ROW('Sanitation Data'!F22))="","",OFFSET('Sanitation Data'!$F$31,0,10*ROW('Sanitation Data'!F22)))</f>
        <v/>
      </c>
      <c r="DC28" s="33" t="str">
        <f ca="true">+IF(OFFSET('Sanitation Data'!$F$32,0,10*ROW('Sanitation Data'!F22))="","",OFFSET('Sanitation Data'!$F$32,0,10*ROW('Sanitation Data'!F22)))</f>
        <v/>
      </c>
      <c r="DD28" s="33" t="str">
        <f ca="true">+IF(OFFSET('Sanitation Data'!$F$33,0,10*ROW('Sanitation Data'!F22))="","",OFFSET('Sanitation Data'!$F$33,0,10*ROW('Sanitation Data'!F22)))</f>
        <v/>
      </c>
      <c r="DE28" s="33" t="str">
        <f ca="true">+IF(OFFSET('Sanitation Data'!$G$29,0,10*ROW('Sanitation Data'!G22))="","",OFFSET('Sanitation Data'!$G$29,0,10*ROW('Sanitation Data'!G22)))</f>
        <v/>
      </c>
      <c r="DF28" s="33" t="str">
        <f ca="true">+IF(OFFSET('Sanitation Data'!$G$30,0,10*ROW('Sanitation Data'!G22))="","",OFFSET('Sanitation Data'!$G$30,0,10*ROW('Sanitation Data'!G22)))</f>
        <v/>
      </c>
      <c r="DG28" s="33" t="str">
        <f ca="true">+IF(OFFSET('Sanitation Data'!$G$31,0,10*ROW('Sanitation Data'!G22))="","",OFFSET('Sanitation Data'!$G$31,0,10*ROW('Sanitation Data'!G22)))</f>
        <v/>
      </c>
      <c r="DH28" s="33" t="str">
        <f ca="true">+IF(OFFSET('Sanitation Data'!$G$32,0,10*ROW('Sanitation Data'!G22))="","",OFFSET('Sanitation Data'!$G$32,0,10*ROW('Sanitation Data'!G22)))</f>
        <v/>
      </c>
      <c r="DI28" s="33" t="str">
        <f ca="true">+IF(OFFSET('Sanitation Data'!$G$33,0,10*ROW('Sanitation Data'!G22))="","",OFFSET('Sanitation Data'!$G$33,0,10*ROW('Sanitation Data'!G22)))</f>
        <v/>
      </c>
      <c r="DJ28" s="33" t="str">
        <f ca="true">+IF(OFFSET('Sanitation Data'!$H$29,0,10*ROW('Sanitation Data'!H22))="","",OFFSET('Sanitation Data'!$H$29,0,10*ROW('Sanitation Data'!H22)))</f>
        <v/>
      </c>
      <c r="DK28" s="33" t="str">
        <f ca="true">+IF(OFFSET('Sanitation Data'!$H$30,0,10*ROW('Sanitation Data'!H22))="","",OFFSET('Sanitation Data'!$H$30,0,10*ROW('Sanitation Data'!H22)))</f>
        <v/>
      </c>
      <c r="DL28" s="33" t="str">
        <f ca="true">+IF(OFFSET('Sanitation Data'!$H$31,0,10*ROW('Sanitation Data'!H22))="","",OFFSET('Sanitation Data'!$H$31,0,10*ROW('Sanitation Data'!H22)))</f>
        <v/>
      </c>
      <c r="DM28" s="33" t="str">
        <f ca="true">+IF(OFFSET('Sanitation Data'!$H$32,0,10*ROW('Sanitation Data'!H22))="","",OFFSET('Sanitation Data'!$H$32,0,10*ROW('Sanitation Data'!H22)))</f>
        <v/>
      </c>
      <c r="DN28" s="33" t="str">
        <f ca="true">+IF(OFFSET('Sanitation Data'!$H$33,0,10*ROW('Sanitation Data'!H22))="","",OFFSET('Sanitation Data'!$H$33,0,10*ROW('Sanitation Data'!H22)))</f>
        <v/>
      </c>
      <c r="DO28" s="33" t="str">
        <f ca="true">+IF(OFFSET('Hygiene Data'!$C$12,0,10*ROW('Hygiene Data'!C22))="","",OFFSET('Hygiene Data'!$C$12,0,10*ROW('Hygiene Data'!C22)))</f>
        <v/>
      </c>
      <c r="DP28" s="33" t="str">
        <f ca="true">+IF(OFFSET('Hygiene Data'!$C$13,0,10*ROW('Hygiene Data'!C22))="","",OFFSET('Hygiene Data'!$C$13,0,10*ROW('Hygiene Data'!C22)))</f>
        <v/>
      </c>
      <c r="DQ28" s="33" t="str">
        <f ca="true">+IF(OFFSET('Hygiene Data'!$C$14,0,10*ROW('Hygiene Data'!C22))="","",OFFSET('Hygiene Data'!$C$14,0,10*ROW('Hygiene Data'!C22)))</f>
        <v/>
      </c>
      <c r="DR28" s="33" t="str">
        <f ca="true">+IF(OFFSET('Hygiene Data'!$D$12,0,10*ROW('Hygiene Data'!D22))="","",OFFSET('Hygiene Data'!$D$12,0,10*ROW('Hygiene Data'!D22)))</f>
        <v/>
      </c>
      <c r="DS28" s="33" t="str">
        <f ca="true">+IF(OFFSET('Hygiene Data'!$D$13,0,10*ROW('Hygiene Data'!D22))="","",OFFSET('Hygiene Data'!$D$13,0,10*ROW('Hygiene Data'!D22)))</f>
        <v/>
      </c>
      <c r="DT28" s="33" t="str">
        <f ca="true">+IF(OFFSET('Hygiene Data'!$D$14,0,10*ROW('Hygiene Data'!D22))="","",OFFSET('Hygiene Data'!$D$14,0,10*ROW('Hygiene Data'!D22)))</f>
        <v/>
      </c>
      <c r="DU28" s="33" t="str">
        <f ca="true">+IF(OFFSET('Hygiene Data'!$E$12,0,10*ROW('Hygiene Data'!E22))="","",OFFSET('Hygiene Data'!$E$12,0,10*ROW('Hygiene Data'!E22)))</f>
        <v/>
      </c>
      <c r="DV28" s="33" t="str">
        <f ca="true">+IF(OFFSET('Hygiene Data'!$E$13,0,10*ROW('Hygiene Data'!E22))="","",OFFSET('Hygiene Data'!$E$13,0,10*ROW('Hygiene Data'!E22)))</f>
        <v/>
      </c>
      <c r="DW28" s="33" t="str">
        <f ca="true">+IF(OFFSET('Hygiene Data'!$E$14,0,10*ROW('Hygiene Data'!E22))="","",OFFSET('Hygiene Data'!$E$14,0,10*ROW('Hygiene Data'!E22)))</f>
        <v/>
      </c>
      <c r="DX28" s="33" t="str">
        <f ca="true">+IF(OFFSET('Hygiene Data'!$F$12,0,10*ROW('Hygiene Data'!F22))="","",OFFSET('Hygiene Data'!$F$12,0,10*ROW('Hygiene Data'!F22)))</f>
        <v/>
      </c>
      <c r="DY28" s="33" t="str">
        <f ca="true">+IF(OFFSET('Hygiene Data'!$F$13,0,10*ROW('Hygiene Data'!F22))="","",OFFSET('Hygiene Data'!$F$13,0,10*ROW('Hygiene Data'!F22)))</f>
        <v/>
      </c>
      <c r="DZ28" s="33" t="str">
        <f ca="true">+IF(OFFSET('Hygiene Data'!$F$14,0,10*ROW('Hygiene Data'!F22))="","",OFFSET('Hygiene Data'!$F$14,0,10*ROW('Hygiene Data'!F22)))</f>
        <v/>
      </c>
      <c r="EA28" s="33" t="str">
        <f ca="true">+IF(OFFSET('Hygiene Data'!$G$12,0,10*ROW('Hygiene Data'!G22))="","",OFFSET('Hygiene Data'!$G$12,0,10*ROW('Hygiene Data'!G22)))</f>
        <v/>
      </c>
      <c r="EB28" s="33" t="str">
        <f ca="true">+IF(OFFSET('Hygiene Data'!$G$13,0,10*ROW('Hygiene Data'!G22))="","",OFFSET('Hygiene Data'!$G$13,0,10*ROW('Hygiene Data'!G22)))</f>
        <v/>
      </c>
      <c r="EC28" s="33" t="str">
        <f ca="true">+IF(OFFSET('Hygiene Data'!$G$14,0,10*ROW('Hygiene Data'!G22))="","",OFFSET('Hygiene Data'!$G$14,0,10*ROW('Hygiene Data'!G22)))</f>
        <v/>
      </c>
      <c r="ED28" s="33" t="str">
        <f ca="true">+IF(OFFSET('Hygiene Data'!$H$12,0,10*ROW('Hygiene Data'!H22))="","",OFFSET('Hygiene Data'!$H$12,0,10*ROW('Hygiene Data'!H22)))</f>
        <v/>
      </c>
      <c r="EE28" s="33" t="str">
        <f ca="true">+IF(OFFSET('Hygiene Data'!$H$13,0,10*ROW('Hygiene Data'!H22))="","",OFFSET('Hygiene Data'!$H$13,0,10*ROW('Hygiene Data'!H22)))</f>
        <v/>
      </c>
      <c r="EF28" s="33" t="str">
        <f ca="true">+IF(OFFSET('Hygiene Data'!$H$14,0,10*ROW('Hygiene Data'!H22))="","",OFFSET('Hygiene Data'!$H$14,0,10*ROW('Hygiene Data'!H22)))</f>
        <v/>
      </c>
    </row>
    <row r="29" x14ac:dyDescent="0.2">
      <c r="A29" s="56" t="str">
        <f ca="true">+IF(OFFSET('Water Data'!$B$1,0,10*ROW('Water Data'!B23))="","",OFFSET('Water Data'!$B$1,0,10*ROW('Water Data'!B23)))</f>
        <v/>
      </c>
      <c r="B29" s="56" t="str">
        <f ca="true">+IF(OFFSET('Water Data'!$A$3,0,10*ROW('Water Data'!A23))="","",OFFSET('Water Data'!$A$3,0,10*ROW('Water Data'!A23)))</f>
        <v/>
      </c>
      <c r="C29" s="56" t="str">
        <f ca="true">+IF(OFFSET('Water Data'!$C$3,0,10*ROW('Water Data'!C23))="","",OFFSET('Water Data'!$C$3,0,10*ROW('Water Data'!C23)))</f>
        <v/>
      </c>
      <c r="D29" s="244"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4"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4" t="e">
        <f ca="true">+IF(AND(ISNUMBER(OFFSET('Water Data'!$C$10,0,10*ROW('Water Data'!D23))),BW29="Yes"),OFFSET('Water Data'!$C$10,0,10*ROW('Water Data'!D23)),IF(AND(ISNUMBER(OFFSET('Water Data'!$C$10,0,10*ROW('Water Data'!D23))),BW29="No",ISNUMBER(OFFSET('Water Data'!$C$10,0,10*ROW('Water Data'!D23)))),CONCATENATE("[",ROUND(OFFSET('Water Data'!$C$10,0,10*ROW('Water Data'!D23)),0),"]"),IF(AND(ISNUMBER(OFFSET('Water Data'!$C$10,0,10*ROW('Water Data'!D23))),BW29="",ISNUMBER(OFFSET('Water Data'!$C$10,0,10*ROW('Water Data'!D23)))),OFFSET('Water Data'!$C$10,0,10*ROW('Water Data'!D23)),NA())))</f>
        <v>#N/A</v>
      </c>
      <c r="G29" s="244"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4"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4"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4"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4"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4"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4"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4"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4"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4"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4"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4"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4"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4"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4"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5"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5"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5"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5"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5"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5"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5"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5"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5"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5"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5"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5"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5"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5"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5"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5"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5"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5"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5"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5"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5"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5"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5"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5"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5"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5"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5"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5"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5"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5"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6"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6"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6"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6"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6"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6"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6"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6"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6"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6"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6"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6"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6"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6"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6"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6"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6"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6"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3" t="str">
        <f ca="true">+IF(OFFSET('Water Data'!$C$28,0,10*ROW('Water Data'!C23))="","",OFFSET('Water Data'!$C$28,0,10*ROW('Water Data'!C23)))</f>
        <v/>
      </c>
      <c r="BT29" s="33" t="str">
        <f ca="true">+IF(OFFSET('Water Data'!$C$29,0,10*ROW('Water Data'!C23))="","",OFFSET('Water Data'!$C$29,0,10*ROW('Water Data'!C23)))</f>
        <v/>
      </c>
      <c r="BU29" s="33" t="str">
        <f ca="true">+IF(OFFSET('Water Data'!$C$30,0,10*ROW('Water Data'!C23))="","",OFFSET('Water Data'!$C$30,0,10*ROW('Water Data'!C23)))</f>
        <v/>
      </c>
      <c r="BV29" s="33" t="str">
        <f ca="true">+IF(OFFSET('Water Data'!$D$28,0,10*ROW('Water Data'!D23))="","",OFFSET('Water Data'!$D$28,0,10*ROW('Water Data'!D23)))</f>
        <v/>
      </c>
      <c r="BW29" s="33" t="str">
        <f ca="true">+IF(OFFSET('Water Data'!$D$29,0,10*ROW('Water Data'!D23))="","",OFFSET('Water Data'!$D$29,0,10*ROW('Water Data'!D23)))</f>
        <v/>
      </c>
      <c r="BX29" s="33" t="str">
        <f ca="true">+IF(OFFSET('Water Data'!$D$30,0,10*ROW('Water Data'!D23))="","",OFFSET('Water Data'!$D$30,0,10*ROW('Water Data'!D23)))</f>
        <v/>
      </c>
      <c r="BY29" s="33" t="str">
        <f ca="true">+IF(OFFSET('Water Data'!$E$28,0,10*ROW('Water Data'!E23))="","",OFFSET('Water Data'!$E$28,0,10*ROW('Water Data'!E23)))</f>
        <v/>
      </c>
      <c r="BZ29" s="33" t="str">
        <f ca="true">+IF(OFFSET('Water Data'!$E$29,0,10*ROW('Water Data'!E23))="","",OFFSET('Water Data'!$E$29,0,10*ROW('Water Data'!E23)))</f>
        <v/>
      </c>
      <c r="CA29" s="33" t="str">
        <f ca="true">+IF(OFFSET('Water Data'!$E$30,0,10*ROW('Water Data'!E23))="","",OFFSET('Water Data'!$E$30,0,10*ROW('Water Data'!E23)))</f>
        <v/>
      </c>
      <c r="CB29" s="33" t="str">
        <f ca="true">+IF(OFFSET('Water Data'!$F$28,0,10*ROW('Water Data'!F23))="","",OFFSET('Water Data'!$F$28,0,10*ROW('Water Data'!F23)))</f>
        <v/>
      </c>
      <c r="CC29" s="33" t="str">
        <f ca="true">+IF(OFFSET('Water Data'!$F$29,0,10*ROW('Water Data'!F23))="","",OFFSET('Water Data'!$F$29,0,10*ROW('Water Data'!F23)))</f>
        <v/>
      </c>
      <c r="CD29" s="33" t="str">
        <f ca="true">+IF(OFFSET('Water Data'!$F$30,0,10*ROW('Water Data'!F23))="","",OFFSET('Water Data'!$F$30,0,10*ROW('Water Data'!F23)))</f>
        <v/>
      </c>
      <c r="CE29" s="33" t="str">
        <f ca="true">+IF(OFFSET('Water Data'!$G$28,0,10*ROW('Water Data'!G23))="","",OFFSET('Water Data'!$G$28,0,10*ROW('Water Data'!G23)))</f>
        <v/>
      </c>
      <c r="CF29" s="33" t="str">
        <f ca="true">+IF(OFFSET('Water Data'!$G$29,0,10*ROW('Water Data'!G23))="","",OFFSET('Water Data'!$G$29,0,10*ROW('Water Data'!G23)))</f>
        <v/>
      </c>
      <c r="CG29" s="33" t="str">
        <f ca="true">+IF(OFFSET('Water Data'!$G$30,0,10*ROW('Water Data'!G23))="","",OFFSET('Water Data'!$G$30,0,10*ROW('Water Data'!G23)))</f>
        <v/>
      </c>
      <c r="CH29" s="33" t="str">
        <f ca="true">+IF(OFFSET('Water Data'!$H$28,0,10*ROW('Water Data'!H23))="","",OFFSET('Water Data'!$H$28,0,10*ROW('Water Data'!H23)))</f>
        <v/>
      </c>
      <c r="CI29" s="33" t="str">
        <f ca="true">+IF(OFFSET('Water Data'!$H$29,0,10*ROW('Water Data'!H23))="","",OFFSET('Water Data'!$H$29,0,10*ROW('Water Data'!H23)))</f>
        <v/>
      </c>
      <c r="CJ29" s="33" t="str">
        <f ca="true">+IF(OFFSET('Water Data'!$H$30,0,10*ROW('Water Data'!H23))="","",OFFSET('Water Data'!$H$30,0,10*ROW('Water Data'!H23)))</f>
        <v/>
      </c>
      <c r="CK29" s="33" t="str">
        <f ca="true">+IF(OFFSET('Sanitation Data'!$C$29,0,10*ROW('Sanitation Data'!C23))="","",OFFSET('Sanitation Data'!$C$29,0,10*ROW('Sanitation Data'!C23)))</f>
        <v/>
      </c>
      <c r="CL29" s="33" t="str">
        <f ca="true">+IF(OFFSET('Sanitation Data'!$C$30,0,10*ROW('Sanitation Data'!C23))="","",OFFSET('Sanitation Data'!$C$30,0,10*ROW('Sanitation Data'!C23)))</f>
        <v/>
      </c>
      <c r="CM29" s="33" t="str">
        <f ca="true">+IF(OFFSET('Sanitation Data'!$C$31,0,10*ROW('Sanitation Data'!C23))="","",OFFSET('Sanitation Data'!$C$31,0,10*ROW('Sanitation Data'!C23)))</f>
        <v/>
      </c>
      <c r="CN29" s="33" t="str">
        <f ca="true">+IF(OFFSET('Sanitation Data'!$C$32,0,10*ROW('Sanitation Data'!C23))="","",OFFSET('Sanitation Data'!$C$32,0,10*ROW('Sanitation Data'!C23)))</f>
        <v/>
      </c>
      <c r="CO29" s="33" t="str">
        <f ca="true">+IF(OFFSET('Sanitation Data'!$C$33,0,10*ROW('Sanitation Data'!C23))="","",OFFSET('Sanitation Data'!$C$33,0,10*ROW('Sanitation Data'!C23)))</f>
        <v/>
      </c>
      <c r="CP29" s="33" t="str">
        <f ca="true">+IF(OFFSET('Sanitation Data'!$D$29,0,10*ROW('Sanitation Data'!D23))="","",OFFSET('Sanitation Data'!$D$29,0,10*ROW('Sanitation Data'!D23)))</f>
        <v/>
      </c>
      <c r="CQ29" s="33" t="str">
        <f ca="true">+IF(OFFSET('Sanitation Data'!$D$30,0,10*ROW('Sanitation Data'!D23))="","",OFFSET('Sanitation Data'!$D$30,0,10*ROW('Sanitation Data'!D23)))</f>
        <v/>
      </c>
      <c r="CR29" s="33" t="str">
        <f ca="true">+IF(OFFSET('Sanitation Data'!$D$31,0,10*ROW('Sanitation Data'!D23))="","",OFFSET('Sanitation Data'!$D$31,0,10*ROW('Sanitation Data'!D23)))</f>
        <v/>
      </c>
      <c r="CS29" s="33" t="str">
        <f ca="true">+IF(OFFSET('Sanitation Data'!$D$32,0,10*ROW('Sanitation Data'!D23))="","",OFFSET('Sanitation Data'!$D$32,0,10*ROW('Sanitation Data'!D23)))</f>
        <v/>
      </c>
      <c r="CT29" s="33" t="str">
        <f ca="true">+IF(OFFSET('Sanitation Data'!$D$33,0,10*ROW('Sanitation Data'!D23))="","",OFFSET('Sanitation Data'!$D$33,0,10*ROW('Sanitation Data'!D23)))</f>
        <v/>
      </c>
      <c r="CU29" s="33" t="str">
        <f ca="true">+IF(OFFSET('Sanitation Data'!$E$29,0,10*ROW('Sanitation Data'!E23))="","",OFFSET('Sanitation Data'!$E$29,0,10*ROW('Sanitation Data'!E23)))</f>
        <v/>
      </c>
      <c r="CV29" s="33" t="str">
        <f ca="true">+IF(OFFSET('Sanitation Data'!$E$30,0,10*ROW('Sanitation Data'!E23))="","",OFFSET('Sanitation Data'!$E$30,0,10*ROW('Sanitation Data'!E23)))</f>
        <v/>
      </c>
      <c r="CW29" s="33" t="str">
        <f ca="true">+IF(OFFSET('Sanitation Data'!$E$31,0,10*ROW('Sanitation Data'!E23))="","",OFFSET('Sanitation Data'!$E$31,0,10*ROW('Sanitation Data'!E23)))</f>
        <v/>
      </c>
      <c r="CX29" s="33" t="str">
        <f ca="true">+IF(OFFSET('Sanitation Data'!$E$32,0,10*ROW('Sanitation Data'!E23))="","",OFFSET('Sanitation Data'!$E$32,0,10*ROW('Sanitation Data'!E23)))</f>
        <v/>
      </c>
      <c r="CY29" s="33" t="str">
        <f ca="true">+IF(OFFSET('Sanitation Data'!$E$33,0,10*ROW('Sanitation Data'!E23))="","",OFFSET('Sanitation Data'!$E$33,0,10*ROW('Sanitation Data'!E23)))</f>
        <v/>
      </c>
      <c r="CZ29" s="33" t="str">
        <f ca="true">+IF(OFFSET('Sanitation Data'!$F$29,0,10*ROW('Sanitation Data'!F23))="","",OFFSET('Sanitation Data'!$F$29,0,10*ROW('Sanitation Data'!F23)))</f>
        <v/>
      </c>
      <c r="DA29" s="33" t="str">
        <f ca="true">+IF(OFFSET('Sanitation Data'!$F$30,0,10*ROW('Sanitation Data'!F23))="","",OFFSET('Sanitation Data'!$F$30,0,10*ROW('Sanitation Data'!F23)))</f>
        <v/>
      </c>
      <c r="DB29" s="33" t="str">
        <f ca="true">+IF(OFFSET('Sanitation Data'!$F$31,0,10*ROW('Sanitation Data'!F23))="","",OFFSET('Sanitation Data'!$F$31,0,10*ROW('Sanitation Data'!F23)))</f>
        <v/>
      </c>
      <c r="DC29" s="33" t="str">
        <f ca="true">+IF(OFFSET('Sanitation Data'!$F$32,0,10*ROW('Sanitation Data'!F23))="","",OFFSET('Sanitation Data'!$F$32,0,10*ROW('Sanitation Data'!F23)))</f>
        <v/>
      </c>
      <c r="DD29" s="33" t="str">
        <f ca="true">+IF(OFFSET('Sanitation Data'!$F$33,0,10*ROW('Sanitation Data'!F23))="","",OFFSET('Sanitation Data'!$F$33,0,10*ROW('Sanitation Data'!F23)))</f>
        <v/>
      </c>
      <c r="DE29" s="33" t="str">
        <f ca="true">+IF(OFFSET('Sanitation Data'!$G$29,0,10*ROW('Sanitation Data'!G23))="","",OFFSET('Sanitation Data'!$G$29,0,10*ROW('Sanitation Data'!G23)))</f>
        <v/>
      </c>
      <c r="DF29" s="33" t="str">
        <f ca="true">+IF(OFFSET('Sanitation Data'!$G$30,0,10*ROW('Sanitation Data'!G23))="","",OFFSET('Sanitation Data'!$G$30,0,10*ROW('Sanitation Data'!G23)))</f>
        <v/>
      </c>
      <c r="DG29" s="33" t="str">
        <f ca="true">+IF(OFFSET('Sanitation Data'!$G$31,0,10*ROW('Sanitation Data'!G23))="","",OFFSET('Sanitation Data'!$G$31,0,10*ROW('Sanitation Data'!G23)))</f>
        <v/>
      </c>
      <c r="DH29" s="33" t="str">
        <f ca="true">+IF(OFFSET('Sanitation Data'!$G$32,0,10*ROW('Sanitation Data'!G23))="","",OFFSET('Sanitation Data'!$G$32,0,10*ROW('Sanitation Data'!G23)))</f>
        <v/>
      </c>
      <c r="DI29" s="33" t="str">
        <f ca="true">+IF(OFFSET('Sanitation Data'!$G$33,0,10*ROW('Sanitation Data'!G23))="","",OFFSET('Sanitation Data'!$G$33,0,10*ROW('Sanitation Data'!G23)))</f>
        <v/>
      </c>
      <c r="DJ29" s="33" t="str">
        <f ca="true">+IF(OFFSET('Sanitation Data'!$H$29,0,10*ROW('Sanitation Data'!H23))="","",OFFSET('Sanitation Data'!$H$29,0,10*ROW('Sanitation Data'!H23)))</f>
        <v/>
      </c>
      <c r="DK29" s="33" t="str">
        <f ca="true">+IF(OFFSET('Sanitation Data'!$H$30,0,10*ROW('Sanitation Data'!H23))="","",OFFSET('Sanitation Data'!$H$30,0,10*ROW('Sanitation Data'!H23)))</f>
        <v/>
      </c>
      <c r="DL29" s="33" t="str">
        <f ca="true">+IF(OFFSET('Sanitation Data'!$H$31,0,10*ROW('Sanitation Data'!H23))="","",OFFSET('Sanitation Data'!$H$31,0,10*ROW('Sanitation Data'!H23)))</f>
        <v/>
      </c>
      <c r="DM29" s="33" t="str">
        <f ca="true">+IF(OFFSET('Sanitation Data'!$H$32,0,10*ROW('Sanitation Data'!H23))="","",OFFSET('Sanitation Data'!$H$32,0,10*ROW('Sanitation Data'!H23)))</f>
        <v/>
      </c>
      <c r="DN29" s="33" t="str">
        <f ca="true">+IF(OFFSET('Sanitation Data'!$H$33,0,10*ROW('Sanitation Data'!H23))="","",OFFSET('Sanitation Data'!$H$33,0,10*ROW('Sanitation Data'!H23)))</f>
        <v/>
      </c>
      <c r="DO29" s="33" t="str">
        <f ca="true">+IF(OFFSET('Hygiene Data'!$C$12,0,10*ROW('Hygiene Data'!C23))="","",OFFSET('Hygiene Data'!$C$12,0,10*ROW('Hygiene Data'!C23)))</f>
        <v/>
      </c>
      <c r="DP29" s="33" t="str">
        <f ca="true">+IF(OFFSET('Hygiene Data'!$C$13,0,10*ROW('Hygiene Data'!C23))="","",OFFSET('Hygiene Data'!$C$13,0,10*ROW('Hygiene Data'!C23)))</f>
        <v/>
      </c>
      <c r="DQ29" s="33" t="str">
        <f ca="true">+IF(OFFSET('Hygiene Data'!$C$14,0,10*ROW('Hygiene Data'!C23))="","",OFFSET('Hygiene Data'!$C$14,0,10*ROW('Hygiene Data'!C23)))</f>
        <v/>
      </c>
      <c r="DR29" s="33" t="str">
        <f ca="true">+IF(OFFSET('Hygiene Data'!$D$12,0,10*ROW('Hygiene Data'!D23))="","",OFFSET('Hygiene Data'!$D$12,0,10*ROW('Hygiene Data'!D23)))</f>
        <v/>
      </c>
      <c r="DS29" s="33" t="str">
        <f ca="true">+IF(OFFSET('Hygiene Data'!$D$13,0,10*ROW('Hygiene Data'!D23))="","",OFFSET('Hygiene Data'!$D$13,0,10*ROW('Hygiene Data'!D23)))</f>
        <v/>
      </c>
      <c r="DT29" s="33" t="str">
        <f ca="true">+IF(OFFSET('Hygiene Data'!$D$14,0,10*ROW('Hygiene Data'!D23))="","",OFFSET('Hygiene Data'!$D$14,0,10*ROW('Hygiene Data'!D23)))</f>
        <v/>
      </c>
      <c r="DU29" s="33" t="str">
        <f ca="true">+IF(OFFSET('Hygiene Data'!$E$12,0,10*ROW('Hygiene Data'!E23))="","",OFFSET('Hygiene Data'!$E$12,0,10*ROW('Hygiene Data'!E23)))</f>
        <v/>
      </c>
      <c r="DV29" s="33" t="str">
        <f ca="true">+IF(OFFSET('Hygiene Data'!$E$13,0,10*ROW('Hygiene Data'!E23))="","",OFFSET('Hygiene Data'!$E$13,0,10*ROW('Hygiene Data'!E23)))</f>
        <v/>
      </c>
      <c r="DW29" s="33" t="str">
        <f ca="true">+IF(OFFSET('Hygiene Data'!$E$14,0,10*ROW('Hygiene Data'!E23))="","",OFFSET('Hygiene Data'!$E$14,0,10*ROW('Hygiene Data'!E23)))</f>
        <v/>
      </c>
      <c r="DX29" s="33" t="str">
        <f ca="true">+IF(OFFSET('Hygiene Data'!$F$12,0,10*ROW('Hygiene Data'!F23))="","",OFFSET('Hygiene Data'!$F$12,0,10*ROW('Hygiene Data'!F23)))</f>
        <v/>
      </c>
      <c r="DY29" s="33" t="str">
        <f ca="true">+IF(OFFSET('Hygiene Data'!$F$13,0,10*ROW('Hygiene Data'!F23))="","",OFFSET('Hygiene Data'!$F$13,0,10*ROW('Hygiene Data'!F23)))</f>
        <v/>
      </c>
      <c r="DZ29" s="33" t="str">
        <f ca="true">+IF(OFFSET('Hygiene Data'!$F$14,0,10*ROW('Hygiene Data'!F23))="","",OFFSET('Hygiene Data'!$F$14,0,10*ROW('Hygiene Data'!F23)))</f>
        <v/>
      </c>
      <c r="EA29" s="33" t="str">
        <f ca="true">+IF(OFFSET('Hygiene Data'!$G$12,0,10*ROW('Hygiene Data'!G23))="","",OFFSET('Hygiene Data'!$G$12,0,10*ROW('Hygiene Data'!G23)))</f>
        <v/>
      </c>
      <c r="EB29" s="33" t="str">
        <f ca="true">+IF(OFFSET('Hygiene Data'!$G$13,0,10*ROW('Hygiene Data'!G23))="","",OFFSET('Hygiene Data'!$G$13,0,10*ROW('Hygiene Data'!G23)))</f>
        <v/>
      </c>
      <c r="EC29" s="33" t="str">
        <f ca="true">+IF(OFFSET('Hygiene Data'!$G$14,0,10*ROW('Hygiene Data'!G23))="","",OFFSET('Hygiene Data'!$G$14,0,10*ROW('Hygiene Data'!G23)))</f>
        <v/>
      </c>
      <c r="ED29" s="33" t="str">
        <f ca="true">+IF(OFFSET('Hygiene Data'!$H$12,0,10*ROW('Hygiene Data'!H23))="","",OFFSET('Hygiene Data'!$H$12,0,10*ROW('Hygiene Data'!H23)))</f>
        <v/>
      </c>
      <c r="EE29" s="33" t="str">
        <f ca="true">+IF(OFFSET('Hygiene Data'!$H$13,0,10*ROW('Hygiene Data'!H23))="","",OFFSET('Hygiene Data'!$H$13,0,10*ROW('Hygiene Data'!H23)))</f>
        <v/>
      </c>
      <c r="EF29" s="33" t="str">
        <f ca="true">+IF(OFFSET('Hygiene Data'!$H$14,0,10*ROW('Hygiene Data'!H23))="","",OFFSET('Hygiene Data'!$H$14,0,10*ROW('Hygiene Data'!H23)))</f>
        <v/>
      </c>
    </row>
    <row r="30" x14ac:dyDescent="0.2">
      <c r="A30" s="56" t="str">
        <f ca="true">+IF(OFFSET('Water Data'!$B$1,0,10*ROW('Water Data'!B24))="","",OFFSET('Water Data'!$B$1,0,10*ROW('Water Data'!B24)))</f>
        <v/>
      </c>
      <c r="B30" s="56" t="str">
        <f ca="true">+IF(OFFSET('Water Data'!$A$3,0,10*ROW('Water Data'!A24))="","",OFFSET('Water Data'!$A$3,0,10*ROW('Water Data'!A24)))</f>
        <v/>
      </c>
      <c r="C30" s="56" t="str">
        <f ca="true">+IF(OFFSET('Water Data'!$C$3,0,10*ROW('Water Data'!C24))="","",OFFSET('Water Data'!$C$3,0,10*ROW('Water Data'!C24)))</f>
        <v/>
      </c>
      <c r="D30" s="244"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4"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4" t="e">
        <f ca="true">+IF(AND(ISNUMBER(OFFSET('Water Data'!$C$10,0,10*ROW('Water Data'!D24))),BW30="Yes"),OFFSET('Water Data'!$C$10,0,10*ROW('Water Data'!D24)),IF(AND(ISNUMBER(OFFSET('Water Data'!$C$10,0,10*ROW('Water Data'!D24))),BW30="No",ISNUMBER(OFFSET('Water Data'!$C$10,0,10*ROW('Water Data'!D24)))),CONCATENATE("[",ROUND(OFFSET('Water Data'!$C$10,0,10*ROW('Water Data'!D24)),0),"]"),IF(AND(ISNUMBER(OFFSET('Water Data'!$C$10,0,10*ROW('Water Data'!D24))),BW30="",ISNUMBER(OFFSET('Water Data'!$C$10,0,10*ROW('Water Data'!D24)))),OFFSET('Water Data'!$C$10,0,10*ROW('Water Data'!D24)),NA())))</f>
        <v>#N/A</v>
      </c>
      <c r="G30" s="244"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4"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4"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4"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4"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4"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4"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4"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4"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4"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4"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4"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4"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4"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4"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5"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5"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5"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5"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5"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5"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5"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5"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5"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5"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5"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5"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5"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5"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5"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5"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5"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5"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5"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5"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5"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5"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5"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5"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5"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5"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5"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5"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5"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5"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6"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6"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6"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6"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6"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6"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6"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6"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6"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6"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6"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6"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6"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6"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6"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6"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6"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6"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3" t="str">
        <f ca="true">+IF(OFFSET('Water Data'!$C$28,0,10*ROW('Water Data'!C24))="","",OFFSET('Water Data'!$C$28,0,10*ROW('Water Data'!C24)))</f>
        <v/>
      </c>
      <c r="BT30" s="33" t="str">
        <f ca="true">+IF(OFFSET('Water Data'!$C$29,0,10*ROW('Water Data'!C24))="","",OFFSET('Water Data'!$C$29,0,10*ROW('Water Data'!C24)))</f>
        <v/>
      </c>
      <c r="BU30" s="33" t="str">
        <f ca="true">+IF(OFFSET('Water Data'!$C$30,0,10*ROW('Water Data'!C24))="","",OFFSET('Water Data'!$C$30,0,10*ROW('Water Data'!C24)))</f>
        <v/>
      </c>
      <c r="BV30" s="33" t="str">
        <f ca="true">+IF(OFFSET('Water Data'!$D$28,0,10*ROW('Water Data'!D24))="","",OFFSET('Water Data'!$D$28,0,10*ROW('Water Data'!D24)))</f>
        <v/>
      </c>
      <c r="BW30" s="33" t="str">
        <f ca="true">+IF(OFFSET('Water Data'!$D$29,0,10*ROW('Water Data'!D24))="","",OFFSET('Water Data'!$D$29,0,10*ROW('Water Data'!D24)))</f>
        <v/>
      </c>
      <c r="BX30" s="33" t="str">
        <f ca="true">+IF(OFFSET('Water Data'!$D$30,0,10*ROW('Water Data'!D24))="","",OFFSET('Water Data'!$D$30,0,10*ROW('Water Data'!D24)))</f>
        <v/>
      </c>
      <c r="BY30" s="33" t="str">
        <f ca="true">+IF(OFFSET('Water Data'!$E$28,0,10*ROW('Water Data'!E24))="","",OFFSET('Water Data'!$E$28,0,10*ROW('Water Data'!E24)))</f>
        <v/>
      </c>
      <c r="BZ30" s="33" t="str">
        <f ca="true">+IF(OFFSET('Water Data'!$E$29,0,10*ROW('Water Data'!E24))="","",OFFSET('Water Data'!$E$29,0,10*ROW('Water Data'!E24)))</f>
        <v/>
      </c>
      <c r="CA30" s="33" t="str">
        <f ca="true">+IF(OFFSET('Water Data'!$E$30,0,10*ROW('Water Data'!E24))="","",OFFSET('Water Data'!$E$30,0,10*ROW('Water Data'!E24)))</f>
        <v/>
      </c>
      <c r="CB30" s="33" t="str">
        <f ca="true">+IF(OFFSET('Water Data'!$F$28,0,10*ROW('Water Data'!F24))="","",OFFSET('Water Data'!$F$28,0,10*ROW('Water Data'!F24)))</f>
        <v/>
      </c>
      <c r="CC30" s="33" t="str">
        <f ca="true">+IF(OFFSET('Water Data'!$F$29,0,10*ROW('Water Data'!F24))="","",OFFSET('Water Data'!$F$29,0,10*ROW('Water Data'!F24)))</f>
        <v/>
      </c>
      <c r="CD30" s="33" t="str">
        <f ca="true">+IF(OFFSET('Water Data'!$F$30,0,10*ROW('Water Data'!F24))="","",OFFSET('Water Data'!$F$30,0,10*ROW('Water Data'!F24)))</f>
        <v/>
      </c>
      <c r="CE30" s="33" t="str">
        <f ca="true">+IF(OFFSET('Water Data'!$G$28,0,10*ROW('Water Data'!G24))="","",OFFSET('Water Data'!$G$28,0,10*ROW('Water Data'!G24)))</f>
        <v/>
      </c>
      <c r="CF30" s="33" t="str">
        <f ca="true">+IF(OFFSET('Water Data'!$G$29,0,10*ROW('Water Data'!G24))="","",OFFSET('Water Data'!$G$29,0,10*ROW('Water Data'!G24)))</f>
        <v/>
      </c>
      <c r="CG30" s="33" t="str">
        <f ca="true">+IF(OFFSET('Water Data'!$G$30,0,10*ROW('Water Data'!G24))="","",OFFSET('Water Data'!$G$30,0,10*ROW('Water Data'!G24)))</f>
        <v/>
      </c>
      <c r="CH30" s="33" t="str">
        <f ca="true">+IF(OFFSET('Water Data'!$H$28,0,10*ROW('Water Data'!H24))="","",OFFSET('Water Data'!$H$28,0,10*ROW('Water Data'!H24)))</f>
        <v/>
      </c>
      <c r="CI30" s="33" t="str">
        <f ca="true">+IF(OFFSET('Water Data'!$H$29,0,10*ROW('Water Data'!H24))="","",OFFSET('Water Data'!$H$29,0,10*ROW('Water Data'!H24)))</f>
        <v/>
      </c>
      <c r="CJ30" s="33" t="str">
        <f ca="true">+IF(OFFSET('Water Data'!$H$30,0,10*ROW('Water Data'!H24))="","",OFFSET('Water Data'!$H$30,0,10*ROW('Water Data'!H24)))</f>
        <v/>
      </c>
      <c r="CK30" s="33" t="str">
        <f ca="true">+IF(OFFSET('Sanitation Data'!$C$29,0,10*ROW('Sanitation Data'!C24))="","",OFFSET('Sanitation Data'!$C$29,0,10*ROW('Sanitation Data'!C24)))</f>
        <v/>
      </c>
      <c r="CL30" s="33" t="str">
        <f ca="true">+IF(OFFSET('Sanitation Data'!$C$30,0,10*ROW('Sanitation Data'!C24))="","",OFFSET('Sanitation Data'!$C$30,0,10*ROW('Sanitation Data'!C24)))</f>
        <v/>
      </c>
      <c r="CM30" s="33" t="str">
        <f ca="true">+IF(OFFSET('Sanitation Data'!$C$31,0,10*ROW('Sanitation Data'!C24))="","",OFFSET('Sanitation Data'!$C$31,0,10*ROW('Sanitation Data'!C24)))</f>
        <v/>
      </c>
      <c r="CN30" s="33" t="str">
        <f ca="true">+IF(OFFSET('Sanitation Data'!$C$32,0,10*ROW('Sanitation Data'!C24))="","",OFFSET('Sanitation Data'!$C$32,0,10*ROW('Sanitation Data'!C24)))</f>
        <v/>
      </c>
      <c r="CO30" s="33" t="str">
        <f ca="true">+IF(OFFSET('Sanitation Data'!$C$33,0,10*ROW('Sanitation Data'!C24))="","",OFFSET('Sanitation Data'!$C$33,0,10*ROW('Sanitation Data'!C24)))</f>
        <v/>
      </c>
      <c r="CP30" s="33" t="str">
        <f ca="true">+IF(OFFSET('Sanitation Data'!$D$29,0,10*ROW('Sanitation Data'!D24))="","",OFFSET('Sanitation Data'!$D$29,0,10*ROW('Sanitation Data'!D24)))</f>
        <v/>
      </c>
      <c r="CQ30" s="33" t="str">
        <f ca="true">+IF(OFFSET('Sanitation Data'!$D$30,0,10*ROW('Sanitation Data'!D24))="","",OFFSET('Sanitation Data'!$D$30,0,10*ROW('Sanitation Data'!D24)))</f>
        <v/>
      </c>
      <c r="CR30" s="33" t="str">
        <f ca="true">+IF(OFFSET('Sanitation Data'!$D$31,0,10*ROW('Sanitation Data'!D24))="","",OFFSET('Sanitation Data'!$D$31,0,10*ROW('Sanitation Data'!D24)))</f>
        <v/>
      </c>
      <c r="CS30" s="33" t="str">
        <f ca="true">+IF(OFFSET('Sanitation Data'!$D$32,0,10*ROW('Sanitation Data'!D24))="","",OFFSET('Sanitation Data'!$D$32,0,10*ROW('Sanitation Data'!D24)))</f>
        <v/>
      </c>
      <c r="CT30" s="33" t="str">
        <f ca="true">+IF(OFFSET('Sanitation Data'!$D$33,0,10*ROW('Sanitation Data'!D24))="","",OFFSET('Sanitation Data'!$D$33,0,10*ROW('Sanitation Data'!D24)))</f>
        <v/>
      </c>
      <c r="CU30" s="33" t="str">
        <f ca="true">+IF(OFFSET('Sanitation Data'!$E$29,0,10*ROW('Sanitation Data'!E24))="","",OFFSET('Sanitation Data'!$E$29,0,10*ROW('Sanitation Data'!E24)))</f>
        <v/>
      </c>
      <c r="CV30" s="33" t="str">
        <f ca="true">+IF(OFFSET('Sanitation Data'!$E$30,0,10*ROW('Sanitation Data'!E24))="","",OFFSET('Sanitation Data'!$E$30,0,10*ROW('Sanitation Data'!E24)))</f>
        <v/>
      </c>
      <c r="CW30" s="33" t="str">
        <f ca="true">+IF(OFFSET('Sanitation Data'!$E$31,0,10*ROW('Sanitation Data'!E24))="","",OFFSET('Sanitation Data'!$E$31,0,10*ROW('Sanitation Data'!E24)))</f>
        <v/>
      </c>
      <c r="CX30" s="33" t="str">
        <f ca="true">+IF(OFFSET('Sanitation Data'!$E$32,0,10*ROW('Sanitation Data'!E24))="","",OFFSET('Sanitation Data'!$E$32,0,10*ROW('Sanitation Data'!E24)))</f>
        <v/>
      </c>
      <c r="CY30" s="33" t="str">
        <f ca="true">+IF(OFFSET('Sanitation Data'!$E$33,0,10*ROW('Sanitation Data'!E24))="","",OFFSET('Sanitation Data'!$E$33,0,10*ROW('Sanitation Data'!E24)))</f>
        <v/>
      </c>
      <c r="CZ30" s="33" t="str">
        <f ca="true">+IF(OFFSET('Sanitation Data'!$F$29,0,10*ROW('Sanitation Data'!F24))="","",OFFSET('Sanitation Data'!$F$29,0,10*ROW('Sanitation Data'!F24)))</f>
        <v/>
      </c>
      <c r="DA30" s="33" t="str">
        <f ca="true">+IF(OFFSET('Sanitation Data'!$F$30,0,10*ROW('Sanitation Data'!F24))="","",OFFSET('Sanitation Data'!$F$30,0,10*ROW('Sanitation Data'!F24)))</f>
        <v/>
      </c>
      <c r="DB30" s="33" t="str">
        <f ca="true">+IF(OFFSET('Sanitation Data'!$F$31,0,10*ROW('Sanitation Data'!F24))="","",OFFSET('Sanitation Data'!$F$31,0,10*ROW('Sanitation Data'!F24)))</f>
        <v/>
      </c>
      <c r="DC30" s="33" t="str">
        <f ca="true">+IF(OFFSET('Sanitation Data'!$F$32,0,10*ROW('Sanitation Data'!F24))="","",OFFSET('Sanitation Data'!$F$32,0,10*ROW('Sanitation Data'!F24)))</f>
        <v/>
      </c>
      <c r="DD30" s="33" t="str">
        <f ca="true">+IF(OFFSET('Sanitation Data'!$F$33,0,10*ROW('Sanitation Data'!F24))="","",OFFSET('Sanitation Data'!$F$33,0,10*ROW('Sanitation Data'!F24)))</f>
        <v/>
      </c>
      <c r="DE30" s="33" t="str">
        <f ca="true">+IF(OFFSET('Sanitation Data'!$G$29,0,10*ROW('Sanitation Data'!G24))="","",OFFSET('Sanitation Data'!$G$29,0,10*ROW('Sanitation Data'!G24)))</f>
        <v/>
      </c>
      <c r="DF30" s="33" t="str">
        <f ca="true">+IF(OFFSET('Sanitation Data'!$G$30,0,10*ROW('Sanitation Data'!G24))="","",OFFSET('Sanitation Data'!$G$30,0,10*ROW('Sanitation Data'!G24)))</f>
        <v/>
      </c>
      <c r="DG30" s="33" t="str">
        <f ca="true">+IF(OFFSET('Sanitation Data'!$G$31,0,10*ROW('Sanitation Data'!G24))="","",OFFSET('Sanitation Data'!$G$31,0,10*ROW('Sanitation Data'!G24)))</f>
        <v/>
      </c>
      <c r="DH30" s="33" t="str">
        <f ca="true">+IF(OFFSET('Sanitation Data'!$G$32,0,10*ROW('Sanitation Data'!G24))="","",OFFSET('Sanitation Data'!$G$32,0,10*ROW('Sanitation Data'!G24)))</f>
        <v/>
      </c>
      <c r="DI30" s="33" t="str">
        <f ca="true">+IF(OFFSET('Sanitation Data'!$G$33,0,10*ROW('Sanitation Data'!G24))="","",OFFSET('Sanitation Data'!$G$33,0,10*ROW('Sanitation Data'!G24)))</f>
        <v/>
      </c>
      <c r="DJ30" s="33" t="str">
        <f ca="true">+IF(OFFSET('Sanitation Data'!$H$29,0,10*ROW('Sanitation Data'!H24))="","",OFFSET('Sanitation Data'!$H$29,0,10*ROW('Sanitation Data'!H24)))</f>
        <v/>
      </c>
      <c r="DK30" s="33" t="str">
        <f ca="true">+IF(OFFSET('Sanitation Data'!$H$30,0,10*ROW('Sanitation Data'!H24))="","",OFFSET('Sanitation Data'!$H$30,0,10*ROW('Sanitation Data'!H24)))</f>
        <v/>
      </c>
      <c r="DL30" s="33" t="str">
        <f ca="true">+IF(OFFSET('Sanitation Data'!$H$31,0,10*ROW('Sanitation Data'!H24))="","",OFFSET('Sanitation Data'!$H$31,0,10*ROW('Sanitation Data'!H24)))</f>
        <v/>
      </c>
      <c r="DM30" s="33" t="str">
        <f ca="true">+IF(OFFSET('Sanitation Data'!$H$32,0,10*ROW('Sanitation Data'!H24))="","",OFFSET('Sanitation Data'!$H$32,0,10*ROW('Sanitation Data'!H24)))</f>
        <v/>
      </c>
      <c r="DN30" s="33" t="str">
        <f ca="true">+IF(OFFSET('Sanitation Data'!$H$33,0,10*ROW('Sanitation Data'!H24))="","",OFFSET('Sanitation Data'!$H$33,0,10*ROW('Sanitation Data'!H24)))</f>
        <v/>
      </c>
      <c r="DO30" s="33" t="str">
        <f ca="true">+IF(OFFSET('Hygiene Data'!$C$12,0,10*ROW('Hygiene Data'!C24))="","",OFFSET('Hygiene Data'!$C$12,0,10*ROW('Hygiene Data'!C24)))</f>
        <v/>
      </c>
      <c r="DP30" s="33" t="str">
        <f ca="true">+IF(OFFSET('Hygiene Data'!$C$13,0,10*ROW('Hygiene Data'!C24))="","",OFFSET('Hygiene Data'!$C$13,0,10*ROW('Hygiene Data'!C24)))</f>
        <v/>
      </c>
      <c r="DQ30" s="33" t="str">
        <f ca="true">+IF(OFFSET('Hygiene Data'!$C$14,0,10*ROW('Hygiene Data'!C24))="","",OFFSET('Hygiene Data'!$C$14,0,10*ROW('Hygiene Data'!C24)))</f>
        <v/>
      </c>
      <c r="DR30" s="33" t="str">
        <f ca="true">+IF(OFFSET('Hygiene Data'!$D$12,0,10*ROW('Hygiene Data'!D24))="","",OFFSET('Hygiene Data'!$D$12,0,10*ROW('Hygiene Data'!D24)))</f>
        <v/>
      </c>
      <c r="DS30" s="33" t="str">
        <f ca="true">+IF(OFFSET('Hygiene Data'!$D$13,0,10*ROW('Hygiene Data'!D24))="","",OFFSET('Hygiene Data'!$D$13,0,10*ROW('Hygiene Data'!D24)))</f>
        <v/>
      </c>
      <c r="DT30" s="33" t="str">
        <f ca="true">+IF(OFFSET('Hygiene Data'!$D$14,0,10*ROW('Hygiene Data'!D24))="","",OFFSET('Hygiene Data'!$D$14,0,10*ROW('Hygiene Data'!D24)))</f>
        <v/>
      </c>
      <c r="DU30" s="33" t="str">
        <f ca="true">+IF(OFFSET('Hygiene Data'!$E$12,0,10*ROW('Hygiene Data'!E24))="","",OFFSET('Hygiene Data'!$E$12,0,10*ROW('Hygiene Data'!E24)))</f>
        <v/>
      </c>
      <c r="DV30" s="33" t="str">
        <f ca="true">+IF(OFFSET('Hygiene Data'!$E$13,0,10*ROW('Hygiene Data'!E24))="","",OFFSET('Hygiene Data'!$E$13,0,10*ROW('Hygiene Data'!E24)))</f>
        <v/>
      </c>
      <c r="DW30" s="33" t="str">
        <f ca="true">+IF(OFFSET('Hygiene Data'!$E$14,0,10*ROW('Hygiene Data'!E24))="","",OFFSET('Hygiene Data'!$E$14,0,10*ROW('Hygiene Data'!E24)))</f>
        <v/>
      </c>
      <c r="DX30" s="33" t="str">
        <f ca="true">+IF(OFFSET('Hygiene Data'!$F$12,0,10*ROW('Hygiene Data'!F24))="","",OFFSET('Hygiene Data'!$F$12,0,10*ROW('Hygiene Data'!F24)))</f>
        <v/>
      </c>
      <c r="DY30" s="33" t="str">
        <f ca="true">+IF(OFFSET('Hygiene Data'!$F$13,0,10*ROW('Hygiene Data'!F24))="","",OFFSET('Hygiene Data'!$F$13,0,10*ROW('Hygiene Data'!F24)))</f>
        <v/>
      </c>
      <c r="DZ30" s="33" t="str">
        <f ca="true">+IF(OFFSET('Hygiene Data'!$F$14,0,10*ROW('Hygiene Data'!F24))="","",OFFSET('Hygiene Data'!$F$14,0,10*ROW('Hygiene Data'!F24)))</f>
        <v/>
      </c>
      <c r="EA30" s="33" t="str">
        <f ca="true">+IF(OFFSET('Hygiene Data'!$G$12,0,10*ROW('Hygiene Data'!G24))="","",OFFSET('Hygiene Data'!$G$12,0,10*ROW('Hygiene Data'!G24)))</f>
        <v/>
      </c>
      <c r="EB30" s="33" t="str">
        <f ca="true">+IF(OFFSET('Hygiene Data'!$G$13,0,10*ROW('Hygiene Data'!G24))="","",OFFSET('Hygiene Data'!$G$13,0,10*ROW('Hygiene Data'!G24)))</f>
        <v/>
      </c>
      <c r="EC30" s="33" t="str">
        <f ca="true">+IF(OFFSET('Hygiene Data'!$G$14,0,10*ROW('Hygiene Data'!G24))="","",OFFSET('Hygiene Data'!$G$14,0,10*ROW('Hygiene Data'!G24)))</f>
        <v/>
      </c>
      <c r="ED30" s="33" t="str">
        <f ca="true">+IF(OFFSET('Hygiene Data'!$H$12,0,10*ROW('Hygiene Data'!H24))="","",OFFSET('Hygiene Data'!$H$12,0,10*ROW('Hygiene Data'!H24)))</f>
        <v/>
      </c>
      <c r="EE30" s="33" t="str">
        <f ca="true">+IF(OFFSET('Hygiene Data'!$H$13,0,10*ROW('Hygiene Data'!H24))="","",OFFSET('Hygiene Data'!$H$13,0,10*ROW('Hygiene Data'!H24)))</f>
        <v/>
      </c>
      <c r="EF30" s="33" t="str">
        <f ca="true">+IF(OFFSET('Hygiene Data'!$H$14,0,10*ROW('Hygiene Data'!H24))="","",OFFSET('Hygiene Data'!$H$14,0,10*ROW('Hygiene Data'!H24)))</f>
        <v/>
      </c>
    </row>
    <row r="31" x14ac:dyDescent="0.2">
      <c r="A31" s="56" t="str">
        <f ca="true">+IF(OFFSET('Water Data'!$B$1,0,10*ROW('Water Data'!B27))="","",OFFSET('Water Data'!$B$1,0,10*ROW('Water Data'!B27)))</f>
        <v/>
      </c>
      <c r="B31" s="56" t="str">
        <f ca="true">+IF(OFFSET('Water Data'!$A$3,0,10*ROW('Water Data'!A27))="","",OFFSET('Water Data'!$A$3,0,10*ROW('Water Data'!A27)))</f>
        <v/>
      </c>
      <c r="C31" s="56" t="str">
        <f ca="true">+IF(OFFSET('Water Data'!$C$3,0,10*ROW('Water Data'!C27))="","",OFFSET('Water Data'!$C$3,0,10*ROW('Water Data'!C27)))</f>
        <v/>
      </c>
      <c r="D31" s="244"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4"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4" t="e">
        <f ca="true">+IF(AND(ISNUMBER(OFFSET('Water Data'!$C$10,0,10*ROW('Water Data'!D25))),BW31="Yes"),OFFSET('Water Data'!$C$10,0,10*ROW('Water Data'!D25)),IF(AND(ISNUMBER(OFFSET('Water Data'!$C$10,0,10*ROW('Water Data'!D25))),BW31="No",ISNUMBER(OFFSET('Water Data'!$C$10,0,10*ROW('Water Data'!D25)))),CONCATENATE("[",ROUND(OFFSET('Water Data'!$C$10,0,10*ROW('Water Data'!D25)),0),"]"),IF(AND(ISNUMBER(OFFSET('Water Data'!$C$10,0,10*ROW('Water Data'!D25))),BW31="",ISNUMBER(OFFSET('Water Data'!$C$10,0,10*ROW('Water Data'!D25)))),OFFSET('Water Data'!$C$10,0,10*ROW('Water Data'!D25)),NA())))</f>
        <v>#N/A</v>
      </c>
      <c r="G31" s="244"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4"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4"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4"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4"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4"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4"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4"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4"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4"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4"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4"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4"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4"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4"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5"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5"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5"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5"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5"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5"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5"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5"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5"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5"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5"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5"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5"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5"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5"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5"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5"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5"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5"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5"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5"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5"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5"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5"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5"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5"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5"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5"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5"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5"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6"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6"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6"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6"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6"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6"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6"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6"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6"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6"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6"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6"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6"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6"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6"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6"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6"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6"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3" t="str">
        <f ca="true">+IF(OFFSET('Water Data'!$C$28,0,10*ROW('Water Data'!C25))="","",OFFSET('Water Data'!$C$28,0,10*ROW('Water Data'!C25)))</f>
        <v/>
      </c>
      <c r="BT31" s="33" t="str">
        <f ca="true">+IF(OFFSET('Water Data'!$C$29,0,10*ROW('Water Data'!C25))="","",OFFSET('Water Data'!$C$29,0,10*ROW('Water Data'!C25)))</f>
        <v/>
      </c>
      <c r="BU31" s="33" t="str">
        <f ca="true">+IF(OFFSET('Water Data'!$C$30,0,10*ROW('Water Data'!C25))="","",OFFSET('Water Data'!$C$30,0,10*ROW('Water Data'!C25)))</f>
        <v/>
      </c>
      <c r="BV31" s="33" t="str">
        <f ca="true">+IF(OFFSET('Water Data'!$D$28,0,10*ROW('Water Data'!D25))="","",OFFSET('Water Data'!$D$28,0,10*ROW('Water Data'!D25)))</f>
        <v/>
      </c>
      <c r="BW31" s="33" t="str">
        <f ca="true">+IF(OFFSET('Water Data'!$D$29,0,10*ROW('Water Data'!D25))="","",OFFSET('Water Data'!$D$29,0,10*ROW('Water Data'!D25)))</f>
        <v/>
      </c>
      <c r="BX31" s="33" t="str">
        <f ca="true">+IF(OFFSET('Water Data'!$D$30,0,10*ROW('Water Data'!D25))="","",OFFSET('Water Data'!$D$30,0,10*ROW('Water Data'!D25)))</f>
        <v/>
      </c>
      <c r="BY31" s="33" t="str">
        <f ca="true">+IF(OFFSET('Water Data'!$E$28,0,10*ROW('Water Data'!E25))="","",OFFSET('Water Data'!$E$28,0,10*ROW('Water Data'!E25)))</f>
        <v/>
      </c>
      <c r="BZ31" s="33" t="str">
        <f ca="true">+IF(OFFSET('Water Data'!$E$29,0,10*ROW('Water Data'!E25))="","",OFFSET('Water Data'!$E$29,0,10*ROW('Water Data'!E25)))</f>
        <v/>
      </c>
      <c r="CA31" s="33" t="str">
        <f ca="true">+IF(OFFSET('Water Data'!$E$30,0,10*ROW('Water Data'!E25))="","",OFFSET('Water Data'!$E$30,0,10*ROW('Water Data'!E25)))</f>
        <v/>
      </c>
      <c r="CB31" s="33" t="str">
        <f ca="true">+IF(OFFSET('Water Data'!$F$28,0,10*ROW('Water Data'!F25))="","",OFFSET('Water Data'!$F$28,0,10*ROW('Water Data'!F25)))</f>
        <v/>
      </c>
      <c r="CC31" s="33" t="str">
        <f ca="true">+IF(OFFSET('Water Data'!$F$29,0,10*ROW('Water Data'!F25))="","",OFFSET('Water Data'!$F$29,0,10*ROW('Water Data'!F25)))</f>
        <v/>
      </c>
      <c r="CD31" s="33" t="str">
        <f ca="true">+IF(OFFSET('Water Data'!$F$30,0,10*ROW('Water Data'!F25))="","",OFFSET('Water Data'!$F$30,0,10*ROW('Water Data'!F25)))</f>
        <v/>
      </c>
      <c r="CE31" s="33" t="str">
        <f ca="true">+IF(OFFSET('Water Data'!$G$28,0,10*ROW('Water Data'!G25))="","",OFFSET('Water Data'!$G$28,0,10*ROW('Water Data'!G25)))</f>
        <v/>
      </c>
      <c r="CF31" s="33" t="str">
        <f ca="true">+IF(OFFSET('Water Data'!$G$29,0,10*ROW('Water Data'!G25))="","",OFFSET('Water Data'!$G$29,0,10*ROW('Water Data'!G25)))</f>
        <v/>
      </c>
      <c r="CG31" s="33" t="str">
        <f ca="true">+IF(OFFSET('Water Data'!$G$30,0,10*ROW('Water Data'!G25))="","",OFFSET('Water Data'!$G$30,0,10*ROW('Water Data'!G25)))</f>
        <v/>
      </c>
      <c r="CH31" s="33" t="str">
        <f ca="true">+IF(OFFSET('Water Data'!$H$28,0,10*ROW('Water Data'!H25))="","",OFFSET('Water Data'!$H$28,0,10*ROW('Water Data'!H25)))</f>
        <v/>
      </c>
      <c r="CI31" s="33" t="str">
        <f ca="true">+IF(OFFSET('Water Data'!$H$29,0,10*ROW('Water Data'!H25))="","",OFFSET('Water Data'!$H$29,0,10*ROW('Water Data'!H25)))</f>
        <v/>
      </c>
      <c r="CJ31" s="33" t="str">
        <f ca="true">+IF(OFFSET('Water Data'!$H$30,0,10*ROW('Water Data'!H25))="","",OFFSET('Water Data'!$H$30,0,10*ROW('Water Data'!H25)))</f>
        <v/>
      </c>
      <c r="CK31" s="33" t="str">
        <f ca="true">+IF(OFFSET('Sanitation Data'!$C$29,0,10*ROW('Sanitation Data'!C25))="","",OFFSET('Sanitation Data'!$C$29,0,10*ROW('Sanitation Data'!C25)))</f>
        <v/>
      </c>
      <c r="CL31" s="33" t="str">
        <f ca="true">+IF(OFFSET('Sanitation Data'!$C$30,0,10*ROW('Sanitation Data'!C25))="","",OFFSET('Sanitation Data'!$C$30,0,10*ROW('Sanitation Data'!C25)))</f>
        <v/>
      </c>
      <c r="CM31" s="33" t="str">
        <f ca="true">+IF(OFFSET('Sanitation Data'!$C$31,0,10*ROW('Sanitation Data'!C25))="","",OFFSET('Sanitation Data'!$C$31,0,10*ROW('Sanitation Data'!C25)))</f>
        <v/>
      </c>
      <c r="CN31" s="33" t="str">
        <f ca="true">+IF(OFFSET('Sanitation Data'!$C$32,0,10*ROW('Sanitation Data'!C25))="","",OFFSET('Sanitation Data'!$C$32,0,10*ROW('Sanitation Data'!C25)))</f>
        <v/>
      </c>
      <c r="CO31" s="33" t="str">
        <f ca="true">+IF(OFFSET('Sanitation Data'!$C$33,0,10*ROW('Sanitation Data'!C25))="","",OFFSET('Sanitation Data'!$C$33,0,10*ROW('Sanitation Data'!C25)))</f>
        <v/>
      </c>
      <c r="CP31" s="33" t="str">
        <f ca="true">+IF(OFFSET('Sanitation Data'!$D$29,0,10*ROW('Sanitation Data'!D25))="","",OFFSET('Sanitation Data'!$D$29,0,10*ROW('Sanitation Data'!D25)))</f>
        <v/>
      </c>
      <c r="CQ31" s="33" t="str">
        <f ca="true">+IF(OFFSET('Sanitation Data'!$D$30,0,10*ROW('Sanitation Data'!D25))="","",OFFSET('Sanitation Data'!$D$30,0,10*ROW('Sanitation Data'!D25)))</f>
        <v/>
      </c>
      <c r="CR31" s="33" t="str">
        <f ca="true">+IF(OFFSET('Sanitation Data'!$D$31,0,10*ROW('Sanitation Data'!D25))="","",OFFSET('Sanitation Data'!$D$31,0,10*ROW('Sanitation Data'!D25)))</f>
        <v/>
      </c>
      <c r="CS31" s="33" t="str">
        <f ca="true">+IF(OFFSET('Sanitation Data'!$D$32,0,10*ROW('Sanitation Data'!D25))="","",OFFSET('Sanitation Data'!$D$32,0,10*ROW('Sanitation Data'!D25)))</f>
        <v/>
      </c>
      <c r="CT31" s="33" t="str">
        <f ca="true">+IF(OFFSET('Sanitation Data'!$D$33,0,10*ROW('Sanitation Data'!D25))="","",OFFSET('Sanitation Data'!$D$33,0,10*ROW('Sanitation Data'!D25)))</f>
        <v/>
      </c>
      <c r="CU31" s="33" t="str">
        <f ca="true">+IF(OFFSET('Sanitation Data'!$E$29,0,10*ROW('Sanitation Data'!E25))="","",OFFSET('Sanitation Data'!$E$29,0,10*ROW('Sanitation Data'!E25)))</f>
        <v/>
      </c>
      <c r="CV31" s="33" t="str">
        <f ca="true">+IF(OFFSET('Sanitation Data'!$E$30,0,10*ROW('Sanitation Data'!E25))="","",OFFSET('Sanitation Data'!$E$30,0,10*ROW('Sanitation Data'!E25)))</f>
        <v/>
      </c>
      <c r="CW31" s="33" t="str">
        <f ca="true">+IF(OFFSET('Sanitation Data'!$E$31,0,10*ROW('Sanitation Data'!E25))="","",OFFSET('Sanitation Data'!$E$31,0,10*ROW('Sanitation Data'!E25)))</f>
        <v/>
      </c>
      <c r="CX31" s="33" t="str">
        <f ca="true">+IF(OFFSET('Sanitation Data'!$E$32,0,10*ROW('Sanitation Data'!E25))="","",OFFSET('Sanitation Data'!$E$32,0,10*ROW('Sanitation Data'!E25)))</f>
        <v/>
      </c>
      <c r="CY31" s="33" t="str">
        <f ca="true">+IF(OFFSET('Sanitation Data'!$E$33,0,10*ROW('Sanitation Data'!E25))="","",OFFSET('Sanitation Data'!$E$33,0,10*ROW('Sanitation Data'!E25)))</f>
        <v/>
      </c>
      <c r="CZ31" s="33" t="str">
        <f ca="true">+IF(OFFSET('Sanitation Data'!$F$29,0,10*ROW('Sanitation Data'!F25))="","",OFFSET('Sanitation Data'!$F$29,0,10*ROW('Sanitation Data'!F25)))</f>
        <v/>
      </c>
      <c r="DA31" s="33" t="str">
        <f ca="true">+IF(OFFSET('Sanitation Data'!$F$30,0,10*ROW('Sanitation Data'!F25))="","",OFFSET('Sanitation Data'!$F$30,0,10*ROW('Sanitation Data'!F25)))</f>
        <v/>
      </c>
      <c r="DB31" s="33" t="str">
        <f ca="true">+IF(OFFSET('Sanitation Data'!$F$31,0,10*ROW('Sanitation Data'!F25))="","",OFFSET('Sanitation Data'!$F$31,0,10*ROW('Sanitation Data'!F25)))</f>
        <v/>
      </c>
      <c r="DC31" s="33" t="str">
        <f ca="true">+IF(OFFSET('Sanitation Data'!$F$32,0,10*ROW('Sanitation Data'!F25))="","",OFFSET('Sanitation Data'!$F$32,0,10*ROW('Sanitation Data'!F25)))</f>
        <v/>
      </c>
      <c r="DD31" s="33" t="str">
        <f ca="true">+IF(OFFSET('Sanitation Data'!$F$33,0,10*ROW('Sanitation Data'!F25))="","",OFFSET('Sanitation Data'!$F$33,0,10*ROW('Sanitation Data'!F25)))</f>
        <v/>
      </c>
      <c r="DE31" s="33" t="str">
        <f ca="true">+IF(OFFSET('Sanitation Data'!$G$29,0,10*ROW('Sanitation Data'!G25))="","",OFFSET('Sanitation Data'!$G$29,0,10*ROW('Sanitation Data'!G25)))</f>
        <v/>
      </c>
      <c r="DF31" s="33" t="str">
        <f ca="true">+IF(OFFSET('Sanitation Data'!$G$30,0,10*ROW('Sanitation Data'!G25))="","",OFFSET('Sanitation Data'!$G$30,0,10*ROW('Sanitation Data'!G25)))</f>
        <v/>
      </c>
      <c r="DG31" s="33" t="str">
        <f ca="true">+IF(OFFSET('Sanitation Data'!$G$31,0,10*ROW('Sanitation Data'!G25))="","",OFFSET('Sanitation Data'!$G$31,0,10*ROW('Sanitation Data'!G25)))</f>
        <v/>
      </c>
      <c r="DH31" s="33" t="str">
        <f ca="true">+IF(OFFSET('Sanitation Data'!$G$32,0,10*ROW('Sanitation Data'!G25))="","",OFFSET('Sanitation Data'!$G$32,0,10*ROW('Sanitation Data'!G25)))</f>
        <v/>
      </c>
      <c r="DI31" s="33" t="str">
        <f ca="true">+IF(OFFSET('Sanitation Data'!$G$33,0,10*ROW('Sanitation Data'!G25))="","",OFFSET('Sanitation Data'!$G$33,0,10*ROW('Sanitation Data'!G25)))</f>
        <v/>
      </c>
      <c r="DJ31" s="33" t="str">
        <f ca="true">+IF(OFFSET('Sanitation Data'!$H$29,0,10*ROW('Sanitation Data'!H25))="","",OFFSET('Sanitation Data'!$H$29,0,10*ROW('Sanitation Data'!H25)))</f>
        <v/>
      </c>
      <c r="DK31" s="33" t="str">
        <f ca="true">+IF(OFFSET('Sanitation Data'!$H$30,0,10*ROW('Sanitation Data'!H25))="","",OFFSET('Sanitation Data'!$H$30,0,10*ROW('Sanitation Data'!H25)))</f>
        <v/>
      </c>
      <c r="DL31" s="33" t="str">
        <f ca="true">+IF(OFFSET('Sanitation Data'!$H$31,0,10*ROW('Sanitation Data'!H25))="","",OFFSET('Sanitation Data'!$H$31,0,10*ROW('Sanitation Data'!H25)))</f>
        <v/>
      </c>
      <c r="DM31" s="33" t="str">
        <f ca="true">+IF(OFFSET('Sanitation Data'!$H$32,0,10*ROW('Sanitation Data'!H25))="","",OFFSET('Sanitation Data'!$H$32,0,10*ROW('Sanitation Data'!H25)))</f>
        <v/>
      </c>
      <c r="DN31" s="33" t="str">
        <f ca="true">+IF(OFFSET('Sanitation Data'!$H$33,0,10*ROW('Sanitation Data'!H25))="","",OFFSET('Sanitation Data'!$H$33,0,10*ROW('Sanitation Data'!H25)))</f>
        <v/>
      </c>
      <c r="DO31" s="33" t="str">
        <f ca="true">+IF(OFFSET('Hygiene Data'!$C$12,0,10*ROW('Hygiene Data'!C25))="","",OFFSET('Hygiene Data'!$C$12,0,10*ROW('Hygiene Data'!C25)))</f>
        <v/>
      </c>
      <c r="DP31" s="33" t="str">
        <f ca="true">+IF(OFFSET('Hygiene Data'!$C$13,0,10*ROW('Hygiene Data'!C25))="","",OFFSET('Hygiene Data'!$C$13,0,10*ROW('Hygiene Data'!C25)))</f>
        <v/>
      </c>
      <c r="DQ31" s="33" t="str">
        <f ca="true">+IF(OFFSET('Hygiene Data'!$C$14,0,10*ROW('Hygiene Data'!C25))="","",OFFSET('Hygiene Data'!$C$14,0,10*ROW('Hygiene Data'!C25)))</f>
        <v/>
      </c>
      <c r="DR31" s="33" t="str">
        <f ca="true">+IF(OFFSET('Hygiene Data'!$D$12,0,10*ROW('Hygiene Data'!D25))="","",OFFSET('Hygiene Data'!$D$12,0,10*ROW('Hygiene Data'!D25)))</f>
        <v/>
      </c>
      <c r="DS31" s="33" t="str">
        <f ca="true">+IF(OFFSET('Hygiene Data'!$D$13,0,10*ROW('Hygiene Data'!D25))="","",OFFSET('Hygiene Data'!$D$13,0,10*ROW('Hygiene Data'!D25)))</f>
        <v/>
      </c>
      <c r="DT31" s="33" t="str">
        <f ca="true">+IF(OFFSET('Hygiene Data'!$D$14,0,10*ROW('Hygiene Data'!D25))="","",OFFSET('Hygiene Data'!$D$14,0,10*ROW('Hygiene Data'!D25)))</f>
        <v/>
      </c>
      <c r="DU31" s="33" t="str">
        <f ca="true">+IF(OFFSET('Hygiene Data'!$E$12,0,10*ROW('Hygiene Data'!E25))="","",OFFSET('Hygiene Data'!$E$12,0,10*ROW('Hygiene Data'!E25)))</f>
        <v/>
      </c>
      <c r="DV31" s="33" t="str">
        <f ca="true">+IF(OFFSET('Hygiene Data'!$E$13,0,10*ROW('Hygiene Data'!E25))="","",OFFSET('Hygiene Data'!$E$13,0,10*ROW('Hygiene Data'!E25)))</f>
        <v/>
      </c>
      <c r="DW31" s="33" t="str">
        <f ca="true">+IF(OFFSET('Hygiene Data'!$E$14,0,10*ROW('Hygiene Data'!E25))="","",OFFSET('Hygiene Data'!$E$14,0,10*ROW('Hygiene Data'!E25)))</f>
        <v/>
      </c>
      <c r="DX31" s="33" t="str">
        <f ca="true">+IF(OFFSET('Hygiene Data'!$F$12,0,10*ROW('Hygiene Data'!F25))="","",OFFSET('Hygiene Data'!$F$12,0,10*ROW('Hygiene Data'!F25)))</f>
        <v/>
      </c>
      <c r="DY31" s="33" t="str">
        <f ca="true">+IF(OFFSET('Hygiene Data'!$F$13,0,10*ROW('Hygiene Data'!F25))="","",OFFSET('Hygiene Data'!$F$13,0,10*ROW('Hygiene Data'!F25)))</f>
        <v/>
      </c>
      <c r="DZ31" s="33" t="str">
        <f ca="true">+IF(OFFSET('Hygiene Data'!$F$14,0,10*ROW('Hygiene Data'!F25))="","",OFFSET('Hygiene Data'!$F$14,0,10*ROW('Hygiene Data'!F25)))</f>
        <v/>
      </c>
      <c r="EA31" s="33" t="str">
        <f ca="true">+IF(OFFSET('Hygiene Data'!$G$12,0,10*ROW('Hygiene Data'!G25))="","",OFFSET('Hygiene Data'!$G$12,0,10*ROW('Hygiene Data'!G25)))</f>
        <v/>
      </c>
      <c r="EB31" s="33" t="str">
        <f ca="true">+IF(OFFSET('Hygiene Data'!$G$13,0,10*ROW('Hygiene Data'!G25))="","",OFFSET('Hygiene Data'!$G$13,0,10*ROW('Hygiene Data'!G25)))</f>
        <v/>
      </c>
      <c r="EC31" s="33" t="str">
        <f ca="true">+IF(OFFSET('Hygiene Data'!$G$14,0,10*ROW('Hygiene Data'!G25))="","",OFFSET('Hygiene Data'!$G$14,0,10*ROW('Hygiene Data'!G25)))</f>
        <v/>
      </c>
      <c r="ED31" s="33" t="str">
        <f ca="true">+IF(OFFSET('Hygiene Data'!$H$12,0,10*ROW('Hygiene Data'!H25))="","",OFFSET('Hygiene Data'!$H$12,0,10*ROW('Hygiene Data'!H25)))</f>
        <v/>
      </c>
      <c r="EE31" s="33" t="str">
        <f ca="true">+IF(OFFSET('Hygiene Data'!$H$13,0,10*ROW('Hygiene Data'!H25))="","",OFFSET('Hygiene Data'!$H$13,0,10*ROW('Hygiene Data'!H25)))</f>
        <v/>
      </c>
      <c r="EF31" s="33" t="str">
        <f ca="true">+IF(OFFSET('Hygiene Data'!$H$14,0,10*ROW('Hygiene Data'!H25))="","",OFFSET('Hygiene Data'!$H$14,0,10*ROW('Hygiene Data'!H25)))</f>
        <v/>
      </c>
    </row>
    <row r="32" x14ac:dyDescent="0.2">
      <c r="A32" s="56" t="str">
        <f ca="true">+IF(OFFSET('Water Data'!$B$1,0,10*ROW('Water Data'!B29))="","",OFFSET('Water Data'!$B$1,0,10*ROW('Water Data'!B29)))</f>
        <v/>
      </c>
      <c r="B32" s="56" t="str">
        <f ca="true">+IF(OFFSET('Water Data'!$A$3,0,10*ROW('Water Data'!A29))="","",OFFSET('Water Data'!$A$3,0,10*ROW('Water Data'!A29)))</f>
        <v/>
      </c>
      <c r="C32" s="56" t="str">
        <f ca="true">+IF(OFFSET('Water Data'!$C$3,0,10*ROW('Water Data'!C29))="","",OFFSET('Water Data'!$C$3,0,10*ROW('Water Data'!C29)))</f>
        <v/>
      </c>
      <c r="D32" s="244"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4"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4" t="e">
        <f ca="true">+IF(AND(ISNUMBER(OFFSET('Water Data'!$C$10,0,10*ROW('Water Data'!D26))),BW32="Yes"),OFFSET('Water Data'!$C$10,0,10*ROW('Water Data'!D26)),IF(AND(ISNUMBER(OFFSET('Water Data'!$C$10,0,10*ROW('Water Data'!D26))),BW32="No",ISNUMBER(OFFSET('Water Data'!$C$10,0,10*ROW('Water Data'!D26)))),CONCATENATE("[",ROUND(OFFSET('Water Data'!$C$10,0,10*ROW('Water Data'!D26)),0),"]"),IF(AND(ISNUMBER(OFFSET('Water Data'!$C$10,0,10*ROW('Water Data'!D26))),BW32="",ISNUMBER(OFFSET('Water Data'!$C$10,0,10*ROW('Water Data'!D26)))),OFFSET('Water Data'!$C$10,0,10*ROW('Water Data'!D26)),NA())))</f>
        <v>#N/A</v>
      </c>
      <c r="G32" s="244"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4"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4"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4"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4"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4"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4"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4"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4"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4"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4"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4"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4"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4"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4"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5"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5"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5"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5"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5"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5"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5"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5"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5"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5"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5"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5"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5"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5"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5"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5"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5"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5"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5"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5"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5"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5"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5"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5"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5"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5"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5"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5"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5"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5"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6"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6"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6"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6"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6"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6"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6"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6"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6"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6"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6"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6"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6"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6"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6"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6"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6"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6"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3" t="str">
        <f ca="true">+IF(OFFSET('Water Data'!$C$28,0,10*ROW('Water Data'!C26))="","",OFFSET('Water Data'!$C$28,0,10*ROW('Water Data'!C26)))</f>
        <v/>
      </c>
      <c r="BT32" s="33" t="str">
        <f ca="true">+IF(OFFSET('Water Data'!$C$29,0,10*ROW('Water Data'!C26))="","",OFFSET('Water Data'!$C$29,0,10*ROW('Water Data'!C26)))</f>
        <v/>
      </c>
      <c r="BU32" s="33" t="str">
        <f ca="true">+IF(OFFSET('Water Data'!$C$30,0,10*ROW('Water Data'!C26))="","",OFFSET('Water Data'!$C$30,0,10*ROW('Water Data'!C26)))</f>
        <v/>
      </c>
      <c r="BV32" s="33" t="str">
        <f ca="true">+IF(OFFSET('Water Data'!$D$28,0,10*ROW('Water Data'!D26))="","",OFFSET('Water Data'!$D$28,0,10*ROW('Water Data'!D26)))</f>
        <v/>
      </c>
      <c r="BW32" s="33" t="str">
        <f ca="true">+IF(OFFSET('Water Data'!$D$29,0,10*ROW('Water Data'!D26))="","",OFFSET('Water Data'!$D$29,0,10*ROW('Water Data'!D26)))</f>
        <v/>
      </c>
      <c r="BX32" s="33" t="str">
        <f ca="true">+IF(OFFSET('Water Data'!$D$30,0,10*ROW('Water Data'!D26))="","",OFFSET('Water Data'!$D$30,0,10*ROW('Water Data'!D26)))</f>
        <v/>
      </c>
      <c r="BY32" s="33" t="str">
        <f ca="true">+IF(OFFSET('Water Data'!$E$28,0,10*ROW('Water Data'!E26))="","",OFFSET('Water Data'!$E$28,0,10*ROW('Water Data'!E26)))</f>
        <v/>
      </c>
      <c r="BZ32" s="33" t="str">
        <f ca="true">+IF(OFFSET('Water Data'!$E$29,0,10*ROW('Water Data'!E26))="","",OFFSET('Water Data'!$E$29,0,10*ROW('Water Data'!E26)))</f>
        <v/>
      </c>
      <c r="CA32" s="33" t="str">
        <f ca="true">+IF(OFFSET('Water Data'!$E$30,0,10*ROW('Water Data'!E26))="","",OFFSET('Water Data'!$E$30,0,10*ROW('Water Data'!E26)))</f>
        <v/>
      </c>
      <c r="CB32" s="33" t="str">
        <f ca="true">+IF(OFFSET('Water Data'!$F$28,0,10*ROW('Water Data'!F26))="","",OFFSET('Water Data'!$F$28,0,10*ROW('Water Data'!F26)))</f>
        <v/>
      </c>
      <c r="CC32" s="33" t="str">
        <f ca="true">+IF(OFFSET('Water Data'!$F$29,0,10*ROW('Water Data'!F26))="","",OFFSET('Water Data'!$F$29,0,10*ROW('Water Data'!F26)))</f>
        <v/>
      </c>
      <c r="CD32" s="33" t="str">
        <f ca="true">+IF(OFFSET('Water Data'!$F$30,0,10*ROW('Water Data'!F26))="","",OFFSET('Water Data'!$F$30,0,10*ROW('Water Data'!F26)))</f>
        <v/>
      </c>
      <c r="CE32" s="33" t="str">
        <f ca="true">+IF(OFFSET('Water Data'!$G$28,0,10*ROW('Water Data'!G26))="","",OFFSET('Water Data'!$G$28,0,10*ROW('Water Data'!G26)))</f>
        <v/>
      </c>
      <c r="CF32" s="33" t="str">
        <f ca="true">+IF(OFFSET('Water Data'!$G$29,0,10*ROW('Water Data'!G26))="","",OFFSET('Water Data'!$G$29,0,10*ROW('Water Data'!G26)))</f>
        <v/>
      </c>
      <c r="CG32" s="33" t="str">
        <f ca="true">+IF(OFFSET('Water Data'!$G$30,0,10*ROW('Water Data'!G26))="","",OFFSET('Water Data'!$G$30,0,10*ROW('Water Data'!G26)))</f>
        <v/>
      </c>
      <c r="CH32" s="33" t="str">
        <f ca="true">+IF(OFFSET('Water Data'!$H$28,0,10*ROW('Water Data'!H26))="","",OFFSET('Water Data'!$H$28,0,10*ROW('Water Data'!H26)))</f>
        <v/>
      </c>
      <c r="CI32" s="33" t="str">
        <f ca="true">+IF(OFFSET('Water Data'!$H$29,0,10*ROW('Water Data'!H26))="","",OFFSET('Water Data'!$H$29,0,10*ROW('Water Data'!H26)))</f>
        <v/>
      </c>
      <c r="CJ32" s="33" t="str">
        <f ca="true">+IF(OFFSET('Water Data'!$H$30,0,10*ROW('Water Data'!H26))="","",OFFSET('Water Data'!$H$30,0,10*ROW('Water Data'!H26)))</f>
        <v/>
      </c>
      <c r="CK32" s="33" t="str">
        <f ca="true">+IF(OFFSET('Sanitation Data'!$C$29,0,10*ROW('Sanitation Data'!C26))="","",OFFSET('Sanitation Data'!$C$29,0,10*ROW('Sanitation Data'!C26)))</f>
        <v/>
      </c>
      <c r="CL32" s="33" t="str">
        <f ca="true">+IF(OFFSET('Sanitation Data'!$C$30,0,10*ROW('Sanitation Data'!C26))="","",OFFSET('Sanitation Data'!$C$30,0,10*ROW('Sanitation Data'!C26)))</f>
        <v/>
      </c>
      <c r="CM32" s="33" t="str">
        <f ca="true">+IF(OFFSET('Sanitation Data'!$C$31,0,10*ROW('Sanitation Data'!C26))="","",OFFSET('Sanitation Data'!$C$31,0,10*ROW('Sanitation Data'!C26)))</f>
        <v/>
      </c>
      <c r="CN32" s="33" t="str">
        <f ca="true">+IF(OFFSET('Sanitation Data'!$C$32,0,10*ROW('Sanitation Data'!C26))="","",OFFSET('Sanitation Data'!$C$32,0,10*ROW('Sanitation Data'!C26)))</f>
        <v/>
      </c>
      <c r="CO32" s="33" t="str">
        <f ca="true">+IF(OFFSET('Sanitation Data'!$C$33,0,10*ROW('Sanitation Data'!C26))="","",OFFSET('Sanitation Data'!$C$33,0,10*ROW('Sanitation Data'!C26)))</f>
        <v/>
      </c>
      <c r="CP32" s="33" t="str">
        <f ca="true">+IF(OFFSET('Sanitation Data'!$D$29,0,10*ROW('Sanitation Data'!D26))="","",OFFSET('Sanitation Data'!$D$29,0,10*ROW('Sanitation Data'!D26)))</f>
        <v/>
      </c>
      <c r="CQ32" s="33" t="str">
        <f ca="true">+IF(OFFSET('Sanitation Data'!$D$30,0,10*ROW('Sanitation Data'!D26))="","",OFFSET('Sanitation Data'!$D$30,0,10*ROW('Sanitation Data'!D26)))</f>
        <v/>
      </c>
      <c r="CR32" s="33" t="str">
        <f ca="true">+IF(OFFSET('Sanitation Data'!$D$31,0,10*ROW('Sanitation Data'!D26))="","",OFFSET('Sanitation Data'!$D$31,0,10*ROW('Sanitation Data'!D26)))</f>
        <v/>
      </c>
      <c r="CS32" s="33" t="str">
        <f ca="true">+IF(OFFSET('Sanitation Data'!$D$32,0,10*ROW('Sanitation Data'!D26))="","",OFFSET('Sanitation Data'!$D$32,0,10*ROW('Sanitation Data'!D26)))</f>
        <v/>
      </c>
      <c r="CT32" s="33" t="str">
        <f ca="true">+IF(OFFSET('Sanitation Data'!$D$33,0,10*ROW('Sanitation Data'!D26))="","",OFFSET('Sanitation Data'!$D$33,0,10*ROW('Sanitation Data'!D26)))</f>
        <v/>
      </c>
      <c r="CU32" s="33" t="str">
        <f ca="true">+IF(OFFSET('Sanitation Data'!$E$29,0,10*ROW('Sanitation Data'!E26))="","",OFFSET('Sanitation Data'!$E$29,0,10*ROW('Sanitation Data'!E26)))</f>
        <v/>
      </c>
      <c r="CV32" s="33" t="str">
        <f ca="true">+IF(OFFSET('Sanitation Data'!$E$30,0,10*ROW('Sanitation Data'!E26))="","",OFFSET('Sanitation Data'!$E$30,0,10*ROW('Sanitation Data'!E26)))</f>
        <v/>
      </c>
      <c r="CW32" s="33" t="str">
        <f ca="true">+IF(OFFSET('Sanitation Data'!$E$31,0,10*ROW('Sanitation Data'!E26))="","",OFFSET('Sanitation Data'!$E$31,0,10*ROW('Sanitation Data'!E26)))</f>
        <v/>
      </c>
      <c r="CX32" s="33" t="str">
        <f ca="true">+IF(OFFSET('Sanitation Data'!$E$32,0,10*ROW('Sanitation Data'!E26))="","",OFFSET('Sanitation Data'!$E$32,0,10*ROW('Sanitation Data'!E26)))</f>
        <v/>
      </c>
      <c r="CY32" s="33" t="str">
        <f ca="true">+IF(OFFSET('Sanitation Data'!$E$33,0,10*ROW('Sanitation Data'!E26))="","",OFFSET('Sanitation Data'!$E$33,0,10*ROW('Sanitation Data'!E26)))</f>
        <v/>
      </c>
      <c r="CZ32" s="33" t="str">
        <f ca="true">+IF(OFFSET('Sanitation Data'!$F$29,0,10*ROW('Sanitation Data'!F26))="","",OFFSET('Sanitation Data'!$F$29,0,10*ROW('Sanitation Data'!F26)))</f>
        <v/>
      </c>
      <c r="DA32" s="33" t="str">
        <f ca="true">+IF(OFFSET('Sanitation Data'!$F$30,0,10*ROW('Sanitation Data'!F26))="","",OFFSET('Sanitation Data'!$F$30,0,10*ROW('Sanitation Data'!F26)))</f>
        <v/>
      </c>
      <c r="DB32" s="33" t="str">
        <f ca="true">+IF(OFFSET('Sanitation Data'!$F$31,0,10*ROW('Sanitation Data'!F26))="","",OFFSET('Sanitation Data'!$F$31,0,10*ROW('Sanitation Data'!F26)))</f>
        <v/>
      </c>
      <c r="DC32" s="33" t="str">
        <f ca="true">+IF(OFFSET('Sanitation Data'!$F$32,0,10*ROW('Sanitation Data'!F26))="","",OFFSET('Sanitation Data'!$F$32,0,10*ROW('Sanitation Data'!F26)))</f>
        <v/>
      </c>
      <c r="DD32" s="33" t="str">
        <f ca="true">+IF(OFFSET('Sanitation Data'!$F$33,0,10*ROW('Sanitation Data'!F26))="","",OFFSET('Sanitation Data'!$F$33,0,10*ROW('Sanitation Data'!F26)))</f>
        <v/>
      </c>
      <c r="DE32" s="33" t="str">
        <f ca="true">+IF(OFFSET('Sanitation Data'!$G$29,0,10*ROW('Sanitation Data'!G26))="","",OFFSET('Sanitation Data'!$G$29,0,10*ROW('Sanitation Data'!G26)))</f>
        <v/>
      </c>
      <c r="DF32" s="33" t="str">
        <f ca="true">+IF(OFFSET('Sanitation Data'!$G$30,0,10*ROW('Sanitation Data'!G26))="","",OFFSET('Sanitation Data'!$G$30,0,10*ROW('Sanitation Data'!G26)))</f>
        <v/>
      </c>
      <c r="DG32" s="33" t="str">
        <f ca="true">+IF(OFFSET('Sanitation Data'!$G$31,0,10*ROW('Sanitation Data'!G26))="","",OFFSET('Sanitation Data'!$G$31,0,10*ROW('Sanitation Data'!G26)))</f>
        <v/>
      </c>
      <c r="DH32" s="33" t="str">
        <f ca="true">+IF(OFFSET('Sanitation Data'!$G$32,0,10*ROW('Sanitation Data'!G26))="","",OFFSET('Sanitation Data'!$G$32,0,10*ROW('Sanitation Data'!G26)))</f>
        <v/>
      </c>
      <c r="DI32" s="33" t="str">
        <f ca="true">+IF(OFFSET('Sanitation Data'!$G$33,0,10*ROW('Sanitation Data'!G26))="","",OFFSET('Sanitation Data'!$G$33,0,10*ROW('Sanitation Data'!G26)))</f>
        <v/>
      </c>
      <c r="DJ32" s="33" t="str">
        <f ca="true">+IF(OFFSET('Sanitation Data'!$H$29,0,10*ROW('Sanitation Data'!H26))="","",OFFSET('Sanitation Data'!$H$29,0,10*ROW('Sanitation Data'!H26)))</f>
        <v/>
      </c>
      <c r="DK32" s="33" t="str">
        <f ca="true">+IF(OFFSET('Sanitation Data'!$H$30,0,10*ROW('Sanitation Data'!H26))="","",OFFSET('Sanitation Data'!$H$30,0,10*ROW('Sanitation Data'!H26)))</f>
        <v/>
      </c>
      <c r="DL32" s="33" t="str">
        <f ca="true">+IF(OFFSET('Sanitation Data'!$H$31,0,10*ROW('Sanitation Data'!H26))="","",OFFSET('Sanitation Data'!$H$31,0,10*ROW('Sanitation Data'!H26)))</f>
        <v/>
      </c>
      <c r="DM32" s="33" t="str">
        <f ca="true">+IF(OFFSET('Sanitation Data'!$H$32,0,10*ROW('Sanitation Data'!H26))="","",OFFSET('Sanitation Data'!$H$32,0,10*ROW('Sanitation Data'!H26)))</f>
        <v/>
      </c>
      <c r="DN32" s="33" t="str">
        <f ca="true">+IF(OFFSET('Sanitation Data'!$H$33,0,10*ROW('Sanitation Data'!H26))="","",OFFSET('Sanitation Data'!$H$33,0,10*ROW('Sanitation Data'!H26)))</f>
        <v/>
      </c>
      <c r="DO32" s="33" t="str">
        <f ca="true">+IF(OFFSET('Hygiene Data'!$C$12,0,10*ROW('Hygiene Data'!C26))="","",OFFSET('Hygiene Data'!$C$12,0,10*ROW('Hygiene Data'!C26)))</f>
        <v/>
      </c>
      <c r="DP32" s="33" t="str">
        <f ca="true">+IF(OFFSET('Hygiene Data'!$C$13,0,10*ROW('Hygiene Data'!C26))="","",OFFSET('Hygiene Data'!$C$13,0,10*ROW('Hygiene Data'!C26)))</f>
        <v/>
      </c>
      <c r="DQ32" s="33" t="str">
        <f ca="true">+IF(OFFSET('Hygiene Data'!$C$14,0,10*ROW('Hygiene Data'!C26))="","",OFFSET('Hygiene Data'!$C$14,0,10*ROW('Hygiene Data'!C26)))</f>
        <v/>
      </c>
      <c r="DR32" s="33" t="str">
        <f ca="true">+IF(OFFSET('Hygiene Data'!$D$12,0,10*ROW('Hygiene Data'!D26))="","",OFFSET('Hygiene Data'!$D$12,0,10*ROW('Hygiene Data'!D26)))</f>
        <v/>
      </c>
      <c r="DS32" s="33" t="str">
        <f ca="true">+IF(OFFSET('Hygiene Data'!$D$13,0,10*ROW('Hygiene Data'!D26))="","",OFFSET('Hygiene Data'!$D$13,0,10*ROW('Hygiene Data'!D26)))</f>
        <v/>
      </c>
      <c r="DT32" s="33" t="str">
        <f ca="true">+IF(OFFSET('Hygiene Data'!$D$14,0,10*ROW('Hygiene Data'!D26))="","",OFFSET('Hygiene Data'!$D$14,0,10*ROW('Hygiene Data'!D26)))</f>
        <v/>
      </c>
      <c r="DU32" s="33" t="str">
        <f ca="true">+IF(OFFSET('Hygiene Data'!$E$12,0,10*ROW('Hygiene Data'!E26))="","",OFFSET('Hygiene Data'!$E$12,0,10*ROW('Hygiene Data'!E26)))</f>
        <v/>
      </c>
      <c r="DV32" s="33" t="str">
        <f ca="true">+IF(OFFSET('Hygiene Data'!$E$13,0,10*ROW('Hygiene Data'!E26))="","",OFFSET('Hygiene Data'!$E$13,0,10*ROW('Hygiene Data'!E26)))</f>
        <v/>
      </c>
      <c r="DW32" s="33" t="str">
        <f ca="true">+IF(OFFSET('Hygiene Data'!$E$14,0,10*ROW('Hygiene Data'!E26))="","",OFFSET('Hygiene Data'!$E$14,0,10*ROW('Hygiene Data'!E26)))</f>
        <v/>
      </c>
      <c r="DX32" s="33" t="str">
        <f ca="true">+IF(OFFSET('Hygiene Data'!$F$12,0,10*ROW('Hygiene Data'!F26))="","",OFFSET('Hygiene Data'!$F$12,0,10*ROW('Hygiene Data'!F26)))</f>
        <v/>
      </c>
      <c r="DY32" s="33" t="str">
        <f ca="true">+IF(OFFSET('Hygiene Data'!$F$13,0,10*ROW('Hygiene Data'!F26))="","",OFFSET('Hygiene Data'!$F$13,0,10*ROW('Hygiene Data'!F26)))</f>
        <v/>
      </c>
      <c r="DZ32" s="33" t="str">
        <f ca="true">+IF(OFFSET('Hygiene Data'!$F$14,0,10*ROW('Hygiene Data'!F26))="","",OFFSET('Hygiene Data'!$F$14,0,10*ROW('Hygiene Data'!F26)))</f>
        <v/>
      </c>
      <c r="EA32" s="33" t="str">
        <f ca="true">+IF(OFFSET('Hygiene Data'!$G$12,0,10*ROW('Hygiene Data'!G26))="","",OFFSET('Hygiene Data'!$G$12,0,10*ROW('Hygiene Data'!G26)))</f>
        <v/>
      </c>
      <c r="EB32" s="33" t="str">
        <f ca="true">+IF(OFFSET('Hygiene Data'!$G$13,0,10*ROW('Hygiene Data'!G26))="","",OFFSET('Hygiene Data'!$G$13,0,10*ROW('Hygiene Data'!G26)))</f>
        <v/>
      </c>
      <c r="EC32" s="33" t="str">
        <f ca="true">+IF(OFFSET('Hygiene Data'!$G$14,0,10*ROW('Hygiene Data'!G26))="","",OFFSET('Hygiene Data'!$G$14,0,10*ROW('Hygiene Data'!G26)))</f>
        <v/>
      </c>
      <c r="ED32" s="33" t="str">
        <f ca="true">+IF(OFFSET('Hygiene Data'!$H$12,0,10*ROW('Hygiene Data'!H26))="","",OFFSET('Hygiene Data'!$H$12,0,10*ROW('Hygiene Data'!H26)))</f>
        <v/>
      </c>
      <c r="EE32" s="33" t="str">
        <f ca="true">+IF(OFFSET('Hygiene Data'!$H$13,0,10*ROW('Hygiene Data'!H26))="","",OFFSET('Hygiene Data'!$H$13,0,10*ROW('Hygiene Data'!H26)))</f>
        <v/>
      </c>
      <c r="EF32" s="33" t="str">
        <f ca="true">+IF(OFFSET('Hygiene Data'!$H$14,0,10*ROW('Hygiene Data'!H26))="","",OFFSET('Hygiene Data'!$H$14,0,10*ROW('Hygiene Data'!H26)))</f>
        <v/>
      </c>
    </row>
    <row r="33" x14ac:dyDescent="0.2">
      <c r="A33" s="56" t="str">
        <f ca="true">+IF(OFFSET('Water Data'!$B$1,0,10*ROW('Water Data'!B30))="","",OFFSET('Water Data'!$B$1,0,10*ROW('Water Data'!B30)))</f>
        <v/>
      </c>
      <c r="B33" s="56" t="str">
        <f ca="true">+IF(OFFSET('Water Data'!$A$3,0,10*ROW('Water Data'!A30))="","",OFFSET('Water Data'!$A$3,0,10*ROW('Water Data'!A30)))</f>
        <v/>
      </c>
      <c r="C33" s="56" t="str">
        <f ca="true">+IF(OFFSET('Water Data'!$C$3,0,10*ROW('Water Data'!C30))="","",OFFSET('Water Data'!$C$3,0,10*ROW('Water Data'!C30)))</f>
        <v/>
      </c>
      <c r="D33" s="244"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4"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4" t="e">
        <f ca="true">+IF(AND(ISNUMBER(OFFSET('Water Data'!$C$10,0,10*ROW('Water Data'!D27))),BW33="Yes"),OFFSET('Water Data'!$C$10,0,10*ROW('Water Data'!D27)),IF(AND(ISNUMBER(OFFSET('Water Data'!$C$10,0,10*ROW('Water Data'!D27))),BW33="No",ISNUMBER(OFFSET('Water Data'!$C$10,0,10*ROW('Water Data'!D27)))),CONCATENATE("[",ROUND(OFFSET('Water Data'!$C$10,0,10*ROW('Water Data'!D27)),0),"]"),IF(AND(ISNUMBER(OFFSET('Water Data'!$C$10,0,10*ROW('Water Data'!D27))),BW33="",ISNUMBER(OFFSET('Water Data'!$C$10,0,10*ROW('Water Data'!D27)))),OFFSET('Water Data'!$C$10,0,10*ROW('Water Data'!D27)),NA())))</f>
        <v>#N/A</v>
      </c>
      <c r="G33" s="244"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4"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4"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4"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4"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4"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4"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4"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4"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4"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4"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4"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4"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4"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4"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5"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5"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5"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5"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5"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5"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5"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5"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5"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5"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5"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5"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5"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5"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5"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5"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5"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5"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5"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5"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5"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5"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5"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5"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5"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5"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5"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5"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5"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5"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6"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6"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6"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6"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6"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6"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6"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6"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6"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6"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6"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6"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6"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6"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6"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6"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6"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6"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3" t="str">
        <f ca="true">+IF(OFFSET('Water Data'!$C$28,0,10*ROW('Water Data'!C27))="","",OFFSET('Water Data'!$C$28,0,10*ROW('Water Data'!C27)))</f>
        <v/>
      </c>
      <c r="BT33" s="33" t="str">
        <f ca="true">+IF(OFFSET('Water Data'!$C$29,0,10*ROW('Water Data'!C27))="","",OFFSET('Water Data'!$C$29,0,10*ROW('Water Data'!C27)))</f>
        <v/>
      </c>
      <c r="BU33" s="33" t="str">
        <f ca="true">+IF(OFFSET('Water Data'!$C$30,0,10*ROW('Water Data'!C27))="","",OFFSET('Water Data'!$C$30,0,10*ROW('Water Data'!C27)))</f>
        <v/>
      </c>
      <c r="BV33" s="33" t="str">
        <f ca="true">+IF(OFFSET('Water Data'!$D$28,0,10*ROW('Water Data'!D27))="","",OFFSET('Water Data'!$D$28,0,10*ROW('Water Data'!D27)))</f>
        <v/>
      </c>
      <c r="BW33" s="33" t="str">
        <f ca="true">+IF(OFFSET('Water Data'!$D$29,0,10*ROW('Water Data'!D27))="","",OFFSET('Water Data'!$D$29,0,10*ROW('Water Data'!D27)))</f>
        <v/>
      </c>
      <c r="BX33" s="33" t="str">
        <f ca="true">+IF(OFFSET('Water Data'!$D$30,0,10*ROW('Water Data'!D27))="","",OFFSET('Water Data'!$D$30,0,10*ROW('Water Data'!D27)))</f>
        <v/>
      </c>
      <c r="BY33" s="33" t="str">
        <f ca="true">+IF(OFFSET('Water Data'!$E$28,0,10*ROW('Water Data'!E27))="","",OFFSET('Water Data'!$E$28,0,10*ROW('Water Data'!E27)))</f>
        <v/>
      </c>
      <c r="BZ33" s="33" t="str">
        <f ca="true">+IF(OFFSET('Water Data'!$E$29,0,10*ROW('Water Data'!E27))="","",OFFSET('Water Data'!$E$29,0,10*ROW('Water Data'!E27)))</f>
        <v/>
      </c>
      <c r="CA33" s="33" t="str">
        <f ca="true">+IF(OFFSET('Water Data'!$E$30,0,10*ROW('Water Data'!E27))="","",OFFSET('Water Data'!$E$30,0,10*ROW('Water Data'!E27)))</f>
        <v/>
      </c>
      <c r="CB33" s="33" t="str">
        <f ca="true">+IF(OFFSET('Water Data'!$F$28,0,10*ROW('Water Data'!F27))="","",OFFSET('Water Data'!$F$28,0,10*ROW('Water Data'!F27)))</f>
        <v/>
      </c>
      <c r="CC33" s="33" t="str">
        <f ca="true">+IF(OFFSET('Water Data'!$F$29,0,10*ROW('Water Data'!F27))="","",OFFSET('Water Data'!$F$29,0,10*ROW('Water Data'!F27)))</f>
        <v/>
      </c>
      <c r="CD33" s="33" t="str">
        <f ca="true">+IF(OFFSET('Water Data'!$F$30,0,10*ROW('Water Data'!F27))="","",OFFSET('Water Data'!$F$30,0,10*ROW('Water Data'!F27)))</f>
        <v/>
      </c>
      <c r="CE33" s="33" t="str">
        <f ca="true">+IF(OFFSET('Water Data'!$G$28,0,10*ROW('Water Data'!G27))="","",OFFSET('Water Data'!$G$28,0,10*ROW('Water Data'!G27)))</f>
        <v/>
      </c>
      <c r="CF33" s="33" t="str">
        <f ca="true">+IF(OFFSET('Water Data'!$G$29,0,10*ROW('Water Data'!G27))="","",OFFSET('Water Data'!$G$29,0,10*ROW('Water Data'!G27)))</f>
        <v/>
      </c>
      <c r="CG33" s="33" t="str">
        <f ca="true">+IF(OFFSET('Water Data'!$G$30,0,10*ROW('Water Data'!G27))="","",OFFSET('Water Data'!$G$30,0,10*ROW('Water Data'!G27)))</f>
        <v/>
      </c>
      <c r="CH33" s="33" t="str">
        <f ca="true">+IF(OFFSET('Water Data'!$H$28,0,10*ROW('Water Data'!H27))="","",OFFSET('Water Data'!$H$28,0,10*ROW('Water Data'!H27)))</f>
        <v/>
      </c>
      <c r="CI33" s="33" t="str">
        <f ca="true">+IF(OFFSET('Water Data'!$H$29,0,10*ROW('Water Data'!H27))="","",OFFSET('Water Data'!$H$29,0,10*ROW('Water Data'!H27)))</f>
        <v/>
      </c>
      <c r="CJ33" s="33" t="str">
        <f ca="true">+IF(OFFSET('Water Data'!$H$30,0,10*ROW('Water Data'!H27))="","",OFFSET('Water Data'!$H$30,0,10*ROW('Water Data'!H27)))</f>
        <v/>
      </c>
      <c r="CK33" s="33" t="str">
        <f ca="true">+IF(OFFSET('Sanitation Data'!$C$29,0,10*ROW('Sanitation Data'!C27))="","",OFFSET('Sanitation Data'!$C$29,0,10*ROW('Sanitation Data'!C27)))</f>
        <v/>
      </c>
      <c r="CL33" s="33" t="str">
        <f ca="true">+IF(OFFSET('Sanitation Data'!$C$30,0,10*ROW('Sanitation Data'!C27))="","",OFFSET('Sanitation Data'!$C$30,0,10*ROW('Sanitation Data'!C27)))</f>
        <v/>
      </c>
      <c r="CM33" s="33" t="str">
        <f ca="true">+IF(OFFSET('Sanitation Data'!$C$31,0,10*ROW('Sanitation Data'!C27))="","",OFFSET('Sanitation Data'!$C$31,0,10*ROW('Sanitation Data'!C27)))</f>
        <v/>
      </c>
      <c r="CN33" s="33" t="str">
        <f ca="true">+IF(OFFSET('Sanitation Data'!$C$32,0,10*ROW('Sanitation Data'!C27))="","",OFFSET('Sanitation Data'!$C$32,0,10*ROW('Sanitation Data'!C27)))</f>
        <v/>
      </c>
      <c r="CO33" s="33" t="str">
        <f ca="true">+IF(OFFSET('Sanitation Data'!$C$33,0,10*ROW('Sanitation Data'!C27))="","",OFFSET('Sanitation Data'!$C$33,0,10*ROW('Sanitation Data'!C27)))</f>
        <v/>
      </c>
      <c r="CP33" s="33" t="str">
        <f ca="true">+IF(OFFSET('Sanitation Data'!$D$29,0,10*ROW('Sanitation Data'!D27))="","",OFFSET('Sanitation Data'!$D$29,0,10*ROW('Sanitation Data'!D27)))</f>
        <v/>
      </c>
      <c r="CQ33" s="33" t="str">
        <f ca="true">+IF(OFFSET('Sanitation Data'!$D$30,0,10*ROW('Sanitation Data'!D27))="","",OFFSET('Sanitation Data'!$D$30,0,10*ROW('Sanitation Data'!D27)))</f>
        <v/>
      </c>
      <c r="CR33" s="33" t="str">
        <f ca="true">+IF(OFFSET('Sanitation Data'!$D$31,0,10*ROW('Sanitation Data'!D27))="","",OFFSET('Sanitation Data'!$D$31,0,10*ROW('Sanitation Data'!D27)))</f>
        <v/>
      </c>
      <c r="CS33" s="33" t="str">
        <f ca="true">+IF(OFFSET('Sanitation Data'!$D$32,0,10*ROW('Sanitation Data'!D27))="","",OFFSET('Sanitation Data'!$D$32,0,10*ROW('Sanitation Data'!D27)))</f>
        <v/>
      </c>
      <c r="CT33" s="33" t="str">
        <f ca="true">+IF(OFFSET('Sanitation Data'!$D$33,0,10*ROW('Sanitation Data'!D27))="","",OFFSET('Sanitation Data'!$D$33,0,10*ROW('Sanitation Data'!D27)))</f>
        <v/>
      </c>
      <c r="CU33" s="33" t="str">
        <f ca="true">+IF(OFFSET('Sanitation Data'!$E$29,0,10*ROW('Sanitation Data'!E27))="","",OFFSET('Sanitation Data'!$E$29,0,10*ROW('Sanitation Data'!E27)))</f>
        <v/>
      </c>
      <c r="CV33" s="33" t="str">
        <f ca="true">+IF(OFFSET('Sanitation Data'!$E$30,0,10*ROW('Sanitation Data'!E27))="","",OFFSET('Sanitation Data'!$E$30,0,10*ROW('Sanitation Data'!E27)))</f>
        <v/>
      </c>
      <c r="CW33" s="33" t="str">
        <f ca="true">+IF(OFFSET('Sanitation Data'!$E$31,0,10*ROW('Sanitation Data'!E27))="","",OFFSET('Sanitation Data'!$E$31,0,10*ROW('Sanitation Data'!E27)))</f>
        <v/>
      </c>
      <c r="CX33" s="33" t="str">
        <f ca="true">+IF(OFFSET('Sanitation Data'!$E$32,0,10*ROW('Sanitation Data'!E27))="","",OFFSET('Sanitation Data'!$E$32,0,10*ROW('Sanitation Data'!E27)))</f>
        <v/>
      </c>
      <c r="CY33" s="33" t="str">
        <f ca="true">+IF(OFFSET('Sanitation Data'!$E$33,0,10*ROW('Sanitation Data'!E27))="","",OFFSET('Sanitation Data'!$E$33,0,10*ROW('Sanitation Data'!E27)))</f>
        <v/>
      </c>
      <c r="CZ33" s="33" t="str">
        <f ca="true">+IF(OFFSET('Sanitation Data'!$F$29,0,10*ROW('Sanitation Data'!F27))="","",OFFSET('Sanitation Data'!$F$29,0,10*ROW('Sanitation Data'!F27)))</f>
        <v/>
      </c>
      <c r="DA33" s="33" t="str">
        <f ca="true">+IF(OFFSET('Sanitation Data'!$F$30,0,10*ROW('Sanitation Data'!F27))="","",OFFSET('Sanitation Data'!$F$30,0,10*ROW('Sanitation Data'!F27)))</f>
        <v/>
      </c>
      <c r="DB33" s="33" t="str">
        <f ca="true">+IF(OFFSET('Sanitation Data'!$F$31,0,10*ROW('Sanitation Data'!F27))="","",OFFSET('Sanitation Data'!$F$31,0,10*ROW('Sanitation Data'!F27)))</f>
        <v/>
      </c>
      <c r="DC33" s="33" t="str">
        <f ca="true">+IF(OFFSET('Sanitation Data'!$F$32,0,10*ROW('Sanitation Data'!F27))="","",OFFSET('Sanitation Data'!$F$32,0,10*ROW('Sanitation Data'!F27)))</f>
        <v/>
      </c>
      <c r="DD33" s="33" t="str">
        <f ca="true">+IF(OFFSET('Sanitation Data'!$F$33,0,10*ROW('Sanitation Data'!F27))="","",OFFSET('Sanitation Data'!$F$33,0,10*ROW('Sanitation Data'!F27)))</f>
        <v/>
      </c>
      <c r="DE33" s="33" t="str">
        <f ca="true">+IF(OFFSET('Sanitation Data'!$G$29,0,10*ROW('Sanitation Data'!G27))="","",OFFSET('Sanitation Data'!$G$29,0,10*ROW('Sanitation Data'!G27)))</f>
        <v/>
      </c>
      <c r="DF33" s="33" t="str">
        <f ca="true">+IF(OFFSET('Sanitation Data'!$G$30,0,10*ROW('Sanitation Data'!G27))="","",OFFSET('Sanitation Data'!$G$30,0,10*ROW('Sanitation Data'!G27)))</f>
        <v/>
      </c>
      <c r="DG33" s="33" t="str">
        <f ca="true">+IF(OFFSET('Sanitation Data'!$G$31,0,10*ROW('Sanitation Data'!G27))="","",OFFSET('Sanitation Data'!$G$31,0,10*ROW('Sanitation Data'!G27)))</f>
        <v/>
      </c>
      <c r="DH33" s="33" t="str">
        <f ca="true">+IF(OFFSET('Sanitation Data'!$G$32,0,10*ROW('Sanitation Data'!G27))="","",OFFSET('Sanitation Data'!$G$32,0,10*ROW('Sanitation Data'!G27)))</f>
        <v/>
      </c>
      <c r="DI33" s="33" t="str">
        <f ca="true">+IF(OFFSET('Sanitation Data'!$G$33,0,10*ROW('Sanitation Data'!G27))="","",OFFSET('Sanitation Data'!$G$33,0,10*ROW('Sanitation Data'!G27)))</f>
        <v/>
      </c>
      <c r="DJ33" s="33" t="str">
        <f ca="true">+IF(OFFSET('Sanitation Data'!$H$29,0,10*ROW('Sanitation Data'!H27))="","",OFFSET('Sanitation Data'!$H$29,0,10*ROW('Sanitation Data'!H27)))</f>
        <v/>
      </c>
      <c r="DK33" s="33" t="str">
        <f ca="true">+IF(OFFSET('Sanitation Data'!$H$30,0,10*ROW('Sanitation Data'!H27))="","",OFFSET('Sanitation Data'!$H$30,0,10*ROW('Sanitation Data'!H27)))</f>
        <v/>
      </c>
      <c r="DL33" s="33" t="str">
        <f ca="true">+IF(OFFSET('Sanitation Data'!$H$31,0,10*ROW('Sanitation Data'!H27))="","",OFFSET('Sanitation Data'!$H$31,0,10*ROW('Sanitation Data'!H27)))</f>
        <v/>
      </c>
      <c r="DM33" s="33" t="str">
        <f ca="true">+IF(OFFSET('Sanitation Data'!$H$32,0,10*ROW('Sanitation Data'!H27))="","",OFFSET('Sanitation Data'!$H$32,0,10*ROW('Sanitation Data'!H27)))</f>
        <v/>
      </c>
      <c r="DN33" s="33" t="str">
        <f ca="true">+IF(OFFSET('Sanitation Data'!$H$33,0,10*ROW('Sanitation Data'!H27))="","",OFFSET('Sanitation Data'!$H$33,0,10*ROW('Sanitation Data'!H27)))</f>
        <v/>
      </c>
      <c r="DO33" s="33" t="str">
        <f ca="true">+IF(OFFSET('Hygiene Data'!$C$12,0,10*ROW('Hygiene Data'!C27))="","",OFFSET('Hygiene Data'!$C$12,0,10*ROW('Hygiene Data'!C27)))</f>
        <v/>
      </c>
      <c r="DP33" s="33" t="str">
        <f ca="true">+IF(OFFSET('Hygiene Data'!$C$13,0,10*ROW('Hygiene Data'!C27))="","",OFFSET('Hygiene Data'!$C$13,0,10*ROW('Hygiene Data'!C27)))</f>
        <v/>
      </c>
      <c r="DQ33" s="33" t="str">
        <f ca="true">+IF(OFFSET('Hygiene Data'!$C$14,0,10*ROW('Hygiene Data'!C27))="","",OFFSET('Hygiene Data'!$C$14,0,10*ROW('Hygiene Data'!C27)))</f>
        <v/>
      </c>
      <c r="DR33" s="33" t="str">
        <f ca="true">+IF(OFFSET('Hygiene Data'!$D$12,0,10*ROW('Hygiene Data'!D27))="","",OFFSET('Hygiene Data'!$D$12,0,10*ROW('Hygiene Data'!D27)))</f>
        <v/>
      </c>
      <c r="DS33" s="33" t="str">
        <f ca="true">+IF(OFFSET('Hygiene Data'!$D$13,0,10*ROW('Hygiene Data'!D27))="","",OFFSET('Hygiene Data'!$D$13,0,10*ROW('Hygiene Data'!D27)))</f>
        <v/>
      </c>
      <c r="DT33" s="33" t="str">
        <f ca="true">+IF(OFFSET('Hygiene Data'!$D$14,0,10*ROW('Hygiene Data'!D27))="","",OFFSET('Hygiene Data'!$D$14,0,10*ROW('Hygiene Data'!D27)))</f>
        <v/>
      </c>
      <c r="DU33" s="33" t="str">
        <f ca="true">+IF(OFFSET('Hygiene Data'!$E$12,0,10*ROW('Hygiene Data'!E27))="","",OFFSET('Hygiene Data'!$E$12,0,10*ROW('Hygiene Data'!E27)))</f>
        <v/>
      </c>
      <c r="DV33" s="33" t="str">
        <f ca="true">+IF(OFFSET('Hygiene Data'!$E$13,0,10*ROW('Hygiene Data'!E27))="","",OFFSET('Hygiene Data'!$E$13,0,10*ROW('Hygiene Data'!E27)))</f>
        <v/>
      </c>
      <c r="DW33" s="33" t="str">
        <f ca="true">+IF(OFFSET('Hygiene Data'!$E$14,0,10*ROW('Hygiene Data'!E27))="","",OFFSET('Hygiene Data'!$E$14,0,10*ROW('Hygiene Data'!E27)))</f>
        <v/>
      </c>
      <c r="DX33" s="33" t="str">
        <f ca="true">+IF(OFFSET('Hygiene Data'!$F$12,0,10*ROW('Hygiene Data'!F27))="","",OFFSET('Hygiene Data'!$F$12,0,10*ROW('Hygiene Data'!F27)))</f>
        <v/>
      </c>
      <c r="DY33" s="33" t="str">
        <f ca="true">+IF(OFFSET('Hygiene Data'!$F$13,0,10*ROW('Hygiene Data'!F27))="","",OFFSET('Hygiene Data'!$F$13,0,10*ROW('Hygiene Data'!F27)))</f>
        <v/>
      </c>
      <c r="DZ33" s="33" t="str">
        <f ca="true">+IF(OFFSET('Hygiene Data'!$F$14,0,10*ROW('Hygiene Data'!F27))="","",OFFSET('Hygiene Data'!$F$14,0,10*ROW('Hygiene Data'!F27)))</f>
        <v/>
      </c>
      <c r="EA33" s="33" t="str">
        <f ca="true">+IF(OFFSET('Hygiene Data'!$G$12,0,10*ROW('Hygiene Data'!G27))="","",OFFSET('Hygiene Data'!$G$12,0,10*ROW('Hygiene Data'!G27)))</f>
        <v/>
      </c>
      <c r="EB33" s="33" t="str">
        <f ca="true">+IF(OFFSET('Hygiene Data'!$G$13,0,10*ROW('Hygiene Data'!G27))="","",OFFSET('Hygiene Data'!$G$13,0,10*ROW('Hygiene Data'!G27)))</f>
        <v/>
      </c>
      <c r="EC33" s="33" t="str">
        <f ca="true">+IF(OFFSET('Hygiene Data'!$G$14,0,10*ROW('Hygiene Data'!G27))="","",OFFSET('Hygiene Data'!$G$14,0,10*ROW('Hygiene Data'!G27)))</f>
        <v/>
      </c>
      <c r="ED33" s="33" t="str">
        <f ca="true">+IF(OFFSET('Hygiene Data'!$H$12,0,10*ROW('Hygiene Data'!H27))="","",OFFSET('Hygiene Data'!$H$12,0,10*ROW('Hygiene Data'!H27)))</f>
        <v/>
      </c>
      <c r="EE33" s="33" t="str">
        <f ca="true">+IF(OFFSET('Hygiene Data'!$H$13,0,10*ROW('Hygiene Data'!H27))="","",OFFSET('Hygiene Data'!$H$13,0,10*ROW('Hygiene Data'!H27)))</f>
        <v/>
      </c>
      <c r="EF33" s="33" t="str">
        <f ca="true">+IF(OFFSET('Hygiene Data'!$H$14,0,10*ROW('Hygiene Data'!H27))="","",OFFSET('Hygiene Data'!$H$14,0,10*ROW('Hygiene Data'!H27)))</f>
        <v/>
      </c>
    </row>
    <row r="34" x14ac:dyDescent="0.2">
      <c r="A34" s="56" t="str">
        <f ca="true">+IF(OFFSET('Water Data'!$B$1,0,10*ROW('Water Data'!B31))="","",OFFSET('Water Data'!$B$1,0,10*ROW('Water Data'!B31)))</f>
        <v/>
      </c>
      <c r="B34" s="56" t="str">
        <f ca="true">+IF(OFFSET('Water Data'!$A$3,0,10*ROW('Water Data'!A31))="","",OFFSET('Water Data'!$A$3,0,10*ROW('Water Data'!A31)))</f>
        <v/>
      </c>
      <c r="C34" s="56" t="str">
        <f ca="true">+IF(OFFSET('Water Data'!$C$3,0,10*ROW('Water Data'!C31))="","",OFFSET('Water Data'!$C$3,0,10*ROW('Water Data'!C31)))</f>
        <v/>
      </c>
      <c r="D34" s="244"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4"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4" t="e">
        <f ca="true">+IF(AND(ISNUMBER(OFFSET('Water Data'!$C$10,0,10*ROW('Water Data'!D28))),BW34="Yes"),OFFSET('Water Data'!$C$10,0,10*ROW('Water Data'!D28)),IF(AND(ISNUMBER(OFFSET('Water Data'!$C$10,0,10*ROW('Water Data'!D28))),BW34="No",ISNUMBER(OFFSET('Water Data'!$C$10,0,10*ROW('Water Data'!D28)))),CONCATENATE("[",ROUND(OFFSET('Water Data'!$C$10,0,10*ROW('Water Data'!D28)),0),"]"),IF(AND(ISNUMBER(OFFSET('Water Data'!$C$10,0,10*ROW('Water Data'!D28))),BW34="",ISNUMBER(OFFSET('Water Data'!$C$10,0,10*ROW('Water Data'!D28)))),OFFSET('Water Data'!$C$10,0,10*ROW('Water Data'!D28)),NA())))</f>
        <v>#N/A</v>
      </c>
      <c r="G34" s="244"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4"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4"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4"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4"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4"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4"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4"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4"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4"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4"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4"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4"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4"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4"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5"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5"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5"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5"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5"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5"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5"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5"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5"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5"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5"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5"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5"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5"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5"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5"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5"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5"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5"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5"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5"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5"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5"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5"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5"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5"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5"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5"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5"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5"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6"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6"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6"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6"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6"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6"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6"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6"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6"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6"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6"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6"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6"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6"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6"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6"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6"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6"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3" t="str">
        <f ca="true">+IF(OFFSET('Water Data'!$C$28,0,10*ROW('Water Data'!C28))="","",OFFSET('Water Data'!$C$28,0,10*ROW('Water Data'!C28)))</f>
        <v/>
      </c>
      <c r="BT34" s="33" t="str">
        <f ca="true">+IF(OFFSET('Water Data'!$C$29,0,10*ROW('Water Data'!C28))="","",OFFSET('Water Data'!$C$29,0,10*ROW('Water Data'!C28)))</f>
        <v/>
      </c>
      <c r="BU34" s="33" t="str">
        <f ca="true">+IF(OFFSET('Water Data'!$C$30,0,10*ROW('Water Data'!C28))="","",OFFSET('Water Data'!$C$30,0,10*ROW('Water Data'!C28)))</f>
        <v/>
      </c>
      <c r="BV34" s="33" t="str">
        <f ca="true">+IF(OFFSET('Water Data'!$D$28,0,10*ROW('Water Data'!D28))="","",OFFSET('Water Data'!$D$28,0,10*ROW('Water Data'!D28)))</f>
        <v/>
      </c>
      <c r="BW34" s="33" t="str">
        <f ca="true">+IF(OFFSET('Water Data'!$D$29,0,10*ROW('Water Data'!D28))="","",OFFSET('Water Data'!$D$29,0,10*ROW('Water Data'!D28)))</f>
        <v/>
      </c>
      <c r="BX34" s="33" t="str">
        <f ca="true">+IF(OFFSET('Water Data'!$D$30,0,10*ROW('Water Data'!D28))="","",OFFSET('Water Data'!$D$30,0,10*ROW('Water Data'!D28)))</f>
        <v/>
      </c>
      <c r="BY34" s="33" t="str">
        <f ca="true">+IF(OFFSET('Water Data'!$E$28,0,10*ROW('Water Data'!E28))="","",OFFSET('Water Data'!$E$28,0,10*ROW('Water Data'!E28)))</f>
        <v/>
      </c>
      <c r="BZ34" s="33" t="str">
        <f ca="true">+IF(OFFSET('Water Data'!$E$29,0,10*ROW('Water Data'!E28))="","",OFFSET('Water Data'!$E$29,0,10*ROW('Water Data'!E28)))</f>
        <v/>
      </c>
      <c r="CA34" s="33" t="str">
        <f ca="true">+IF(OFFSET('Water Data'!$E$30,0,10*ROW('Water Data'!E28))="","",OFFSET('Water Data'!$E$30,0,10*ROW('Water Data'!E28)))</f>
        <v/>
      </c>
      <c r="CB34" s="33" t="str">
        <f ca="true">+IF(OFFSET('Water Data'!$F$28,0,10*ROW('Water Data'!F28))="","",OFFSET('Water Data'!$F$28,0,10*ROW('Water Data'!F28)))</f>
        <v/>
      </c>
      <c r="CC34" s="33" t="str">
        <f ca="true">+IF(OFFSET('Water Data'!$F$29,0,10*ROW('Water Data'!F28))="","",OFFSET('Water Data'!$F$29,0,10*ROW('Water Data'!F28)))</f>
        <v/>
      </c>
      <c r="CD34" s="33" t="str">
        <f ca="true">+IF(OFFSET('Water Data'!$F$30,0,10*ROW('Water Data'!F28))="","",OFFSET('Water Data'!$F$30,0,10*ROW('Water Data'!F28)))</f>
        <v/>
      </c>
      <c r="CE34" s="33" t="str">
        <f ca="true">+IF(OFFSET('Water Data'!$G$28,0,10*ROW('Water Data'!G28))="","",OFFSET('Water Data'!$G$28,0,10*ROW('Water Data'!G28)))</f>
        <v/>
      </c>
      <c r="CF34" s="33" t="str">
        <f ca="true">+IF(OFFSET('Water Data'!$G$29,0,10*ROW('Water Data'!G28))="","",OFFSET('Water Data'!$G$29,0,10*ROW('Water Data'!G28)))</f>
        <v/>
      </c>
      <c r="CG34" s="33" t="str">
        <f ca="true">+IF(OFFSET('Water Data'!$G$30,0,10*ROW('Water Data'!G28))="","",OFFSET('Water Data'!$G$30,0,10*ROW('Water Data'!G28)))</f>
        <v/>
      </c>
      <c r="CH34" s="33" t="str">
        <f ca="true">+IF(OFFSET('Water Data'!$H$28,0,10*ROW('Water Data'!H28))="","",OFFSET('Water Data'!$H$28,0,10*ROW('Water Data'!H28)))</f>
        <v/>
      </c>
      <c r="CI34" s="33" t="str">
        <f ca="true">+IF(OFFSET('Water Data'!$H$29,0,10*ROW('Water Data'!H28))="","",OFFSET('Water Data'!$H$29,0,10*ROW('Water Data'!H28)))</f>
        <v/>
      </c>
      <c r="CJ34" s="33" t="str">
        <f ca="true">+IF(OFFSET('Water Data'!$H$30,0,10*ROW('Water Data'!H28))="","",OFFSET('Water Data'!$H$30,0,10*ROW('Water Data'!H28)))</f>
        <v/>
      </c>
      <c r="CK34" s="33" t="str">
        <f ca="true">+IF(OFFSET('Sanitation Data'!$C$29,0,10*ROW('Sanitation Data'!C28))="","",OFFSET('Sanitation Data'!$C$29,0,10*ROW('Sanitation Data'!C28)))</f>
        <v/>
      </c>
      <c r="CL34" s="33" t="str">
        <f ca="true">+IF(OFFSET('Sanitation Data'!$C$30,0,10*ROW('Sanitation Data'!C28))="","",OFFSET('Sanitation Data'!$C$30,0,10*ROW('Sanitation Data'!C28)))</f>
        <v/>
      </c>
      <c r="CM34" s="33" t="str">
        <f ca="true">+IF(OFFSET('Sanitation Data'!$C$31,0,10*ROW('Sanitation Data'!C28))="","",OFFSET('Sanitation Data'!$C$31,0,10*ROW('Sanitation Data'!C28)))</f>
        <v/>
      </c>
      <c r="CN34" s="33" t="str">
        <f ca="true">+IF(OFFSET('Sanitation Data'!$C$32,0,10*ROW('Sanitation Data'!C28))="","",OFFSET('Sanitation Data'!$C$32,0,10*ROW('Sanitation Data'!C28)))</f>
        <v/>
      </c>
      <c r="CO34" s="33" t="str">
        <f ca="true">+IF(OFFSET('Sanitation Data'!$C$33,0,10*ROW('Sanitation Data'!C28))="","",OFFSET('Sanitation Data'!$C$33,0,10*ROW('Sanitation Data'!C28)))</f>
        <v/>
      </c>
      <c r="CP34" s="33" t="str">
        <f ca="true">+IF(OFFSET('Sanitation Data'!$D$29,0,10*ROW('Sanitation Data'!D28))="","",OFFSET('Sanitation Data'!$D$29,0,10*ROW('Sanitation Data'!D28)))</f>
        <v/>
      </c>
      <c r="CQ34" s="33" t="str">
        <f ca="true">+IF(OFFSET('Sanitation Data'!$D$30,0,10*ROW('Sanitation Data'!D28))="","",OFFSET('Sanitation Data'!$D$30,0,10*ROW('Sanitation Data'!D28)))</f>
        <v/>
      </c>
      <c r="CR34" s="33" t="str">
        <f ca="true">+IF(OFFSET('Sanitation Data'!$D$31,0,10*ROW('Sanitation Data'!D28))="","",OFFSET('Sanitation Data'!$D$31,0,10*ROW('Sanitation Data'!D28)))</f>
        <v/>
      </c>
      <c r="CS34" s="33" t="str">
        <f ca="true">+IF(OFFSET('Sanitation Data'!$D$32,0,10*ROW('Sanitation Data'!D28))="","",OFFSET('Sanitation Data'!$D$32,0,10*ROW('Sanitation Data'!D28)))</f>
        <v/>
      </c>
      <c r="CT34" s="33" t="str">
        <f ca="true">+IF(OFFSET('Sanitation Data'!$D$33,0,10*ROW('Sanitation Data'!D28))="","",OFFSET('Sanitation Data'!$D$33,0,10*ROW('Sanitation Data'!D28)))</f>
        <v/>
      </c>
      <c r="CU34" s="33" t="str">
        <f ca="true">+IF(OFFSET('Sanitation Data'!$E$29,0,10*ROW('Sanitation Data'!E28))="","",OFFSET('Sanitation Data'!$E$29,0,10*ROW('Sanitation Data'!E28)))</f>
        <v/>
      </c>
      <c r="CV34" s="33" t="str">
        <f ca="true">+IF(OFFSET('Sanitation Data'!$E$30,0,10*ROW('Sanitation Data'!E28))="","",OFFSET('Sanitation Data'!$E$30,0,10*ROW('Sanitation Data'!E28)))</f>
        <v/>
      </c>
      <c r="CW34" s="33" t="str">
        <f ca="true">+IF(OFFSET('Sanitation Data'!$E$31,0,10*ROW('Sanitation Data'!E28))="","",OFFSET('Sanitation Data'!$E$31,0,10*ROW('Sanitation Data'!E28)))</f>
        <v/>
      </c>
      <c r="CX34" s="33" t="str">
        <f ca="true">+IF(OFFSET('Sanitation Data'!$E$32,0,10*ROW('Sanitation Data'!E28))="","",OFFSET('Sanitation Data'!$E$32,0,10*ROW('Sanitation Data'!E28)))</f>
        <v/>
      </c>
      <c r="CY34" s="33" t="str">
        <f ca="true">+IF(OFFSET('Sanitation Data'!$E$33,0,10*ROW('Sanitation Data'!E28))="","",OFFSET('Sanitation Data'!$E$33,0,10*ROW('Sanitation Data'!E28)))</f>
        <v/>
      </c>
      <c r="CZ34" s="33" t="str">
        <f ca="true">+IF(OFFSET('Sanitation Data'!$F$29,0,10*ROW('Sanitation Data'!F28))="","",OFFSET('Sanitation Data'!$F$29,0,10*ROW('Sanitation Data'!F28)))</f>
        <v/>
      </c>
      <c r="DA34" s="33" t="str">
        <f ca="true">+IF(OFFSET('Sanitation Data'!$F$30,0,10*ROW('Sanitation Data'!F28))="","",OFFSET('Sanitation Data'!$F$30,0,10*ROW('Sanitation Data'!F28)))</f>
        <v/>
      </c>
      <c r="DB34" s="33" t="str">
        <f ca="true">+IF(OFFSET('Sanitation Data'!$F$31,0,10*ROW('Sanitation Data'!F28))="","",OFFSET('Sanitation Data'!$F$31,0,10*ROW('Sanitation Data'!F28)))</f>
        <v/>
      </c>
      <c r="DC34" s="33" t="str">
        <f ca="true">+IF(OFFSET('Sanitation Data'!$F$32,0,10*ROW('Sanitation Data'!F28))="","",OFFSET('Sanitation Data'!$F$32,0,10*ROW('Sanitation Data'!F28)))</f>
        <v/>
      </c>
      <c r="DD34" s="33" t="str">
        <f ca="true">+IF(OFFSET('Sanitation Data'!$F$33,0,10*ROW('Sanitation Data'!F28))="","",OFFSET('Sanitation Data'!$F$33,0,10*ROW('Sanitation Data'!F28)))</f>
        <v/>
      </c>
      <c r="DE34" s="33" t="str">
        <f ca="true">+IF(OFFSET('Sanitation Data'!$G$29,0,10*ROW('Sanitation Data'!G28))="","",OFFSET('Sanitation Data'!$G$29,0,10*ROW('Sanitation Data'!G28)))</f>
        <v/>
      </c>
      <c r="DF34" s="33" t="str">
        <f ca="true">+IF(OFFSET('Sanitation Data'!$G$30,0,10*ROW('Sanitation Data'!G28))="","",OFFSET('Sanitation Data'!$G$30,0,10*ROW('Sanitation Data'!G28)))</f>
        <v/>
      </c>
      <c r="DG34" s="33" t="str">
        <f ca="true">+IF(OFFSET('Sanitation Data'!$G$31,0,10*ROW('Sanitation Data'!G28))="","",OFFSET('Sanitation Data'!$G$31,0,10*ROW('Sanitation Data'!G28)))</f>
        <v/>
      </c>
      <c r="DH34" s="33" t="str">
        <f ca="true">+IF(OFFSET('Sanitation Data'!$G$32,0,10*ROW('Sanitation Data'!G28))="","",OFFSET('Sanitation Data'!$G$32,0,10*ROW('Sanitation Data'!G28)))</f>
        <v/>
      </c>
      <c r="DI34" s="33" t="str">
        <f ca="true">+IF(OFFSET('Sanitation Data'!$G$33,0,10*ROW('Sanitation Data'!G28))="","",OFFSET('Sanitation Data'!$G$33,0,10*ROW('Sanitation Data'!G28)))</f>
        <v/>
      </c>
      <c r="DJ34" s="33" t="str">
        <f ca="true">+IF(OFFSET('Sanitation Data'!$H$29,0,10*ROW('Sanitation Data'!H28))="","",OFFSET('Sanitation Data'!$H$29,0,10*ROW('Sanitation Data'!H28)))</f>
        <v/>
      </c>
      <c r="DK34" s="33" t="str">
        <f ca="true">+IF(OFFSET('Sanitation Data'!$H$30,0,10*ROW('Sanitation Data'!H28))="","",OFFSET('Sanitation Data'!$H$30,0,10*ROW('Sanitation Data'!H28)))</f>
        <v/>
      </c>
      <c r="DL34" s="33" t="str">
        <f ca="true">+IF(OFFSET('Sanitation Data'!$H$31,0,10*ROW('Sanitation Data'!H28))="","",OFFSET('Sanitation Data'!$H$31,0,10*ROW('Sanitation Data'!H28)))</f>
        <v/>
      </c>
      <c r="DM34" s="33" t="str">
        <f ca="true">+IF(OFFSET('Sanitation Data'!$H$32,0,10*ROW('Sanitation Data'!H28))="","",OFFSET('Sanitation Data'!$H$32,0,10*ROW('Sanitation Data'!H28)))</f>
        <v/>
      </c>
      <c r="DN34" s="33" t="str">
        <f ca="true">+IF(OFFSET('Sanitation Data'!$H$33,0,10*ROW('Sanitation Data'!H28))="","",OFFSET('Sanitation Data'!$H$33,0,10*ROW('Sanitation Data'!H28)))</f>
        <v/>
      </c>
      <c r="DO34" s="33" t="str">
        <f ca="true">+IF(OFFSET('Hygiene Data'!$C$12,0,10*ROW('Hygiene Data'!C28))="","",OFFSET('Hygiene Data'!$C$12,0,10*ROW('Hygiene Data'!C28)))</f>
        <v/>
      </c>
      <c r="DP34" s="33" t="str">
        <f ca="true">+IF(OFFSET('Hygiene Data'!$C$13,0,10*ROW('Hygiene Data'!C28))="","",OFFSET('Hygiene Data'!$C$13,0,10*ROW('Hygiene Data'!C28)))</f>
        <v/>
      </c>
      <c r="DQ34" s="33" t="str">
        <f ca="true">+IF(OFFSET('Hygiene Data'!$C$14,0,10*ROW('Hygiene Data'!C28))="","",OFFSET('Hygiene Data'!$C$14,0,10*ROW('Hygiene Data'!C28)))</f>
        <v/>
      </c>
      <c r="DR34" s="33" t="str">
        <f ca="true">+IF(OFFSET('Hygiene Data'!$D$12,0,10*ROW('Hygiene Data'!D28))="","",OFFSET('Hygiene Data'!$D$12,0,10*ROW('Hygiene Data'!D28)))</f>
        <v/>
      </c>
      <c r="DS34" s="33" t="str">
        <f ca="true">+IF(OFFSET('Hygiene Data'!$D$13,0,10*ROW('Hygiene Data'!D28))="","",OFFSET('Hygiene Data'!$D$13,0,10*ROW('Hygiene Data'!D28)))</f>
        <v/>
      </c>
      <c r="DT34" s="33" t="str">
        <f ca="true">+IF(OFFSET('Hygiene Data'!$D$14,0,10*ROW('Hygiene Data'!D28))="","",OFFSET('Hygiene Data'!$D$14,0,10*ROW('Hygiene Data'!D28)))</f>
        <v/>
      </c>
      <c r="DU34" s="33" t="str">
        <f ca="true">+IF(OFFSET('Hygiene Data'!$E$12,0,10*ROW('Hygiene Data'!E28))="","",OFFSET('Hygiene Data'!$E$12,0,10*ROW('Hygiene Data'!E28)))</f>
        <v/>
      </c>
      <c r="DV34" s="33" t="str">
        <f ca="true">+IF(OFFSET('Hygiene Data'!$E$13,0,10*ROW('Hygiene Data'!E28))="","",OFFSET('Hygiene Data'!$E$13,0,10*ROW('Hygiene Data'!E28)))</f>
        <v/>
      </c>
      <c r="DW34" s="33" t="str">
        <f ca="true">+IF(OFFSET('Hygiene Data'!$E$14,0,10*ROW('Hygiene Data'!E28))="","",OFFSET('Hygiene Data'!$E$14,0,10*ROW('Hygiene Data'!E28)))</f>
        <v/>
      </c>
      <c r="DX34" s="33" t="str">
        <f ca="true">+IF(OFFSET('Hygiene Data'!$F$12,0,10*ROW('Hygiene Data'!F28))="","",OFFSET('Hygiene Data'!$F$12,0,10*ROW('Hygiene Data'!F28)))</f>
        <v/>
      </c>
      <c r="DY34" s="33" t="str">
        <f ca="true">+IF(OFFSET('Hygiene Data'!$F$13,0,10*ROW('Hygiene Data'!F28))="","",OFFSET('Hygiene Data'!$F$13,0,10*ROW('Hygiene Data'!F28)))</f>
        <v/>
      </c>
      <c r="DZ34" s="33" t="str">
        <f ca="true">+IF(OFFSET('Hygiene Data'!$F$14,0,10*ROW('Hygiene Data'!F28))="","",OFFSET('Hygiene Data'!$F$14,0,10*ROW('Hygiene Data'!F28)))</f>
        <v/>
      </c>
      <c r="EA34" s="33" t="str">
        <f ca="true">+IF(OFFSET('Hygiene Data'!$G$12,0,10*ROW('Hygiene Data'!G28))="","",OFFSET('Hygiene Data'!$G$12,0,10*ROW('Hygiene Data'!G28)))</f>
        <v/>
      </c>
      <c r="EB34" s="33" t="str">
        <f ca="true">+IF(OFFSET('Hygiene Data'!$G$13,0,10*ROW('Hygiene Data'!G28))="","",OFFSET('Hygiene Data'!$G$13,0,10*ROW('Hygiene Data'!G28)))</f>
        <v/>
      </c>
      <c r="EC34" s="33" t="str">
        <f ca="true">+IF(OFFSET('Hygiene Data'!$G$14,0,10*ROW('Hygiene Data'!G28))="","",OFFSET('Hygiene Data'!$G$14,0,10*ROW('Hygiene Data'!G28)))</f>
        <v/>
      </c>
      <c r="ED34" s="33" t="str">
        <f ca="true">+IF(OFFSET('Hygiene Data'!$H$12,0,10*ROW('Hygiene Data'!H28))="","",OFFSET('Hygiene Data'!$H$12,0,10*ROW('Hygiene Data'!H28)))</f>
        <v/>
      </c>
      <c r="EE34" s="33" t="str">
        <f ca="true">+IF(OFFSET('Hygiene Data'!$H$13,0,10*ROW('Hygiene Data'!H28))="","",OFFSET('Hygiene Data'!$H$13,0,10*ROW('Hygiene Data'!H28)))</f>
        <v/>
      </c>
      <c r="EF34" s="33" t="str">
        <f ca="true">+IF(OFFSET('Hygiene Data'!$H$14,0,10*ROW('Hygiene Data'!H28))="","",OFFSET('Hygiene Data'!$H$14,0,10*ROW('Hygiene Data'!H28)))</f>
        <v/>
      </c>
    </row>
    <row r="35" x14ac:dyDescent="0.2">
      <c r="A35" s="56" t="str">
        <f ca="true">+IF(OFFSET('Water Data'!$B$1,0,10*ROW('Water Data'!B32))="","",OFFSET('Water Data'!$B$1,0,10*ROW('Water Data'!B32)))</f>
        <v/>
      </c>
      <c r="B35" s="56" t="str">
        <f ca="true">+IF(OFFSET('Water Data'!$A$3,0,10*ROW('Water Data'!A32))="","",OFFSET('Water Data'!$A$3,0,10*ROW('Water Data'!A32)))</f>
        <v/>
      </c>
      <c r="C35" s="56" t="str">
        <f ca="true">+IF(OFFSET('Water Data'!$C$3,0,10*ROW('Water Data'!C32))="","",OFFSET('Water Data'!$C$3,0,10*ROW('Water Data'!C32)))</f>
        <v/>
      </c>
      <c r="D35" s="244"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4"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4" t="e">
        <f ca="true">+IF(AND(ISNUMBER(OFFSET('Water Data'!$C$10,0,10*ROW('Water Data'!D29))),BW35="Yes"),OFFSET('Water Data'!$C$10,0,10*ROW('Water Data'!D29)),IF(AND(ISNUMBER(OFFSET('Water Data'!$C$10,0,10*ROW('Water Data'!D29))),BW35="No",ISNUMBER(OFFSET('Water Data'!$C$10,0,10*ROW('Water Data'!D29)))),CONCATENATE("[",ROUND(OFFSET('Water Data'!$C$10,0,10*ROW('Water Data'!D29)),0),"]"),IF(AND(ISNUMBER(OFFSET('Water Data'!$C$10,0,10*ROW('Water Data'!D29))),BW35="",ISNUMBER(OFFSET('Water Data'!$C$10,0,10*ROW('Water Data'!D29)))),OFFSET('Water Data'!$C$10,0,10*ROW('Water Data'!D29)),NA())))</f>
        <v>#N/A</v>
      </c>
      <c r="G35" s="244"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4"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4"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4"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4"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4"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4"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4"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4"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4"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4"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4"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4"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4"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4"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5"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5"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5"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5"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5"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5"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5"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5"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5"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5"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5"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5"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5"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5"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5"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5"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5"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5"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5"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5"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5"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5"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5"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5"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5"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5"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5"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5"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5"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5"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6"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6"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6"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6"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6"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6"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6"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6"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6"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6"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6"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6"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6"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6"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6"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6"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6"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6"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3" t="str">
        <f ca="true">+IF(OFFSET('Water Data'!$C$28,0,10*ROW('Water Data'!C29))="","",OFFSET('Water Data'!$C$28,0,10*ROW('Water Data'!C29)))</f>
        <v/>
      </c>
      <c r="BT35" s="33" t="str">
        <f ca="true">+IF(OFFSET('Water Data'!$C$29,0,10*ROW('Water Data'!C29))="","",OFFSET('Water Data'!$C$29,0,10*ROW('Water Data'!C29)))</f>
        <v/>
      </c>
      <c r="BU35" s="33" t="str">
        <f ca="true">+IF(OFFSET('Water Data'!$C$30,0,10*ROW('Water Data'!C29))="","",OFFSET('Water Data'!$C$30,0,10*ROW('Water Data'!C29)))</f>
        <v/>
      </c>
      <c r="BV35" s="33" t="str">
        <f ca="true">+IF(OFFSET('Water Data'!$D$28,0,10*ROW('Water Data'!D29))="","",OFFSET('Water Data'!$D$28,0,10*ROW('Water Data'!D29)))</f>
        <v/>
      </c>
      <c r="BW35" s="33" t="str">
        <f ca="true">+IF(OFFSET('Water Data'!$D$29,0,10*ROW('Water Data'!D29))="","",OFFSET('Water Data'!$D$29,0,10*ROW('Water Data'!D29)))</f>
        <v/>
      </c>
      <c r="BX35" s="33" t="str">
        <f ca="true">+IF(OFFSET('Water Data'!$D$30,0,10*ROW('Water Data'!D29))="","",OFFSET('Water Data'!$D$30,0,10*ROW('Water Data'!D29)))</f>
        <v/>
      </c>
      <c r="BY35" s="33" t="str">
        <f ca="true">+IF(OFFSET('Water Data'!$E$28,0,10*ROW('Water Data'!E29))="","",OFFSET('Water Data'!$E$28,0,10*ROW('Water Data'!E29)))</f>
        <v/>
      </c>
      <c r="BZ35" s="33" t="str">
        <f ca="true">+IF(OFFSET('Water Data'!$E$29,0,10*ROW('Water Data'!E29))="","",OFFSET('Water Data'!$E$29,0,10*ROW('Water Data'!E29)))</f>
        <v/>
      </c>
      <c r="CA35" s="33" t="str">
        <f ca="true">+IF(OFFSET('Water Data'!$E$30,0,10*ROW('Water Data'!E29))="","",OFFSET('Water Data'!$E$30,0,10*ROW('Water Data'!E29)))</f>
        <v/>
      </c>
      <c r="CB35" s="33" t="str">
        <f ca="true">+IF(OFFSET('Water Data'!$F$28,0,10*ROW('Water Data'!F29))="","",OFFSET('Water Data'!$F$28,0,10*ROW('Water Data'!F29)))</f>
        <v/>
      </c>
      <c r="CC35" s="33" t="str">
        <f ca="true">+IF(OFFSET('Water Data'!$F$29,0,10*ROW('Water Data'!F29))="","",OFFSET('Water Data'!$F$29,0,10*ROW('Water Data'!F29)))</f>
        <v/>
      </c>
      <c r="CD35" s="33" t="str">
        <f ca="true">+IF(OFFSET('Water Data'!$F$30,0,10*ROW('Water Data'!F29))="","",OFFSET('Water Data'!$F$30,0,10*ROW('Water Data'!F29)))</f>
        <v/>
      </c>
      <c r="CE35" s="33" t="str">
        <f ca="true">+IF(OFFSET('Water Data'!$G$28,0,10*ROW('Water Data'!G29))="","",OFFSET('Water Data'!$G$28,0,10*ROW('Water Data'!G29)))</f>
        <v/>
      </c>
      <c r="CF35" s="33" t="str">
        <f ca="true">+IF(OFFSET('Water Data'!$G$29,0,10*ROW('Water Data'!G29))="","",OFFSET('Water Data'!$G$29,0,10*ROW('Water Data'!G29)))</f>
        <v/>
      </c>
      <c r="CG35" s="33" t="str">
        <f ca="true">+IF(OFFSET('Water Data'!$G$30,0,10*ROW('Water Data'!G29))="","",OFFSET('Water Data'!$G$30,0,10*ROW('Water Data'!G29)))</f>
        <v/>
      </c>
      <c r="CH35" s="33" t="str">
        <f ca="true">+IF(OFFSET('Water Data'!$H$28,0,10*ROW('Water Data'!H29))="","",OFFSET('Water Data'!$H$28,0,10*ROW('Water Data'!H29)))</f>
        <v/>
      </c>
      <c r="CI35" s="33" t="str">
        <f ca="true">+IF(OFFSET('Water Data'!$H$29,0,10*ROW('Water Data'!H29))="","",OFFSET('Water Data'!$H$29,0,10*ROW('Water Data'!H29)))</f>
        <v/>
      </c>
      <c r="CJ35" s="33" t="str">
        <f ca="true">+IF(OFFSET('Water Data'!$H$30,0,10*ROW('Water Data'!H29))="","",OFFSET('Water Data'!$H$30,0,10*ROW('Water Data'!H29)))</f>
        <v/>
      </c>
      <c r="CK35" s="33" t="str">
        <f ca="true">+IF(OFFSET('Sanitation Data'!$C$29,0,10*ROW('Sanitation Data'!C29))="","",OFFSET('Sanitation Data'!$C$29,0,10*ROW('Sanitation Data'!C29)))</f>
        <v/>
      </c>
      <c r="CL35" s="33" t="str">
        <f ca="true">+IF(OFFSET('Sanitation Data'!$C$30,0,10*ROW('Sanitation Data'!C29))="","",OFFSET('Sanitation Data'!$C$30,0,10*ROW('Sanitation Data'!C29)))</f>
        <v/>
      </c>
      <c r="CM35" s="33" t="str">
        <f ca="true">+IF(OFFSET('Sanitation Data'!$C$31,0,10*ROW('Sanitation Data'!C29))="","",OFFSET('Sanitation Data'!$C$31,0,10*ROW('Sanitation Data'!C29)))</f>
        <v/>
      </c>
      <c r="CN35" s="33" t="str">
        <f ca="true">+IF(OFFSET('Sanitation Data'!$C$32,0,10*ROW('Sanitation Data'!C29))="","",OFFSET('Sanitation Data'!$C$32,0,10*ROW('Sanitation Data'!C29)))</f>
        <v/>
      </c>
      <c r="CO35" s="33" t="str">
        <f ca="true">+IF(OFFSET('Sanitation Data'!$C$33,0,10*ROW('Sanitation Data'!C29))="","",OFFSET('Sanitation Data'!$C$33,0,10*ROW('Sanitation Data'!C29)))</f>
        <v/>
      </c>
      <c r="CP35" s="33" t="str">
        <f ca="true">+IF(OFFSET('Sanitation Data'!$D$29,0,10*ROW('Sanitation Data'!D29))="","",OFFSET('Sanitation Data'!$D$29,0,10*ROW('Sanitation Data'!D29)))</f>
        <v/>
      </c>
      <c r="CQ35" s="33" t="str">
        <f ca="true">+IF(OFFSET('Sanitation Data'!$D$30,0,10*ROW('Sanitation Data'!D29))="","",OFFSET('Sanitation Data'!$D$30,0,10*ROW('Sanitation Data'!D29)))</f>
        <v/>
      </c>
      <c r="CR35" s="33" t="str">
        <f ca="true">+IF(OFFSET('Sanitation Data'!$D$31,0,10*ROW('Sanitation Data'!D29))="","",OFFSET('Sanitation Data'!$D$31,0,10*ROW('Sanitation Data'!D29)))</f>
        <v/>
      </c>
      <c r="CS35" s="33" t="str">
        <f ca="true">+IF(OFFSET('Sanitation Data'!$D$32,0,10*ROW('Sanitation Data'!D29))="","",OFFSET('Sanitation Data'!$D$32,0,10*ROW('Sanitation Data'!D29)))</f>
        <v/>
      </c>
      <c r="CT35" s="33" t="str">
        <f ca="true">+IF(OFFSET('Sanitation Data'!$D$33,0,10*ROW('Sanitation Data'!D29))="","",OFFSET('Sanitation Data'!$D$33,0,10*ROW('Sanitation Data'!D29)))</f>
        <v/>
      </c>
      <c r="CU35" s="33" t="str">
        <f ca="true">+IF(OFFSET('Sanitation Data'!$E$29,0,10*ROW('Sanitation Data'!E29))="","",OFFSET('Sanitation Data'!$E$29,0,10*ROW('Sanitation Data'!E29)))</f>
        <v/>
      </c>
      <c r="CV35" s="33" t="str">
        <f ca="true">+IF(OFFSET('Sanitation Data'!$E$30,0,10*ROW('Sanitation Data'!E29))="","",OFFSET('Sanitation Data'!$E$30,0,10*ROW('Sanitation Data'!E29)))</f>
        <v/>
      </c>
      <c r="CW35" s="33" t="str">
        <f ca="true">+IF(OFFSET('Sanitation Data'!$E$31,0,10*ROW('Sanitation Data'!E29))="","",OFFSET('Sanitation Data'!$E$31,0,10*ROW('Sanitation Data'!E29)))</f>
        <v/>
      </c>
      <c r="CX35" s="33" t="str">
        <f ca="true">+IF(OFFSET('Sanitation Data'!$E$32,0,10*ROW('Sanitation Data'!E29))="","",OFFSET('Sanitation Data'!$E$32,0,10*ROW('Sanitation Data'!E29)))</f>
        <v/>
      </c>
      <c r="CY35" s="33" t="str">
        <f ca="true">+IF(OFFSET('Sanitation Data'!$E$33,0,10*ROW('Sanitation Data'!E29))="","",OFFSET('Sanitation Data'!$E$33,0,10*ROW('Sanitation Data'!E29)))</f>
        <v/>
      </c>
      <c r="CZ35" s="33" t="str">
        <f ca="true">+IF(OFFSET('Sanitation Data'!$F$29,0,10*ROW('Sanitation Data'!F29))="","",OFFSET('Sanitation Data'!$F$29,0,10*ROW('Sanitation Data'!F29)))</f>
        <v/>
      </c>
      <c r="DA35" s="33" t="str">
        <f ca="true">+IF(OFFSET('Sanitation Data'!$F$30,0,10*ROW('Sanitation Data'!F29))="","",OFFSET('Sanitation Data'!$F$30,0,10*ROW('Sanitation Data'!F29)))</f>
        <v/>
      </c>
      <c r="DB35" s="33" t="str">
        <f ca="true">+IF(OFFSET('Sanitation Data'!$F$31,0,10*ROW('Sanitation Data'!F29))="","",OFFSET('Sanitation Data'!$F$31,0,10*ROW('Sanitation Data'!F29)))</f>
        <v/>
      </c>
      <c r="DC35" s="33" t="str">
        <f ca="true">+IF(OFFSET('Sanitation Data'!$F$32,0,10*ROW('Sanitation Data'!F29))="","",OFFSET('Sanitation Data'!$F$32,0,10*ROW('Sanitation Data'!F29)))</f>
        <v/>
      </c>
      <c r="DD35" s="33" t="str">
        <f ca="true">+IF(OFFSET('Sanitation Data'!$F$33,0,10*ROW('Sanitation Data'!F29))="","",OFFSET('Sanitation Data'!$F$33,0,10*ROW('Sanitation Data'!F29)))</f>
        <v/>
      </c>
      <c r="DE35" s="33" t="str">
        <f ca="true">+IF(OFFSET('Sanitation Data'!$G$29,0,10*ROW('Sanitation Data'!G29))="","",OFFSET('Sanitation Data'!$G$29,0,10*ROW('Sanitation Data'!G29)))</f>
        <v/>
      </c>
      <c r="DF35" s="33" t="str">
        <f ca="true">+IF(OFFSET('Sanitation Data'!$G$30,0,10*ROW('Sanitation Data'!G29))="","",OFFSET('Sanitation Data'!$G$30,0,10*ROW('Sanitation Data'!G29)))</f>
        <v/>
      </c>
      <c r="DG35" s="33" t="str">
        <f ca="true">+IF(OFFSET('Sanitation Data'!$G$31,0,10*ROW('Sanitation Data'!G29))="","",OFFSET('Sanitation Data'!$G$31,0,10*ROW('Sanitation Data'!G29)))</f>
        <v/>
      </c>
      <c r="DH35" s="33" t="str">
        <f ca="true">+IF(OFFSET('Sanitation Data'!$G$32,0,10*ROW('Sanitation Data'!G29))="","",OFFSET('Sanitation Data'!$G$32,0,10*ROW('Sanitation Data'!G29)))</f>
        <v/>
      </c>
      <c r="DI35" s="33" t="str">
        <f ca="true">+IF(OFFSET('Sanitation Data'!$G$33,0,10*ROW('Sanitation Data'!G29))="","",OFFSET('Sanitation Data'!$G$33,0,10*ROW('Sanitation Data'!G29)))</f>
        <v/>
      </c>
      <c r="DJ35" s="33" t="str">
        <f ca="true">+IF(OFFSET('Sanitation Data'!$H$29,0,10*ROW('Sanitation Data'!H29))="","",OFFSET('Sanitation Data'!$H$29,0,10*ROW('Sanitation Data'!H29)))</f>
        <v/>
      </c>
      <c r="DK35" s="33" t="str">
        <f ca="true">+IF(OFFSET('Sanitation Data'!$H$30,0,10*ROW('Sanitation Data'!H29))="","",OFFSET('Sanitation Data'!$H$30,0,10*ROW('Sanitation Data'!H29)))</f>
        <v/>
      </c>
      <c r="DL35" s="33" t="str">
        <f ca="true">+IF(OFFSET('Sanitation Data'!$H$31,0,10*ROW('Sanitation Data'!H29))="","",OFFSET('Sanitation Data'!$H$31,0,10*ROW('Sanitation Data'!H29)))</f>
        <v/>
      </c>
      <c r="DM35" s="33" t="str">
        <f ca="true">+IF(OFFSET('Sanitation Data'!$H$32,0,10*ROW('Sanitation Data'!H29))="","",OFFSET('Sanitation Data'!$H$32,0,10*ROW('Sanitation Data'!H29)))</f>
        <v/>
      </c>
      <c r="DN35" s="33" t="str">
        <f ca="true">+IF(OFFSET('Sanitation Data'!$H$33,0,10*ROW('Sanitation Data'!H29))="","",OFFSET('Sanitation Data'!$H$33,0,10*ROW('Sanitation Data'!H29)))</f>
        <v/>
      </c>
      <c r="DO35" s="33" t="str">
        <f ca="true">+IF(OFFSET('Hygiene Data'!$C$12,0,10*ROW('Hygiene Data'!C29))="","",OFFSET('Hygiene Data'!$C$12,0,10*ROW('Hygiene Data'!C29)))</f>
        <v/>
      </c>
      <c r="DP35" s="33" t="str">
        <f ca="true">+IF(OFFSET('Hygiene Data'!$C$13,0,10*ROW('Hygiene Data'!C29))="","",OFFSET('Hygiene Data'!$C$13,0,10*ROW('Hygiene Data'!C29)))</f>
        <v/>
      </c>
      <c r="DQ35" s="33" t="str">
        <f ca="true">+IF(OFFSET('Hygiene Data'!$C$14,0,10*ROW('Hygiene Data'!C29))="","",OFFSET('Hygiene Data'!$C$14,0,10*ROW('Hygiene Data'!C29)))</f>
        <v/>
      </c>
      <c r="DR35" s="33" t="str">
        <f ca="true">+IF(OFFSET('Hygiene Data'!$D$12,0,10*ROW('Hygiene Data'!D29))="","",OFFSET('Hygiene Data'!$D$12,0,10*ROW('Hygiene Data'!D29)))</f>
        <v/>
      </c>
      <c r="DS35" s="33" t="str">
        <f ca="true">+IF(OFFSET('Hygiene Data'!$D$13,0,10*ROW('Hygiene Data'!D29))="","",OFFSET('Hygiene Data'!$D$13,0,10*ROW('Hygiene Data'!D29)))</f>
        <v/>
      </c>
      <c r="DT35" s="33" t="str">
        <f ca="true">+IF(OFFSET('Hygiene Data'!$D$14,0,10*ROW('Hygiene Data'!D29))="","",OFFSET('Hygiene Data'!$D$14,0,10*ROW('Hygiene Data'!D29)))</f>
        <v/>
      </c>
      <c r="DU35" s="33" t="str">
        <f ca="true">+IF(OFFSET('Hygiene Data'!$E$12,0,10*ROW('Hygiene Data'!E29))="","",OFFSET('Hygiene Data'!$E$12,0,10*ROW('Hygiene Data'!E29)))</f>
        <v/>
      </c>
      <c r="DV35" s="33" t="str">
        <f ca="true">+IF(OFFSET('Hygiene Data'!$E$13,0,10*ROW('Hygiene Data'!E29))="","",OFFSET('Hygiene Data'!$E$13,0,10*ROW('Hygiene Data'!E29)))</f>
        <v/>
      </c>
      <c r="DW35" s="33" t="str">
        <f ca="true">+IF(OFFSET('Hygiene Data'!$E$14,0,10*ROW('Hygiene Data'!E29))="","",OFFSET('Hygiene Data'!$E$14,0,10*ROW('Hygiene Data'!E29)))</f>
        <v/>
      </c>
      <c r="DX35" s="33" t="str">
        <f ca="true">+IF(OFFSET('Hygiene Data'!$F$12,0,10*ROW('Hygiene Data'!F29))="","",OFFSET('Hygiene Data'!$F$12,0,10*ROW('Hygiene Data'!F29)))</f>
        <v/>
      </c>
      <c r="DY35" s="33" t="str">
        <f ca="true">+IF(OFFSET('Hygiene Data'!$F$13,0,10*ROW('Hygiene Data'!F29))="","",OFFSET('Hygiene Data'!$F$13,0,10*ROW('Hygiene Data'!F29)))</f>
        <v/>
      </c>
      <c r="DZ35" s="33" t="str">
        <f ca="true">+IF(OFFSET('Hygiene Data'!$F$14,0,10*ROW('Hygiene Data'!F29))="","",OFFSET('Hygiene Data'!$F$14,0,10*ROW('Hygiene Data'!F29)))</f>
        <v/>
      </c>
      <c r="EA35" s="33" t="str">
        <f ca="true">+IF(OFFSET('Hygiene Data'!$G$12,0,10*ROW('Hygiene Data'!G29))="","",OFFSET('Hygiene Data'!$G$12,0,10*ROW('Hygiene Data'!G29)))</f>
        <v/>
      </c>
      <c r="EB35" s="33" t="str">
        <f ca="true">+IF(OFFSET('Hygiene Data'!$G$13,0,10*ROW('Hygiene Data'!G29))="","",OFFSET('Hygiene Data'!$G$13,0,10*ROW('Hygiene Data'!G29)))</f>
        <v/>
      </c>
      <c r="EC35" s="33" t="str">
        <f ca="true">+IF(OFFSET('Hygiene Data'!$G$14,0,10*ROW('Hygiene Data'!G29))="","",OFFSET('Hygiene Data'!$G$14,0,10*ROW('Hygiene Data'!G29)))</f>
        <v/>
      </c>
      <c r="ED35" s="33" t="str">
        <f ca="true">+IF(OFFSET('Hygiene Data'!$H$12,0,10*ROW('Hygiene Data'!H29))="","",OFFSET('Hygiene Data'!$H$12,0,10*ROW('Hygiene Data'!H29)))</f>
        <v/>
      </c>
      <c r="EE35" s="33" t="str">
        <f ca="true">+IF(OFFSET('Hygiene Data'!$H$13,0,10*ROW('Hygiene Data'!H29))="","",OFFSET('Hygiene Data'!$H$13,0,10*ROW('Hygiene Data'!H29)))</f>
        <v/>
      </c>
      <c r="EF35" s="33" t="str">
        <f ca="true">+IF(OFFSET('Hygiene Data'!$H$14,0,10*ROW('Hygiene Data'!H29))="","",OFFSET('Hygiene Data'!$H$14,0,10*ROW('Hygiene Data'!H29)))</f>
        <v/>
      </c>
    </row>
    <row r="36" x14ac:dyDescent="0.2">
      <c r="A36" s="56" t="str">
        <f ca="true">+IF(OFFSET('Water Data'!$B$1,0,10*ROW('Water Data'!B33))="","",OFFSET('Water Data'!$B$1,0,10*ROW('Water Data'!B33)))</f>
        <v/>
      </c>
      <c r="B36" s="56" t="str">
        <f ca="true">+IF(OFFSET('Water Data'!$A$3,0,10*ROW('Water Data'!A33))="","",OFFSET('Water Data'!$A$3,0,10*ROW('Water Data'!A33)))</f>
        <v/>
      </c>
      <c r="C36" s="56" t="str">
        <f ca="true">+IF(OFFSET('Water Data'!$C$3,0,10*ROW('Water Data'!C33))="","",OFFSET('Water Data'!$C$3,0,10*ROW('Water Data'!C33)))</f>
        <v/>
      </c>
      <c r="D36" s="244"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4"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4" t="e">
        <f ca="true">+IF(AND(ISNUMBER(OFFSET('Water Data'!$C$10,0,10*ROW('Water Data'!D30))),BW36="Yes"),OFFSET('Water Data'!$C$10,0,10*ROW('Water Data'!D30)),IF(AND(ISNUMBER(OFFSET('Water Data'!$C$10,0,10*ROW('Water Data'!D30))),BW36="No",ISNUMBER(OFFSET('Water Data'!$C$10,0,10*ROW('Water Data'!D30)))),CONCATENATE("[",ROUND(OFFSET('Water Data'!$C$10,0,10*ROW('Water Data'!D30)),0),"]"),IF(AND(ISNUMBER(OFFSET('Water Data'!$C$10,0,10*ROW('Water Data'!D30))),BW36="",ISNUMBER(OFFSET('Water Data'!$C$10,0,10*ROW('Water Data'!D30)))),OFFSET('Water Data'!$C$10,0,10*ROW('Water Data'!D30)),NA())))</f>
        <v>#N/A</v>
      </c>
      <c r="G36" s="244"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4"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4"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4"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4"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4"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4"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4"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4"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4"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4"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4"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4"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4"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4"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5"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5"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5"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5"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5"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5"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5"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5"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5"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5"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5"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5"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5"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5"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5"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5"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5"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5"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5"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5"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5"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5"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5"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5"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5"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5"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5"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5"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5"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5"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6"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6"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6"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6"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6"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6"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6"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6"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6"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6"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6"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6"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6"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6"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6"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6"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6"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6"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3" t="str">
        <f ca="true">+IF(OFFSET('Water Data'!$C$28,0,10*ROW('Water Data'!C30))="","",OFFSET('Water Data'!$C$28,0,10*ROW('Water Data'!C30)))</f>
        <v/>
      </c>
      <c r="BT36" s="33" t="str">
        <f ca="true">+IF(OFFSET('Water Data'!$C$29,0,10*ROW('Water Data'!C30))="","",OFFSET('Water Data'!$C$29,0,10*ROW('Water Data'!C30)))</f>
        <v/>
      </c>
      <c r="BU36" s="33" t="str">
        <f ca="true">+IF(OFFSET('Water Data'!$C$30,0,10*ROW('Water Data'!C30))="","",OFFSET('Water Data'!$C$30,0,10*ROW('Water Data'!C30)))</f>
        <v/>
      </c>
      <c r="BV36" s="33" t="str">
        <f ca="true">+IF(OFFSET('Water Data'!$D$28,0,10*ROW('Water Data'!D30))="","",OFFSET('Water Data'!$D$28,0,10*ROW('Water Data'!D30)))</f>
        <v/>
      </c>
      <c r="BW36" s="33" t="str">
        <f ca="true">+IF(OFFSET('Water Data'!$D$29,0,10*ROW('Water Data'!D30))="","",OFFSET('Water Data'!$D$29,0,10*ROW('Water Data'!D30)))</f>
        <v/>
      </c>
      <c r="BX36" s="33" t="str">
        <f ca="true">+IF(OFFSET('Water Data'!$D$30,0,10*ROW('Water Data'!D30))="","",OFFSET('Water Data'!$D$30,0,10*ROW('Water Data'!D30)))</f>
        <v/>
      </c>
      <c r="BY36" s="33" t="str">
        <f ca="true">+IF(OFFSET('Water Data'!$E$28,0,10*ROW('Water Data'!E30))="","",OFFSET('Water Data'!$E$28,0,10*ROW('Water Data'!E30)))</f>
        <v/>
      </c>
      <c r="BZ36" s="33" t="str">
        <f ca="true">+IF(OFFSET('Water Data'!$E$29,0,10*ROW('Water Data'!E30))="","",OFFSET('Water Data'!$E$29,0,10*ROW('Water Data'!E30)))</f>
        <v/>
      </c>
      <c r="CA36" s="33" t="str">
        <f ca="true">+IF(OFFSET('Water Data'!$E$30,0,10*ROW('Water Data'!E30))="","",OFFSET('Water Data'!$E$30,0,10*ROW('Water Data'!E30)))</f>
        <v/>
      </c>
      <c r="CB36" s="33" t="str">
        <f ca="true">+IF(OFFSET('Water Data'!$F$28,0,10*ROW('Water Data'!F30))="","",OFFSET('Water Data'!$F$28,0,10*ROW('Water Data'!F30)))</f>
        <v/>
      </c>
      <c r="CC36" s="33" t="str">
        <f ca="true">+IF(OFFSET('Water Data'!$F$29,0,10*ROW('Water Data'!F30))="","",OFFSET('Water Data'!$F$29,0,10*ROW('Water Data'!F30)))</f>
        <v/>
      </c>
      <c r="CD36" s="33" t="str">
        <f ca="true">+IF(OFFSET('Water Data'!$F$30,0,10*ROW('Water Data'!F30))="","",OFFSET('Water Data'!$F$30,0,10*ROW('Water Data'!F30)))</f>
        <v/>
      </c>
      <c r="CE36" s="33" t="str">
        <f ca="true">+IF(OFFSET('Water Data'!$G$28,0,10*ROW('Water Data'!G30))="","",OFFSET('Water Data'!$G$28,0,10*ROW('Water Data'!G30)))</f>
        <v/>
      </c>
      <c r="CF36" s="33" t="str">
        <f ca="true">+IF(OFFSET('Water Data'!$G$29,0,10*ROW('Water Data'!G30))="","",OFFSET('Water Data'!$G$29,0,10*ROW('Water Data'!G30)))</f>
        <v/>
      </c>
      <c r="CG36" s="33" t="str">
        <f ca="true">+IF(OFFSET('Water Data'!$G$30,0,10*ROW('Water Data'!G30))="","",OFFSET('Water Data'!$G$30,0,10*ROW('Water Data'!G30)))</f>
        <v/>
      </c>
      <c r="CH36" s="33" t="str">
        <f ca="true">+IF(OFFSET('Water Data'!$H$28,0,10*ROW('Water Data'!H30))="","",OFFSET('Water Data'!$H$28,0,10*ROW('Water Data'!H30)))</f>
        <v/>
      </c>
      <c r="CI36" s="33" t="str">
        <f ca="true">+IF(OFFSET('Water Data'!$H$29,0,10*ROW('Water Data'!H30))="","",OFFSET('Water Data'!$H$29,0,10*ROW('Water Data'!H30)))</f>
        <v/>
      </c>
      <c r="CJ36" s="33" t="str">
        <f ca="true">+IF(OFFSET('Water Data'!$H$30,0,10*ROW('Water Data'!H30))="","",OFFSET('Water Data'!$H$30,0,10*ROW('Water Data'!H30)))</f>
        <v/>
      </c>
      <c r="CK36" s="33" t="str">
        <f ca="true">+IF(OFFSET('Sanitation Data'!$C$29,0,10*ROW('Sanitation Data'!C30))="","",OFFSET('Sanitation Data'!$C$29,0,10*ROW('Sanitation Data'!C30)))</f>
        <v/>
      </c>
      <c r="CL36" s="33" t="str">
        <f ca="true">+IF(OFFSET('Sanitation Data'!$C$30,0,10*ROW('Sanitation Data'!C30))="","",OFFSET('Sanitation Data'!$C$30,0,10*ROW('Sanitation Data'!C30)))</f>
        <v/>
      </c>
      <c r="CM36" s="33" t="str">
        <f ca="true">+IF(OFFSET('Sanitation Data'!$C$31,0,10*ROW('Sanitation Data'!C30))="","",OFFSET('Sanitation Data'!$C$31,0,10*ROW('Sanitation Data'!C30)))</f>
        <v/>
      </c>
      <c r="CN36" s="33" t="str">
        <f ca="true">+IF(OFFSET('Sanitation Data'!$C$32,0,10*ROW('Sanitation Data'!C30))="","",OFFSET('Sanitation Data'!$C$32,0,10*ROW('Sanitation Data'!C30)))</f>
        <v/>
      </c>
      <c r="CO36" s="33" t="str">
        <f ca="true">+IF(OFFSET('Sanitation Data'!$C$33,0,10*ROW('Sanitation Data'!C30))="","",OFFSET('Sanitation Data'!$C$33,0,10*ROW('Sanitation Data'!C30)))</f>
        <v/>
      </c>
      <c r="CP36" s="33" t="str">
        <f ca="true">+IF(OFFSET('Sanitation Data'!$D$29,0,10*ROW('Sanitation Data'!D30))="","",OFFSET('Sanitation Data'!$D$29,0,10*ROW('Sanitation Data'!D30)))</f>
        <v/>
      </c>
      <c r="CQ36" s="33" t="str">
        <f ca="true">+IF(OFFSET('Sanitation Data'!$D$30,0,10*ROW('Sanitation Data'!D30))="","",OFFSET('Sanitation Data'!$D$30,0,10*ROW('Sanitation Data'!D30)))</f>
        <v/>
      </c>
      <c r="CR36" s="33" t="str">
        <f ca="true">+IF(OFFSET('Sanitation Data'!$D$31,0,10*ROW('Sanitation Data'!D30))="","",OFFSET('Sanitation Data'!$D$31,0,10*ROW('Sanitation Data'!D30)))</f>
        <v/>
      </c>
      <c r="CS36" s="33" t="str">
        <f ca="true">+IF(OFFSET('Sanitation Data'!$D$32,0,10*ROW('Sanitation Data'!D30))="","",OFFSET('Sanitation Data'!$D$32,0,10*ROW('Sanitation Data'!D30)))</f>
        <v/>
      </c>
      <c r="CT36" s="33" t="str">
        <f ca="true">+IF(OFFSET('Sanitation Data'!$D$33,0,10*ROW('Sanitation Data'!D30))="","",OFFSET('Sanitation Data'!$D$33,0,10*ROW('Sanitation Data'!D30)))</f>
        <v/>
      </c>
      <c r="CU36" s="33" t="str">
        <f ca="true">+IF(OFFSET('Sanitation Data'!$E$29,0,10*ROW('Sanitation Data'!E30))="","",OFFSET('Sanitation Data'!$E$29,0,10*ROW('Sanitation Data'!E30)))</f>
        <v/>
      </c>
      <c r="CV36" s="33" t="str">
        <f ca="true">+IF(OFFSET('Sanitation Data'!$E$30,0,10*ROW('Sanitation Data'!E30))="","",OFFSET('Sanitation Data'!$E$30,0,10*ROW('Sanitation Data'!E30)))</f>
        <v/>
      </c>
      <c r="CW36" s="33" t="str">
        <f ca="true">+IF(OFFSET('Sanitation Data'!$E$31,0,10*ROW('Sanitation Data'!E30))="","",OFFSET('Sanitation Data'!$E$31,0,10*ROW('Sanitation Data'!E30)))</f>
        <v/>
      </c>
      <c r="CX36" s="33" t="str">
        <f ca="true">+IF(OFFSET('Sanitation Data'!$E$32,0,10*ROW('Sanitation Data'!E30))="","",OFFSET('Sanitation Data'!$E$32,0,10*ROW('Sanitation Data'!E30)))</f>
        <v/>
      </c>
      <c r="CY36" s="33" t="str">
        <f ca="true">+IF(OFFSET('Sanitation Data'!$E$33,0,10*ROW('Sanitation Data'!E30))="","",OFFSET('Sanitation Data'!$E$33,0,10*ROW('Sanitation Data'!E30)))</f>
        <v/>
      </c>
      <c r="CZ36" s="33" t="str">
        <f ca="true">+IF(OFFSET('Sanitation Data'!$F$29,0,10*ROW('Sanitation Data'!F30))="","",OFFSET('Sanitation Data'!$F$29,0,10*ROW('Sanitation Data'!F30)))</f>
        <v/>
      </c>
      <c r="DA36" s="33" t="str">
        <f ca="true">+IF(OFFSET('Sanitation Data'!$F$30,0,10*ROW('Sanitation Data'!F30))="","",OFFSET('Sanitation Data'!$F$30,0,10*ROW('Sanitation Data'!F30)))</f>
        <v/>
      </c>
      <c r="DB36" s="33" t="str">
        <f ca="true">+IF(OFFSET('Sanitation Data'!$F$31,0,10*ROW('Sanitation Data'!F30))="","",OFFSET('Sanitation Data'!$F$31,0,10*ROW('Sanitation Data'!F30)))</f>
        <v/>
      </c>
      <c r="DC36" s="33" t="str">
        <f ca="true">+IF(OFFSET('Sanitation Data'!$F$32,0,10*ROW('Sanitation Data'!F30))="","",OFFSET('Sanitation Data'!$F$32,0,10*ROW('Sanitation Data'!F30)))</f>
        <v/>
      </c>
      <c r="DD36" s="33" t="str">
        <f ca="true">+IF(OFFSET('Sanitation Data'!$F$33,0,10*ROW('Sanitation Data'!F30))="","",OFFSET('Sanitation Data'!$F$33,0,10*ROW('Sanitation Data'!F30)))</f>
        <v/>
      </c>
      <c r="DE36" s="33" t="str">
        <f ca="true">+IF(OFFSET('Sanitation Data'!$G$29,0,10*ROW('Sanitation Data'!G30))="","",OFFSET('Sanitation Data'!$G$29,0,10*ROW('Sanitation Data'!G30)))</f>
        <v/>
      </c>
      <c r="DF36" s="33" t="str">
        <f ca="true">+IF(OFFSET('Sanitation Data'!$G$30,0,10*ROW('Sanitation Data'!G30))="","",OFFSET('Sanitation Data'!$G$30,0,10*ROW('Sanitation Data'!G30)))</f>
        <v/>
      </c>
      <c r="DG36" s="33" t="str">
        <f ca="true">+IF(OFFSET('Sanitation Data'!$G$31,0,10*ROW('Sanitation Data'!G30))="","",OFFSET('Sanitation Data'!$G$31,0,10*ROW('Sanitation Data'!G30)))</f>
        <v/>
      </c>
      <c r="DH36" s="33" t="str">
        <f ca="true">+IF(OFFSET('Sanitation Data'!$G$32,0,10*ROW('Sanitation Data'!G30))="","",OFFSET('Sanitation Data'!$G$32,0,10*ROW('Sanitation Data'!G30)))</f>
        <v/>
      </c>
      <c r="DI36" s="33" t="str">
        <f ca="true">+IF(OFFSET('Sanitation Data'!$G$33,0,10*ROW('Sanitation Data'!G30))="","",OFFSET('Sanitation Data'!$G$33,0,10*ROW('Sanitation Data'!G30)))</f>
        <v/>
      </c>
      <c r="DJ36" s="33" t="str">
        <f ca="true">+IF(OFFSET('Sanitation Data'!$H$29,0,10*ROW('Sanitation Data'!H30))="","",OFFSET('Sanitation Data'!$H$29,0,10*ROW('Sanitation Data'!H30)))</f>
        <v/>
      </c>
      <c r="DK36" s="33" t="str">
        <f ca="true">+IF(OFFSET('Sanitation Data'!$H$30,0,10*ROW('Sanitation Data'!H30))="","",OFFSET('Sanitation Data'!$H$30,0,10*ROW('Sanitation Data'!H30)))</f>
        <v/>
      </c>
      <c r="DL36" s="33" t="str">
        <f ca="true">+IF(OFFSET('Sanitation Data'!$H$31,0,10*ROW('Sanitation Data'!H30))="","",OFFSET('Sanitation Data'!$H$31,0,10*ROW('Sanitation Data'!H30)))</f>
        <v/>
      </c>
      <c r="DM36" s="33" t="str">
        <f ca="true">+IF(OFFSET('Sanitation Data'!$H$32,0,10*ROW('Sanitation Data'!H30))="","",OFFSET('Sanitation Data'!$H$32,0,10*ROW('Sanitation Data'!H30)))</f>
        <v/>
      </c>
      <c r="DN36" s="33" t="str">
        <f ca="true">+IF(OFFSET('Sanitation Data'!$H$33,0,10*ROW('Sanitation Data'!H30))="","",OFFSET('Sanitation Data'!$H$33,0,10*ROW('Sanitation Data'!H30)))</f>
        <v/>
      </c>
      <c r="DO36" s="33" t="str">
        <f ca="true">+IF(OFFSET('Hygiene Data'!$C$12,0,10*ROW('Hygiene Data'!C30))="","",OFFSET('Hygiene Data'!$C$12,0,10*ROW('Hygiene Data'!C30)))</f>
        <v/>
      </c>
      <c r="DP36" s="33" t="str">
        <f ca="true">+IF(OFFSET('Hygiene Data'!$C$13,0,10*ROW('Hygiene Data'!C30))="","",OFFSET('Hygiene Data'!$C$13,0,10*ROW('Hygiene Data'!C30)))</f>
        <v/>
      </c>
      <c r="DQ36" s="33" t="str">
        <f ca="true">+IF(OFFSET('Hygiene Data'!$C$14,0,10*ROW('Hygiene Data'!C30))="","",OFFSET('Hygiene Data'!$C$14,0,10*ROW('Hygiene Data'!C30)))</f>
        <v/>
      </c>
      <c r="DR36" s="33" t="str">
        <f ca="true">+IF(OFFSET('Hygiene Data'!$D$12,0,10*ROW('Hygiene Data'!D30))="","",OFFSET('Hygiene Data'!$D$12,0,10*ROW('Hygiene Data'!D30)))</f>
        <v/>
      </c>
      <c r="DS36" s="33" t="str">
        <f ca="true">+IF(OFFSET('Hygiene Data'!$D$13,0,10*ROW('Hygiene Data'!D30))="","",OFFSET('Hygiene Data'!$D$13,0,10*ROW('Hygiene Data'!D30)))</f>
        <v/>
      </c>
      <c r="DT36" s="33" t="str">
        <f ca="true">+IF(OFFSET('Hygiene Data'!$D$14,0,10*ROW('Hygiene Data'!D30))="","",OFFSET('Hygiene Data'!$D$14,0,10*ROW('Hygiene Data'!D30)))</f>
        <v/>
      </c>
      <c r="DU36" s="33" t="str">
        <f ca="true">+IF(OFFSET('Hygiene Data'!$E$12,0,10*ROW('Hygiene Data'!E30))="","",OFFSET('Hygiene Data'!$E$12,0,10*ROW('Hygiene Data'!E30)))</f>
        <v/>
      </c>
      <c r="DV36" s="33" t="str">
        <f ca="true">+IF(OFFSET('Hygiene Data'!$E$13,0,10*ROW('Hygiene Data'!E30))="","",OFFSET('Hygiene Data'!$E$13,0,10*ROW('Hygiene Data'!E30)))</f>
        <v/>
      </c>
      <c r="DW36" s="33" t="str">
        <f ca="true">+IF(OFFSET('Hygiene Data'!$E$14,0,10*ROW('Hygiene Data'!E30))="","",OFFSET('Hygiene Data'!$E$14,0,10*ROW('Hygiene Data'!E30)))</f>
        <v/>
      </c>
      <c r="DX36" s="33" t="str">
        <f ca="true">+IF(OFFSET('Hygiene Data'!$F$12,0,10*ROW('Hygiene Data'!F30))="","",OFFSET('Hygiene Data'!$F$12,0,10*ROW('Hygiene Data'!F30)))</f>
        <v/>
      </c>
      <c r="DY36" s="33" t="str">
        <f ca="true">+IF(OFFSET('Hygiene Data'!$F$13,0,10*ROW('Hygiene Data'!F30))="","",OFFSET('Hygiene Data'!$F$13,0,10*ROW('Hygiene Data'!F30)))</f>
        <v/>
      </c>
      <c r="DZ36" s="33" t="str">
        <f ca="true">+IF(OFFSET('Hygiene Data'!$F$14,0,10*ROW('Hygiene Data'!F30))="","",OFFSET('Hygiene Data'!$F$14,0,10*ROW('Hygiene Data'!F30)))</f>
        <v/>
      </c>
      <c r="EA36" s="33" t="str">
        <f ca="true">+IF(OFFSET('Hygiene Data'!$G$12,0,10*ROW('Hygiene Data'!G30))="","",OFFSET('Hygiene Data'!$G$12,0,10*ROW('Hygiene Data'!G30)))</f>
        <v/>
      </c>
      <c r="EB36" s="33" t="str">
        <f ca="true">+IF(OFFSET('Hygiene Data'!$G$13,0,10*ROW('Hygiene Data'!G30))="","",OFFSET('Hygiene Data'!$G$13,0,10*ROW('Hygiene Data'!G30)))</f>
        <v/>
      </c>
      <c r="EC36" s="33" t="str">
        <f ca="true">+IF(OFFSET('Hygiene Data'!$G$14,0,10*ROW('Hygiene Data'!G30))="","",OFFSET('Hygiene Data'!$G$14,0,10*ROW('Hygiene Data'!G30)))</f>
        <v/>
      </c>
      <c r="ED36" s="33" t="str">
        <f ca="true">+IF(OFFSET('Hygiene Data'!$H$12,0,10*ROW('Hygiene Data'!H30))="","",OFFSET('Hygiene Data'!$H$12,0,10*ROW('Hygiene Data'!H30)))</f>
        <v/>
      </c>
      <c r="EE36" s="33" t="str">
        <f ca="true">+IF(OFFSET('Hygiene Data'!$H$13,0,10*ROW('Hygiene Data'!H30))="","",OFFSET('Hygiene Data'!$H$13,0,10*ROW('Hygiene Data'!H30)))</f>
        <v/>
      </c>
      <c r="EF36" s="33" t="str">
        <f ca="true">+IF(OFFSET('Hygiene Data'!$H$14,0,10*ROW('Hygiene Data'!H30))="","",OFFSET('Hygiene Data'!$H$14,0,10*ROW('Hygiene Data'!H30)))</f>
        <v/>
      </c>
    </row>
    <row r="37" x14ac:dyDescent="0.2">
      <c r="A37" s="56" t="str">
        <f ca="true">+IF(OFFSET('Water Data'!$B$1,0,10*ROW('Water Data'!B34))="","",OFFSET('Water Data'!$B$1,0,10*ROW('Water Data'!B34)))</f>
        <v/>
      </c>
      <c r="B37" s="56" t="str">
        <f ca="true">+IF(OFFSET('Water Data'!$A$3,0,10*ROW('Water Data'!A34))="","",OFFSET('Water Data'!$A$3,0,10*ROW('Water Data'!A34)))</f>
        <v/>
      </c>
      <c r="C37" s="56" t="str">
        <f ca="true">+IF(OFFSET('Water Data'!$C$3,0,10*ROW('Water Data'!C34))="","",OFFSET('Water Data'!$C$3,0,10*ROW('Water Data'!C34)))</f>
        <v/>
      </c>
      <c r="D37" s="244"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4"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4" t="e">
        <f ca="true">+IF(AND(ISNUMBER(OFFSET('Water Data'!$C$10,0,10*ROW('Water Data'!D31))),BW37="Yes"),OFFSET('Water Data'!$C$10,0,10*ROW('Water Data'!D31)),IF(AND(ISNUMBER(OFFSET('Water Data'!$C$10,0,10*ROW('Water Data'!D31))),BW37="No",ISNUMBER(OFFSET('Water Data'!$C$10,0,10*ROW('Water Data'!D31)))),CONCATENATE("[",ROUND(OFFSET('Water Data'!$C$10,0,10*ROW('Water Data'!D31)),0),"]"),IF(AND(ISNUMBER(OFFSET('Water Data'!$C$10,0,10*ROW('Water Data'!D31))),BW37="",ISNUMBER(OFFSET('Water Data'!$C$10,0,10*ROW('Water Data'!D31)))),OFFSET('Water Data'!$C$10,0,10*ROW('Water Data'!D31)),NA())))</f>
        <v>#N/A</v>
      </c>
      <c r="G37" s="244"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4"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4"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4"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4"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4"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4"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4"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4"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4"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4"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4"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4"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4"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4"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5"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5"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5"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5"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5"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5"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5"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5"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5"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5"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5"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5"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5"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5"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5"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5"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5"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5"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5"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5"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5"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5"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5"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5"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5"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5"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5"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5"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5"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5"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6"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6"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6"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6"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6"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6"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6"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6"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6"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6"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6"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6"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6"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6"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6"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6"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6"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6"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3" t="str">
        <f ca="true">+IF(OFFSET('Water Data'!$C$28,0,10*ROW('Water Data'!C31))="","",OFFSET('Water Data'!$C$28,0,10*ROW('Water Data'!C31)))</f>
        <v/>
      </c>
      <c r="BT37" s="33" t="str">
        <f ca="true">+IF(OFFSET('Water Data'!$C$29,0,10*ROW('Water Data'!C31))="","",OFFSET('Water Data'!$C$29,0,10*ROW('Water Data'!C31)))</f>
        <v/>
      </c>
      <c r="BU37" s="33" t="str">
        <f ca="true">+IF(OFFSET('Water Data'!$C$30,0,10*ROW('Water Data'!C31))="","",OFFSET('Water Data'!$C$30,0,10*ROW('Water Data'!C31)))</f>
        <v/>
      </c>
      <c r="BV37" s="33" t="str">
        <f ca="true">+IF(OFFSET('Water Data'!$D$28,0,10*ROW('Water Data'!D31))="","",OFFSET('Water Data'!$D$28,0,10*ROW('Water Data'!D31)))</f>
        <v/>
      </c>
      <c r="BW37" s="33" t="str">
        <f ca="true">+IF(OFFSET('Water Data'!$D$29,0,10*ROW('Water Data'!D31))="","",OFFSET('Water Data'!$D$29,0,10*ROW('Water Data'!D31)))</f>
        <v/>
      </c>
      <c r="BX37" s="33" t="str">
        <f ca="true">+IF(OFFSET('Water Data'!$D$30,0,10*ROW('Water Data'!D31))="","",OFFSET('Water Data'!$D$30,0,10*ROW('Water Data'!D31)))</f>
        <v/>
      </c>
      <c r="BY37" s="33" t="str">
        <f ca="true">+IF(OFFSET('Water Data'!$E$28,0,10*ROW('Water Data'!E31))="","",OFFSET('Water Data'!$E$28,0,10*ROW('Water Data'!E31)))</f>
        <v/>
      </c>
      <c r="BZ37" s="33" t="str">
        <f ca="true">+IF(OFFSET('Water Data'!$E$29,0,10*ROW('Water Data'!E31))="","",OFFSET('Water Data'!$E$29,0,10*ROW('Water Data'!E31)))</f>
        <v/>
      </c>
      <c r="CA37" s="33" t="str">
        <f ca="true">+IF(OFFSET('Water Data'!$E$30,0,10*ROW('Water Data'!E31))="","",OFFSET('Water Data'!$E$30,0,10*ROW('Water Data'!E31)))</f>
        <v/>
      </c>
      <c r="CB37" s="33" t="str">
        <f ca="true">+IF(OFFSET('Water Data'!$F$28,0,10*ROW('Water Data'!F31))="","",OFFSET('Water Data'!$F$28,0,10*ROW('Water Data'!F31)))</f>
        <v/>
      </c>
      <c r="CC37" s="33" t="str">
        <f ca="true">+IF(OFFSET('Water Data'!$F$29,0,10*ROW('Water Data'!F31))="","",OFFSET('Water Data'!$F$29,0,10*ROW('Water Data'!F31)))</f>
        <v/>
      </c>
      <c r="CD37" s="33" t="str">
        <f ca="true">+IF(OFFSET('Water Data'!$F$30,0,10*ROW('Water Data'!F31))="","",OFFSET('Water Data'!$F$30,0,10*ROW('Water Data'!F31)))</f>
        <v/>
      </c>
      <c r="CE37" s="33" t="str">
        <f ca="true">+IF(OFFSET('Water Data'!$G$28,0,10*ROW('Water Data'!G31))="","",OFFSET('Water Data'!$G$28,0,10*ROW('Water Data'!G31)))</f>
        <v/>
      </c>
      <c r="CF37" s="33" t="str">
        <f ca="true">+IF(OFFSET('Water Data'!$G$29,0,10*ROW('Water Data'!G31))="","",OFFSET('Water Data'!$G$29,0,10*ROW('Water Data'!G31)))</f>
        <v/>
      </c>
      <c r="CG37" s="33" t="str">
        <f ca="true">+IF(OFFSET('Water Data'!$G$30,0,10*ROW('Water Data'!G31))="","",OFFSET('Water Data'!$G$30,0,10*ROW('Water Data'!G31)))</f>
        <v/>
      </c>
      <c r="CH37" s="33" t="str">
        <f ca="true">+IF(OFFSET('Water Data'!$H$28,0,10*ROW('Water Data'!H31))="","",OFFSET('Water Data'!$H$28,0,10*ROW('Water Data'!H31)))</f>
        <v/>
      </c>
      <c r="CI37" s="33" t="str">
        <f ca="true">+IF(OFFSET('Water Data'!$H$29,0,10*ROW('Water Data'!H31))="","",OFFSET('Water Data'!$H$29,0,10*ROW('Water Data'!H31)))</f>
        <v/>
      </c>
      <c r="CJ37" s="33" t="str">
        <f ca="true">+IF(OFFSET('Water Data'!$H$30,0,10*ROW('Water Data'!H31))="","",OFFSET('Water Data'!$H$30,0,10*ROW('Water Data'!H31)))</f>
        <v/>
      </c>
      <c r="CK37" s="33" t="str">
        <f ca="true">+IF(OFFSET('Sanitation Data'!$C$29,0,10*ROW('Sanitation Data'!C31))="","",OFFSET('Sanitation Data'!$C$29,0,10*ROW('Sanitation Data'!C31)))</f>
        <v/>
      </c>
      <c r="CL37" s="33" t="str">
        <f ca="true">+IF(OFFSET('Sanitation Data'!$C$30,0,10*ROW('Sanitation Data'!C31))="","",OFFSET('Sanitation Data'!$C$30,0,10*ROW('Sanitation Data'!C31)))</f>
        <v/>
      </c>
      <c r="CM37" s="33" t="str">
        <f ca="true">+IF(OFFSET('Sanitation Data'!$C$31,0,10*ROW('Sanitation Data'!C31))="","",OFFSET('Sanitation Data'!$C$31,0,10*ROW('Sanitation Data'!C31)))</f>
        <v/>
      </c>
      <c r="CN37" s="33" t="str">
        <f ca="true">+IF(OFFSET('Sanitation Data'!$C$32,0,10*ROW('Sanitation Data'!C31))="","",OFFSET('Sanitation Data'!$C$32,0,10*ROW('Sanitation Data'!C31)))</f>
        <v/>
      </c>
      <c r="CO37" s="33" t="str">
        <f ca="true">+IF(OFFSET('Sanitation Data'!$C$33,0,10*ROW('Sanitation Data'!C31))="","",OFFSET('Sanitation Data'!$C$33,0,10*ROW('Sanitation Data'!C31)))</f>
        <v/>
      </c>
      <c r="CP37" s="33" t="str">
        <f ca="true">+IF(OFFSET('Sanitation Data'!$D$29,0,10*ROW('Sanitation Data'!D31))="","",OFFSET('Sanitation Data'!$D$29,0,10*ROW('Sanitation Data'!D31)))</f>
        <v/>
      </c>
      <c r="CQ37" s="33" t="str">
        <f ca="true">+IF(OFFSET('Sanitation Data'!$D$30,0,10*ROW('Sanitation Data'!D31))="","",OFFSET('Sanitation Data'!$D$30,0,10*ROW('Sanitation Data'!D31)))</f>
        <v/>
      </c>
      <c r="CR37" s="33" t="str">
        <f ca="true">+IF(OFFSET('Sanitation Data'!$D$31,0,10*ROW('Sanitation Data'!D31))="","",OFFSET('Sanitation Data'!$D$31,0,10*ROW('Sanitation Data'!D31)))</f>
        <v/>
      </c>
      <c r="CS37" s="33" t="str">
        <f ca="true">+IF(OFFSET('Sanitation Data'!$D$32,0,10*ROW('Sanitation Data'!D31))="","",OFFSET('Sanitation Data'!$D$32,0,10*ROW('Sanitation Data'!D31)))</f>
        <v/>
      </c>
      <c r="CT37" s="33" t="str">
        <f ca="true">+IF(OFFSET('Sanitation Data'!$D$33,0,10*ROW('Sanitation Data'!D31))="","",OFFSET('Sanitation Data'!$D$33,0,10*ROW('Sanitation Data'!D31)))</f>
        <v/>
      </c>
      <c r="CU37" s="33" t="str">
        <f ca="true">+IF(OFFSET('Sanitation Data'!$E$29,0,10*ROW('Sanitation Data'!E31))="","",OFFSET('Sanitation Data'!$E$29,0,10*ROW('Sanitation Data'!E31)))</f>
        <v/>
      </c>
      <c r="CV37" s="33" t="str">
        <f ca="true">+IF(OFFSET('Sanitation Data'!$E$30,0,10*ROW('Sanitation Data'!E31))="","",OFFSET('Sanitation Data'!$E$30,0,10*ROW('Sanitation Data'!E31)))</f>
        <v/>
      </c>
      <c r="CW37" s="33" t="str">
        <f ca="true">+IF(OFFSET('Sanitation Data'!$E$31,0,10*ROW('Sanitation Data'!E31))="","",OFFSET('Sanitation Data'!$E$31,0,10*ROW('Sanitation Data'!E31)))</f>
        <v/>
      </c>
      <c r="CX37" s="33" t="str">
        <f ca="true">+IF(OFFSET('Sanitation Data'!$E$32,0,10*ROW('Sanitation Data'!E31))="","",OFFSET('Sanitation Data'!$E$32,0,10*ROW('Sanitation Data'!E31)))</f>
        <v/>
      </c>
      <c r="CY37" s="33" t="str">
        <f ca="true">+IF(OFFSET('Sanitation Data'!$E$33,0,10*ROW('Sanitation Data'!E31))="","",OFFSET('Sanitation Data'!$E$33,0,10*ROW('Sanitation Data'!E31)))</f>
        <v/>
      </c>
      <c r="CZ37" s="33" t="str">
        <f ca="true">+IF(OFFSET('Sanitation Data'!$F$29,0,10*ROW('Sanitation Data'!F31))="","",OFFSET('Sanitation Data'!$F$29,0,10*ROW('Sanitation Data'!F31)))</f>
        <v/>
      </c>
      <c r="DA37" s="33" t="str">
        <f ca="true">+IF(OFFSET('Sanitation Data'!$F$30,0,10*ROW('Sanitation Data'!F31))="","",OFFSET('Sanitation Data'!$F$30,0,10*ROW('Sanitation Data'!F31)))</f>
        <v/>
      </c>
      <c r="DB37" s="33" t="str">
        <f ca="true">+IF(OFFSET('Sanitation Data'!$F$31,0,10*ROW('Sanitation Data'!F31))="","",OFFSET('Sanitation Data'!$F$31,0,10*ROW('Sanitation Data'!F31)))</f>
        <v/>
      </c>
      <c r="DC37" s="33" t="str">
        <f ca="true">+IF(OFFSET('Sanitation Data'!$F$32,0,10*ROW('Sanitation Data'!F31))="","",OFFSET('Sanitation Data'!$F$32,0,10*ROW('Sanitation Data'!F31)))</f>
        <v/>
      </c>
      <c r="DD37" s="33" t="str">
        <f ca="true">+IF(OFFSET('Sanitation Data'!$F$33,0,10*ROW('Sanitation Data'!F31))="","",OFFSET('Sanitation Data'!$F$33,0,10*ROW('Sanitation Data'!F31)))</f>
        <v/>
      </c>
      <c r="DE37" s="33" t="str">
        <f ca="true">+IF(OFFSET('Sanitation Data'!$G$29,0,10*ROW('Sanitation Data'!G31))="","",OFFSET('Sanitation Data'!$G$29,0,10*ROW('Sanitation Data'!G31)))</f>
        <v/>
      </c>
      <c r="DF37" s="33" t="str">
        <f ca="true">+IF(OFFSET('Sanitation Data'!$G$30,0,10*ROW('Sanitation Data'!G31))="","",OFFSET('Sanitation Data'!$G$30,0,10*ROW('Sanitation Data'!G31)))</f>
        <v/>
      </c>
      <c r="DG37" s="33" t="str">
        <f ca="true">+IF(OFFSET('Sanitation Data'!$G$31,0,10*ROW('Sanitation Data'!G31))="","",OFFSET('Sanitation Data'!$G$31,0,10*ROW('Sanitation Data'!G31)))</f>
        <v/>
      </c>
      <c r="DH37" s="33" t="str">
        <f ca="true">+IF(OFFSET('Sanitation Data'!$G$32,0,10*ROW('Sanitation Data'!G31))="","",OFFSET('Sanitation Data'!$G$32,0,10*ROW('Sanitation Data'!G31)))</f>
        <v/>
      </c>
      <c r="DI37" s="33" t="str">
        <f ca="true">+IF(OFFSET('Sanitation Data'!$G$33,0,10*ROW('Sanitation Data'!G31))="","",OFFSET('Sanitation Data'!$G$33,0,10*ROW('Sanitation Data'!G31)))</f>
        <v/>
      </c>
      <c r="DJ37" s="33" t="str">
        <f ca="true">+IF(OFFSET('Sanitation Data'!$H$29,0,10*ROW('Sanitation Data'!H31))="","",OFFSET('Sanitation Data'!$H$29,0,10*ROW('Sanitation Data'!H31)))</f>
        <v/>
      </c>
      <c r="DK37" s="33" t="str">
        <f ca="true">+IF(OFFSET('Sanitation Data'!$H$30,0,10*ROW('Sanitation Data'!H31))="","",OFFSET('Sanitation Data'!$H$30,0,10*ROW('Sanitation Data'!H31)))</f>
        <v/>
      </c>
      <c r="DL37" s="33" t="str">
        <f ca="true">+IF(OFFSET('Sanitation Data'!$H$31,0,10*ROW('Sanitation Data'!H31))="","",OFFSET('Sanitation Data'!$H$31,0,10*ROW('Sanitation Data'!H31)))</f>
        <v/>
      </c>
      <c r="DM37" s="33" t="str">
        <f ca="true">+IF(OFFSET('Sanitation Data'!$H$32,0,10*ROW('Sanitation Data'!H31))="","",OFFSET('Sanitation Data'!$H$32,0,10*ROW('Sanitation Data'!H31)))</f>
        <v/>
      </c>
      <c r="DN37" s="33" t="str">
        <f ca="true">+IF(OFFSET('Sanitation Data'!$H$33,0,10*ROW('Sanitation Data'!H31))="","",OFFSET('Sanitation Data'!$H$33,0,10*ROW('Sanitation Data'!H31)))</f>
        <v/>
      </c>
      <c r="DO37" s="33" t="str">
        <f ca="true">+IF(OFFSET('Hygiene Data'!$C$12,0,10*ROW('Hygiene Data'!C31))="","",OFFSET('Hygiene Data'!$C$12,0,10*ROW('Hygiene Data'!C31)))</f>
        <v/>
      </c>
      <c r="DP37" s="33" t="str">
        <f ca="true">+IF(OFFSET('Hygiene Data'!$C$13,0,10*ROW('Hygiene Data'!C31))="","",OFFSET('Hygiene Data'!$C$13,0,10*ROW('Hygiene Data'!C31)))</f>
        <v/>
      </c>
      <c r="DQ37" s="33" t="str">
        <f ca="true">+IF(OFFSET('Hygiene Data'!$C$14,0,10*ROW('Hygiene Data'!C31))="","",OFFSET('Hygiene Data'!$C$14,0,10*ROW('Hygiene Data'!C31)))</f>
        <v/>
      </c>
      <c r="DR37" s="33" t="str">
        <f ca="true">+IF(OFFSET('Hygiene Data'!$D$12,0,10*ROW('Hygiene Data'!D31))="","",OFFSET('Hygiene Data'!$D$12,0,10*ROW('Hygiene Data'!D31)))</f>
        <v/>
      </c>
      <c r="DS37" s="33" t="str">
        <f ca="true">+IF(OFFSET('Hygiene Data'!$D$13,0,10*ROW('Hygiene Data'!D31))="","",OFFSET('Hygiene Data'!$D$13,0,10*ROW('Hygiene Data'!D31)))</f>
        <v/>
      </c>
      <c r="DT37" s="33" t="str">
        <f ca="true">+IF(OFFSET('Hygiene Data'!$D$14,0,10*ROW('Hygiene Data'!D31))="","",OFFSET('Hygiene Data'!$D$14,0,10*ROW('Hygiene Data'!D31)))</f>
        <v/>
      </c>
      <c r="DU37" s="33" t="str">
        <f ca="true">+IF(OFFSET('Hygiene Data'!$E$12,0,10*ROW('Hygiene Data'!E31))="","",OFFSET('Hygiene Data'!$E$12,0,10*ROW('Hygiene Data'!E31)))</f>
        <v/>
      </c>
      <c r="DV37" s="33" t="str">
        <f ca="true">+IF(OFFSET('Hygiene Data'!$E$13,0,10*ROW('Hygiene Data'!E31))="","",OFFSET('Hygiene Data'!$E$13,0,10*ROW('Hygiene Data'!E31)))</f>
        <v/>
      </c>
      <c r="DW37" s="33" t="str">
        <f ca="true">+IF(OFFSET('Hygiene Data'!$E$14,0,10*ROW('Hygiene Data'!E31))="","",OFFSET('Hygiene Data'!$E$14,0,10*ROW('Hygiene Data'!E31)))</f>
        <v/>
      </c>
      <c r="DX37" s="33" t="str">
        <f ca="true">+IF(OFFSET('Hygiene Data'!$F$12,0,10*ROW('Hygiene Data'!F31))="","",OFFSET('Hygiene Data'!$F$12,0,10*ROW('Hygiene Data'!F31)))</f>
        <v/>
      </c>
      <c r="DY37" s="33" t="str">
        <f ca="true">+IF(OFFSET('Hygiene Data'!$F$13,0,10*ROW('Hygiene Data'!F31))="","",OFFSET('Hygiene Data'!$F$13,0,10*ROW('Hygiene Data'!F31)))</f>
        <v/>
      </c>
      <c r="DZ37" s="33" t="str">
        <f ca="true">+IF(OFFSET('Hygiene Data'!$F$14,0,10*ROW('Hygiene Data'!F31))="","",OFFSET('Hygiene Data'!$F$14,0,10*ROW('Hygiene Data'!F31)))</f>
        <v/>
      </c>
      <c r="EA37" s="33" t="str">
        <f ca="true">+IF(OFFSET('Hygiene Data'!$G$12,0,10*ROW('Hygiene Data'!G31))="","",OFFSET('Hygiene Data'!$G$12,0,10*ROW('Hygiene Data'!G31)))</f>
        <v/>
      </c>
      <c r="EB37" s="33" t="str">
        <f ca="true">+IF(OFFSET('Hygiene Data'!$G$13,0,10*ROW('Hygiene Data'!G31))="","",OFFSET('Hygiene Data'!$G$13,0,10*ROW('Hygiene Data'!G31)))</f>
        <v/>
      </c>
      <c r="EC37" s="33" t="str">
        <f ca="true">+IF(OFFSET('Hygiene Data'!$G$14,0,10*ROW('Hygiene Data'!G31))="","",OFFSET('Hygiene Data'!$G$14,0,10*ROW('Hygiene Data'!G31)))</f>
        <v/>
      </c>
      <c r="ED37" s="33" t="str">
        <f ca="true">+IF(OFFSET('Hygiene Data'!$H$12,0,10*ROW('Hygiene Data'!H31))="","",OFFSET('Hygiene Data'!$H$12,0,10*ROW('Hygiene Data'!H31)))</f>
        <v/>
      </c>
      <c r="EE37" s="33" t="str">
        <f ca="true">+IF(OFFSET('Hygiene Data'!$H$13,0,10*ROW('Hygiene Data'!H31))="","",OFFSET('Hygiene Data'!$H$13,0,10*ROW('Hygiene Data'!H31)))</f>
        <v/>
      </c>
      <c r="EF37" s="33" t="str">
        <f ca="true">+IF(OFFSET('Hygiene Data'!$H$14,0,10*ROW('Hygiene Data'!H31))="","",OFFSET('Hygiene Data'!$H$14,0,10*ROW('Hygiene Data'!H31)))</f>
        <v/>
      </c>
    </row>
    <row r="38" x14ac:dyDescent="0.2">
      <c r="A38" s="56" t="str">
        <f ca="true">+IF(OFFSET('Water Data'!$B$1,0,10*ROW('Water Data'!B35))="","",OFFSET('Water Data'!$B$1,0,10*ROW('Water Data'!B35)))</f>
        <v/>
      </c>
      <c r="B38" s="56" t="str">
        <f ca="true">+IF(OFFSET('Water Data'!$A$3,0,10*ROW('Water Data'!A35))="","",OFFSET('Water Data'!$A$3,0,10*ROW('Water Data'!A35)))</f>
        <v/>
      </c>
      <c r="C38" s="56" t="str">
        <f ca="true">+IF(OFFSET('Water Data'!$C$3,0,10*ROW('Water Data'!C35))="","",OFFSET('Water Data'!$C$3,0,10*ROW('Water Data'!C35)))</f>
        <v/>
      </c>
      <c r="D38" s="244"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4"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4" t="e">
        <f ca="true">+IF(AND(ISNUMBER(OFFSET('Water Data'!$C$10,0,10*ROW('Water Data'!D32))),BW38="Yes"),OFFSET('Water Data'!$C$10,0,10*ROW('Water Data'!D32)),IF(AND(ISNUMBER(OFFSET('Water Data'!$C$10,0,10*ROW('Water Data'!D32))),BW38="No",ISNUMBER(OFFSET('Water Data'!$C$10,0,10*ROW('Water Data'!D32)))),CONCATENATE("[",ROUND(OFFSET('Water Data'!$C$10,0,10*ROW('Water Data'!D32)),0),"]"),IF(AND(ISNUMBER(OFFSET('Water Data'!$C$10,0,10*ROW('Water Data'!D32))),BW38="",ISNUMBER(OFFSET('Water Data'!$C$10,0,10*ROW('Water Data'!D32)))),OFFSET('Water Data'!$C$10,0,10*ROW('Water Data'!D32)),NA())))</f>
        <v>#N/A</v>
      </c>
      <c r="G38" s="244"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4"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4"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4"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4"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4"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4"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4"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4"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4"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4"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4"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4"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4"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4"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5"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5"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5"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5"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5"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5"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5"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5"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5"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5"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5"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5"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5"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5"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5"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5"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5"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5"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5"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5"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5"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5"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5"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5"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5"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5"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5"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5"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5"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5"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6"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6"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6"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6"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6"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6"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6"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6"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6"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6"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6"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6"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6"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6"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6"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6"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6"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6"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3" t="str">
        <f ca="true">+IF(OFFSET('Water Data'!$C$28,0,10*ROW('Water Data'!C32))="","",OFFSET('Water Data'!$C$28,0,10*ROW('Water Data'!C32)))</f>
        <v/>
      </c>
      <c r="BT38" s="33" t="str">
        <f ca="true">+IF(OFFSET('Water Data'!$C$29,0,10*ROW('Water Data'!C32))="","",OFFSET('Water Data'!$C$29,0,10*ROW('Water Data'!C32)))</f>
        <v/>
      </c>
      <c r="BU38" s="33" t="str">
        <f ca="true">+IF(OFFSET('Water Data'!$C$30,0,10*ROW('Water Data'!C32))="","",OFFSET('Water Data'!$C$30,0,10*ROW('Water Data'!C32)))</f>
        <v/>
      </c>
      <c r="BV38" s="33" t="str">
        <f ca="true">+IF(OFFSET('Water Data'!$D$28,0,10*ROW('Water Data'!D32))="","",OFFSET('Water Data'!$D$28,0,10*ROW('Water Data'!D32)))</f>
        <v/>
      </c>
      <c r="BW38" s="33" t="str">
        <f ca="true">+IF(OFFSET('Water Data'!$D$29,0,10*ROW('Water Data'!D32))="","",OFFSET('Water Data'!$D$29,0,10*ROW('Water Data'!D32)))</f>
        <v/>
      </c>
      <c r="BX38" s="33" t="str">
        <f ca="true">+IF(OFFSET('Water Data'!$D$30,0,10*ROW('Water Data'!D32))="","",OFFSET('Water Data'!$D$30,0,10*ROW('Water Data'!D32)))</f>
        <v/>
      </c>
      <c r="BY38" s="33" t="str">
        <f ca="true">+IF(OFFSET('Water Data'!$E$28,0,10*ROW('Water Data'!E32))="","",OFFSET('Water Data'!$E$28,0,10*ROW('Water Data'!E32)))</f>
        <v/>
      </c>
      <c r="BZ38" s="33" t="str">
        <f ca="true">+IF(OFFSET('Water Data'!$E$29,0,10*ROW('Water Data'!E32))="","",OFFSET('Water Data'!$E$29,0,10*ROW('Water Data'!E32)))</f>
        <v/>
      </c>
      <c r="CA38" s="33" t="str">
        <f ca="true">+IF(OFFSET('Water Data'!$E$30,0,10*ROW('Water Data'!E32))="","",OFFSET('Water Data'!$E$30,0,10*ROW('Water Data'!E32)))</f>
        <v/>
      </c>
      <c r="CB38" s="33" t="str">
        <f ca="true">+IF(OFFSET('Water Data'!$F$28,0,10*ROW('Water Data'!F32))="","",OFFSET('Water Data'!$F$28,0,10*ROW('Water Data'!F32)))</f>
        <v/>
      </c>
      <c r="CC38" s="33" t="str">
        <f ca="true">+IF(OFFSET('Water Data'!$F$29,0,10*ROW('Water Data'!F32))="","",OFFSET('Water Data'!$F$29,0,10*ROW('Water Data'!F32)))</f>
        <v/>
      </c>
      <c r="CD38" s="33" t="str">
        <f ca="true">+IF(OFFSET('Water Data'!$F$30,0,10*ROW('Water Data'!F32))="","",OFFSET('Water Data'!$F$30,0,10*ROW('Water Data'!F32)))</f>
        <v/>
      </c>
      <c r="CE38" s="33" t="str">
        <f ca="true">+IF(OFFSET('Water Data'!$G$28,0,10*ROW('Water Data'!G32))="","",OFFSET('Water Data'!$G$28,0,10*ROW('Water Data'!G32)))</f>
        <v/>
      </c>
      <c r="CF38" s="33" t="str">
        <f ca="true">+IF(OFFSET('Water Data'!$G$29,0,10*ROW('Water Data'!G32))="","",OFFSET('Water Data'!$G$29,0,10*ROW('Water Data'!G32)))</f>
        <v/>
      </c>
      <c r="CG38" s="33" t="str">
        <f ca="true">+IF(OFFSET('Water Data'!$G$30,0,10*ROW('Water Data'!G32))="","",OFFSET('Water Data'!$G$30,0,10*ROW('Water Data'!G32)))</f>
        <v/>
      </c>
      <c r="CH38" s="33" t="str">
        <f ca="true">+IF(OFFSET('Water Data'!$H$28,0,10*ROW('Water Data'!H32))="","",OFFSET('Water Data'!$H$28,0,10*ROW('Water Data'!H32)))</f>
        <v/>
      </c>
      <c r="CI38" s="33" t="str">
        <f ca="true">+IF(OFFSET('Water Data'!$H$29,0,10*ROW('Water Data'!H32))="","",OFFSET('Water Data'!$H$29,0,10*ROW('Water Data'!H32)))</f>
        <v/>
      </c>
      <c r="CJ38" s="33" t="str">
        <f ca="true">+IF(OFFSET('Water Data'!$H$30,0,10*ROW('Water Data'!H32))="","",OFFSET('Water Data'!$H$30,0,10*ROW('Water Data'!H32)))</f>
        <v/>
      </c>
      <c r="CK38" s="33" t="str">
        <f ca="true">+IF(OFFSET('Sanitation Data'!$C$29,0,10*ROW('Sanitation Data'!C32))="","",OFFSET('Sanitation Data'!$C$29,0,10*ROW('Sanitation Data'!C32)))</f>
        <v/>
      </c>
      <c r="CL38" s="33" t="str">
        <f ca="true">+IF(OFFSET('Sanitation Data'!$C$30,0,10*ROW('Sanitation Data'!C32))="","",OFFSET('Sanitation Data'!$C$30,0,10*ROW('Sanitation Data'!C32)))</f>
        <v/>
      </c>
      <c r="CM38" s="33" t="str">
        <f ca="true">+IF(OFFSET('Sanitation Data'!$C$31,0,10*ROW('Sanitation Data'!C32))="","",OFFSET('Sanitation Data'!$C$31,0,10*ROW('Sanitation Data'!C32)))</f>
        <v/>
      </c>
      <c r="CN38" s="33" t="str">
        <f ca="true">+IF(OFFSET('Sanitation Data'!$C$32,0,10*ROW('Sanitation Data'!C32))="","",OFFSET('Sanitation Data'!$C$32,0,10*ROW('Sanitation Data'!C32)))</f>
        <v/>
      </c>
      <c r="CO38" s="33" t="str">
        <f ca="true">+IF(OFFSET('Sanitation Data'!$C$33,0,10*ROW('Sanitation Data'!C32))="","",OFFSET('Sanitation Data'!$C$33,0,10*ROW('Sanitation Data'!C32)))</f>
        <v/>
      </c>
      <c r="CP38" s="33" t="str">
        <f ca="true">+IF(OFFSET('Sanitation Data'!$D$29,0,10*ROW('Sanitation Data'!D32))="","",OFFSET('Sanitation Data'!$D$29,0,10*ROW('Sanitation Data'!D32)))</f>
        <v/>
      </c>
      <c r="CQ38" s="33" t="str">
        <f ca="true">+IF(OFFSET('Sanitation Data'!$D$30,0,10*ROW('Sanitation Data'!D32))="","",OFFSET('Sanitation Data'!$D$30,0,10*ROW('Sanitation Data'!D32)))</f>
        <v/>
      </c>
      <c r="CR38" s="33" t="str">
        <f ca="true">+IF(OFFSET('Sanitation Data'!$D$31,0,10*ROW('Sanitation Data'!D32))="","",OFFSET('Sanitation Data'!$D$31,0,10*ROW('Sanitation Data'!D32)))</f>
        <v/>
      </c>
      <c r="CS38" s="33" t="str">
        <f ca="true">+IF(OFFSET('Sanitation Data'!$D$32,0,10*ROW('Sanitation Data'!D32))="","",OFFSET('Sanitation Data'!$D$32,0,10*ROW('Sanitation Data'!D32)))</f>
        <v/>
      </c>
      <c r="CT38" s="33" t="str">
        <f ca="true">+IF(OFFSET('Sanitation Data'!$D$33,0,10*ROW('Sanitation Data'!D32))="","",OFFSET('Sanitation Data'!$D$33,0,10*ROW('Sanitation Data'!D32)))</f>
        <v/>
      </c>
      <c r="CU38" s="33" t="str">
        <f ca="true">+IF(OFFSET('Sanitation Data'!$E$29,0,10*ROW('Sanitation Data'!E32))="","",OFFSET('Sanitation Data'!$E$29,0,10*ROW('Sanitation Data'!E32)))</f>
        <v/>
      </c>
      <c r="CV38" s="33" t="str">
        <f ca="true">+IF(OFFSET('Sanitation Data'!$E$30,0,10*ROW('Sanitation Data'!E32))="","",OFFSET('Sanitation Data'!$E$30,0,10*ROW('Sanitation Data'!E32)))</f>
        <v/>
      </c>
      <c r="CW38" s="33" t="str">
        <f ca="true">+IF(OFFSET('Sanitation Data'!$E$31,0,10*ROW('Sanitation Data'!E32))="","",OFFSET('Sanitation Data'!$E$31,0,10*ROW('Sanitation Data'!E32)))</f>
        <v/>
      </c>
      <c r="CX38" s="33" t="str">
        <f ca="true">+IF(OFFSET('Sanitation Data'!$E$32,0,10*ROW('Sanitation Data'!E32))="","",OFFSET('Sanitation Data'!$E$32,0,10*ROW('Sanitation Data'!E32)))</f>
        <v/>
      </c>
      <c r="CY38" s="33" t="str">
        <f ca="true">+IF(OFFSET('Sanitation Data'!$E$33,0,10*ROW('Sanitation Data'!E32))="","",OFFSET('Sanitation Data'!$E$33,0,10*ROW('Sanitation Data'!E32)))</f>
        <v/>
      </c>
      <c r="CZ38" s="33" t="str">
        <f ca="true">+IF(OFFSET('Sanitation Data'!$F$29,0,10*ROW('Sanitation Data'!F32))="","",OFFSET('Sanitation Data'!$F$29,0,10*ROW('Sanitation Data'!F32)))</f>
        <v/>
      </c>
      <c r="DA38" s="33" t="str">
        <f ca="true">+IF(OFFSET('Sanitation Data'!$F$30,0,10*ROW('Sanitation Data'!F32))="","",OFFSET('Sanitation Data'!$F$30,0,10*ROW('Sanitation Data'!F32)))</f>
        <v/>
      </c>
      <c r="DB38" s="33" t="str">
        <f ca="true">+IF(OFFSET('Sanitation Data'!$F$31,0,10*ROW('Sanitation Data'!F32))="","",OFFSET('Sanitation Data'!$F$31,0,10*ROW('Sanitation Data'!F32)))</f>
        <v/>
      </c>
      <c r="DC38" s="33" t="str">
        <f ca="true">+IF(OFFSET('Sanitation Data'!$F$32,0,10*ROW('Sanitation Data'!F32))="","",OFFSET('Sanitation Data'!$F$32,0,10*ROW('Sanitation Data'!F32)))</f>
        <v/>
      </c>
      <c r="DD38" s="33" t="str">
        <f ca="true">+IF(OFFSET('Sanitation Data'!$F$33,0,10*ROW('Sanitation Data'!F32))="","",OFFSET('Sanitation Data'!$F$33,0,10*ROW('Sanitation Data'!F32)))</f>
        <v/>
      </c>
      <c r="DE38" s="33" t="str">
        <f ca="true">+IF(OFFSET('Sanitation Data'!$G$29,0,10*ROW('Sanitation Data'!G32))="","",OFFSET('Sanitation Data'!$G$29,0,10*ROW('Sanitation Data'!G32)))</f>
        <v/>
      </c>
      <c r="DF38" s="33" t="str">
        <f ca="true">+IF(OFFSET('Sanitation Data'!$G$30,0,10*ROW('Sanitation Data'!G32))="","",OFFSET('Sanitation Data'!$G$30,0,10*ROW('Sanitation Data'!G32)))</f>
        <v/>
      </c>
      <c r="DG38" s="33" t="str">
        <f ca="true">+IF(OFFSET('Sanitation Data'!$G$31,0,10*ROW('Sanitation Data'!G32))="","",OFFSET('Sanitation Data'!$G$31,0,10*ROW('Sanitation Data'!G32)))</f>
        <v/>
      </c>
      <c r="DH38" s="33" t="str">
        <f ca="true">+IF(OFFSET('Sanitation Data'!$G$32,0,10*ROW('Sanitation Data'!G32))="","",OFFSET('Sanitation Data'!$G$32,0,10*ROW('Sanitation Data'!G32)))</f>
        <v/>
      </c>
      <c r="DI38" s="33" t="str">
        <f ca="true">+IF(OFFSET('Sanitation Data'!$G$33,0,10*ROW('Sanitation Data'!G32))="","",OFFSET('Sanitation Data'!$G$33,0,10*ROW('Sanitation Data'!G32)))</f>
        <v/>
      </c>
      <c r="DJ38" s="33" t="str">
        <f ca="true">+IF(OFFSET('Sanitation Data'!$H$29,0,10*ROW('Sanitation Data'!H32))="","",OFFSET('Sanitation Data'!$H$29,0,10*ROW('Sanitation Data'!H32)))</f>
        <v/>
      </c>
      <c r="DK38" s="33" t="str">
        <f ca="true">+IF(OFFSET('Sanitation Data'!$H$30,0,10*ROW('Sanitation Data'!H32))="","",OFFSET('Sanitation Data'!$H$30,0,10*ROW('Sanitation Data'!H32)))</f>
        <v/>
      </c>
      <c r="DL38" s="33" t="str">
        <f ca="true">+IF(OFFSET('Sanitation Data'!$H$31,0,10*ROW('Sanitation Data'!H32))="","",OFFSET('Sanitation Data'!$H$31,0,10*ROW('Sanitation Data'!H32)))</f>
        <v/>
      </c>
      <c r="DM38" s="33" t="str">
        <f ca="true">+IF(OFFSET('Sanitation Data'!$H$32,0,10*ROW('Sanitation Data'!H32))="","",OFFSET('Sanitation Data'!$H$32,0,10*ROW('Sanitation Data'!H32)))</f>
        <v/>
      </c>
      <c r="DN38" s="33" t="str">
        <f ca="true">+IF(OFFSET('Sanitation Data'!$H$33,0,10*ROW('Sanitation Data'!H32))="","",OFFSET('Sanitation Data'!$H$33,0,10*ROW('Sanitation Data'!H32)))</f>
        <v/>
      </c>
      <c r="DO38" s="33" t="str">
        <f ca="true">+IF(OFFSET('Hygiene Data'!$C$12,0,10*ROW('Hygiene Data'!C32))="","",OFFSET('Hygiene Data'!$C$12,0,10*ROW('Hygiene Data'!C32)))</f>
        <v/>
      </c>
      <c r="DP38" s="33" t="str">
        <f ca="true">+IF(OFFSET('Hygiene Data'!$C$13,0,10*ROW('Hygiene Data'!C32))="","",OFFSET('Hygiene Data'!$C$13,0,10*ROW('Hygiene Data'!C32)))</f>
        <v/>
      </c>
      <c r="DQ38" s="33" t="str">
        <f ca="true">+IF(OFFSET('Hygiene Data'!$C$14,0,10*ROW('Hygiene Data'!C32))="","",OFFSET('Hygiene Data'!$C$14,0,10*ROW('Hygiene Data'!C32)))</f>
        <v/>
      </c>
      <c r="DR38" s="33" t="str">
        <f ca="true">+IF(OFFSET('Hygiene Data'!$D$12,0,10*ROW('Hygiene Data'!D32))="","",OFFSET('Hygiene Data'!$D$12,0,10*ROW('Hygiene Data'!D32)))</f>
        <v/>
      </c>
      <c r="DS38" s="33" t="str">
        <f ca="true">+IF(OFFSET('Hygiene Data'!$D$13,0,10*ROW('Hygiene Data'!D32))="","",OFFSET('Hygiene Data'!$D$13,0,10*ROW('Hygiene Data'!D32)))</f>
        <v/>
      </c>
      <c r="DT38" s="33" t="str">
        <f ca="true">+IF(OFFSET('Hygiene Data'!$D$14,0,10*ROW('Hygiene Data'!D32))="","",OFFSET('Hygiene Data'!$D$14,0,10*ROW('Hygiene Data'!D32)))</f>
        <v/>
      </c>
      <c r="DU38" s="33" t="str">
        <f ca="true">+IF(OFFSET('Hygiene Data'!$E$12,0,10*ROW('Hygiene Data'!E32))="","",OFFSET('Hygiene Data'!$E$12,0,10*ROW('Hygiene Data'!E32)))</f>
        <v/>
      </c>
      <c r="DV38" s="33" t="str">
        <f ca="true">+IF(OFFSET('Hygiene Data'!$E$13,0,10*ROW('Hygiene Data'!E32))="","",OFFSET('Hygiene Data'!$E$13,0,10*ROW('Hygiene Data'!E32)))</f>
        <v/>
      </c>
      <c r="DW38" s="33" t="str">
        <f ca="true">+IF(OFFSET('Hygiene Data'!$E$14,0,10*ROW('Hygiene Data'!E32))="","",OFFSET('Hygiene Data'!$E$14,0,10*ROW('Hygiene Data'!E32)))</f>
        <v/>
      </c>
      <c r="DX38" s="33" t="str">
        <f ca="true">+IF(OFFSET('Hygiene Data'!$F$12,0,10*ROW('Hygiene Data'!F32))="","",OFFSET('Hygiene Data'!$F$12,0,10*ROW('Hygiene Data'!F32)))</f>
        <v/>
      </c>
      <c r="DY38" s="33" t="str">
        <f ca="true">+IF(OFFSET('Hygiene Data'!$F$13,0,10*ROW('Hygiene Data'!F32))="","",OFFSET('Hygiene Data'!$F$13,0,10*ROW('Hygiene Data'!F32)))</f>
        <v/>
      </c>
      <c r="DZ38" s="33" t="str">
        <f ca="true">+IF(OFFSET('Hygiene Data'!$F$14,0,10*ROW('Hygiene Data'!F32))="","",OFFSET('Hygiene Data'!$F$14,0,10*ROW('Hygiene Data'!F32)))</f>
        <v/>
      </c>
      <c r="EA38" s="33" t="str">
        <f ca="true">+IF(OFFSET('Hygiene Data'!$G$12,0,10*ROW('Hygiene Data'!G32))="","",OFFSET('Hygiene Data'!$G$12,0,10*ROW('Hygiene Data'!G32)))</f>
        <v/>
      </c>
      <c r="EB38" s="33" t="str">
        <f ca="true">+IF(OFFSET('Hygiene Data'!$G$13,0,10*ROW('Hygiene Data'!G32))="","",OFFSET('Hygiene Data'!$G$13,0,10*ROW('Hygiene Data'!G32)))</f>
        <v/>
      </c>
      <c r="EC38" s="33" t="str">
        <f ca="true">+IF(OFFSET('Hygiene Data'!$G$14,0,10*ROW('Hygiene Data'!G32))="","",OFFSET('Hygiene Data'!$G$14,0,10*ROW('Hygiene Data'!G32)))</f>
        <v/>
      </c>
      <c r="ED38" s="33" t="str">
        <f ca="true">+IF(OFFSET('Hygiene Data'!$H$12,0,10*ROW('Hygiene Data'!H32))="","",OFFSET('Hygiene Data'!$H$12,0,10*ROW('Hygiene Data'!H32)))</f>
        <v/>
      </c>
      <c r="EE38" s="33" t="str">
        <f ca="true">+IF(OFFSET('Hygiene Data'!$H$13,0,10*ROW('Hygiene Data'!H32))="","",OFFSET('Hygiene Data'!$H$13,0,10*ROW('Hygiene Data'!H32)))</f>
        <v/>
      </c>
      <c r="EF38" s="33" t="str">
        <f ca="true">+IF(OFFSET('Hygiene Data'!$H$14,0,10*ROW('Hygiene Data'!H32))="","",OFFSET('Hygiene Data'!$H$14,0,10*ROW('Hygiene Data'!H32)))</f>
        <v/>
      </c>
    </row>
    <row r="39" x14ac:dyDescent="0.2">
      <c r="A39" s="56" t="str">
        <f ca="true">+IF(OFFSET('Water Data'!$B$1,0,10*ROW('Water Data'!B36))="","",OFFSET('Water Data'!$B$1,0,10*ROW('Water Data'!B36)))</f>
        <v/>
      </c>
      <c r="B39" s="56" t="str">
        <f ca="true">+IF(OFFSET('Water Data'!$A$3,0,10*ROW('Water Data'!A36))="","",OFFSET('Water Data'!$A$3,0,10*ROW('Water Data'!A36)))</f>
        <v/>
      </c>
      <c r="C39" s="56" t="str">
        <f ca="true">+IF(OFFSET('Water Data'!$C$3,0,10*ROW('Water Data'!C36))="","",OFFSET('Water Data'!$C$3,0,10*ROW('Water Data'!C36)))</f>
        <v/>
      </c>
      <c r="D39" s="244"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4"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4" t="e">
        <f ca="true">+IF(AND(ISNUMBER(OFFSET('Water Data'!$C$10,0,10*ROW('Water Data'!D33))),BW39="Yes"),OFFSET('Water Data'!$C$10,0,10*ROW('Water Data'!D33)),IF(AND(ISNUMBER(OFFSET('Water Data'!$C$10,0,10*ROW('Water Data'!D33))),BW39="No",ISNUMBER(OFFSET('Water Data'!$C$10,0,10*ROW('Water Data'!D33)))),CONCATENATE("[",ROUND(OFFSET('Water Data'!$C$10,0,10*ROW('Water Data'!D33)),0),"]"),IF(AND(ISNUMBER(OFFSET('Water Data'!$C$10,0,10*ROW('Water Data'!D33))),BW39="",ISNUMBER(OFFSET('Water Data'!$C$10,0,10*ROW('Water Data'!D33)))),OFFSET('Water Data'!$C$10,0,10*ROW('Water Data'!D33)),NA())))</f>
        <v>#N/A</v>
      </c>
      <c r="G39" s="244"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4"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4"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4"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4"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4"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4"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4"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4"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4"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4"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4"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4"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4"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4"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5"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5"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5"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5"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5"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5"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5"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5"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5"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5"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5"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5"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5"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5"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5"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5"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5"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5"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5"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5"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5"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5"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5"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5"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5"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5"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5"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5"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5"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5"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6"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6"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6"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6"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6"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6"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6"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6"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6"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6"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6"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6"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6"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6"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6"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6"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6"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6"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3" t="str">
        <f ca="true">+IF(OFFSET('Water Data'!$C$28,0,10*ROW('Water Data'!C33))="","",OFFSET('Water Data'!$C$28,0,10*ROW('Water Data'!C33)))</f>
        <v/>
      </c>
      <c r="BT39" s="33" t="str">
        <f ca="true">+IF(OFFSET('Water Data'!$C$29,0,10*ROW('Water Data'!C33))="","",OFFSET('Water Data'!$C$29,0,10*ROW('Water Data'!C33)))</f>
        <v/>
      </c>
      <c r="BU39" s="33" t="str">
        <f ca="true">+IF(OFFSET('Water Data'!$C$30,0,10*ROW('Water Data'!C33))="","",OFFSET('Water Data'!$C$30,0,10*ROW('Water Data'!C33)))</f>
        <v/>
      </c>
      <c r="BV39" s="33" t="str">
        <f ca="true">+IF(OFFSET('Water Data'!$D$28,0,10*ROW('Water Data'!D33))="","",OFFSET('Water Data'!$D$28,0,10*ROW('Water Data'!D33)))</f>
        <v/>
      </c>
      <c r="BW39" s="33" t="str">
        <f ca="true">+IF(OFFSET('Water Data'!$D$29,0,10*ROW('Water Data'!D33))="","",OFFSET('Water Data'!$D$29,0,10*ROW('Water Data'!D33)))</f>
        <v/>
      </c>
      <c r="BX39" s="33" t="str">
        <f ca="true">+IF(OFFSET('Water Data'!$D$30,0,10*ROW('Water Data'!D33))="","",OFFSET('Water Data'!$D$30,0,10*ROW('Water Data'!D33)))</f>
        <v/>
      </c>
      <c r="BY39" s="33" t="str">
        <f ca="true">+IF(OFFSET('Water Data'!$E$28,0,10*ROW('Water Data'!E33))="","",OFFSET('Water Data'!$E$28,0,10*ROW('Water Data'!E33)))</f>
        <v/>
      </c>
      <c r="BZ39" s="33" t="str">
        <f ca="true">+IF(OFFSET('Water Data'!$E$29,0,10*ROW('Water Data'!E33))="","",OFFSET('Water Data'!$E$29,0,10*ROW('Water Data'!E33)))</f>
        <v/>
      </c>
      <c r="CA39" s="33" t="str">
        <f ca="true">+IF(OFFSET('Water Data'!$E$30,0,10*ROW('Water Data'!E33))="","",OFFSET('Water Data'!$E$30,0,10*ROW('Water Data'!E33)))</f>
        <v/>
      </c>
      <c r="CB39" s="33" t="str">
        <f ca="true">+IF(OFFSET('Water Data'!$F$28,0,10*ROW('Water Data'!F33))="","",OFFSET('Water Data'!$F$28,0,10*ROW('Water Data'!F33)))</f>
        <v/>
      </c>
      <c r="CC39" s="33" t="str">
        <f ca="true">+IF(OFFSET('Water Data'!$F$29,0,10*ROW('Water Data'!F33))="","",OFFSET('Water Data'!$F$29,0,10*ROW('Water Data'!F33)))</f>
        <v/>
      </c>
      <c r="CD39" s="33" t="str">
        <f ca="true">+IF(OFFSET('Water Data'!$F$30,0,10*ROW('Water Data'!F33))="","",OFFSET('Water Data'!$F$30,0,10*ROW('Water Data'!F33)))</f>
        <v/>
      </c>
      <c r="CE39" s="33" t="str">
        <f ca="true">+IF(OFFSET('Water Data'!$G$28,0,10*ROW('Water Data'!G33))="","",OFFSET('Water Data'!$G$28,0,10*ROW('Water Data'!G33)))</f>
        <v/>
      </c>
      <c r="CF39" s="33" t="str">
        <f ca="true">+IF(OFFSET('Water Data'!$G$29,0,10*ROW('Water Data'!G33))="","",OFFSET('Water Data'!$G$29,0,10*ROW('Water Data'!G33)))</f>
        <v/>
      </c>
      <c r="CG39" s="33" t="str">
        <f ca="true">+IF(OFFSET('Water Data'!$G$30,0,10*ROW('Water Data'!G33))="","",OFFSET('Water Data'!$G$30,0,10*ROW('Water Data'!G33)))</f>
        <v/>
      </c>
      <c r="CH39" s="33" t="str">
        <f ca="true">+IF(OFFSET('Water Data'!$H$28,0,10*ROW('Water Data'!H33))="","",OFFSET('Water Data'!$H$28,0,10*ROW('Water Data'!H33)))</f>
        <v/>
      </c>
      <c r="CI39" s="33" t="str">
        <f ca="true">+IF(OFFSET('Water Data'!$H$29,0,10*ROW('Water Data'!H33))="","",OFFSET('Water Data'!$H$29,0,10*ROW('Water Data'!H33)))</f>
        <v/>
      </c>
      <c r="CJ39" s="33" t="str">
        <f ca="true">+IF(OFFSET('Water Data'!$H$30,0,10*ROW('Water Data'!H33))="","",OFFSET('Water Data'!$H$30,0,10*ROW('Water Data'!H33)))</f>
        <v/>
      </c>
      <c r="CK39" s="33" t="str">
        <f ca="true">+IF(OFFSET('Sanitation Data'!$C$29,0,10*ROW('Sanitation Data'!C33))="","",OFFSET('Sanitation Data'!$C$29,0,10*ROW('Sanitation Data'!C33)))</f>
        <v/>
      </c>
      <c r="CL39" s="33" t="str">
        <f ca="true">+IF(OFFSET('Sanitation Data'!$C$30,0,10*ROW('Sanitation Data'!C33))="","",OFFSET('Sanitation Data'!$C$30,0,10*ROW('Sanitation Data'!C33)))</f>
        <v/>
      </c>
      <c r="CM39" s="33" t="str">
        <f ca="true">+IF(OFFSET('Sanitation Data'!$C$31,0,10*ROW('Sanitation Data'!C33))="","",OFFSET('Sanitation Data'!$C$31,0,10*ROW('Sanitation Data'!C33)))</f>
        <v/>
      </c>
      <c r="CN39" s="33" t="str">
        <f ca="true">+IF(OFFSET('Sanitation Data'!$C$32,0,10*ROW('Sanitation Data'!C33))="","",OFFSET('Sanitation Data'!$C$32,0,10*ROW('Sanitation Data'!C33)))</f>
        <v/>
      </c>
      <c r="CO39" s="33" t="str">
        <f ca="true">+IF(OFFSET('Sanitation Data'!$C$33,0,10*ROW('Sanitation Data'!C33))="","",OFFSET('Sanitation Data'!$C$33,0,10*ROW('Sanitation Data'!C33)))</f>
        <v/>
      </c>
      <c r="CP39" s="33" t="str">
        <f ca="true">+IF(OFFSET('Sanitation Data'!$D$29,0,10*ROW('Sanitation Data'!D33))="","",OFFSET('Sanitation Data'!$D$29,0,10*ROW('Sanitation Data'!D33)))</f>
        <v/>
      </c>
      <c r="CQ39" s="33" t="str">
        <f ca="true">+IF(OFFSET('Sanitation Data'!$D$30,0,10*ROW('Sanitation Data'!D33))="","",OFFSET('Sanitation Data'!$D$30,0,10*ROW('Sanitation Data'!D33)))</f>
        <v/>
      </c>
      <c r="CR39" s="33" t="str">
        <f ca="true">+IF(OFFSET('Sanitation Data'!$D$31,0,10*ROW('Sanitation Data'!D33))="","",OFFSET('Sanitation Data'!$D$31,0,10*ROW('Sanitation Data'!D33)))</f>
        <v/>
      </c>
      <c r="CS39" s="33" t="str">
        <f ca="true">+IF(OFFSET('Sanitation Data'!$D$32,0,10*ROW('Sanitation Data'!D33))="","",OFFSET('Sanitation Data'!$D$32,0,10*ROW('Sanitation Data'!D33)))</f>
        <v/>
      </c>
      <c r="CT39" s="33" t="str">
        <f ca="true">+IF(OFFSET('Sanitation Data'!$D$33,0,10*ROW('Sanitation Data'!D33))="","",OFFSET('Sanitation Data'!$D$33,0,10*ROW('Sanitation Data'!D33)))</f>
        <v/>
      </c>
      <c r="CU39" s="33" t="str">
        <f ca="true">+IF(OFFSET('Sanitation Data'!$E$29,0,10*ROW('Sanitation Data'!E33))="","",OFFSET('Sanitation Data'!$E$29,0,10*ROW('Sanitation Data'!E33)))</f>
        <v/>
      </c>
      <c r="CV39" s="33" t="str">
        <f ca="true">+IF(OFFSET('Sanitation Data'!$E$30,0,10*ROW('Sanitation Data'!E33))="","",OFFSET('Sanitation Data'!$E$30,0,10*ROW('Sanitation Data'!E33)))</f>
        <v/>
      </c>
      <c r="CW39" s="33" t="str">
        <f ca="true">+IF(OFFSET('Sanitation Data'!$E$31,0,10*ROW('Sanitation Data'!E33))="","",OFFSET('Sanitation Data'!$E$31,0,10*ROW('Sanitation Data'!E33)))</f>
        <v/>
      </c>
      <c r="CX39" s="33" t="str">
        <f ca="true">+IF(OFFSET('Sanitation Data'!$E$32,0,10*ROW('Sanitation Data'!E33))="","",OFFSET('Sanitation Data'!$E$32,0,10*ROW('Sanitation Data'!E33)))</f>
        <v/>
      </c>
      <c r="CY39" s="33" t="str">
        <f ca="true">+IF(OFFSET('Sanitation Data'!$E$33,0,10*ROW('Sanitation Data'!E33))="","",OFFSET('Sanitation Data'!$E$33,0,10*ROW('Sanitation Data'!E33)))</f>
        <v/>
      </c>
      <c r="CZ39" s="33" t="str">
        <f ca="true">+IF(OFFSET('Sanitation Data'!$F$29,0,10*ROW('Sanitation Data'!F33))="","",OFFSET('Sanitation Data'!$F$29,0,10*ROW('Sanitation Data'!F33)))</f>
        <v/>
      </c>
      <c r="DA39" s="33" t="str">
        <f ca="true">+IF(OFFSET('Sanitation Data'!$F$30,0,10*ROW('Sanitation Data'!F33))="","",OFFSET('Sanitation Data'!$F$30,0,10*ROW('Sanitation Data'!F33)))</f>
        <v/>
      </c>
      <c r="DB39" s="33" t="str">
        <f ca="true">+IF(OFFSET('Sanitation Data'!$F$31,0,10*ROW('Sanitation Data'!F33))="","",OFFSET('Sanitation Data'!$F$31,0,10*ROW('Sanitation Data'!F33)))</f>
        <v/>
      </c>
      <c r="DC39" s="33" t="str">
        <f ca="true">+IF(OFFSET('Sanitation Data'!$F$32,0,10*ROW('Sanitation Data'!F33))="","",OFFSET('Sanitation Data'!$F$32,0,10*ROW('Sanitation Data'!F33)))</f>
        <v/>
      </c>
      <c r="DD39" s="33" t="str">
        <f ca="true">+IF(OFFSET('Sanitation Data'!$F$33,0,10*ROW('Sanitation Data'!F33))="","",OFFSET('Sanitation Data'!$F$33,0,10*ROW('Sanitation Data'!F33)))</f>
        <v/>
      </c>
      <c r="DE39" s="33" t="str">
        <f ca="true">+IF(OFFSET('Sanitation Data'!$G$29,0,10*ROW('Sanitation Data'!G33))="","",OFFSET('Sanitation Data'!$G$29,0,10*ROW('Sanitation Data'!G33)))</f>
        <v/>
      </c>
      <c r="DF39" s="33" t="str">
        <f ca="true">+IF(OFFSET('Sanitation Data'!$G$30,0,10*ROW('Sanitation Data'!G33))="","",OFFSET('Sanitation Data'!$G$30,0,10*ROW('Sanitation Data'!G33)))</f>
        <v/>
      </c>
      <c r="DG39" s="33" t="str">
        <f ca="true">+IF(OFFSET('Sanitation Data'!$G$31,0,10*ROW('Sanitation Data'!G33))="","",OFFSET('Sanitation Data'!$G$31,0,10*ROW('Sanitation Data'!G33)))</f>
        <v/>
      </c>
      <c r="DH39" s="33" t="str">
        <f ca="true">+IF(OFFSET('Sanitation Data'!$G$32,0,10*ROW('Sanitation Data'!G33))="","",OFFSET('Sanitation Data'!$G$32,0,10*ROW('Sanitation Data'!G33)))</f>
        <v/>
      </c>
      <c r="DI39" s="33" t="str">
        <f ca="true">+IF(OFFSET('Sanitation Data'!$G$33,0,10*ROW('Sanitation Data'!G33))="","",OFFSET('Sanitation Data'!$G$33,0,10*ROW('Sanitation Data'!G33)))</f>
        <v/>
      </c>
      <c r="DJ39" s="33" t="str">
        <f ca="true">+IF(OFFSET('Sanitation Data'!$H$29,0,10*ROW('Sanitation Data'!H33))="","",OFFSET('Sanitation Data'!$H$29,0,10*ROW('Sanitation Data'!H33)))</f>
        <v/>
      </c>
      <c r="DK39" s="33" t="str">
        <f ca="true">+IF(OFFSET('Sanitation Data'!$H$30,0,10*ROW('Sanitation Data'!H33))="","",OFFSET('Sanitation Data'!$H$30,0,10*ROW('Sanitation Data'!H33)))</f>
        <v/>
      </c>
      <c r="DL39" s="33" t="str">
        <f ca="true">+IF(OFFSET('Sanitation Data'!$H$31,0,10*ROW('Sanitation Data'!H33))="","",OFFSET('Sanitation Data'!$H$31,0,10*ROW('Sanitation Data'!H33)))</f>
        <v/>
      </c>
      <c r="DM39" s="33" t="str">
        <f ca="true">+IF(OFFSET('Sanitation Data'!$H$32,0,10*ROW('Sanitation Data'!H33))="","",OFFSET('Sanitation Data'!$H$32,0,10*ROW('Sanitation Data'!H33)))</f>
        <v/>
      </c>
      <c r="DN39" s="33" t="str">
        <f ca="true">+IF(OFFSET('Sanitation Data'!$H$33,0,10*ROW('Sanitation Data'!H33))="","",OFFSET('Sanitation Data'!$H$33,0,10*ROW('Sanitation Data'!H33)))</f>
        <v/>
      </c>
      <c r="DO39" s="33" t="str">
        <f ca="true">+IF(OFFSET('Hygiene Data'!$C$12,0,10*ROW('Hygiene Data'!C33))="","",OFFSET('Hygiene Data'!$C$12,0,10*ROW('Hygiene Data'!C33)))</f>
        <v/>
      </c>
      <c r="DP39" s="33" t="str">
        <f ca="true">+IF(OFFSET('Hygiene Data'!$C$13,0,10*ROW('Hygiene Data'!C33))="","",OFFSET('Hygiene Data'!$C$13,0,10*ROW('Hygiene Data'!C33)))</f>
        <v/>
      </c>
      <c r="DQ39" s="33" t="str">
        <f ca="true">+IF(OFFSET('Hygiene Data'!$C$14,0,10*ROW('Hygiene Data'!C33))="","",OFFSET('Hygiene Data'!$C$14,0,10*ROW('Hygiene Data'!C33)))</f>
        <v/>
      </c>
      <c r="DR39" s="33" t="str">
        <f ca="true">+IF(OFFSET('Hygiene Data'!$D$12,0,10*ROW('Hygiene Data'!D33))="","",OFFSET('Hygiene Data'!$D$12,0,10*ROW('Hygiene Data'!D33)))</f>
        <v/>
      </c>
      <c r="DS39" s="33" t="str">
        <f ca="true">+IF(OFFSET('Hygiene Data'!$D$13,0,10*ROW('Hygiene Data'!D33))="","",OFFSET('Hygiene Data'!$D$13,0,10*ROW('Hygiene Data'!D33)))</f>
        <v/>
      </c>
      <c r="DT39" s="33" t="str">
        <f ca="true">+IF(OFFSET('Hygiene Data'!$D$14,0,10*ROW('Hygiene Data'!D33))="","",OFFSET('Hygiene Data'!$D$14,0,10*ROW('Hygiene Data'!D33)))</f>
        <v/>
      </c>
      <c r="DU39" s="33" t="str">
        <f ca="true">+IF(OFFSET('Hygiene Data'!$E$12,0,10*ROW('Hygiene Data'!E33))="","",OFFSET('Hygiene Data'!$E$12,0,10*ROW('Hygiene Data'!E33)))</f>
        <v/>
      </c>
      <c r="DV39" s="33" t="str">
        <f ca="true">+IF(OFFSET('Hygiene Data'!$E$13,0,10*ROW('Hygiene Data'!E33))="","",OFFSET('Hygiene Data'!$E$13,0,10*ROW('Hygiene Data'!E33)))</f>
        <v/>
      </c>
      <c r="DW39" s="33" t="str">
        <f ca="true">+IF(OFFSET('Hygiene Data'!$E$14,0,10*ROW('Hygiene Data'!E33))="","",OFFSET('Hygiene Data'!$E$14,0,10*ROW('Hygiene Data'!E33)))</f>
        <v/>
      </c>
      <c r="DX39" s="33" t="str">
        <f ca="true">+IF(OFFSET('Hygiene Data'!$F$12,0,10*ROW('Hygiene Data'!F33))="","",OFFSET('Hygiene Data'!$F$12,0,10*ROW('Hygiene Data'!F33)))</f>
        <v/>
      </c>
      <c r="DY39" s="33" t="str">
        <f ca="true">+IF(OFFSET('Hygiene Data'!$F$13,0,10*ROW('Hygiene Data'!F33))="","",OFFSET('Hygiene Data'!$F$13,0,10*ROW('Hygiene Data'!F33)))</f>
        <v/>
      </c>
      <c r="DZ39" s="33" t="str">
        <f ca="true">+IF(OFFSET('Hygiene Data'!$F$14,0,10*ROW('Hygiene Data'!F33))="","",OFFSET('Hygiene Data'!$F$14,0,10*ROW('Hygiene Data'!F33)))</f>
        <v/>
      </c>
      <c r="EA39" s="33" t="str">
        <f ca="true">+IF(OFFSET('Hygiene Data'!$G$12,0,10*ROW('Hygiene Data'!G33))="","",OFFSET('Hygiene Data'!$G$12,0,10*ROW('Hygiene Data'!G33)))</f>
        <v/>
      </c>
      <c r="EB39" s="33" t="str">
        <f ca="true">+IF(OFFSET('Hygiene Data'!$G$13,0,10*ROW('Hygiene Data'!G33))="","",OFFSET('Hygiene Data'!$G$13,0,10*ROW('Hygiene Data'!G33)))</f>
        <v/>
      </c>
      <c r="EC39" s="33" t="str">
        <f ca="true">+IF(OFFSET('Hygiene Data'!$G$14,0,10*ROW('Hygiene Data'!G33))="","",OFFSET('Hygiene Data'!$G$14,0,10*ROW('Hygiene Data'!G33)))</f>
        <v/>
      </c>
      <c r="ED39" s="33" t="str">
        <f ca="true">+IF(OFFSET('Hygiene Data'!$H$12,0,10*ROW('Hygiene Data'!H33))="","",OFFSET('Hygiene Data'!$H$12,0,10*ROW('Hygiene Data'!H33)))</f>
        <v/>
      </c>
      <c r="EE39" s="33" t="str">
        <f ca="true">+IF(OFFSET('Hygiene Data'!$H$13,0,10*ROW('Hygiene Data'!H33))="","",OFFSET('Hygiene Data'!$H$13,0,10*ROW('Hygiene Data'!H33)))</f>
        <v/>
      </c>
      <c r="EF39" s="33" t="str">
        <f ca="true">+IF(OFFSET('Hygiene Data'!$H$14,0,10*ROW('Hygiene Data'!H33))="","",OFFSET('Hygiene Data'!$H$14,0,10*ROW('Hygiene Data'!H33)))</f>
        <v/>
      </c>
    </row>
    <row r="40" x14ac:dyDescent="0.2">
      <c r="A40" s="56" t="str">
        <f ca="true">+IF(OFFSET('Water Data'!$B$1,0,10*ROW('Water Data'!B37))="","",OFFSET('Water Data'!$B$1,0,10*ROW('Water Data'!B37)))</f>
        <v/>
      </c>
      <c r="B40" s="56" t="str">
        <f ca="true">+IF(OFFSET('Water Data'!$A$3,0,10*ROW('Water Data'!A37))="","",OFFSET('Water Data'!$A$3,0,10*ROW('Water Data'!A37)))</f>
        <v/>
      </c>
      <c r="C40" s="56" t="str">
        <f ca="true">+IF(OFFSET('Water Data'!$C$3,0,10*ROW('Water Data'!C37))="","",OFFSET('Water Data'!$C$3,0,10*ROW('Water Data'!C37)))</f>
        <v/>
      </c>
      <c r="D40" s="244"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4"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4" t="e">
        <f ca="true">+IF(AND(ISNUMBER(OFFSET('Water Data'!$C$10,0,10*ROW('Water Data'!D34))),BW40="Yes"),OFFSET('Water Data'!$C$10,0,10*ROW('Water Data'!D34)),IF(AND(ISNUMBER(OFFSET('Water Data'!$C$10,0,10*ROW('Water Data'!D34))),BW40="No",ISNUMBER(OFFSET('Water Data'!$C$10,0,10*ROW('Water Data'!D34)))),CONCATENATE("[",ROUND(OFFSET('Water Data'!$C$10,0,10*ROW('Water Data'!D34)),0),"]"),IF(AND(ISNUMBER(OFFSET('Water Data'!$C$10,0,10*ROW('Water Data'!D34))),BW40="",ISNUMBER(OFFSET('Water Data'!$C$10,0,10*ROW('Water Data'!D34)))),OFFSET('Water Data'!$C$10,0,10*ROW('Water Data'!D34)),NA())))</f>
        <v>#N/A</v>
      </c>
      <c r="G40" s="244"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4"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4"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4"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4"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4"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4"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4"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4"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4"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4"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4"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4"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4"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4"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5"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5"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5"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5"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5"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5"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5"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5"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5"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5"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5"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5"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5"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5"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5"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5"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5"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5"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5"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5"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5"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5"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5"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5"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5"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5"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5"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5"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5"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5"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6"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6"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6"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6"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6"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6"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6"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6"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6"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6"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6"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6"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6"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6"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6"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6"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6"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6"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3" t="str">
        <f ca="true">+IF(OFFSET('Water Data'!$C$28,0,10*ROW('Water Data'!C34))="","",OFFSET('Water Data'!$C$28,0,10*ROW('Water Data'!C34)))</f>
        <v/>
      </c>
      <c r="BT40" s="33" t="str">
        <f ca="true">+IF(OFFSET('Water Data'!$C$29,0,10*ROW('Water Data'!C34))="","",OFFSET('Water Data'!$C$29,0,10*ROW('Water Data'!C34)))</f>
        <v/>
      </c>
      <c r="BU40" s="33" t="str">
        <f ca="true">+IF(OFFSET('Water Data'!$C$30,0,10*ROW('Water Data'!C34))="","",OFFSET('Water Data'!$C$30,0,10*ROW('Water Data'!C34)))</f>
        <v/>
      </c>
      <c r="BV40" s="33" t="str">
        <f ca="true">+IF(OFFSET('Water Data'!$D$28,0,10*ROW('Water Data'!D34))="","",OFFSET('Water Data'!$D$28,0,10*ROW('Water Data'!D34)))</f>
        <v/>
      </c>
      <c r="BW40" s="33" t="str">
        <f ca="true">+IF(OFFSET('Water Data'!$D$29,0,10*ROW('Water Data'!D34))="","",OFFSET('Water Data'!$D$29,0,10*ROW('Water Data'!D34)))</f>
        <v/>
      </c>
      <c r="BX40" s="33" t="str">
        <f ca="true">+IF(OFFSET('Water Data'!$D$30,0,10*ROW('Water Data'!D34))="","",OFFSET('Water Data'!$D$30,0,10*ROW('Water Data'!D34)))</f>
        <v/>
      </c>
      <c r="BY40" s="33" t="str">
        <f ca="true">+IF(OFFSET('Water Data'!$E$28,0,10*ROW('Water Data'!E34))="","",OFFSET('Water Data'!$E$28,0,10*ROW('Water Data'!E34)))</f>
        <v/>
      </c>
      <c r="BZ40" s="33" t="str">
        <f ca="true">+IF(OFFSET('Water Data'!$E$29,0,10*ROW('Water Data'!E34))="","",OFFSET('Water Data'!$E$29,0,10*ROW('Water Data'!E34)))</f>
        <v/>
      </c>
      <c r="CA40" s="33" t="str">
        <f ca="true">+IF(OFFSET('Water Data'!$E$30,0,10*ROW('Water Data'!E34))="","",OFFSET('Water Data'!$E$30,0,10*ROW('Water Data'!E34)))</f>
        <v/>
      </c>
      <c r="CB40" s="33" t="str">
        <f ca="true">+IF(OFFSET('Water Data'!$F$28,0,10*ROW('Water Data'!F34))="","",OFFSET('Water Data'!$F$28,0,10*ROW('Water Data'!F34)))</f>
        <v/>
      </c>
      <c r="CC40" s="33" t="str">
        <f ca="true">+IF(OFFSET('Water Data'!$F$29,0,10*ROW('Water Data'!F34))="","",OFFSET('Water Data'!$F$29,0,10*ROW('Water Data'!F34)))</f>
        <v/>
      </c>
      <c r="CD40" s="33" t="str">
        <f ca="true">+IF(OFFSET('Water Data'!$F$30,0,10*ROW('Water Data'!F34))="","",OFFSET('Water Data'!$F$30,0,10*ROW('Water Data'!F34)))</f>
        <v/>
      </c>
      <c r="CE40" s="33" t="str">
        <f ca="true">+IF(OFFSET('Water Data'!$G$28,0,10*ROW('Water Data'!G34))="","",OFFSET('Water Data'!$G$28,0,10*ROW('Water Data'!G34)))</f>
        <v/>
      </c>
      <c r="CF40" s="33" t="str">
        <f ca="true">+IF(OFFSET('Water Data'!$G$29,0,10*ROW('Water Data'!G34))="","",OFFSET('Water Data'!$G$29,0,10*ROW('Water Data'!G34)))</f>
        <v/>
      </c>
      <c r="CG40" s="33" t="str">
        <f ca="true">+IF(OFFSET('Water Data'!$G$30,0,10*ROW('Water Data'!G34))="","",OFFSET('Water Data'!$G$30,0,10*ROW('Water Data'!G34)))</f>
        <v/>
      </c>
      <c r="CH40" s="33" t="str">
        <f ca="true">+IF(OFFSET('Water Data'!$H$28,0,10*ROW('Water Data'!H34))="","",OFFSET('Water Data'!$H$28,0,10*ROW('Water Data'!H34)))</f>
        <v/>
      </c>
      <c r="CI40" s="33" t="str">
        <f ca="true">+IF(OFFSET('Water Data'!$H$29,0,10*ROW('Water Data'!H34))="","",OFFSET('Water Data'!$H$29,0,10*ROW('Water Data'!H34)))</f>
        <v/>
      </c>
      <c r="CJ40" s="33" t="str">
        <f ca="true">+IF(OFFSET('Water Data'!$H$30,0,10*ROW('Water Data'!H34))="","",OFFSET('Water Data'!$H$30,0,10*ROW('Water Data'!H34)))</f>
        <v/>
      </c>
      <c r="CK40" s="33" t="str">
        <f ca="true">+IF(OFFSET('Sanitation Data'!$C$29,0,10*ROW('Sanitation Data'!C34))="","",OFFSET('Sanitation Data'!$C$29,0,10*ROW('Sanitation Data'!C34)))</f>
        <v/>
      </c>
      <c r="CL40" s="33" t="str">
        <f ca="true">+IF(OFFSET('Sanitation Data'!$C$30,0,10*ROW('Sanitation Data'!C34))="","",OFFSET('Sanitation Data'!$C$30,0,10*ROW('Sanitation Data'!C34)))</f>
        <v/>
      </c>
      <c r="CM40" s="33" t="str">
        <f ca="true">+IF(OFFSET('Sanitation Data'!$C$31,0,10*ROW('Sanitation Data'!C34))="","",OFFSET('Sanitation Data'!$C$31,0,10*ROW('Sanitation Data'!C34)))</f>
        <v/>
      </c>
      <c r="CN40" s="33" t="str">
        <f ca="true">+IF(OFFSET('Sanitation Data'!$C$32,0,10*ROW('Sanitation Data'!C34))="","",OFFSET('Sanitation Data'!$C$32,0,10*ROW('Sanitation Data'!C34)))</f>
        <v/>
      </c>
      <c r="CO40" s="33" t="str">
        <f ca="true">+IF(OFFSET('Sanitation Data'!$C$33,0,10*ROW('Sanitation Data'!C34))="","",OFFSET('Sanitation Data'!$C$33,0,10*ROW('Sanitation Data'!C34)))</f>
        <v/>
      </c>
      <c r="CP40" s="33" t="str">
        <f ca="true">+IF(OFFSET('Sanitation Data'!$D$29,0,10*ROW('Sanitation Data'!D34))="","",OFFSET('Sanitation Data'!$D$29,0,10*ROW('Sanitation Data'!D34)))</f>
        <v/>
      </c>
      <c r="CQ40" s="33" t="str">
        <f ca="true">+IF(OFFSET('Sanitation Data'!$D$30,0,10*ROW('Sanitation Data'!D34))="","",OFFSET('Sanitation Data'!$D$30,0,10*ROW('Sanitation Data'!D34)))</f>
        <v/>
      </c>
      <c r="CR40" s="33" t="str">
        <f ca="true">+IF(OFFSET('Sanitation Data'!$D$31,0,10*ROW('Sanitation Data'!D34))="","",OFFSET('Sanitation Data'!$D$31,0,10*ROW('Sanitation Data'!D34)))</f>
        <v/>
      </c>
      <c r="CS40" s="33" t="str">
        <f ca="true">+IF(OFFSET('Sanitation Data'!$D$32,0,10*ROW('Sanitation Data'!D34))="","",OFFSET('Sanitation Data'!$D$32,0,10*ROW('Sanitation Data'!D34)))</f>
        <v/>
      </c>
      <c r="CT40" s="33" t="str">
        <f ca="true">+IF(OFFSET('Sanitation Data'!$D$33,0,10*ROW('Sanitation Data'!D34))="","",OFFSET('Sanitation Data'!$D$33,0,10*ROW('Sanitation Data'!D34)))</f>
        <v/>
      </c>
      <c r="CU40" s="33" t="str">
        <f ca="true">+IF(OFFSET('Sanitation Data'!$E$29,0,10*ROW('Sanitation Data'!E34))="","",OFFSET('Sanitation Data'!$E$29,0,10*ROW('Sanitation Data'!E34)))</f>
        <v/>
      </c>
      <c r="CV40" s="33" t="str">
        <f ca="true">+IF(OFFSET('Sanitation Data'!$E$30,0,10*ROW('Sanitation Data'!E34))="","",OFFSET('Sanitation Data'!$E$30,0,10*ROW('Sanitation Data'!E34)))</f>
        <v/>
      </c>
      <c r="CW40" s="33" t="str">
        <f ca="true">+IF(OFFSET('Sanitation Data'!$E$31,0,10*ROW('Sanitation Data'!E34))="","",OFFSET('Sanitation Data'!$E$31,0,10*ROW('Sanitation Data'!E34)))</f>
        <v/>
      </c>
      <c r="CX40" s="33" t="str">
        <f ca="true">+IF(OFFSET('Sanitation Data'!$E$32,0,10*ROW('Sanitation Data'!E34))="","",OFFSET('Sanitation Data'!$E$32,0,10*ROW('Sanitation Data'!E34)))</f>
        <v/>
      </c>
      <c r="CY40" s="33" t="str">
        <f ca="true">+IF(OFFSET('Sanitation Data'!$E$33,0,10*ROW('Sanitation Data'!E34))="","",OFFSET('Sanitation Data'!$E$33,0,10*ROW('Sanitation Data'!E34)))</f>
        <v/>
      </c>
      <c r="CZ40" s="33" t="str">
        <f ca="true">+IF(OFFSET('Sanitation Data'!$F$29,0,10*ROW('Sanitation Data'!F34))="","",OFFSET('Sanitation Data'!$F$29,0,10*ROW('Sanitation Data'!F34)))</f>
        <v/>
      </c>
      <c r="DA40" s="33" t="str">
        <f ca="true">+IF(OFFSET('Sanitation Data'!$F$30,0,10*ROW('Sanitation Data'!F34))="","",OFFSET('Sanitation Data'!$F$30,0,10*ROW('Sanitation Data'!F34)))</f>
        <v/>
      </c>
      <c r="DB40" s="33" t="str">
        <f ca="true">+IF(OFFSET('Sanitation Data'!$F$31,0,10*ROW('Sanitation Data'!F34))="","",OFFSET('Sanitation Data'!$F$31,0,10*ROW('Sanitation Data'!F34)))</f>
        <v/>
      </c>
      <c r="DC40" s="33" t="str">
        <f ca="true">+IF(OFFSET('Sanitation Data'!$F$32,0,10*ROW('Sanitation Data'!F34))="","",OFFSET('Sanitation Data'!$F$32,0,10*ROW('Sanitation Data'!F34)))</f>
        <v/>
      </c>
      <c r="DD40" s="33" t="str">
        <f ca="true">+IF(OFFSET('Sanitation Data'!$F$33,0,10*ROW('Sanitation Data'!F34))="","",OFFSET('Sanitation Data'!$F$33,0,10*ROW('Sanitation Data'!F34)))</f>
        <v/>
      </c>
      <c r="DE40" s="33" t="str">
        <f ca="true">+IF(OFFSET('Sanitation Data'!$G$29,0,10*ROW('Sanitation Data'!G34))="","",OFFSET('Sanitation Data'!$G$29,0,10*ROW('Sanitation Data'!G34)))</f>
        <v/>
      </c>
      <c r="DF40" s="33" t="str">
        <f ca="true">+IF(OFFSET('Sanitation Data'!$G$30,0,10*ROW('Sanitation Data'!G34))="","",OFFSET('Sanitation Data'!$G$30,0,10*ROW('Sanitation Data'!G34)))</f>
        <v/>
      </c>
      <c r="DG40" s="33" t="str">
        <f ca="true">+IF(OFFSET('Sanitation Data'!$G$31,0,10*ROW('Sanitation Data'!G34))="","",OFFSET('Sanitation Data'!$G$31,0,10*ROW('Sanitation Data'!G34)))</f>
        <v/>
      </c>
      <c r="DH40" s="33" t="str">
        <f ca="true">+IF(OFFSET('Sanitation Data'!$G$32,0,10*ROW('Sanitation Data'!G34))="","",OFFSET('Sanitation Data'!$G$32,0,10*ROW('Sanitation Data'!G34)))</f>
        <v/>
      </c>
      <c r="DI40" s="33" t="str">
        <f ca="true">+IF(OFFSET('Sanitation Data'!$G$33,0,10*ROW('Sanitation Data'!G34))="","",OFFSET('Sanitation Data'!$G$33,0,10*ROW('Sanitation Data'!G34)))</f>
        <v/>
      </c>
      <c r="DJ40" s="33" t="str">
        <f ca="true">+IF(OFFSET('Sanitation Data'!$H$29,0,10*ROW('Sanitation Data'!H34))="","",OFFSET('Sanitation Data'!$H$29,0,10*ROW('Sanitation Data'!H34)))</f>
        <v/>
      </c>
      <c r="DK40" s="33" t="str">
        <f ca="true">+IF(OFFSET('Sanitation Data'!$H$30,0,10*ROW('Sanitation Data'!H34))="","",OFFSET('Sanitation Data'!$H$30,0,10*ROW('Sanitation Data'!H34)))</f>
        <v/>
      </c>
      <c r="DL40" s="33" t="str">
        <f ca="true">+IF(OFFSET('Sanitation Data'!$H$31,0,10*ROW('Sanitation Data'!H34))="","",OFFSET('Sanitation Data'!$H$31,0,10*ROW('Sanitation Data'!H34)))</f>
        <v/>
      </c>
      <c r="DM40" s="33" t="str">
        <f ca="true">+IF(OFFSET('Sanitation Data'!$H$32,0,10*ROW('Sanitation Data'!H34))="","",OFFSET('Sanitation Data'!$H$32,0,10*ROW('Sanitation Data'!H34)))</f>
        <v/>
      </c>
      <c r="DN40" s="33" t="str">
        <f ca="true">+IF(OFFSET('Sanitation Data'!$H$33,0,10*ROW('Sanitation Data'!H34))="","",OFFSET('Sanitation Data'!$H$33,0,10*ROW('Sanitation Data'!H34)))</f>
        <v/>
      </c>
      <c r="DO40" s="33" t="str">
        <f ca="true">+IF(OFFSET('Hygiene Data'!$C$12,0,10*ROW('Hygiene Data'!C34))="","",OFFSET('Hygiene Data'!$C$12,0,10*ROW('Hygiene Data'!C34)))</f>
        <v/>
      </c>
      <c r="DP40" s="33" t="str">
        <f ca="true">+IF(OFFSET('Hygiene Data'!$C$13,0,10*ROW('Hygiene Data'!C34))="","",OFFSET('Hygiene Data'!$C$13,0,10*ROW('Hygiene Data'!C34)))</f>
        <v/>
      </c>
      <c r="DQ40" s="33" t="str">
        <f ca="true">+IF(OFFSET('Hygiene Data'!$C$14,0,10*ROW('Hygiene Data'!C34))="","",OFFSET('Hygiene Data'!$C$14,0,10*ROW('Hygiene Data'!C34)))</f>
        <v/>
      </c>
      <c r="DR40" s="33" t="str">
        <f ca="true">+IF(OFFSET('Hygiene Data'!$D$12,0,10*ROW('Hygiene Data'!D34))="","",OFFSET('Hygiene Data'!$D$12,0,10*ROW('Hygiene Data'!D34)))</f>
        <v/>
      </c>
      <c r="DS40" s="33" t="str">
        <f ca="true">+IF(OFFSET('Hygiene Data'!$D$13,0,10*ROW('Hygiene Data'!D34))="","",OFFSET('Hygiene Data'!$D$13,0,10*ROW('Hygiene Data'!D34)))</f>
        <v/>
      </c>
      <c r="DT40" s="33" t="str">
        <f ca="true">+IF(OFFSET('Hygiene Data'!$D$14,0,10*ROW('Hygiene Data'!D34))="","",OFFSET('Hygiene Data'!$D$14,0,10*ROW('Hygiene Data'!D34)))</f>
        <v/>
      </c>
      <c r="DU40" s="33" t="str">
        <f ca="true">+IF(OFFSET('Hygiene Data'!$E$12,0,10*ROW('Hygiene Data'!E34))="","",OFFSET('Hygiene Data'!$E$12,0,10*ROW('Hygiene Data'!E34)))</f>
        <v/>
      </c>
      <c r="DV40" s="33" t="str">
        <f ca="true">+IF(OFFSET('Hygiene Data'!$E$13,0,10*ROW('Hygiene Data'!E34))="","",OFFSET('Hygiene Data'!$E$13,0,10*ROW('Hygiene Data'!E34)))</f>
        <v/>
      </c>
      <c r="DW40" s="33" t="str">
        <f ca="true">+IF(OFFSET('Hygiene Data'!$E$14,0,10*ROW('Hygiene Data'!E34))="","",OFFSET('Hygiene Data'!$E$14,0,10*ROW('Hygiene Data'!E34)))</f>
        <v/>
      </c>
      <c r="DX40" s="33" t="str">
        <f ca="true">+IF(OFFSET('Hygiene Data'!$F$12,0,10*ROW('Hygiene Data'!F34))="","",OFFSET('Hygiene Data'!$F$12,0,10*ROW('Hygiene Data'!F34)))</f>
        <v/>
      </c>
      <c r="DY40" s="33" t="str">
        <f ca="true">+IF(OFFSET('Hygiene Data'!$F$13,0,10*ROW('Hygiene Data'!F34))="","",OFFSET('Hygiene Data'!$F$13,0,10*ROW('Hygiene Data'!F34)))</f>
        <v/>
      </c>
      <c r="DZ40" s="33" t="str">
        <f ca="true">+IF(OFFSET('Hygiene Data'!$F$14,0,10*ROW('Hygiene Data'!F34))="","",OFFSET('Hygiene Data'!$F$14,0,10*ROW('Hygiene Data'!F34)))</f>
        <v/>
      </c>
      <c r="EA40" s="33" t="str">
        <f ca="true">+IF(OFFSET('Hygiene Data'!$G$12,0,10*ROW('Hygiene Data'!G34))="","",OFFSET('Hygiene Data'!$G$12,0,10*ROW('Hygiene Data'!G34)))</f>
        <v/>
      </c>
      <c r="EB40" s="33" t="str">
        <f ca="true">+IF(OFFSET('Hygiene Data'!$G$13,0,10*ROW('Hygiene Data'!G34))="","",OFFSET('Hygiene Data'!$G$13,0,10*ROW('Hygiene Data'!G34)))</f>
        <v/>
      </c>
      <c r="EC40" s="33" t="str">
        <f ca="true">+IF(OFFSET('Hygiene Data'!$G$14,0,10*ROW('Hygiene Data'!G34))="","",OFFSET('Hygiene Data'!$G$14,0,10*ROW('Hygiene Data'!G34)))</f>
        <v/>
      </c>
      <c r="ED40" s="33" t="str">
        <f ca="true">+IF(OFFSET('Hygiene Data'!$H$12,0,10*ROW('Hygiene Data'!H34))="","",OFFSET('Hygiene Data'!$H$12,0,10*ROW('Hygiene Data'!H34)))</f>
        <v/>
      </c>
      <c r="EE40" s="33" t="str">
        <f ca="true">+IF(OFFSET('Hygiene Data'!$H$13,0,10*ROW('Hygiene Data'!H34))="","",OFFSET('Hygiene Data'!$H$13,0,10*ROW('Hygiene Data'!H34)))</f>
        <v/>
      </c>
      <c r="EF40" s="33" t="str">
        <f ca="true">+IF(OFFSET('Hygiene Data'!$H$14,0,10*ROW('Hygiene Data'!H34))="","",OFFSET('Hygiene Data'!$H$14,0,10*ROW('Hygiene Data'!H34)))</f>
        <v/>
      </c>
    </row>
    <row r="41" x14ac:dyDescent="0.2">
      <c r="A41" s="56" t="str">
        <f ca="true">+IF(OFFSET('Water Data'!$B$1,0,10*ROW('Water Data'!B38))="","",OFFSET('Water Data'!$B$1,0,10*ROW('Water Data'!B38)))</f>
        <v/>
      </c>
      <c r="B41" s="56" t="str">
        <f ca="true">+IF(OFFSET('Water Data'!$A$3,0,10*ROW('Water Data'!A38))="","",OFFSET('Water Data'!$A$3,0,10*ROW('Water Data'!A38)))</f>
        <v/>
      </c>
      <c r="C41" s="56" t="str">
        <f ca="true">+IF(OFFSET('Water Data'!$C$3,0,10*ROW('Water Data'!C38))="","",OFFSET('Water Data'!$C$3,0,10*ROW('Water Data'!C38)))</f>
        <v/>
      </c>
      <c r="D41" s="244"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4"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4" t="e">
        <f ca="true">+IF(AND(ISNUMBER(OFFSET('Water Data'!$C$10,0,10*ROW('Water Data'!D35))),BW41="Yes"),OFFSET('Water Data'!$C$10,0,10*ROW('Water Data'!D35)),IF(AND(ISNUMBER(OFFSET('Water Data'!$C$10,0,10*ROW('Water Data'!D35))),BW41="No",ISNUMBER(OFFSET('Water Data'!$C$10,0,10*ROW('Water Data'!D35)))),CONCATENATE("[",ROUND(OFFSET('Water Data'!$C$10,0,10*ROW('Water Data'!D35)),0),"]"),IF(AND(ISNUMBER(OFFSET('Water Data'!$C$10,0,10*ROW('Water Data'!D35))),BW41="",ISNUMBER(OFFSET('Water Data'!$C$10,0,10*ROW('Water Data'!D35)))),OFFSET('Water Data'!$C$10,0,10*ROW('Water Data'!D35)),NA())))</f>
        <v>#N/A</v>
      </c>
      <c r="G41" s="244"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4"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4"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4"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4"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4"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4"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4"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4"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4"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4"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4"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4"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4"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4"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5"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5"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5"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5"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5"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5"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5"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5"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5"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5"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5"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5"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5"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5"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5"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5"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5"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5"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5"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5"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5"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5"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5"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5"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5"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5"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5"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5"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5"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5"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6"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6"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6"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6"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6"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6"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6"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6"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6"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6"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6"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6"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6"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6"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6"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6"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6"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6"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3" t="str">
        <f ca="true">+IF(OFFSET('Water Data'!$C$28,0,10*ROW('Water Data'!C35))="","",OFFSET('Water Data'!$C$28,0,10*ROW('Water Data'!C35)))</f>
        <v/>
      </c>
      <c r="BT41" s="33" t="str">
        <f ca="true">+IF(OFFSET('Water Data'!$C$29,0,10*ROW('Water Data'!C35))="","",OFFSET('Water Data'!$C$29,0,10*ROW('Water Data'!C35)))</f>
        <v/>
      </c>
      <c r="BU41" s="33" t="str">
        <f ca="true">+IF(OFFSET('Water Data'!$C$30,0,10*ROW('Water Data'!C35))="","",OFFSET('Water Data'!$C$30,0,10*ROW('Water Data'!C35)))</f>
        <v/>
      </c>
      <c r="BV41" s="33" t="str">
        <f ca="true">+IF(OFFSET('Water Data'!$D$28,0,10*ROW('Water Data'!D35))="","",OFFSET('Water Data'!$D$28,0,10*ROW('Water Data'!D35)))</f>
        <v/>
      </c>
      <c r="BW41" s="33" t="str">
        <f ca="true">+IF(OFFSET('Water Data'!$D$29,0,10*ROW('Water Data'!D35))="","",OFFSET('Water Data'!$D$29,0,10*ROW('Water Data'!D35)))</f>
        <v/>
      </c>
      <c r="BX41" s="33" t="str">
        <f ca="true">+IF(OFFSET('Water Data'!$D$30,0,10*ROW('Water Data'!D35))="","",OFFSET('Water Data'!$D$30,0,10*ROW('Water Data'!D35)))</f>
        <v/>
      </c>
      <c r="BY41" s="33" t="str">
        <f ca="true">+IF(OFFSET('Water Data'!$E$28,0,10*ROW('Water Data'!E35))="","",OFFSET('Water Data'!$E$28,0,10*ROW('Water Data'!E35)))</f>
        <v/>
      </c>
      <c r="BZ41" s="33" t="str">
        <f ca="true">+IF(OFFSET('Water Data'!$E$29,0,10*ROW('Water Data'!E35))="","",OFFSET('Water Data'!$E$29,0,10*ROW('Water Data'!E35)))</f>
        <v/>
      </c>
      <c r="CA41" s="33" t="str">
        <f ca="true">+IF(OFFSET('Water Data'!$E$30,0,10*ROW('Water Data'!E35))="","",OFFSET('Water Data'!$E$30,0,10*ROW('Water Data'!E35)))</f>
        <v/>
      </c>
      <c r="CB41" s="33" t="str">
        <f ca="true">+IF(OFFSET('Water Data'!$F$28,0,10*ROW('Water Data'!F35))="","",OFFSET('Water Data'!$F$28,0,10*ROW('Water Data'!F35)))</f>
        <v/>
      </c>
      <c r="CC41" s="33" t="str">
        <f ca="true">+IF(OFFSET('Water Data'!$F$29,0,10*ROW('Water Data'!F35))="","",OFFSET('Water Data'!$F$29,0,10*ROW('Water Data'!F35)))</f>
        <v/>
      </c>
      <c r="CD41" s="33" t="str">
        <f ca="true">+IF(OFFSET('Water Data'!$F$30,0,10*ROW('Water Data'!F35))="","",OFFSET('Water Data'!$F$30,0,10*ROW('Water Data'!F35)))</f>
        <v/>
      </c>
      <c r="CE41" s="33" t="str">
        <f ca="true">+IF(OFFSET('Water Data'!$G$28,0,10*ROW('Water Data'!G35))="","",OFFSET('Water Data'!$G$28,0,10*ROW('Water Data'!G35)))</f>
        <v/>
      </c>
      <c r="CF41" s="33" t="str">
        <f ca="true">+IF(OFFSET('Water Data'!$G$29,0,10*ROW('Water Data'!G35))="","",OFFSET('Water Data'!$G$29,0,10*ROW('Water Data'!G35)))</f>
        <v/>
      </c>
      <c r="CG41" s="33" t="str">
        <f ca="true">+IF(OFFSET('Water Data'!$G$30,0,10*ROW('Water Data'!G35))="","",OFFSET('Water Data'!$G$30,0,10*ROW('Water Data'!G35)))</f>
        <v/>
      </c>
      <c r="CH41" s="33" t="str">
        <f ca="true">+IF(OFFSET('Water Data'!$H$28,0,10*ROW('Water Data'!H35))="","",OFFSET('Water Data'!$H$28,0,10*ROW('Water Data'!H35)))</f>
        <v/>
      </c>
      <c r="CI41" s="33" t="str">
        <f ca="true">+IF(OFFSET('Water Data'!$H$29,0,10*ROW('Water Data'!H35))="","",OFFSET('Water Data'!$H$29,0,10*ROW('Water Data'!H35)))</f>
        <v/>
      </c>
      <c r="CJ41" s="33" t="str">
        <f ca="true">+IF(OFFSET('Water Data'!$H$30,0,10*ROW('Water Data'!H35))="","",OFFSET('Water Data'!$H$30,0,10*ROW('Water Data'!H35)))</f>
        <v/>
      </c>
      <c r="CK41" s="33" t="str">
        <f ca="true">+IF(OFFSET('Sanitation Data'!$C$29,0,10*ROW('Sanitation Data'!C35))="","",OFFSET('Sanitation Data'!$C$29,0,10*ROW('Sanitation Data'!C35)))</f>
        <v/>
      </c>
      <c r="CL41" s="33" t="str">
        <f ca="true">+IF(OFFSET('Sanitation Data'!$C$30,0,10*ROW('Sanitation Data'!C35))="","",OFFSET('Sanitation Data'!$C$30,0,10*ROW('Sanitation Data'!C35)))</f>
        <v/>
      </c>
      <c r="CM41" s="33" t="str">
        <f ca="true">+IF(OFFSET('Sanitation Data'!$C$31,0,10*ROW('Sanitation Data'!C35))="","",OFFSET('Sanitation Data'!$C$31,0,10*ROW('Sanitation Data'!C35)))</f>
        <v/>
      </c>
      <c r="CN41" s="33" t="str">
        <f ca="true">+IF(OFFSET('Sanitation Data'!$C$32,0,10*ROW('Sanitation Data'!C35))="","",OFFSET('Sanitation Data'!$C$32,0,10*ROW('Sanitation Data'!C35)))</f>
        <v/>
      </c>
      <c r="CO41" s="33" t="str">
        <f ca="true">+IF(OFFSET('Sanitation Data'!$C$33,0,10*ROW('Sanitation Data'!C35))="","",OFFSET('Sanitation Data'!$C$33,0,10*ROW('Sanitation Data'!C35)))</f>
        <v/>
      </c>
      <c r="CP41" s="33" t="str">
        <f ca="true">+IF(OFFSET('Sanitation Data'!$D$29,0,10*ROW('Sanitation Data'!D35))="","",OFFSET('Sanitation Data'!$D$29,0,10*ROW('Sanitation Data'!D35)))</f>
        <v/>
      </c>
      <c r="CQ41" s="33" t="str">
        <f ca="true">+IF(OFFSET('Sanitation Data'!$D$30,0,10*ROW('Sanitation Data'!D35))="","",OFFSET('Sanitation Data'!$D$30,0,10*ROW('Sanitation Data'!D35)))</f>
        <v/>
      </c>
      <c r="CR41" s="33" t="str">
        <f ca="true">+IF(OFFSET('Sanitation Data'!$D$31,0,10*ROW('Sanitation Data'!D35))="","",OFFSET('Sanitation Data'!$D$31,0,10*ROW('Sanitation Data'!D35)))</f>
        <v/>
      </c>
      <c r="CS41" s="33" t="str">
        <f ca="true">+IF(OFFSET('Sanitation Data'!$D$32,0,10*ROW('Sanitation Data'!D35))="","",OFFSET('Sanitation Data'!$D$32,0,10*ROW('Sanitation Data'!D35)))</f>
        <v/>
      </c>
      <c r="CT41" s="33" t="str">
        <f ca="true">+IF(OFFSET('Sanitation Data'!$D$33,0,10*ROW('Sanitation Data'!D35))="","",OFFSET('Sanitation Data'!$D$33,0,10*ROW('Sanitation Data'!D35)))</f>
        <v/>
      </c>
      <c r="CU41" s="33" t="str">
        <f ca="true">+IF(OFFSET('Sanitation Data'!$E$29,0,10*ROW('Sanitation Data'!E35))="","",OFFSET('Sanitation Data'!$E$29,0,10*ROW('Sanitation Data'!E35)))</f>
        <v/>
      </c>
      <c r="CV41" s="33" t="str">
        <f ca="true">+IF(OFFSET('Sanitation Data'!$E$30,0,10*ROW('Sanitation Data'!E35))="","",OFFSET('Sanitation Data'!$E$30,0,10*ROW('Sanitation Data'!E35)))</f>
        <v/>
      </c>
      <c r="CW41" s="33" t="str">
        <f ca="true">+IF(OFFSET('Sanitation Data'!$E$31,0,10*ROW('Sanitation Data'!E35))="","",OFFSET('Sanitation Data'!$E$31,0,10*ROW('Sanitation Data'!E35)))</f>
        <v/>
      </c>
      <c r="CX41" s="33" t="str">
        <f ca="true">+IF(OFFSET('Sanitation Data'!$E$32,0,10*ROW('Sanitation Data'!E35))="","",OFFSET('Sanitation Data'!$E$32,0,10*ROW('Sanitation Data'!E35)))</f>
        <v/>
      </c>
      <c r="CY41" s="33" t="str">
        <f ca="true">+IF(OFFSET('Sanitation Data'!$E$33,0,10*ROW('Sanitation Data'!E35))="","",OFFSET('Sanitation Data'!$E$33,0,10*ROW('Sanitation Data'!E35)))</f>
        <v/>
      </c>
      <c r="CZ41" s="33" t="str">
        <f ca="true">+IF(OFFSET('Sanitation Data'!$F$29,0,10*ROW('Sanitation Data'!F35))="","",OFFSET('Sanitation Data'!$F$29,0,10*ROW('Sanitation Data'!F35)))</f>
        <v/>
      </c>
      <c r="DA41" s="33" t="str">
        <f ca="true">+IF(OFFSET('Sanitation Data'!$F$30,0,10*ROW('Sanitation Data'!F35))="","",OFFSET('Sanitation Data'!$F$30,0,10*ROW('Sanitation Data'!F35)))</f>
        <v/>
      </c>
      <c r="DB41" s="33" t="str">
        <f ca="true">+IF(OFFSET('Sanitation Data'!$F$31,0,10*ROW('Sanitation Data'!F35))="","",OFFSET('Sanitation Data'!$F$31,0,10*ROW('Sanitation Data'!F35)))</f>
        <v/>
      </c>
      <c r="DC41" s="33" t="str">
        <f ca="true">+IF(OFFSET('Sanitation Data'!$F$32,0,10*ROW('Sanitation Data'!F35))="","",OFFSET('Sanitation Data'!$F$32,0,10*ROW('Sanitation Data'!F35)))</f>
        <v/>
      </c>
      <c r="DD41" s="33" t="str">
        <f ca="true">+IF(OFFSET('Sanitation Data'!$F$33,0,10*ROW('Sanitation Data'!F35))="","",OFFSET('Sanitation Data'!$F$33,0,10*ROW('Sanitation Data'!F35)))</f>
        <v/>
      </c>
      <c r="DE41" s="33" t="str">
        <f ca="true">+IF(OFFSET('Sanitation Data'!$G$29,0,10*ROW('Sanitation Data'!G35))="","",OFFSET('Sanitation Data'!$G$29,0,10*ROW('Sanitation Data'!G35)))</f>
        <v/>
      </c>
      <c r="DF41" s="33" t="str">
        <f ca="true">+IF(OFFSET('Sanitation Data'!$G$30,0,10*ROW('Sanitation Data'!G35))="","",OFFSET('Sanitation Data'!$G$30,0,10*ROW('Sanitation Data'!G35)))</f>
        <v/>
      </c>
      <c r="DG41" s="33" t="str">
        <f ca="true">+IF(OFFSET('Sanitation Data'!$G$31,0,10*ROW('Sanitation Data'!G35))="","",OFFSET('Sanitation Data'!$G$31,0,10*ROW('Sanitation Data'!G35)))</f>
        <v/>
      </c>
      <c r="DH41" s="33" t="str">
        <f ca="true">+IF(OFFSET('Sanitation Data'!$G$32,0,10*ROW('Sanitation Data'!G35))="","",OFFSET('Sanitation Data'!$G$32,0,10*ROW('Sanitation Data'!G35)))</f>
        <v/>
      </c>
      <c r="DI41" s="33" t="str">
        <f ca="true">+IF(OFFSET('Sanitation Data'!$G$33,0,10*ROW('Sanitation Data'!G35))="","",OFFSET('Sanitation Data'!$G$33,0,10*ROW('Sanitation Data'!G35)))</f>
        <v/>
      </c>
      <c r="DJ41" s="33" t="str">
        <f ca="true">+IF(OFFSET('Sanitation Data'!$H$29,0,10*ROW('Sanitation Data'!H35))="","",OFFSET('Sanitation Data'!$H$29,0,10*ROW('Sanitation Data'!H35)))</f>
        <v/>
      </c>
      <c r="DK41" s="33" t="str">
        <f ca="true">+IF(OFFSET('Sanitation Data'!$H$30,0,10*ROW('Sanitation Data'!H35))="","",OFFSET('Sanitation Data'!$H$30,0,10*ROW('Sanitation Data'!H35)))</f>
        <v/>
      </c>
      <c r="DL41" s="33" t="str">
        <f ca="true">+IF(OFFSET('Sanitation Data'!$H$31,0,10*ROW('Sanitation Data'!H35))="","",OFFSET('Sanitation Data'!$H$31,0,10*ROW('Sanitation Data'!H35)))</f>
        <v/>
      </c>
      <c r="DM41" s="33" t="str">
        <f ca="true">+IF(OFFSET('Sanitation Data'!$H$32,0,10*ROW('Sanitation Data'!H35))="","",OFFSET('Sanitation Data'!$H$32,0,10*ROW('Sanitation Data'!H35)))</f>
        <v/>
      </c>
      <c r="DN41" s="33" t="str">
        <f ca="true">+IF(OFFSET('Sanitation Data'!$H$33,0,10*ROW('Sanitation Data'!H35))="","",OFFSET('Sanitation Data'!$H$33,0,10*ROW('Sanitation Data'!H35)))</f>
        <v/>
      </c>
      <c r="DO41" s="33" t="str">
        <f ca="true">+IF(OFFSET('Hygiene Data'!$C$12,0,10*ROW('Hygiene Data'!C35))="","",OFFSET('Hygiene Data'!$C$12,0,10*ROW('Hygiene Data'!C35)))</f>
        <v/>
      </c>
      <c r="DP41" s="33" t="str">
        <f ca="true">+IF(OFFSET('Hygiene Data'!$C$13,0,10*ROW('Hygiene Data'!C35))="","",OFFSET('Hygiene Data'!$C$13,0,10*ROW('Hygiene Data'!C35)))</f>
        <v/>
      </c>
      <c r="DQ41" s="33" t="str">
        <f ca="true">+IF(OFFSET('Hygiene Data'!$C$14,0,10*ROW('Hygiene Data'!C35))="","",OFFSET('Hygiene Data'!$C$14,0,10*ROW('Hygiene Data'!C35)))</f>
        <v/>
      </c>
      <c r="DR41" s="33" t="str">
        <f ca="true">+IF(OFFSET('Hygiene Data'!$D$12,0,10*ROW('Hygiene Data'!D35))="","",OFFSET('Hygiene Data'!$D$12,0,10*ROW('Hygiene Data'!D35)))</f>
        <v/>
      </c>
      <c r="DS41" s="33" t="str">
        <f ca="true">+IF(OFFSET('Hygiene Data'!$D$13,0,10*ROW('Hygiene Data'!D35))="","",OFFSET('Hygiene Data'!$D$13,0,10*ROW('Hygiene Data'!D35)))</f>
        <v/>
      </c>
      <c r="DT41" s="33" t="str">
        <f ca="true">+IF(OFFSET('Hygiene Data'!$D$14,0,10*ROW('Hygiene Data'!D35))="","",OFFSET('Hygiene Data'!$D$14,0,10*ROW('Hygiene Data'!D35)))</f>
        <v/>
      </c>
      <c r="DU41" s="33" t="str">
        <f ca="true">+IF(OFFSET('Hygiene Data'!$E$12,0,10*ROW('Hygiene Data'!E35))="","",OFFSET('Hygiene Data'!$E$12,0,10*ROW('Hygiene Data'!E35)))</f>
        <v/>
      </c>
      <c r="DV41" s="33" t="str">
        <f ca="true">+IF(OFFSET('Hygiene Data'!$E$13,0,10*ROW('Hygiene Data'!E35))="","",OFFSET('Hygiene Data'!$E$13,0,10*ROW('Hygiene Data'!E35)))</f>
        <v/>
      </c>
      <c r="DW41" s="33" t="str">
        <f ca="true">+IF(OFFSET('Hygiene Data'!$E$14,0,10*ROW('Hygiene Data'!E35))="","",OFFSET('Hygiene Data'!$E$14,0,10*ROW('Hygiene Data'!E35)))</f>
        <v/>
      </c>
      <c r="DX41" s="33" t="str">
        <f ca="true">+IF(OFFSET('Hygiene Data'!$F$12,0,10*ROW('Hygiene Data'!F35))="","",OFFSET('Hygiene Data'!$F$12,0,10*ROW('Hygiene Data'!F35)))</f>
        <v/>
      </c>
      <c r="DY41" s="33" t="str">
        <f ca="true">+IF(OFFSET('Hygiene Data'!$F$13,0,10*ROW('Hygiene Data'!F35))="","",OFFSET('Hygiene Data'!$F$13,0,10*ROW('Hygiene Data'!F35)))</f>
        <v/>
      </c>
      <c r="DZ41" s="33" t="str">
        <f ca="true">+IF(OFFSET('Hygiene Data'!$F$14,0,10*ROW('Hygiene Data'!F35))="","",OFFSET('Hygiene Data'!$F$14,0,10*ROW('Hygiene Data'!F35)))</f>
        <v/>
      </c>
      <c r="EA41" s="33" t="str">
        <f ca="true">+IF(OFFSET('Hygiene Data'!$G$12,0,10*ROW('Hygiene Data'!G35))="","",OFFSET('Hygiene Data'!$G$12,0,10*ROW('Hygiene Data'!G35)))</f>
        <v/>
      </c>
      <c r="EB41" s="33" t="str">
        <f ca="true">+IF(OFFSET('Hygiene Data'!$G$13,0,10*ROW('Hygiene Data'!G35))="","",OFFSET('Hygiene Data'!$G$13,0,10*ROW('Hygiene Data'!G35)))</f>
        <v/>
      </c>
      <c r="EC41" s="33" t="str">
        <f ca="true">+IF(OFFSET('Hygiene Data'!$G$14,0,10*ROW('Hygiene Data'!G35))="","",OFFSET('Hygiene Data'!$G$14,0,10*ROW('Hygiene Data'!G35)))</f>
        <v/>
      </c>
      <c r="ED41" s="33" t="str">
        <f ca="true">+IF(OFFSET('Hygiene Data'!$H$12,0,10*ROW('Hygiene Data'!H35))="","",OFFSET('Hygiene Data'!$H$12,0,10*ROW('Hygiene Data'!H35)))</f>
        <v/>
      </c>
      <c r="EE41" s="33" t="str">
        <f ca="true">+IF(OFFSET('Hygiene Data'!$H$13,0,10*ROW('Hygiene Data'!H35))="","",OFFSET('Hygiene Data'!$H$13,0,10*ROW('Hygiene Data'!H35)))</f>
        <v/>
      </c>
      <c r="EF41" s="33" t="str">
        <f ca="true">+IF(OFFSET('Hygiene Data'!$H$14,0,10*ROW('Hygiene Data'!H35))="","",OFFSET('Hygiene Data'!$H$14,0,10*ROW('Hygiene Data'!H35)))</f>
        <v/>
      </c>
    </row>
    <row r="42" x14ac:dyDescent="0.2">
      <c r="A42" s="56" t="str">
        <f ca="true">+IF(OFFSET('Water Data'!$B$1,0,10*ROW('Water Data'!B39))="","",OFFSET('Water Data'!$B$1,0,10*ROW('Water Data'!B39)))</f>
        <v/>
      </c>
      <c r="B42" s="56" t="str">
        <f ca="true">+IF(OFFSET('Water Data'!$A$3,0,10*ROW('Water Data'!A39))="","",OFFSET('Water Data'!$A$3,0,10*ROW('Water Data'!A39)))</f>
        <v/>
      </c>
      <c r="C42" s="56" t="str">
        <f ca="true">+IF(OFFSET('Water Data'!$C$3,0,10*ROW('Water Data'!C39))="","",OFFSET('Water Data'!$C$3,0,10*ROW('Water Data'!C39)))</f>
        <v/>
      </c>
      <c r="D42" s="244"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4"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4" t="e">
        <f ca="true">+IF(AND(ISNUMBER(OFFSET('Water Data'!$C$10,0,10*ROW('Water Data'!D36))),BW42="Yes"),OFFSET('Water Data'!$C$10,0,10*ROW('Water Data'!D36)),IF(AND(ISNUMBER(OFFSET('Water Data'!$C$10,0,10*ROW('Water Data'!D36))),BW42="No",ISNUMBER(OFFSET('Water Data'!$C$10,0,10*ROW('Water Data'!D36)))),CONCATENATE("[",ROUND(OFFSET('Water Data'!$C$10,0,10*ROW('Water Data'!D36)),0),"]"),IF(AND(ISNUMBER(OFFSET('Water Data'!$C$10,0,10*ROW('Water Data'!D36))),BW42="",ISNUMBER(OFFSET('Water Data'!$C$10,0,10*ROW('Water Data'!D36)))),OFFSET('Water Data'!$C$10,0,10*ROW('Water Data'!D36)),NA())))</f>
        <v>#N/A</v>
      </c>
      <c r="G42" s="244"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4"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4"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4"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4"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4"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4"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4"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4"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4"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4"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4"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4"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4"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4"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5"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5"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5"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5"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5"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5"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5"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5"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5"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5"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5"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5"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5"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5"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5"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5"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5"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5"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5"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5"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5"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5"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5"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5"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5"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5"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5"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5"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5"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5"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6"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6"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6"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6"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6"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6"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6"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6"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6"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6"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6"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6"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6"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6"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6"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6"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6"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6"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3" t="str">
        <f ca="true">+IF(OFFSET('Water Data'!$C$28,0,10*ROW('Water Data'!C36))="","",OFFSET('Water Data'!$C$28,0,10*ROW('Water Data'!C36)))</f>
        <v/>
      </c>
      <c r="BT42" s="33" t="str">
        <f ca="true">+IF(OFFSET('Water Data'!$C$29,0,10*ROW('Water Data'!C36))="","",OFFSET('Water Data'!$C$29,0,10*ROW('Water Data'!C36)))</f>
        <v/>
      </c>
      <c r="BU42" s="33" t="str">
        <f ca="true">+IF(OFFSET('Water Data'!$C$30,0,10*ROW('Water Data'!C36))="","",OFFSET('Water Data'!$C$30,0,10*ROW('Water Data'!C36)))</f>
        <v/>
      </c>
      <c r="BV42" s="33" t="str">
        <f ca="true">+IF(OFFSET('Water Data'!$D$28,0,10*ROW('Water Data'!D36))="","",OFFSET('Water Data'!$D$28,0,10*ROW('Water Data'!D36)))</f>
        <v/>
      </c>
      <c r="BW42" s="33" t="str">
        <f ca="true">+IF(OFFSET('Water Data'!$D$29,0,10*ROW('Water Data'!D36))="","",OFFSET('Water Data'!$D$29,0,10*ROW('Water Data'!D36)))</f>
        <v/>
      </c>
      <c r="BX42" s="33" t="str">
        <f ca="true">+IF(OFFSET('Water Data'!$D$30,0,10*ROW('Water Data'!D36))="","",OFFSET('Water Data'!$D$30,0,10*ROW('Water Data'!D36)))</f>
        <v/>
      </c>
      <c r="BY42" s="33" t="str">
        <f ca="true">+IF(OFFSET('Water Data'!$E$28,0,10*ROW('Water Data'!E36))="","",OFFSET('Water Data'!$E$28,0,10*ROW('Water Data'!E36)))</f>
        <v/>
      </c>
      <c r="BZ42" s="33" t="str">
        <f ca="true">+IF(OFFSET('Water Data'!$E$29,0,10*ROW('Water Data'!E36))="","",OFFSET('Water Data'!$E$29,0,10*ROW('Water Data'!E36)))</f>
        <v/>
      </c>
      <c r="CA42" s="33" t="str">
        <f ca="true">+IF(OFFSET('Water Data'!$E$30,0,10*ROW('Water Data'!E36))="","",OFFSET('Water Data'!$E$30,0,10*ROW('Water Data'!E36)))</f>
        <v/>
      </c>
      <c r="CB42" s="33" t="str">
        <f ca="true">+IF(OFFSET('Water Data'!$F$28,0,10*ROW('Water Data'!F36))="","",OFFSET('Water Data'!$F$28,0,10*ROW('Water Data'!F36)))</f>
        <v/>
      </c>
      <c r="CC42" s="33" t="str">
        <f ca="true">+IF(OFFSET('Water Data'!$F$29,0,10*ROW('Water Data'!F36))="","",OFFSET('Water Data'!$F$29,0,10*ROW('Water Data'!F36)))</f>
        <v/>
      </c>
      <c r="CD42" s="33" t="str">
        <f ca="true">+IF(OFFSET('Water Data'!$F$30,0,10*ROW('Water Data'!F36))="","",OFFSET('Water Data'!$F$30,0,10*ROW('Water Data'!F36)))</f>
        <v/>
      </c>
      <c r="CE42" s="33" t="str">
        <f ca="true">+IF(OFFSET('Water Data'!$G$28,0,10*ROW('Water Data'!G36))="","",OFFSET('Water Data'!$G$28,0,10*ROW('Water Data'!G36)))</f>
        <v/>
      </c>
      <c r="CF42" s="33" t="str">
        <f ca="true">+IF(OFFSET('Water Data'!$G$29,0,10*ROW('Water Data'!G36))="","",OFFSET('Water Data'!$G$29,0,10*ROW('Water Data'!G36)))</f>
        <v/>
      </c>
      <c r="CG42" s="33" t="str">
        <f ca="true">+IF(OFFSET('Water Data'!$G$30,0,10*ROW('Water Data'!G36))="","",OFFSET('Water Data'!$G$30,0,10*ROW('Water Data'!G36)))</f>
        <v/>
      </c>
      <c r="CH42" s="33" t="str">
        <f ca="true">+IF(OFFSET('Water Data'!$H$28,0,10*ROW('Water Data'!H36))="","",OFFSET('Water Data'!$H$28,0,10*ROW('Water Data'!H36)))</f>
        <v/>
      </c>
      <c r="CI42" s="33" t="str">
        <f ca="true">+IF(OFFSET('Water Data'!$H$29,0,10*ROW('Water Data'!H36))="","",OFFSET('Water Data'!$H$29,0,10*ROW('Water Data'!H36)))</f>
        <v/>
      </c>
      <c r="CJ42" s="33" t="str">
        <f ca="true">+IF(OFFSET('Water Data'!$H$30,0,10*ROW('Water Data'!H36))="","",OFFSET('Water Data'!$H$30,0,10*ROW('Water Data'!H36)))</f>
        <v/>
      </c>
      <c r="CK42" s="33" t="str">
        <f ca="true">+IF(OFFSET('Sanitation Data'!$C$29,0,10*ROW('Sanitation Data'!C36))="","",OFFSET('Sanitation Data'!$C$29,0,10*ROW('Sanitation Data'!C36)))</f>
        <v/>
      </c>
      <c r="CL42" s="33" t="str">
        <f ca="true">+IF(OFFSET('Sanitation Data'!$C$30,0,10*ROW('Sanitation Data'!C36))="","",OFFSET('Sanitation Data'!$C$30,0,10*ROW('Sanitation Data'!C36)))</f>
        <v/>
      </c>
      <c r="CM42" s="33" t="str">
        <f ca="true">+IF(OFFSET('Sanitation Data'!$C$31,0,10*ROW('Sanitation Data'!C36))="","",OFFSET('Sanitation Data'!$C$31,0,10*ROW('Sanitation Data'!C36)))</f>
        <v/>
      </c>
      <c r="CN42" s="33" t="str">
        <f ca="true">+IF(OFFSET('Sanitation Data'!$C$32,0,10*ROW('Sanitation Data'!C36))="","",OFFSET('Sanitation Data'!$C$32,0,10*ROW('Sanitation Data'!C36)))</f>
        <v/>
      </c>
      <c r="CO42" s="33" t="str">
        <f ca="true">+IF(OFFSET('Sanitation Data'!$C$33,0,10*ROW('Sanitation Data'!C36))="","",OFFSET('Sanitation Data'!$C$33,0,10*ROW('Sanitation Data'!C36)))</f>
        <v/>
      </c>
      <c r="CP42" s="33" t="str">
        <f ca="true">+IF(OFFSET('Sanitation Data'!$D$29,0,10*ROW('Sanitation Data'!D36))="","",OFFSET('Sanitation Data'!$D$29,0,10*ROW('Sanitation Data'!D36)))</f>
        <v/>
      </c>
      <c r="CQ42" s="33" t="str">
        <f ca="true">+IF(OFFSET('Sanitation Data'!$D$30,0,10*ROW('Sanitation Data'!D36))="","",OFFSET('Sanitation Data'!$D$30,0,10*ROW('Sanitation Data'!D36)))</f>
        <v/>
      </c>
      <c r="CR42" s="33" t="str">
        <f ca="true">+IF(OFFSET('Sanitation Data'!$D$31,0,10*ROW('Sanitation Data'!D36))="","",OFFSET('Sanitation Data'!$D$31,0,10*ROW('Sanitation Data'!D36)))</f>
        <v/>
      </c>
      <c r="CS42" s="33" t="str">
        <f ca="true">+IF(OFFSET('Sanitation Data'!$D$32,0,10*ROW('Sanitation Data'!D36))="","",OFFSET('Sanitation Data'!$D$32,0,10*ROW('Sanitation Data'!D36)))</f>
        <v/>
      </c>
      <c r="CT42" s="33" t="str">
        <f ca="true">+IF(OFFSET('Sanitation Data'!$D$33,0,10*ROW('Sanitation Data'!D36))="","",OFFSET('Sanitation Data'!$D$33,0,10*ROW('Sanitation Data'!D36)))</f>
        <v/>
      </c>
      <c r="CU42" s="33" t="str">
        <f ca="true">+IF(OFFSET('Sanitation Data'!$E$29,0,10*ROW('Sanitation Data'!E36))="","",OFFSET('Sanitation Data'!$E$29,0,10*ROW('Sanitation Data'!E36)))</f>
        <v/>
      </c>
      <c r="CV42" s="33" t="str">
        <f ca="true">+IF(OFFSET('Sanitation Data'!$E$30,0,10*ROW('Sanitation Data'!E36))="","",OFFSET('Sanitation Data'!$E$30,0,10*ROW('Sanitation Data'!E36)))</f>
        <v/>
      </c>
      <c r="CW42" s="33" t="str">
        <f ca="true">+IF(OFFSET('Sanitation Data'!$E$31,0,10*ROW('Sanitation Data'!E36))="","",OFFSET('Sanitation Data'!$E$31,0,10*ROW('Sanitation Data'!E36)))</f>
        <v/>
      </c>
      <c r="CX42" s="33" t="str">
        <f ca="true">+IF(OFFSET('Sanitation Data'!$E$32,0,10*ROW('Sanitation Data'!E36))="","",OFFSET('Sanitation Data'!$E$32,0,10*ROW('Sanitation Data'!E36)))</f>
        <v/>
      </c>
      <c r="CY42" s="33" t="str">
        <f ca="true">+IF(OFFSET('Sanitation Data'!$E$33,0,10*ROW('Sanitation Data'!E36))="","",OFFSET('Sanitation Data'!$E$33,0,10*ROW('Sanitation Data'!E36)))</f>
        <v/>
      </c>
      <c r="CZ42" s="33" t="str">
        <f ca="true">+IF(OFFSET('Sanitation Data'!$F$29,0,10*ROW('Sanitation Data'!F36))="","",OFFSET('Sanitation Data'!$F$29,0,10*ROW('Sanitation Data'!F36)))</f>
        <v/>
      </c>
      <c r="DA42" s="33" t="str">
        <f ca="true">+IF(OFFSET('Sanitation Data'!$F$30,0,10*ROW('Sanitation Data'!F36))="","",OFFSET('Sanitation Data'!$F$30,0,10*ROW('Sanitation Data'!F36)))</f>
        <v/>
      </c>
      <c r="DB42" s="33" t="str">
        <f ca="true">+IF(OFFSET('Sanitation Data'!$F$31,0,10*ROW('Sanitation Data'!F36))="","",OFFSET('Sanitation Data'!$F$31,0,10*ROW('Sanitation Data'!F36)))</f>
        <v/>
      </c>
      <c r="DC42" s="33" t="str">
        <f ca="true">+IF(OFFSET('Sanitation Data'!$F$32,0,10*ROW('Sanitation Data'!F36))="","",OFFSET('Sanitation Data'!$F$32,0,10*ROW('Sanitation Data'!F36)))</f>
        <v/>
      </c>
      <c r="DD42" s="33" t="str">
        <f ca="true">+IF(OFFSET('Sanitation Data'!$F$33,0,10*ROW('Sanitation Data'!F36))="","",OFFSET('Sanitation Data'!$F$33,0,10*ROW('Sanitation Data'!F36)))</f>
        <v/>
      </c>
      <c r="DE42" s="33" t="str">
        <f ca="true">+IF(OFFSET('Sanitation Data'!$G$29,0,10*ROW('Sanitation Data'!G36))="","",OFFSET('Sanitation Data'!$G$29,0,10*ROW('Sanitation Data'!G36)))</f>
        <v/>
      </c>
      <c r="DF42" s="33" t="str">
        <f ca="true">+IF(OFFSET('Sanitation Data'!$G$30,0,10*ROW('Sanitation Data'!G36))="","",OFFSET('Sanitation Data'!$G$30,0,10*ROW('Sanitation Data'!G36)))</f>
        <v/>
      </c>
      <c r="DG42" s="33" t="str">
        <f ca="true">+IF(OFFSET('Sanitation Data'!$G$31,0,10*ROW('Sanitation Data'!G36))="","",OFFSET('Sanitation Data'!$G$31,0,10*ROW('Sanitation Data'!G36)))</f>
        <v/>
      </c>
      <c r="DH42" s="33" t="str">
        <f ca="true">+IF(OFFSET('Sanitation Data'!$G$32,0,10*ROW('Sanitation Data'!G36))="","",OFFSET('Sanitation Data'!$G$32,0,10*ROW('Sanitation Data'!G36)))</f>
        <v/>
      </c>
      <c r="DI42" s="33" t="str">
        <f ca="true">+IF(OFFSET('Sanitation Data'!$G$33,0,10*ROW('Sanitation Data'!G36))="","",OFFSET('Sanitation Data'!$G$33,0,10*ROW('Sanitation Data'!G36)))</f>
        <v/>
      </c>
      <c r="DJ42" s="33" t="str">
        <f ca="true">+IF(OFFSET('Sanitation Data'!$H$29,0,10*ROW('Sanitation Data'!H36))="","",OFFSET('Sanitation Data'!$H$29,0,10*ROW('Sanitation Data'!H36)))</f>
        <v/>
      </c>
      <c r="DK42" s="33" t="str">
        <f ca="true">+IF(OFFSET('Sanitation Data'!$H$30,0,10*ROW('Sanitation Data'!H36))="","",OFFSET('Sanitation Data'!$H$30,0,10*ROW('Sanitation Data'!H36)))</f>
        <v/>
      </c>
      <c r="DL42" s="33" t="str">
        <f ca="true">+IF(OFFSET('Sanitation Data'!$H$31,0,10*ROW('Sanitation Data'!H36))="","",OFFSET('Sanitation Data'!$H$31,0,10*ROW('Sanitation Data'!H36)))</f>
        <v/>
      </c>
      <c r="DM42" s="33" t="str">
        <f ca="true">+IF(OFFSET('Sanitation Data'!$H$32,0,10*ROW('Sanitation Data'!H36))="","",OFFSET('Sanitation Data'!$H$32,0,10*ROW('Sanitation Data'!H36)))</f>
        <v/>
      </c>
      <c r="DN42" s="33" t="str">
        <f ca="true">+IF(OFFSET('Sanitation Data'!$H$33,0,10*ROW('Sanitation Data'!H36))="","",OFFSET('Sanitation Data'!$H$33,0,10*ROW('Sanitation Data'!H36)))</f>
        <v/>
      </c>
      <c r="DO42" s="33" t="str">
        <f ca="true">+IF(OFFSET('Hygiene Data'!$C$12,0,10*ROW('Hygiene Data'!C36))="","",OFFSET('Hygiene Data'!$C$12,0,10*ROW('Hygiene Data'!C36)))</f>
        <v/>
      </c>
      <c r="DP42" s="33" t="str">
        <f ca="true">+IF(OFFSET('Hygiene Data'!$C$13,0,10*ROW('Hygiene Data'!C36))="","",OFFSET('Hygiene Data'!$C$13,0,10*ROW('Hygiene Data'!C36)))</f>
        <v/>
      </c>
      <c r="DQ42" s="33" t="str">
        <f ca="true">+IF(OFFSET('Hygiene Data'!$C$14,0,10*ROW('Hygiene Data'!C36))="","",OFFSET('Hygiene Data'!$C$14,0,10*ROW('Hygiene Data'!C36)))</f>
        <v/>
      </c>
      <c r="DR42" s="33" t="str">
        <f ca="true">+IF(OFFSET('Hygiene Data'!$D$12,0,10*ROW('Hygiene Data'!D36))="","",OFFSET('Hygiene Data'!$D$12,0,10*ROW('Hygiene Data'!D36)))</f>
        <v/>
      </c>
      <c r="DS42" s="33" t="str">
        <f ca="true">+IF(OFFSET('Hygiene Data'!$D$13,0,10*ROW('Hygiene Data'!D36))="","",OFFSET('Hygiene Data'!$D$13,0,10*ROW('Hygiene Data'!D36)))</f>
        <v/>
      </c>
      <c r="DT42" s="33" t="str">
        <f ca="true">+IF(OFFSET('Hygiene Data'!$D$14,0,10*ROW('Hygiene Data'!D36))="","",OFFSET('Hygiene Data'!$D$14,0,10*ROW('Hygiene Data'!D36)))</f>
        <v/>
      </c>
      <c r="DU42" s="33" t="str">
        <f ca="true">+IF(OFFSET('Hygiene Data'!$E$12,0,10*ROW('Hygiene Data'!E36))="","",OFFSET('Hygiene Data'!$E$12,0,10*ROW('Hygiene Data'!E36)))</f>
        <v/>
      </c>
      <c r="DV42" s="33" t="str">
        <f ca="true">+IF(OFFSET('Hygiene Data'!$E$13,0,10*ROW('Hygiene Data'!E36))="","",OFFSET('Hygiene Data'!$E$13,0,10*ROW('Hygiene Data'!E36)))</f>
        <v/>
      </c>
      <c r="DW42" s="33" t="str">
        <f ca="true">+IF(OFFSET('Hygiene Data'!$E$14,0,10*ROW('Hygiene Data'!E36))="","",OFFSET('Hygiene Data'!$E$14,0,10*ROW('Hygiene Data'!E36)))</f>
        <v/>
      </c>
      <c r="DX42" s="33" t="str">
        <f ca="true">+IF(OFFSET('Hygiene Data'!$F$12,0,10*ROW('Hygiene Data'!F36))="","",OFFSET('Hygiene Data'!$F$12,0,10*ROW('Hygiene Data'!F36)))</f>
        <v/>
      </c>
      <c r="DY42" s="33" t="str">
        <f ca="true">+IF(OFFSET('Hygiene Data'!$F$13,0,10*ROW('Hygiene Data'!F36))="","",OFFSET('Hygiene Data'!$F$13,0,10*ROW('Hygiene Data'!F36)))</f>
        <v/>
      </c>
      <c r="DZ42" s="33" t="str">
        <f ca="true">+IF(OFFSET('Hygiene Data'!$F$14,0,10*ROW('Hygiene Data'!F36))="","",OFFSET('Hygiene Data'!$F$14,0,10*ROW('Hygiene Data'!F36)))</f>
        <v/>
      </c>
      <c r="EA42" s="33" t="str">
        <f ca="true">+IF(OFFSET('Hygiene Data'!$G$12,0,10*ROW('Hygiene Data'!G36))="","",OFFSET('Hygiene Data'!$G$12,0,10*ROW('Hygiene Data'!G36)))</f>
        <v/>
      </c>
      <c r="EB42" s="33" t="str">
        <f ca="true">+IF(OFFSET('Hygiene Data'!$G$13,0,10*ROW('Hygiene Data'!G36))="","",OFFSET('Hygiene Data'!$G$13,0,10*ROW('Hygiene Data'!G36)))</f>
        <v/>
      </c>
      <c r="EC42" s="33" t="str">
        <f ca="true">+IF(OFFSET('Hygiene Data'!$G$14,0,10*ROW('Hygiene Data'!G36))="","",OFFSET('Hygiene Data'!$G$14,0,10*ROW('Hygiene Data'!G36)))</f>
        <v/>
      </c>
      <c r="ED42" s="33" t="str">
        <f ca="true">+IF(OFFSET('Hygiene Data'!$H$12,0,10*ROW('Hygiene Data'!H36))="","",OFFSET('Hygiene Data'!$H$12,0,10*ROW('Hygiene Data'!H36)))</f>
        <v/>
      </c>
      <c r="EE42" s="33" t="str">
        <f ca="true">+IF(OFFSET('Hygiene Data'!$H$13,0,10*ROW('Hygiene Data'!H36))="","",OFFSET('Hygiene Data'!$H$13,0,10*ROW('Hygiene Data'!H36)))</f>
        <v/>
      </c>
      <c r="EF42" s="33" t="str">
        <f ca="true">+IF(OFFSET('Hygiene Data'!$H$14,0,10*ROW('Hygiene Data'!H36))="","",OFFSET('Hygiene Data'!$H$14,0,10*ROW('Hygiene Data'!H36)))</f>
        <v/>
      </c>
    </row>
    <row r="43" x14ac:dyDescent="0.2">
      <c r="A43" s="56" t="str">
        <f ca="true">+IF(OFFSET('Water Data'!$B$1,0,10*ROW('Water Data'!B40))="","",OFFSET('Water Data'!$B$1,0,10*ROW('Water Data'!B40)))</f>
        <v/>
      </c>
      <c r="B43" s="56" t="str">
        <f ca="true">+IF(OFFSET('Water Data'!$A$3,0,10*ROW('Water Data'!A40))="","",OFFSET('Water Data'!$A$3,0,10*ROW('Water Data'!A40)))</f>
        <v/>
      </c>
      <c r="C43" s="56" t="str">
        <f ca="true">+IF(OFFSET('Water Data'!$C$3,0,10*ROW('Water Data'!C40))="","",OFFSET('Water Data'!$C$3,0,10*ROW('Water Data'!C40)))</f>
        <v/>
      </c>
      <c r="D43" s="244"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4"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4" t="e">
        <f ca="true">+IF(AND(ISNUMBER(OFFSET('Water Data'!$C$10,0,10*ROW('Water Data'!D37))),BW43="Yes"),OFFSET('Water Data'!$C$10,0,10*ROW('Water Data'!D37)),IF(AND(ISNUMBER(OFFSET('Water Data'!$C$10,0,10*ROW('Water Data'!D37))),BW43="No",ISNUMBER(OFFSET('Water Data'!$C$10,0,10*ROW('Water Data'!D37)))),CONCATENATE("[",ROUND(OFFSET('Water Data'!$C$10,0,10*ROW('Water Data'!D37)),0),"]"),IF(AND(ISNUMBER(OFFSET('Water Data'!$C$10,0,10*ROW('Water Data'!D37))),BW43="",ISNUMBER(OFFSET('Water Data'!$C$10,0,10*ROW('Water Data'!D37)))),OFFSET('Water Data'!$C$10,0,10*ROW('Water Data'!D37)),NA())))</f>
        <v>#N/A</v>
      </c>
      <c r="G43" s="244"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4"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4"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4"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4"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4"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4"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4"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4"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4"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4"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4"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4"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4"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4"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5"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5"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5"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5"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5"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5"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5"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5"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5"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5"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5"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5"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5"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5"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5"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5"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5"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5"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5"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5"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5"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5"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5"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5"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5"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5"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5"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5"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5"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5"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6"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6"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6"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6"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6"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6"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6"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6"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6"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6"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6"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6"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6"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6"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6"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6"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6"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6"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3" t="str">
        <f ca="true">+IF(OFFSET('Water Data'!$C$28,0,10*ROW('Water Data'!C37))="","",OFFSET('Water Data'!$C$28,0,10*ROW('Water Data'!C37)))</f>
        <v/>
      </c>
      <c r="BT43" s="33" t="str">
        <f ca="true">+IF(OFFSET('Water Data'!$C$29,0,10*ROW('Water Data'!C37))="","",OFFSET('Water Data'!$C$29,0,10*ROW('Water Data'!C37)))</f>
        <v/>
      </c>
      <c r="BU43" s="33" t="str">
        <f ca="true">+IF(OFFSET('Water Data'!$C$30,0,10*ROW('Water Data'!C37))="","",OFFSET('Water Data'!$C$30,0,10*ROW('Water Data'!C37)))</f>
        <v/>
      </c>
      <c r="BV43" s="33" t="str">
        <f ca="true">+IF(OFFSET('Water Data'!$D$28,0,10*ROW('Water Data'!D37))="","",OFFSET('Water Data'!$D$28,0,10*ROW('Water Data'!D37)))</f>
        <v/>
      </c>
      <c r="BW43" s="33" t="str">
        <f ca="true">+IF(OFFSET('Water Data'!$D$29,0,10*ROW('Water Data'!D37))="","",OFFSET('Water Data'!$D$29,0,10*ROW('Water Data'!D37)))</f>
        <v/>
      </c>
      <c r="BX43" s="33" t="str">
        <f ca="true">+IF(OFFSET('Water Data'!$D$30,0,10*ROW('Water Data'!D37))="","",OFFSET('Water Data'!$D$30,0,10*ROW('Water Data'!D37)))</f>
        <v/>
      </c>
      <c r="BY43" s="33" t="str">
        <f ca="true">+IF(OFFSET('Water Data'!$E$28,0,10*ROW('Water Data'!E37))="","",OFFSET('Water Data'!$E$28,0,10*ROW('Water Data'!E37)))</f>
        <v/>
      </c>
      <c r="BZ43" s="33" t="str">
        <f ca="true">+IF(OFFSET('Water Data'!$E$29,0,10*ROW('Water Data'!E37))="","",OFFSET('Water Data'!$E$29,0,10*ROW('Water Data'!E37)))</f>
        <v/>
      </c>
      <c r="CA43" s="33" t="str">
        <f ca="true">+IF(OFFSET('Water Data'!$E$30,0,10*ROW('Water Data'!E37))="","",OFFSET('Water Data'!$E$30,0,10*ROW('Water Data'!E37)))</f>
        <v/>
      </c>
      <c r="CB43" s="33" t="str">
        <f ca="true">+IF(OFFSET('Water Data'!$F$28,0,10*ROW('Water Data'!F37))="","",OFFSET('Water Data'!$F$28,0,10*ROW('Water Data'!F37)))</f>
        <v/>
      </c>
      <c r="CC43" s="33" t="str">
        <f ca="true">+IF(OFFSET('Water Data'!$F$29,0,10*ROW('Water Data'!F37))="","",OFFSET('Water Data'!$F$29,0,10*ROW('Water Data'!F37)))</f>
        <v/>
      </c>
      <c r="CD43" s="33" t="str">
        <f ca="true">+IF(OFFSET('Water Data'!$F$30,0,10*ROW('Water Data'!F37))="","",OFFSET('Water Data'!$F$30,0,10*ROW('Water Data'!F37)))</f>
        <v/>
      </c>
      <c r="CE43" s="33" t="str">
        <f ca="true">+IF(OFFSET('Water Data'!$G$28,0,10*ROW('Water Data'!G37))="","",OFFSET('Water Data'!$G$28,0,10*ROW('Water Data'!G37)))</f>
        <v/>
      </c>
      <c r="CF43" s="33" t="str">
        <f ca="true">+IF(OFFSET('Water Data'!$G$29,0,10*ROW('Water Data'!G37))="","",OFFSET('Water Data'!$G$29,0,10*ROW('Water Data'!G37)))</f>
        <v/>
      </c>
      <c r="CG43" s="33" t="str">
        <f ca="true">+IF(OFFSET('Water Data'!$G$30,0,10*ROW('Water Data'!G37))="","",OFFSET('Water Data'!$G$30,0,10*ROW('Water Data'!G37)))</f>
        <v/>
      </c>
      <c r="CH43" s="33" t="str">
        <f ca="true">+IF(OFFSET('Water Data'!$H$28,0,10*ROW('Water Data'!H37))="","",OFFSET('Water Data'!$H$28,0,10*ROW('Water Data'!H37)))</f>
        <v/>
      </c>
      <c r="CI43" s="33" t="str">
        <f ca="true">+IF(OFFSET('Water Data'!$H$29,0,10*ROW('Water Data'!H37))="","",OFFSET('Water Data'!$H$29,0,10*ROW('Water Data'!H37)))</f>
        <v/>
      </c>
      <c r="CJ43" s="33" t="str">
        <f ca="true">+IF(OFFSET('Water Data'!$H$30,0,10*ROW('Water Data'!H37))="","",OFFSET('Water Data'!$H$30,0,10*ROW('Water Data'!H37)))</f>
        <v/>
      </c>
      <c r="CK43" s="33" t="str">
        <f ca="true">+IF(OFFSET('Sanitation Data'!$C$29,0,10*ROW('Sanitation Data'!C37))="","",OFFSET('Sanitation Data'!$C$29,0,10*ROW('Sanitation Data'!C37)))</f>
        <v/>
      </c>
      <c r="CL43" s="33" t="str">
        <f ca="true">+IF(OFFSET('Sanitation Data'!$C$30,0,10*ROW('Sanitation Data'!C37))="","",OFFSET('Sanitation Data'!$C$30,0,10*ROW('Sanitation Data'!C37)))</f>
        <v/>
      </c>
      <c r="CM43" s="33" t="str">
        <f ca="true">+IF(OFFSET('Sanitation Data'!$C$31,0,10*ROW('Sanitation Data'!C37))="","",OFFSET('Sanitation Data'!$C$31,0,10*ROW('Sanitation Data'!C37)))</f>
        <v/>
      </c>
      <c r="CN43" s="33" t="str">
        <f ca="true">+IF(OFFSET('Sanitation Data'!$C$32,0,10*ROW('Sanitation Data'!C37))="","",OFFSET('Sanitation Data'!$C$32,0,10*ROW('Sanitation Data'!C37)))</f>
        <v/>
      </c>
      <c r="CO43" s="33" t="str">
        <f ca="true">+IF(OFFSET('Sanitation Data'!$C$33,0,10*ROW('Sanitation Data'!C37))="","",OFFSET('Sanitation Data'!$C$33,0,10*ROW('Sanitation Data'!C37)))</f>
        <v/>
      </c>
      <c r="CP43" s="33" t="str">
        <f ca="true">+IF(OFFSET('Sanitation Data'!$D$29,0,10*ROW('Sanitation Data'!D37))="","",OFFSET('Sanitation Data'!$D$29,0,10*ROW('Sanitation Data'!D37)))</f>
        <v/>
      </c>
      <c r="CQ43" s="33" t="str">
        <f ca="true">+IF(OFFSET('Sanitation Data'!$D$30,0,10*ROW('Sanitation Data'!D37))="","",OFFSET('Sanitation Data'!$D$30,0,10*ROW('Sanitation Data'!D37)))</f>
        <v/>
      </c>
      <c r="CR43" s="33" t="str">
        <f ca="true">+IF(OFFSET('Sanitation Data'!$D$31,0,10*ROW('Sanitation Data'!D37))="","",OFFSET('Sanitation Data'!$D$31,0,10*ROW('Sanitation Data'!D37)))</f>
        <v/>
      </c>
      <c r="CS43" s="33" t="str">
        <f ca="true">+IF(OFFSET('Sanitation Data'!$D$32,0,10*ROW('Sanitation Data'!D37))="","",OFFSET('Sanitation Data'!$D$32,0,10*ROW('Sanitation Data'!D37)))</f>
        <v/>
      </c>
      <c r="CT43" s="33" t="str">
        <f ca="true">+IF(OFFSET('Sanitation Data'!$D$33,0,10*ROW('Sanitation Data'!D37))="","",OFFSET('Sanitation Data'!$D$33,0,10*ROW('Sanitation Data'!D37)))</f>
        <v/>
      </c>
      <c r="CU43" s="33" t="str">
        <f ca="true">+IF(OFFSET('Sanitation Data'!$E$29,0,10*ROW('Sanitation Data'!E37))="","",OFFSET('Sanitation Data'!$E$29,0,10*ROW('Sanitation Data'!E37)))</f>
        <v/>
      </c>
      <c r="CV43" s="33" t="str">
        <f ca="true">+IF(OFFSET('Sanitation Data'!$E$30,0,10*ROW('Sanitation Data'!E37))="","",OFFSET('Sanitation Data'!$E$30,0,10*ROW('Sanitation Data'!E37)))</f>
        <v/>
      </c>
      <c r="CW43" s="33" t="str">
        <f ca="true">+IF(OFFSET('Sanitation Data'!$E$31,0,10*ROW('Sanitation Data'!E37))="","",OFFSET('Sanitation Data'!$E$31,0,10*ROW('Sanitation Data'!E37)))</f>
        <v/>
      </c>
      <c r="CX43" s="33" t="str">
        <f ca="true">+IF(OFFSET('Sanitation Data'!$E$32,0,10*ROW('Sanitation Data'!E37))="","",OFFSET('Sanitation Data'!$E$32,0,10*ROW('Sanitation Data'!E37)))</f>
        <v/>
      </c>
      <c r="CY43" s="33" t="str">
        <f ca="true">+IF(OFFSET('Sanitation Data'!$E$33,0,10*ROW('Sanitation Data'!E37))="","",OFFSET('Sanitation Data'!$E$33,0,10*ROW('Sanitation Data'!E37)))</f>
        <v/>
      </c>
      <c r="CZ43" s="33" t="str">
        <f ca="true">+IF(OFFSET('Sanitation Data'!$F$29,0,10*ROW('Sanitation Data'!F37))="","",OFFSET('Sanitation Data'!$F$29,0,10*ROW('Sanitation Data'!F37)))</f>
        <v/>
      </c>
      <c r="DA43" s="33" t="str">
        <f ca="true">+IF(OFFSET('Sanitation Data'!$F$30,0,10*ROW('Sanitation Data'!F37))="","",OFFSET('Sanitation Data'!$F$30,0,10*ROW('Sanitation Data'!F37)))</f>
        <v/>
      </c>
      <c r="DB43" s="33" t="str">
        <f ca="true">+IF(OFFSET('Sanitation Data'!$F$31,0,10*ROW('Sanitation Data'!F37))="","",OFFSET('Sanitation Data'!$F$31,0,10*ROW('Sanitation Data'!F37)))</f>
        <v/>
      </c>
      <c r="DC43" s="33" t="str">
        <f ca="true">+IF(OFFSET('Sanitation Data'!$F$32,0,10*ROW('Sanitation Data'!F37))="","",OFFSET('Sanitation Data'!$F$32,0,10*ROW('Sanitation Data'!F37)))</f>
        <v/>
      </c>
      <c r="DD43" s="33" t="str">
        <f ca="true">+IF(OFFSET('Sanitation Data'!$F$33,0,10*ROW('Sanitation Data'!F37))="","",OFFSET('Sanitation Data'!$F$33,0,10*ROW('Sanitation Data'!F37)))</f>
        <v/>
      </c>
      <c r="DE43" s="33" t="str">
        <f ca="true">+IF(OFFSET('Sanitation Data'!$G$29,0,10*ROW('Sanitation Data'!G37))="","",OFFSET('Sanitation Data'!$G$29,0,10*ROW('Sanitation Data'!G37)))</f>
        <v/>
      </c>
      <c r="DF43" s="33" t="str">
        <f ca="true">+IF(OFFSET('Sanitation Data'!$G$30,0,10*ROW('Sanitation Data'!G37))="","",OFFSET('Sanitation Data'!$G$30,0,10*ROW('Sanitation Data'!G37)))</f>
        <v/>
      </c>
      <c r="DG43" s="33" t="str">
        <f ca="true">+IF(OFFSET('Sanitation Data'!$G$31,0,10*ROW('Sanitation Data'!G37))="","",OFFSET('Sanitation Data'!$G$31,0,10*ROW('Sanitation Data'!G37)))</f>
        <v/>
      </c>
      <c r="DH43" s="33" t="str">
        <f ca="true">+IF(OFFSET('Sanitation Data'!$G$32,0,10*ROW('Sanitation Data'!G37))="","",OFFSET('Sanitation Data'!$G$32,0,10*ROW('Sanitation Data'!G37)))</f>
        <v/>
      </c>
      <c r="DI43" s="33" t="str">
        <f ca="true">+IF(OFFSET('Sanitation Data'!$G$33,0,10*ROW('Sanitation Data'!G37))="","",OFFSET('Sanitation Data'!$G$33,0,10*ROW('Sanitation Data'!G37)))</f>
        <v/>
      </c>
      <c r="DJ43" s="33" t="str">
        <f ca="true">+IF(OFFSET('Sanitation Data'!$H$29,0,10*ROW('Sanitation Data'!H37))="","",OFFSET('Sanitation Data'!$H$29,0,10*ROW('Sanitation Data'!H37)))</f>
        <v/>
      </c>
      <c r="DK43" s="33" t="str">
        <f ca="true">+IF(OFFSET('Sanitation Data'!$H$30,0,10*ROW('Sanitation Data'!H37))="","",OFFSET('Sanitation Data'!$H$30,0,10*ROW('Sanitation Data'!H37)))</f>
        <v/>
      </c>
      <c r="DL43" s="33" t="str">
        <f ca="true">+IF(OFFSET('Sanitation Data'!$H$31,0,10*ROW('Sanitation Data'!H37))="","",OFFSET('Sanitation Data'!$H$31,0,10*ROW('Sanitation Data'!H37)))</f>
        <v/>
      </c>
      <c r="DM43" s="33" t="str">
        <f ca="true">+IF(OFFSET('Sanitation Data'!$H$32,0,10*ROW('Sanitation Data'!H37))="","",OFFSET('Sanitation Data'!$H$32,0,10*ROW('Sanitation Data'!H37)))</f>
        <v/>
      </c>
      <c r="DN43" s="33" t="str">
        <f ca="true">+IF(OFFSET('Sanitation Data'!$H$33,0,10*ROW('Sanitation Data'!H37))="","",OFFSET('Sanitation Data'!$H$33,0,10*ROW('Sanitation Data'!H37)))</f>
        <v/>
      </c>
      <c r="DO43" s="33" t="str">
        <f ca="true">+IF(OFFSET('Hygiene Data'!$C$12,0,10*ROW('Hygiene Data'!C37))="","",OFFSET('Hygiene Data'!$C$12,0,10*ROW('Hygiene Data'!C37)))</f>
        <v/>
      </c>
      <c r="DP43" s="33" t="str">
        <f ca="true">+IF(OFFSET('Hygiene Data'!$C$13,0,10*ROW('Hygiene Data'!C37))="","",OFFSET('Hygiene Data'!$C$13,0,10*ROW('Hygiene Data'!C37)))</f>
        <v/>
      </c>
      <c r="DQ43" s="33" t="str">
        <f ca="true">+IF(OFFSET('Hygiene Data'!$C$14,0,10*ROW('Hygiene Data'!C37))="","",OFFSET('Hygiene Data'!$C$14,0,10*ROW('Hygiene Data'!C37)))</f>
        <v/>
      </c>
      <c r="DR43" s="33" t="str">
        <f ca="true">+IF(OFFSET('Hygiene Data'!$D$12,0,10*ROW('Hygiene Data'!D37))="","",OFFSET('Hygiene Data'!$D$12,0,10*ROW('Hygiene Data'!D37)))</f>
        <v/>
      </c>
      <c r="DS43" s="33" t="str">
        <f ca="true">+IF(OFFSET('Hygiene Data'!$D$13,0,10*ROW('Hygiene Data'!D37))="","",OFFSET('Hygiene Data'!$D$13,0,10*ROW('Hygiene Data'!D37)))</f>
        <v/>
      </c>
      <c r="DT43" s="33" t="str">
        <f ca="true">+IF(OFFSET('Hygiene Data'!$D$14,0,10*ROW('Hygiene Data'!D37))="","",OFFSET('Hygiene Data'!$D$14,0,10*ROW('Hygiene Data'!D37)))</f>
        <v/>
      </c>
      <c r="DU43" s="33" t="str">
        <f ca="true">+IF(OFFSET('Hygiene Data'!$E$12,0,10*ROW('Hygiene Data'!E37))="","",OFFSET('Hygiene Data'!$E$12,0,10*ROW('Hygiene Data'!E37)))</f>
        <v/>
      </c>
      <c r="DV43" s="33" t="str">
        <f ca="true">+IF(OFFSET('Hygiene Data'!$E$13,0,10*ROW('Hygiene Data'!E37))="","",OFFSET('Hygiene Data'!$E$13,0,10*ROW('Hygiene Data'!E37)))</f>
        <v/>
      </c>
      <c r="DW43" s="33" t="str">
        <f ca="true">+IF(OFFSET('Hygiene Data'!$E$14,0,10*ROW('Hygiene Data'!E37))="","",OFFSET('Hygiene Data'!$E$14,0,10*ROW('Hygiene Data'!E37)))</f>
        <v/>
      </c>
      <c r="DX43" s="33" t="str">
        <f ca="true">+IF(OFFSET('Hygiene Data'!$F$12,0,10*ROW('Hygiene Data'!F37))="","",OFFSET('Hygiene Data'!$F$12,0,10*ROW('Hygiene Data'!F37)))</f>
        <v/>
      </c>
      <c r="DY43" s="33" t="str">
        <f ca="true">+IF(OFFSET('Hygiene Data'!$F$13,0,10*ROW('Hygiene Data'!F37))="","",OFFSET('Hygiene Data'!$F$13,0,10*ROW('Hygiene Data'!F37)))</f>
        <v/>
      </c>
      <c r="DZ43" s="33" t="str">
        <f ca="true">+IF(OFFSET('Hygiene Data'!$F$14,0,10*ROW('Hygiene Data'!F37))="","",OFFSET('Hygiene Data'!$F$14,0,10*ROW('Hygiene Data'!F37)))</f>
        <v/>
      </c>
      <c r="EA43" s="33" t="str">
        <f ca="true">+IF(OFFSET('Hygiene Data'!$G$12,0,10*ROW('Hygiene Data'!G37))="","",OFFSET('Hygiene Data'!$G$12,0,10*ROW('Hygiene Data'!G37)))</f>
        <v/>
      </c>
      <c r="EB43" s="33" t="str">
        <f ca="true">+IF(OFFSET('Hygiene Data'!$G$13,0,10*ROW('Hygiene Data'!G37))="","",OFFSET('Hygiene Data'!$G$13,0,10*ROW('Hygiene Data'!G37)))</f>
        <v/>
      </c>
      <c r="EC43" s="33" t="str">
        <f ca="true">+IF(OFFSET('Hygiene Data'!$G$14,0,10*ROW('Hygiene Data'!G37))="","",OFFSET('Hygiene Data'!$G$14,0,10*ROW('Hygiene Data'!G37)))</f>
        <v/>
      </c>
      <c r="ED43" s="33" t="str">
        <f ca="true">+IF(OFFSET('Hygiene Data'!$H$12,0,10*ROW('Hygiene Data'!H37))="","",OFFSET('Hygiene Data'!$H$12,0,10*ROW('Hygiene Data'!H37)))</f>
        <v/>
      </c>
      <c r="EE43" s="33" t="str">
        <f ca="true">+IF(OFFSET('Hygiene Data'!$H$13,0,10*ROW('Hygiene Data'!H37))="","",OFFSET('Hygiene Data'!$H$13,0,10*ROW('Hygiene Data'!H37)))</f>
        <v/>
      </c>
      <c r="EF43" s="33" t="str">
        <f ca="true">+IF(OFFSET('Hygiene Data'!$H$14,0,10*ROW('Hygiene Data'!H37))="","",OFFSET('Hygiene Data'!$H$14,0,10*ROW('Hygiene Data'!H37)))</f>
        <v/>
      </c>
    </row>
    <row r="44" x14ac:dyDescent="0.2">
      <c r="A44" s="56" t="str">
        <f ca="true">+IF(OFFSET('Water Data'!$B$1,0,10*ROW('Water Data'!B41))="","",OFFSET('Water Data'!$B$1,0,10*ROW('Water Data'!B41)))</f>
        <v/>
      </c>
      <c r="B44" s="56" t="str">
        <f ca="true">+IF(OFFSET('Water Data'!$A$3,0,10*ROW('Water Data'!A41))="","",OFFSET('Water Data'!$A$3,0,10*ROW('Water Data'!A41)))</f>
        <v/>
      </c>
      <c r="C44" s="56" t="str">
        <f ca="true">+IF(OFFSET('Water Data'!$C$3,0,10*ROW('Water Data'!C41))="","",OFFSET('Water Data'!$C$3,0,10*ROW('Water Data'!C41)))</f>
        <v/>
      </c>
      <c r="D44" s="244"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4"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4" t="e">
        <f ca="true">+IF(AND(ISNUMBER(OFFSET('Water Data'!$C$10,0,10*ROW('Water Data'!D38))),BW44="Yes"),OFFSET('Water Data'!$C$10,0,10*ROW('Water Data'!D38)),IF(AND(ISNUMBER(OFFSET('Water Data'!$C$10,0,10*ROW('Water Data'!D38))),BW44="No",ISNUMBER(OFFSET('Water Data'!$C$10,0,10*ROW('Water Data'!D38)))),CONCATENATE("[",ROUND(OFFSET('Water Data'!$C$10,0,10*ROW('Water Data'!D38)),0),"]"),IF(AND(ISNUMBER(OFFSET('Water Data'!$C$10,0,10*ROW('Water Data'!D38))),BW44="",ISNUMBER(OFFSET('Water Data'!$C$10,0,10*ROW('Water Data'!D38)))),OFFSET('Water Data'!$C$10,0,10*ROW('Water Data'!D38)),NA())))</f>
        <v>#N/A</v>
      </c>
      <c r="G44" s="244"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4"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4"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4"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4"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4"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4"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4"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4"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4"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4"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4"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4"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4"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4"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5"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5"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5"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5"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5"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5"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5"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5"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5"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5"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5"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5"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5"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5"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5"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5"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5"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5"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5"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5"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5"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5"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5"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5"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5"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5"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5"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5"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5"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5"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6"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6"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6"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6"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6"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6"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6"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6"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6"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6"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6"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6"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6"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6"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6"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6"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6"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6"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3" t="str">
        <f ca="true">+IF(OFFSET('Water Data'!$C$28,0,10*ROW('Water Data'!C38))="","",OFFSET('Water Data'!$C$28,0,10*ROW('Water Data'!C38)))</f>
        <v/>
      </c>
      <c r="BT44" s="33" t="str">
        <f ca="true">+IF(OFFSET('Water Data'!$C$29,0,10*ROW('Water Data'!C38))="","",OFFSET('Water Data'!$C$29,0,10*ROW('Water Data'!C38)))</f>
        <v/>
      </c>
      <c r="BU44" s="33" t="str">
        <f ca="true">+IF(OFFSET('Water Data'!$C$30,0,10*ROW('Water Data'!C38))="","",OFFSET('Water Data'!$C$30,0,10*ROW('Water Data'!C38)))</f>
        <v/>
      </c>
      <c r="BV44" s="33" t="str">
        <f ca="true">+IF(OFFSET('Water Data'!$D$28,0,10*ROW('Water Data'!D38))="","",OFFSET('Water Data'!$D$28,0,10*ROW('Water Data'!D38)))</f>
        <v/>
      </c>
      <c r="BW44" s="33" t="str">
        <f ca="true">+IF(OFFSET('Water Data'!$D$29,0,10*ROW('Water Data'!D38))="","",OFFSET('Water Data'!$D$29,0,10*ROW('Water Data'!D38)))</f>
        <v/>
      </c>
      <c r="BX44" s="33" t="str">
        <f ca="true">+IF(OFFSET('Water Data'!$D$30,0,10*ROW('Water Data'!D38))="","",OFFSET('Water Data'!$D$30,0,10*ROW('Water Data'!D38)))</f>
        <v/>
      </c>
      <c r="BY44" s="33" t="str">
        <f ca="true">+IF(OFFSET('Water Data'!$E$28,0,10*ROW('Water Data'!E38))="","",OFFSET('Water Data'!$E$28,0,10*ROW('Water Data'!E38)))</f>
        <v/>
      </c>
      <c r="BZ44" s="33" t="str">
        <f ca="true">+IF(OFFSET('Water Data'!$E$29,0,10*ROW('Water Data'!E38))="","",OFFSET('Water Data'!$E$29,0,10*ROW('Water Data'!E38)))</f>
        <v/>
      </c>
      <c r="CA44" s="33" t="str">
        <f ca="true">+IF(OFFSET('Water Data'!$E$30,0,10*ROW('Water Data'!E38))="","",OFFSET('Water Data'!$E$30,0,10*ROW('Water Data'!E38)))</f>
        <v/>
      </c>
      <c r="CB44" s="33" t="str">
        <f ca="true">+IF(OFFSET('Water Data'!$F$28,0,10*ROW('Water Data'!F38))="","",OFFSET('Water Data'!$F$28,0,10*ROW('Water Data'!F38)))</f>
        <v/>
      </c>
      <c r="CC44" s="33" t="str">
        <f ca="true">+IF(OFFSET('Water Data'!$F$29,0,10*ROW('Water Data'!F38))="","",OFFSET('Water Data'!$F$29,0,10*ROW('Water Data'!F38)))</f>
        <v/>
      </c>
      <c r="CD44" s="33" t="str">
        <f ca="true">+IF(OFFSET('Water Data'!$F$30,0,10*ROW('Water Data'!F38))="","",OFFSET('Water Data'!$F$30,0,10*ROW('Water Data'!F38)))</f>
        <v/>
      </c>
      <c r="CE44" s="33" t="str">
        <f ca="true">+IF(OFFSET('Water Data'!$G$28,0,10*ROW('Water Data'!G38))="","",OFFSET('Water Data'!$G$28,0,10*ROW('Water Data'!G38)))</f>
        <v/>
      </c>
      <c r="CF44" s="33" t="str">
        <f ca="true">+IF(OFFSET('Water Data'!$G$29,0,10*ROW('Water Data'!G38))="","",OFFSET('Water Data'!$G$29,0,10*ROW('Water Data'!G38)))</f>
        <v/>
      </c>
      <c r="CG44" s="33" t="str">
        <f ca="true">+IF(OFFSET('Water Data'!$G$30,0,10*ROW('Water Data'!G38))="","",OFFSET('Water Data'!$G$30,0,10*ROW('Water Data'!G38)))</f>
        <v/>
      </c>
      <c r="CH44" s="33" t="str">
        <f ca="true">+IF(OFFSET('Water Data'!$H$28,0,10*ROW('Water Data'!H38))="","",OFFSET('Water Data'!$H$28,0,10*ROW('Water Data'!H38)))</f>
        <v/>
      </c>
      <c r="CI44" s="33" t="str">
        <f ca="true">+IF(OFFSET('Water Data'!$H$29,0,10*ROW('Water Data'!H38))="","",OFFSET('Water Data'!$H$29,0,10*ROW('Water Data'!H38)))</f>
        <v/>
      </c>
      <c r="CJ44" s="33" t="str">
        <f ca="true">+IF(OFFSET('Water Data'!$H$30,0,10*ROW('Water Data'!H38))="","",OFFSET('Water Data'!$H$30,0,10*ROW('Water Data'!H38)))</f>
        <v/>
      </c>
      <c r="CK44" s="33" t="str">
        <f ca="true">+IF(OFFSET('Sanitation Data'!$C$29,0,10*ROW('Sanitation Data'!C38))="","",OFFSET('Sanitation Data'!$C$29,0,10*ROW('Sanitation Data'!C38)))</f>
        <v/>
      </c>
      <c r="CL44" s="33" t="str">
        <f ca="true">+IF(OFFSET('Sanitation Data'!$C$30,0,10*ROW('Sanitation Data'!C38))="","",OFFSET('Sanitation Data'!$C$30,0,10*ROW('Sanitation Data'!C38)))</f>
        <v/>
      </c>
      <c r="CM44" s="33" t="str">
        <f ca="true">+IF(OFFSET('Sanitation Data'!$C$31,0,10*ROW('Sanitation Data'!C38))="","",OFFSET('Sanitation Data'!$C$31,0,10*ROW('Sanitation Data'!C38)))</f>
        <v/>
      </c>
      <c r="CN44" s="33" t="str">
        <f ca="true">+IF(OFFSET('Sanitation Data'!$C$32,0,10*ROW('Sanitation Data'!C38))="","",OFFSET('Sanitation Data'!$C$32,0,10*ROW('Sanitation Data'!C38)))</f>
        <v/>
      </c>
      <c r="CO44" s="33" t="str">
        <f ca="true">+IF(OFFSET('Sanitation Data'!$C$33,0,10*ROW('Sanitation Data'!C38))="","",OFFSET('Sanitation Data'!$C$33,0,10*ROW('Sanitation Data'!C38)))</f>
        <v/>
      </c>
      <c r="CP44" s="33" t="str">
        <f ca="true">+IF(OFFSET('Sanitation Data'!$D$29,0,10*ROW('Sanitation Data'!D38))="","",OFFSET('Sanitation Data'!$D$29,0,10*ROW('Sanitation Data'!D38)))</f>
        <v/>
      </c>
      <c r="CQ44" s="33" t="str">
        <f ca="true">+IF(OFFSET('Sanitation Data'!$D$30,0,10*ROW('Sanitation Data'!D38))="","",OFFSET('Sanitation Data'!$D$30,0,10*ROW('Sanitation Data'!D38)))</f>
        <v/>
      </c>
      <c r="CR44" s="33" t="str">
        <f ca="true">+IF(OFFSET('Sanitation Data'!$D$31,0,10*ROW('Sanitation Data'!D38))="","",OFFSET('Sanitation Data'!$D$31,0,10*ROW('Sanitation Data'!D38)))</f>
        <v/>
      </c>
      <c r="CS44" s="33" t="str">
        <f ca="true">+IF(OFFSET('Sanitation Data'!$D$32,0,10*ROW('Sanitation Data'!D38))="","",OFFSET('Sanitation Data'!$D$32,0,10*ROW('Sanitation Data'!D38)))</f>
        <v/>
      </c>
      <c r="CT44" s="33" t="str">
        <f ca="true">+IF(OFFSET('Sanitation Data'!$D$33,0,10*ROW('Sanitation Data'!D38))="","",OFFSET('Sanitation Data'!$D$33,0,10*ROW('Sanitation Data'!D38)))</f>
        <v/>
      </c>
      <c r="CU44" s="33" t="str">
        <f ca="true">+IF(OFFSET('Sanitation Data'!$E$29,0,10*ROW('Sanitation Data'!E38))="","",OFFSET('Sanitation Data'!$E$29,0,10*ROW('Sanitation Data'!E38)))</f>
        <v/>
      </c>
      <c r="CV44" s="33" t="str">
        <f ca="true">+IF(OFFSET('Sanitation Data'!$E$30,0,10*ROW('Sanitation Data'!E38))="","",OFFSET('Sanitation Data'!$E$30,0,10*ROW('Sanitation Data'!E38)))</f>
        <v/>
      </c>
      <c r="CW44" s="33" t="str">
        <f ca="true">+IF(OFFSET('Sanitation Data'!$E$31,0,10*ROW('Sanitation Data'!E38))="","",OFFSET('Sanitation Data'!$E$31,0,10*ROW('Sanitation Data'!E38)))</f>
        <v/>
      </c>
      <c r="CX44" s="33" t="str">
        <f ca="true">+IF(OFFSET('Sanitation Data'!$E$32,0,10*ROW('Sanitation Data'!E38))="","",OFFSET('Sanitation Data'!$E$32,0,10*ROW('Sanitation Data'!E38)))</f>
        <v/>
      </c>
      <c r="CY44" s="33" t="str">
        <f ca="true">+IF(OFFSET('Sanitation Data'!$E$33,0,10*ROW('Sanitation Data'!E38))="","",OFFSET('Sanitation Data'!$E$33,0,10*ROW('Sanitation Data'!E38)))</f>
        <v/>
      </c>
      <c r="CZ44" s="33" t="str">
        <f ca="true">+IF(OFFSET('Sanitation Data'!$F$29,0,10*ROW('Sanitation Data'!F38))="","",OFFSET('Sanitation Data'!$F$29,0,10*ROW('Sanitation Data'!F38)))</f>
        <v/>
      </c>
      <c r="DA44" s="33" t="str">
        <f ca="true">+IF(OFFSET('Sanitation Data'!$F$30,0,10*ROW('Sanitation Data'!F38))="","",OFFSET('Sanitation Data'!$F$30,0,10*ROW('Sanitation Data'!F38)))</f>
        <v/>
      </c>
      <c r="DB44" s="33" t="str">
        <f ca="true">+IF(OFFSET('Sanitation Data'!$F$31,0,10*ROW('Sanitation Data'!F38))="","",OFFSET('Sanitation Data'!$F$31,0,10*ROW('Sanitation Data'!F38)))</f>
        <v/>
      </c>
      <c r="DC44" s="33" t="str">
        <f ca="true">+IF(OFFSET('Sanitation Data'!$F$32,0,10*ROW('Sanitation Data'!F38))="","",OFFSET('Sanitation Data'!$F$32,0,10*ROW('Sanitation Data'!F38)))</f>
        <v/>
      </c>
      <c r="DD44" s="33" t="str">
        <f ca="true">+IF(OFFSET('Sanitation Data'!$F$33,0,10*ROW('Sanitation Data'!F38))="","",OFFSET('Sanitation Data'!$F$33,0,10*ROW('Sanitation Data'!F38)))</f>
        <v/>
      </c>
      <c r="DE44" s="33" t="str">
        <f ca="true">+IF(OFFSET('Sanitation Data'!$G$29,0,10*ROW('Sanitation Data'!G38))="","",OFFSET('Sanitation Data'!$G$29,0,10*ROW('Sanitation Data'!G38)))</f>
        <v/>
      </c>
      <c r="DF44" s="33" t="str">
        <f ca="true">+IF(OFFSET('Sanitation Data'!$G$30,0,10*ROW('Sanitation Data'!G38))="","",OFFSET('Sanitation Data'!$G$30,0,10*ROW('Sanitation Data'!G38)))</f>
        <v/>
      </c>
      <c r="DG44" s="33" t="str">
        <f ca="true">+IF(OFFSET('Sanitation Data'!$G$31,0,10*ROW('Sanitation Data'!G38))="","",OFFSET('Sanitation Data'!$G$31,0,10*ROW('Sanitation Data'!G38)))</f>
        <v/>
      </c>
      <c r="DH44" s="33" t="str">
        <f ca="true">+IF(OFFSET('Sanitation Data'!$G$32,0,10*ROW('Sanitation Data'!G38))="","",OFFSET('Sanitation Data'!$G$32,0,10*ROW('Sanitation Data'!G38)))</f>
        <v/>
      </c>
      <c r="DI44" s="33" t="str">
        <f ca="true">+IF(OFFSET('Sanitation Data'!$G$33,0,10*ROW('Sanitation Data'!G38))="","",OFFSET('Sanitation Data'!$G$33,0,10*ROW('Sanitation Data'!G38)))</f>
        <v/>
      </c>
      <c r="DJ44" s="33" t="str">
        <f ca="true">+IF(OFFSET('Sanitation Data'!$H$29,0,10*ROW('Sanitation Data'!H38))="","",OFFSET('Sanitation Data'!$H$29,0,10*ROW('Sanitation Data'!H38)))</f>
        <v/>
      </c>
      <c r="DK44" s="33" t="str">
        <f ca="true">+IF(OFFSET('Sanitation Data'!$H$30,0,10*ROW('Sanitation Data'!H38))="","",OFFSET('Sanitation Data'!$H$30,0,10*ROW('Sanitation Data'!H38)))</f>
        <v/>
      </c>
      <c r="DL44" s="33" t="str">
        <f ca="true">+IF(OFFSET('Sanitation Data'!$H$31,0,10*ROW('Sanitation Data'!H38))="","",OFFSET('Sanitation Data'!$H$31,0,10*ROW('Sanitation Data'!H38)))</f>
        <v/>
      </c>
      <c r="DM44" s="33" t="str">
        <f ca="true">+IF(OFFSET('Sanitation Data'!$H$32,0,10*ROW('Sanitation Data'!H38))="","",OFFSET('Sanitation Data'!$H$32,0,10*ROW('Sanitation Data'!H38)))</f>
        <v/>
      </c>
      <c r="DN44" s="33" t="str">
        <f ca="true">+IF(OFFSET('Sanitation Data'!$H$33,0,10*ROW('Sanitation Data'!H38))="","",OFFSET('Sanitation Data'!$H$33,0,10*ROW('Sanitation Data'!H38)))</f>
        <v/>
      </c>
      <c r="DO44" s="33" t="str">
        <f ca="true">+IF(OFFSET('Hygiene Data'!$C$12,0,10*ROW('Hygiene Data'!C38))="","",OFFSET('Hygiene Data'!$C$12,0,10*ROW('Hygiene Data'!C38)))</f>
        <v/>
      </c>
      <c r="DP44" s="33" t="str">
        <f ca="true">+IF(OFFSET('Hygiene Data'!$C$13,0,10*ROW('Hygiene Data'!C38))="","",OFFSET('Hygiene Data'!$C$13,0,10*ROW('Hygiene Data'!C38)))</f>
        <v/>
      </c>
      <c r="DQ44" s="33" t="str">
        <f ca="true">+IF(OFFSET('Hygiene Data'!$C$14,0,10*ROW('Hygiene Data'!C38))="","",OFFSET('Hygiene Data'!$C$14,0,10*ROW('Hygiene Data'!C38)))</f>
        <v/>
      </c>
      <c r="DR44" s="33" t="str">
        <f ca="true">+IF(OFFSET('Hygiene Data'!$D$12,0,10*ROW('Hygiene Data'!D38))="","",OFFSET('Hygiene Data'!$D$12,0,10*ROW('Hygiene Data'!D38)))</f>
        <v/>
      </c>
      <c r="DS44" s="33" t="str">
        <f ca="true">+IF(OFFSET('Hygiene Data'!$D$13,0,10*ROW('Hygiene Data'!D38))="","",OFFSET('Hygiene Data'!$D$13,0,10*ROW('Hygiene Data'!D38)))</f>
        <v/>
      </c>
      <c r="DT44" s="33" t="str">
        <f ca="true">+IF(OFFSET('Hygiene Data'!$D$14,0,10*ROW('Hygiene Data'!D38))="","",OFFSET('Hygiene Data'!$D$14,0,10*ROW('Hygiene Data'!D38)))</f>
        <v/>
      </c>
      <c r="DU44" s="33" t="str">
        <f ca="true">+IF(OFFSET('Hygiene Data'!$E$12,0,10*ROW('Hygiene Data'!E38))="","",OFFSET('Hygiene Data'!$E$12,0,10*ROW('Hygiene Data'!E38)))</f>
        <v/>
      </c>
      <c r="DV44" s="33" t="str">
        <f ca="true">+IF(OFFSET('Hygiene Data'!$E$13,0,10*ROW('Hygiene Data'!E38))="","",OFFSET('Hygiene Data'!$E$13,0,10*ROW('Hygiene Data'!E38)))</f>
        <v/>
      </c>
      <c r="DW44" s="33" t="str">
        <f ca="true">+IF(OFFSET('Hygiene Data'!$E$14,0,10*ROW('Hygiene Data'!E38))="","",OFFSET('Hygiene Data'!$E$14,0,10*ROW('Hygiene Data'!E38)))</f>
        <v/>
      </c>
      <c r="DX44" s="33" t="str">
        <f ca="true">+IF(OFFSET('Hygiene Data'!$F$12,0,10*ROW('Hygiene Data'!F38))="","",OFFSET('Hygiene Data'!$F$12,0,10*ROW('Hygiene Data'!F38)))</f>
        <v/>
      </c>
      <c r="DY44" s="33" t="str">
        <f ca="true">+IF(OFFSET('Hygiene Data'!$F$13,0,10*ROW('Hygiene Data'!F38))="","",OFFSET('Hygiene Data'!$F$13,0,10*ROW('Hygiene Data'!F38)))</f>
        <v/>
      </c>
      <c r="DZ44" s="33" t="str">
        <f ca="true">+IF(OFFSET('Hygiene Data'!$F$14,0,10*ROW('Hygiene Data'!F38))="","",OFFSET('Hygiene Data'!$F$14,0,10*ROW('Hygiene Data'!F38)))</f>
        <v/>
      </c>
      <c r="EA44" s="33" t="str">
        <f ca="true">+IF(OFFSET('Hygiene Data'!$G$12,0,10*ROW('Hygiene Data'!G38))="","",OFFSET('Hygiene Data'!$G$12,0,10*ROW('Hygiene Data'!G38)))</f>
        <v/>
      </c>
      <c r="EB44" s="33" t="str">
        <f ca="true">+IF(OFFSET('Hygiene Data'!$G$13,0,10*ROW('Hygiene Data'!G38))="","",OFFSET('Hygiene Data'!$G$13,0,10*ROW('Hygiene Data'!G38)))</f>
        <v/>
      </c>
      <c r="EC44" s="33" t="str">
        <f ca="true">+IF(OFFSET('Hygiene Data'!$G$14,0,10*ROW('Hygiene Data'!G38))="","",OFFSET('Hygiene Data'!$G$14,0,10*ROW('Hygiene Data'!G38)))</f>
        <v/>
      </c>
      <c r="ED44" s="33" t="str">
        <f ca="true">+IF(OFFSET('Hygiene Data'!$H$12,0,10*ROW('Hygiene Data'!H38))="","",OFFSET('Hygiene Data'!$H$12,0,10*ROW('Hygiene Data'!H38)))</f>
        <v/>
      </c>
      <c r="EE44" s="33" t="str">
        <f ca="true">+IF(OFFSET('Hygiene Data'!$H$13,0,10*ROW('Hygiene Data'!H38))="","",OFFSET('Hygiene Data'!$H$13,0,10*ROW('Hygiene Data'!H38)))</f>
        <v/>
      </c>
      <c r="EF44" s="33" t="str">
        <f ca="true">+IF(OFFSET('Hygiene Data'!$H$14,0,10*ROW('Hygiene Data'!H38))="","",OFFSET('Hygiene Data'!$H$14,0,10*ROW('Hygiene Data'!H38)))</f>
        <v/>
      </c>
    </row>
    <row r="45" x14ac:dyDescent="0.2">
      <c r="A45" s="56" t="str">
        <f ca="true">+IF(OFFSET('Water Data'!$B$1,0,10*ROW('Water Data'!B42))="","",OFFSET('Water Data'!$B$1,0,10*ROW('Water Data'!B42)))</f>
        <v/>
      </c>
      <c r="B45" s="56" t="str">
        <f ca="true">+IF(OFFSET('Water Data'!$A$3,0,10*ROW('Water Data'!A42))="","",OFFSET('Water Data'!$A$3,0,10*ROW('Water Data'!A42)))</f>
        <v/>
      </c>
      <c r="C45" s="56" t="str">
        <f ca="true">+IF(OFFSET('Water Data'!$C$3,0,10*ROW('Water Data'!C42))="","",OFFSET('Water Data'!$C$3,0,10*ROW('Water Data'!C42)))</f>
        <v/>
      </c>
      <c r="D45" s="244"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4"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4" t="e">
        <f ca="true">+IF(AND(ISNUMBER(OFFSET('Water Data'!$C$10,0,10*ROW('Water Data'!D39))),BW45="Yes"),OFFSET('Water Data'!$C$10,0,10*ROW('Water Data'!D39)),IF(AND(ISNUMBER(OFFSET('Water Data'!$C$10,0,10*ROW('Water Data'!D39))),BW45="No",ISNUMBER(OFFSET('Water Data'!$C$10,0,10*ROW('Water Data'!D39)))),CONCATENATE("[",ROUND(OFFSET('Water Data'!$C$10,0,10*ROW('Water Data'!D39)),0),"]"),IF(AND(ISNUMBER(OFFSET('Water Data'!$C$10,0,10*ROW('Water Data'!D39))),BW45="",ISNUMBER(OFFSET('Water Data'!$C$10,0,10*ROW('Water Data'!D39)))),OFFSET('Water Data'!$C$10,0,10*ROW('Water Data'!D39)),NA())))</f>
        <v>#N/A</v>
      </c>
      <c r="G45" s="244"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4"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4"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4"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4"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4"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4"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4"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4"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4"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4"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4"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4"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4"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4"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5"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5"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5"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5"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5"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5"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5"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5"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5"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5"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5"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5"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5"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5"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5"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5"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5"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5"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5"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5"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5"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5"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5"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5"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5"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5"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5"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5"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5"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5"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6"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6"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6"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6"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6"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6"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6"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6"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6"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6"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6"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6"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6"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6"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6"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6"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6"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6"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3" t="str">
        <f ca="true">+IF(OFFSET('Water Data'!$C$28,0,10*ROW('Water Data'!C39))="","",OFFSET('Water Data'!$C$28,0,10*ROW('Water Data'!C39)))</f>
        <v/>
      </c>
      <c r="BT45" s="33" t="str">
        <f ca="true">+IF(OFFSET('Water Data'!$C$29,0,10*ROW('Water Data'!C39))="","",OFFSET('Water Data'!$C$29,0,10*ROW('Water Data'!C39)))</f>
        <v/>
      </c>
      <c r="BU45" s="33" t="str">
        <f ca="true">+IF(OFFSET('Water Data'!$C$30,0,10*ROW('Water Data'!C39))="","",OFFSET('Water Data'!$C$30,0,10*ROW('Water Data'!C39)))</f>
        <v/>
      </c>
      <c r="BV45" s="33" t="str">
        <f ca="true">+IF(OFFSET('Water Data'!$D$28,0,10*ROW('Water Data'!D39))="","",OFFSET('Water Data'!$D$28,0,10*ROW('Water Data'!D39)))</f>
        <v/>
      </c>
      <c r="BW45" s="33" t="str">
        <f ca="true">+IF(OFFSET('Water Data'!$D$29,0,10*ROW('Water Data'!D39))="","",OFFSET('Water Data'!$D$29,0,10*ROW('Water Data'!D39)))</f>
        <v/>
      </c>
      <c r="BX45" s="33" t="str">
        <f ca="true">+IF(OFFSET('Water Data'!$D$30,0,10*ROW('Water Data'!D39))="","",OFFSET('Water Data'!$D$30,0,10*ROW('Water Data'!D39)))</f>
        <v/>
      </c>
      <c r="BY45" s="33" t="str">
        <f ca="true">+IF(OFFSET('Water Data'!$E$28,0,10*ROW('Water Data'!E39))="","",OFFSET('Water Data'!$E$28,0,10*ROW('Water Data'!E39)))</f>
        <v/>
      </c>
      <c r="BZ45" s="33" t="str">
        <f ca="true">+IF(OFFSET('Water Data'!$E$29,0,10*ROW('Water Data'!E39))="","",OFFSET('Water Data'!$E$29,0,10*ROW('Water Data'!E39)))</f>
        <v/>
      </c>
      <c r="CA45" s="33" t="str">
        <f ca="true">+IF(OFFSET('Water Data'!$E$30,0,10*ROW('Water Data'!E39))="","",OFFSET('Water Data'!$E$30,0,10*ROW('Water Data'!E39)))</f>
        <v/>
      </c>
      <c r="CB45" s="33" t="str">
        <f ca="true">+IF(OFFSET('Water Data'!$F$28,0,10*ROW('Water Data'!F39))="","",OFFSET('Water Data'!$F$28,0,10*ROW('Water Data'!F39)))</f>
        <v/>
      </c>
      <c r="CC45" s="33" t="str">
        <f ca="true">+IF(OFFSET('Water Data'!$F$29,0,10*ROW('Water Data'!F39))="","",OFFSET('Water Data'!$F$29,0,10*ROW('Water Data'!F39)))</f>
        <v/>
      </c>
      <c r="CD45" s="33" t="str">
        <f ca="true">+IF(OFFSET('Water Data'!$F$30,0,10*ROW('Water Data'!F39))="","",OFFSET('Water Data'!$F$30,0,10*ROW('Water Data'!F39)))</f>
        <v/>
      </c>
      <c r="CE45" s="33" t="str">
        <f ca="true">+IF(OFFSET('Water Data'!$G$28,0,10*ROW('Water Data'!G39))="","",OFFSET('Water Data'!$G$28,0,10*ROW('Water Data'!G39)))</f>
        <v/>
      </c>
      <c r="CF45" s="33" t="str">
        <f ca="true">+IF(OFFSET('Water Data'!$G$29,0,10*ROW('Water Data'!G39))="","",OFFSET('Water Data'!$G$29,0,10*ROW('Water Data'!G39)))</f>
        <v/>
      </c>
      <c r="CG45" s="33" t="str">
        <f ca="true">+IF(OFFSET('Water Data'!$G$30,0,10*ROW('Water Data'!G39))="","",OFFSET('Water Data'!$G$30,0,10*ROW('Water Data'!G39)))</f>
        <v/>
      </c>
      <c r="CH45" s="33" t="str">
        <f ca="true">+IF(OFFSET('Water Data'!$H$28,0,10*ROW('Water Data'!H39))="","",OFFSET('Water Data'!$H$28,0,10*ROW('Water Data'!H39)))</f>
        <v/>
      </c>
      <c r="CI45" s="33" t="str">
        <f ca="true">+IF(OFFSET('Water Data'!$H$29,0,10*ROW('Water Data'!H39))="","",OFFSET('Water Data'!$H$29,0,10*ROW('Water Data'!H39)))</f>
        <v/>
      </c>
      <c r="CJ45" s="33" t="str">
        <f ca="true">+IF(OFFSET('Water Data'!$H$30,0,10*ROW('Water Data'!H39))="","",OFFSET('Water Data'!$H$30,0,10*ROW('Water Data'!H39)))</f>
        <v/>
      </c>
      <c r="CK45" s="33" t="str">
        <f ca="true">+IF(OFFSET('Sanitation Data'!$C$29,0,10*ROW('Sanitation Data'!C39))="","",OFFSET('Sanitation Data'!$C$29,0,10*ROW('Sanitation Data'!C39)))</f>
        <v/>
      </c>
      <c r="CL45" s="33" t="str">
        <f ca="true">+IF(OFFSET('Sanitation Data'!$C$30,0,10*ROW('Sanitation Data'!C39))="","",OFFSET('Sanitation Data'!$C$30,0,10*ROW('Sanitation Data'!C39)))</f>
        <v/>
      </c>
      <c r="CM45" s="33" t="str">
        <f ca="true">+IF(OFFSET('Sanitation Data'!$C$31,0,10*ROW('Sanitation Data'!C39))="","",OFFSET('Sanitation Data'!$C$31,0,10*ROW('Sanitation Data'!C39)))</f>
        <v/>
      </c>
      <c r="CN45" s="33" t="str">
        <f ca="true">+IF(OFFSET('Sanitation Data'!$C$32,0,10*ROW('Sanitation Data'!C39))="","",OFFSET('Sanitation Data'!$C$32,0,10*ROW('Sanitation Data'!C39)))</f>
        <v/>
      </c>
      <c r="CO45" s="33" t="str">
        <f ca="true">+IF(OFFSET('Sanitation Data'!$C$33,0,10*ROW('Sanitation Data'!C39))="","",OFFSET('Sanitation Data'!$C$33,0,10*ROW('Sanitation Data'!C39)))</f>
        <v/>
      </c>
      <c r="CP45" s="33" t="str">
        <f ca="true">+IF(OFFSET('Sanitation Data'!$D$29,0,10*ROW('Sanitation Data'!D39))="","",OFFSET('Sanitation Data'!$D$29,0,10*ROW('Sanitation Data'!D39)))</f>
        <v/>
      </c>
      <c r="CQ45" s="33" t="str">
        <f ca="true">+IF(OFFSET('Sanitation Data'!$D$30,0,10*ROW('Sanitation Data'!D39))="","",OFFSET('Sanitation Data'!$D$30,0,10*ROW('Sanitation Data'!D39)))</f>
        <v/>
      </c>
      <c r="CR45" s="33" t="str">
        <f ca="true">+IF(OFFSET('Sanitation Data'!$D$31,0,10*ROW('Sanitation Data'!D39))="","",OFFSET('Sanitation Data'!$D$31,0,10*ROW('Sanitation Data'!D39)))</f>
        <v/>
      </c>
      <c r="CS45" s="33" t="str">
        <f ca="true">+IF(OFFSET('Sanitation Data'!$D$32,0,10*ROW('Sanitation Data'!D39))="","",OFFSET('Sanitation Data'!$D$32,0,10*ROW('Sanitation Data'!D39)))</f>
        <v/>
      </c>
      <c r="CT45" s="33" t="str">
        <f ca="true">+IF(OFFSET('Sanitation Data'!$D$33,0,10*ROW('Sanitation Data'!D39))="","",OFFSET('Sanitation Data'!$D$33,0,10*ROW('Sanitation Data'!D39)))</f>
        <v/>
      </c>
      <c r="CU45" s="33" t="str">
        <f ca="true">+IF(OFFSET('Sanitation Data'!$E$29,0,10*ROW('Sanitation Data'!E39))="","",OFFSET('Sanitation Data'!$E$29,0,10*ROW('Sanitation Data'!E39)))</f>
        <v/>
      </c>
      <c r="CV45" s="33" t="str">
        <f ca="true">+IF(OFFSET('Sanitation Data'!$E$30,0,10*ROW('Sanitation Data'!E39))="","",OFFSET('Sanitation Data'!$E$30,0,10*ROW('Sanitation Data'!E39)))</f>
        <v/>
      </c>
      <c r="CW45" s="33" t="str">
        <f ca="true">+IF(OFFSET('Sanitation Data'!$E$31,0,10*ROW('Sanitation Data'!E39))="","",OFFSET('Sanitation Data'!$E$31,0,10*ROW('Sanitation Data'!E39)))</f>
        <v/>
      </c>
      <c r="CX45" s="33" t="str">
        <f ca="true">+IF(OFFSET('Sanitation Data'!$E$32,0,10*ROW('Sanitation Data'!E39))="","",OFFSET('Sanitation Data'!$E$32,0,10*ROW('Sanitation Data'!E39)))</f>
        <v/>
      </c>
      <c r="CY45" s="33" t="str">
        <f ca="true">+IF(OFFSET('Sanitation Data'!$E$33,0,10*ROW('Sanitation Data'!E39))="","",OFFSET('Sanitation Data'!$E$33,0,10*ROW('Sanitation Data'!E39)))</f>
        <v/>
      </c>
      <c r="CZ45" s="33" t="str">
        <f ca="true">+IF(OFFSET('Sanitation Data'!$F$29,0,10*ROW('Sanitation Data'!F39))="","",OFFSET('Sanitation Data'!$F$29,0,10*ROW('Sanitation Data'!F39)))</f>
        <v/>
      </c>
      <c r="DA45" s="33" t="str">
        <f ca="true">+IF(OFFSET('Sanitation Data'!$F$30,0,10*ROW('Sanitation Data'!F39))="","",OFFSET('Sanitation Data'!$F$30,0,10*ROW('Sanitation Data'!F39)))</f>
        <v/>
      </c>
      <c r="DB45" s="33" t="str">
        <f ca="true">+IF(OFFSET('Sanitation Data'!$F$31,0,10*ROW('Sanitation Data'!F39))="","",OFFSET('Sanitation Data'!$F$31,0,10*ROW('Sanitation Data'!F39)))</f>
        <v/>
      </c>
      <c r="DC45" s="33" t="str">
        <f ca="true">+IF(OFFSET('Sanitation Data'!$F$32,0,10*ROW('Sanitation Data'!F39))="","",OFFSET('Sanitation Data'!$F$32,0,10*ROW('Sanitation Data'!F39)))</f>
        <v/>
      </c>
      <c r="DD45" s="33" t="str">
        <f ca="true">+IF(OFFSET('Sanitation Data'!$F$33,0,10*ROW('Sanitation Data'!F39))="","",OFFSET('Sanitation Data'!$F$33,0,10*ROW('Sanitation Data'!F39)))</f>
        <v/>
      </c>
      <c r="DE45" s="33" t="str">
        <f ca="true">+IF(OFFSET('Sanitation Data'!$G$29,0,10*ROW('Sanitation Data'!G39))="","",OFFSET('Sanitation Data'!$G$29,0,10*ROW('Sanitation Data'!G39)))</f>
        <v/>
      </c>
      <c r="DF45" s="33" t="str">
        <f ca="true">+IF(OFFSET('Sanitation Data'!$G$30,0,10*ROW('Sanitation Data'!G39))="","",OFFSET('Sanitation Data'!$G$30,0,10*ROW('Sanitation Data'!G39)))</f>
        <v/>
      </c>
      <c r="DG45" s="33" t="str">
        <f ca="true">+IF(OFFSET('Sanitation Data'!$G$31,0,10*ROW('Sanitation Data'!G39))="","",OFFSET('Sanitation Data'!$G$31,0,10*ROW('Sanitation Data'!G39)))</f>
        <v/>
      </c>
      <c r="DH45" s="33" t="str">
        <f ca="true">+IF(OFFSET('Sanitation Data'!$G$32,0,10*ROW('Sanitation Data'!G39))="","",OFFSET('Sanitation Data'!$G$32,0,10*ROW('Sanitation Data'!G39)))</f>
        <v/>
      </c>
      <c r="DI45" s="33" t="str">
        <f ca="true">+IF(OFFSET('Sanitation Data'!$G$33,0,10*ROW('Sanitation Data'!G39))="","",OFFSET('Sanitation Data'!$G$33,0,10*ROW('Sanitation Data'!G39)))</f>
        <v/>
      </c>
      <c r="DJ45" s="33" t="str">
        <f ca="true">+IF(OFFSET('Sanitation Data'!$H$29,0,10*ROW('Sanitation Data'!H39))="","",OFFSET('Sanitation Data'!$H$29,0,10*ROW('Sanitation Data'!H39)))</f>
        <v/>
      </c>
      <c r="DK45" s="33" t="str">
        <f ca="true">+IF(OFFSET('Sanitation Data'!$H$30,0,10*ROW('Sanitation Data'!H39))="","",OFFSET('Sanitation Data'!$H$30,0,10*ROW('Sanitation Data'!H39)))</f>
        <v/>
      </c>
      <c r="DL45" s="33" t="str">
        <f ca="true">+IF(OFFSET('Sanitation Data'!$H$31,0,10*ROW('Sanitation Data'!H39))="","",OFFSET('Sanitation Data'!$H$31,0,10*ROW('Sanitation Data'!H39)))</f>
        <v/>
      </c>
      <c r="DM45" s="33" t="str">
        <f ca="true">+IF(OFFSET('Sanitation Data'!$H$32,0,10*ROW('Sanitation Data'!H39))="","",OFFSET('Sanitation Data'!$H$32,0,10*ROW('Sanitation Data'!H39)))</f>
        <v/>
      </c>
      <c r="DN45" s="33" t="str">
        <f ca="true">+IF(OFFSET('Sanitation Data'!$H$33,0,10*ROW('Sanitation Data'!H39))="","",OFFSET('Sanitation Data'!$H$33,0,10*ROW('Sanitation Data'!H39)))</f>
        <v/>
      </c>
      <c r="DO45" s="33" t="str">
        <f ca="true">+IF(OFFSET('Hygiene Data'!$C$12,0,10*ROW('Hygiene Data'!C39))="","",OFFSET('Hygiene Data'!$C$12,0,10*ROW('Hygiene Data'!C39)))</f>
        <v/>
      </c>
      <c r="DP45" s="33" t="str">
        <f ca="true">+IF(OFFSET('Hygiene Data'!$C$13,0,10*ROW('Hygiene Data'!C39))="","",OFFSET('Hygiene Data'!$C$13,0,10*ROW('Hygiene Data'!C39)))</f>
        <v/>
      </c>
      <c r="DQ45" s="33" t="str">
        <f ca="true">+IF(OFFSET('Hygiene Data'!$C$14,0,10*ROW('Hygiene Data'!C39))="","",OFFSET('Hygiene Data'!$C$14,0,10*ROW('Hygiene Data'!C39)))</f>
        <v/>
      </c>
      <c r="DR45" s="33" t="str">
        <f ca="true">+IF(OFFSET('Hygiene Data'!$D$12,0,10*ROW('Hygiene Data'!D39))="","",OFFSET('Hygiene Data'!$D$12,0,10*ROW('Hygiene Data'!D39)))</f>
        <v/>
      </c>
      <c r="DS45" s="33" t="str">
        <f ca="true">+IF(OFFSET('Hygiene Data'!$D$13,0,10*ROW('Hygiene Data'!D39))="","",OFFSET('Hygiene Data'!$D$13,0,10*ROW('Hygiene Data'!D39)))</f>
        <v/>
      </c>
      <c r="DT45" s="33" t="str">
        <f ca="true">+IF(OFFSET('Hygiene Data'!$D$14,0,10*ROW('Hygiene Data'!D39))="","",OFFSET('Hygiene Data'!$D$14,0,10*ROW('Hygiene Data'!D39)))</f>
        <v/>
      </c>
      <c r="DU45" s="33" t="str">
        <f ca="true">+IF(OFFSET('Hygiene Data'!$E$12,0,10*ROW('Hygiene Data'!E39))="","",OFFSET('Hygiene Data'!$E$12,0,10*ROW('Hygiene Data'!E39)))</f>
        <v/>
      </c>
      <c r="DV45" s="33" t="str">
        <f ca="true">+IF(OFFSET('Hygiene Data'!$E$13,0,10*ROW('Hygiene Data'!E39))="","",OFFSET('Hygiene Data'!$E$13,0,10*ROW('Hygiene Data'!E39)))</f>
        <v/>
      </c>
      <c r="DW45" s="33" t="str">
        <f ca="true">+IF(OFFSET('Hygiene Data'!$E$14,0,10*ROW('Hygiene Data'!E39))="","",OFFSET('Hygiene Data'!$E$14,0,10*ROW('Hygiene Data'!E39)))</f>
        <v/>
      </c>
      <c r="DX45" s="33" t="str">
        <f ca="true">+IF(OFFSET('Hygiene Data'!$F$12,0,10*ROW('Hygiene Data'!F39))="","",OFFSET('Hygiene Data'!$F$12,0,10*ROW('Hygiene Data'!F39)))</f>
        <v/>
      </c>
      <c r="DY45" s="33" t="str">
        <f ca="true">+IF(OFFSET('Hygiene Data'!$F$13,0,10*ROW('Hygiene Data'!F39))="","",OFFSET('Hygiene Data'!$F$13,0,10*ROW('Hygiene Data'!F39)))</f>
        <v/>
      </c>
      <c r="DZ45" s="33" t="str">
        <f ca="true">+IF(OFFSET('Hygiene Data'!$F$14,0,10*ROW('Hygiene Data'!F39))="","",OFFSET('Hygiene Data'!$F$14,0,10*ROW('Hygiene Data'!F39)))</f>
        <v/>
      </c>
      <c r="EA45" s="33" t="str">
        <f ca="true">+IF(OFFSET('Hygiene Data'!$G$12,0,10*ROW('Hygiene Data'!G39))="","",OFFSET('Hygiene Data'!$G$12,0,10*ROW('Hygiene Data'!G39)))</f>
        <v/>
      </c>
      <c r="EB45" s="33" t="str">
        <f ca="true">+IF(OFFSET('Hygiene Data'!$G$13,0,10*ROW('Hygiene Data'!G39))="","",OFFSET('Hygiene Data'!$G$13,0,10*ROW('Hygiene Data'!G39)))</f>
        <v/>
      </c>
      <c r="EC45" s="33" t="str">
        <f ca="true">+IF(OFFSET('Hygiene Data'!$G$14,0,10*ROW('Hygiene Data'!G39))="","",OFFSET('Hygiene Data'!$G$14,0,10*ROW('Hygiene Data'!G39)))</f>
        <v/>
      </c>
      <c r="ED45" s="33" t="str">
        <f ca="true">+IF(OFFSET('Hygiene Data'!$H$12,0,10*ROW('Hygiene Data'!H39))="","",OFFSET('Hygiene Data'!$H$12,0,10*ROW('Hygiene Data'!H39)))</f>
        <v/>
      </c>
      <c r="EE45" s="33" t="str">
        <f ca="true">+IF(OFFSET('Hygiene Data'!$H$13,0,10*ROW('Hygiene Data'!H39))="","",OFFSET('Hygiene Data'!$H$13,0,10*ROW('Hygiene Data'!H39)))</f>
        <v/>
      </c>
      <c r="EF45" s="33" t="str">
        <f ca="true">+IF(OFFSET('Hygiene Data'!$H$14,0,10*ROW('Hygiene Data'!H39))="","",OFFSET('Hygiene Data'!$H$14,0,10*ROW('Hygiene Data'!H39)))</f>
        <v/>
      </c>
    </row>
    <row r="46" x14ac:dyDescent="0.2">
      <c r="A46" s="56" t="str">
        <f ca="true">+IF(OFFSET('Water Data'!$B$1,0,10*ROW('Water Data'!B43))="","",OFFSET('Water Data'!$B$1,0,10*ROW('Water Data'!B43)))</f>
        <v/>
      </c>
      <c r="B46" s="56" t="str">
        <f ca="true">+IF(OFFSET('Water Data'!$A$3,0,10*ROW('Water Data'!A43))="","",OFFSET('Water Data'!$A$3,0,10*ROW('Water Data'!A43)))</f>
        <v/>
      </c>
      <c r="C46" s="56" t="str">
        <f ca="true">+IF(OFFSET('Water Data'!$C$3,0,10*ROW('Water Data'!C43))="","",OFFSET('Water Data'!$C$3,0,10*ROW('Water Data'!C43)))</f>
        <v/>
      </c>
      <c r="D46" s="244"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4"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4" t="e">
        <f ca="true">+IF(AND(ISNUMBER(OFFSET('Water Data'!$C$10,0,10*ROW('Water Data'!D40))),BW46="Yes"),OFFSET('Water Data'!$C$10,0,10*ROW('Water Data'!D40)),IF(AND(ISNUMBER(OFFSET('Water Data'!$C$10,0,10*ROW('Water Data'!D40))),BW46="No",ISNUMBER(OFFSET('Water Data'!$C$10,0,10*ROW('Water Data'!D40)))),CONCATENATE("[",ROUND(OFFSET('Water Data'!$C$10,0,10*ROW('Water Data'!D40)),0),"]"),IF(AND(ISNUMBER(OFFSET('Water Data'!$C$10,0,10*ROW('Water Data'!D40))),BW46="",ISNUMBER(OFFSET('Water Data'!$C$10,0,10*ROW('Water Data'!D40)))),OFFSET('Water Data'!$C$10,0,10*ROW('Water Data'!D40)),NA())))</f>
        <v>#N/A</v>
      </c>
      <c r="G46" s="244"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4"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4"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4"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4"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4"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4"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4"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4"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4"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4"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4"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4"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4"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4"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5"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5"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5"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5"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5"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5"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5"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5"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5"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5"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5"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5"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5"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5"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5"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5"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5"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5"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5"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5"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5"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5"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5"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5"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5"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5"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5"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5"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5"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5"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6"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6"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6"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6"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6"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6"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6"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6"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6"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6"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6"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6"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6"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6"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6"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6"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6"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6"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3" t="str">
        <f ca="true">+IF(OFFSET('Water Data'!$C$28,0,10*ROW('Water Data'!C40))="","",OFFSET('Water Data'!$C$28,0,10*ROW('Water Data'!C40)))</f>
        <v/>
      </c>
      <c r="BT46" s="33" t="str">
        <f ca="true">+IF(OFFSET('Water Data'!$C$29,0,10*ROW('Water Data'!C40))="","",OFFSET('Water Data'!$C$29,0,10*ROW('Water Data'!C40)))</f>
        <v/>
      </c>
      <c r="BU46" s="33" t="str">
        <f ca="true">+IF(OFFSET('Water Data'!$C$30,0,10*ROW('Water Data'!C40))="","",OFFSET('Water Data'!$C$30,0,10*ROW('Water Data'!C40)))</f>
        <v/>
      </c>
      <c r="BV46" s="33" t="str">
        <f ca="true">+IF(OFFSET('Water Data'!$D$28,0,10*ROW('Water Data'!D40))="","",OFFSET('Water Data'!$D$28,0,10*ROW('Water Data'!D40)))</f>
        <v/>
      </c>
      <c r="BW46" s="33" t="str">
        <f ca="true">+IF(OFFSET('Water Data'!$D$29,0,10*ROW('Water Data'!D40))="","",OFFSET('Water Data'!$D$29,0,10*ROW('Water Data'!D40)))</f>
        <v/>
      </c>
      <c r="BX46" s="33" t="str">
        <f ca="true">+IF(OFFSET('Water Data'!$D$30,0,10*ROW('Water Data'!D40))="","",OFFSET('Water Data'!$D$30,0,10*ROW('Water Data'!D40)))</f>
        <v/>
      </c>
      <c r="BY46" s="33" t="str">
        <f ca="true">+IF(OFFSET('Water Data'!$E$28,0,10*ROW('Water Data'!E40))="","",OFFSET('Water Data'!$E$28,0,10*ROW('Water Data'!E40)))</f>
        <v/>
      </c>
      <c r="BZ46" s="33" t="str">
        <f ca="true">+IF(OFFSET('Water Data'!$E$29,0,10*ROW('Water Data'!E40))="","",OFFSET('Water Data'!$E$29,0,10*ROW('Water Data'!E40)))</f>
        <v/>
      </c>
      <c r="CA46" s="33" t="str">
        <f ca="true">+IF(OFFSET('Water Data'!$E$30,0,10*ROW('Water Data'!E40))="","",OFFSET('Water Data'!$E$30,0,10*ROW('Water Data'!E40)))</f>
        <v/>
      </c>
      <c r="CB46" s="33" t="str">
        <f ca="true">+IF(OFFSET('Water Data'!$F$28,0,10*ROW('Water Data'!F40))="","",OFFSET('Water Data'!$F$28,0,10*ROW('Water Data'!F40)))</f>
        <v/>
      </c>
      <c r="CC46" s="33" t="str">
        <f ca="true">+IF(OFFSET('Water Data'!$F$29,0,10*ROW('Water Data'!F40))="","",OFFSET('Water Data'!$F$29,0,10*ROW('Water Data'!F40)))</f>
        <v/>
      </c>
      <c r="CD46" s="33" t="str">
        <f ca="true">+IF(OFFSET('Water Data'!$F$30,0,10*ROW('Water Data'!F40))="","",OFFSET('Water Data'!$F$30,0,10*ROW('Water Data'!F40)))</f>
        <v/>
      </c>
      <c r="CE46" s="33" t="str">
        <f ca="true">+IF(OFFSET('Water Data'!$G$28,0,10*ROW('Water Data'!G40))="","",OFFSET('Water Data'!$G$28,0,10*ROW('Water Data'!G40)))</f>
        <v/>
      </c>
      <c r="CF46" s="33" t="str">
        <f ca="true">+IF(OFFSET('Water Data'!$G$29,0,10*ROW('Water Data'!G40))="","",OFFSET('Water Data'!$G$29,0,10*ROW('Water Data'!G40)))</f>
        <v/>
      </c>
      <c r="CG46" s="33" t="str">
        <f ca="true">+IF(OFFSET('Water Data'!$G$30,0,10*ROW('Water Data'!G40))="","",OFFSET('Water Data'!$G$30,0,10*ROW('Water Data'!G40)))</f>
        <v/>
      </c>
      <c r="CH46" s="33" t="str">
        <f ca="true">+IF(OFFSET('Water Data'!$H$28,0,10*ROW('Water Data'!H40))="","",OFFSET('Water Data'!$H$28,0,10*ROW('Water Data'!H40)))</f>
        <v/>
      </c>
      <c r="CI46" s="33" t="str">
        <f ca="true">+IF(OFFSET('Water Data'!$H$29,0,10*ROW('Water Data'!H40))="","",OFFSET('Water Data'!$H$29,0,10*ROW('Water Data'!H40)))</f>
        <v/>
      </c>
      <c r="CJ46" s="33" t="str">
        <f ca="true">+IF(OFFSET('Water Data'!$H$30,0,10*ROW('Water Data'!H40))="","",OFFSET('Water Data'!$H$30,0,10*ROW('Water Data'!H40)))</f>
        <v/>
      </c>
      <c r="CK46" s="33" t="str">
        <f ca="true">+IF(OFFSET('Sanitation Data'!$C$29,0,10*ROW('Sanitation Data'!C40))="","",OFFSET('Sanitation Data'!$C$29,0,10*ROW('Sanitation Data'!C40)))</f>
        <v/>
      </c>
      <c r="CL46" s="33" t="str">
        <f ca="true">+IF(OFFSET('Sanitation Data'!$C$30,0,10*ROW('Sanitation Data'!C40))="","",OFFSET('Sanitation Data'!$C$30,0,10*ROW('Sanitation Data'!C40)))</f>
        <v/>
      </c>
      <c r="CM46" s="33" t="str">
        <f ca="true">+IF(OFFSET('Sanitation Data'!$C$31,0,10*ROW('Sanitation Data'!C40))="","",OFFSET('Sanitation Data'!$C$31,0,10*ROW('Sanitation Data'!C40)))</f>
        <v/>
      </c>
      <c r="CN46" s="33" t="str">
        <f ca="true">+IF(OFFSET('Sanitation Data'!$C$32,0,10*ROW('Sanitation Data'!C40))="","",OFFSET('Sanitation Data'!$C$32,0,10*ROW('Sanitation Data'!C40)))</f>
        <v/>
      </c>
      <c r="CO46" s="33" t="str">
        <f ca="true">+IF(OFFSET('Sanitation Data'!$C$33,0,10*ROW('Sanitation Data'!C40))="","",OFFSET('Sanitation Data'!$C$33,0,10*ROW('Sanitation Data'!C40)))</f>
        <v/>
      </c>
      <c r="CP46" s="33" t="str">
        <f ca="true">+IF(OFFSET('Sanitation Data'!$D$29,0,10*ROW('Sanitation Data'!D40))="","",OFFSET('Sanitation Data'!$D$29,0,10*ROW('Sanitation Data'!D40)))</f>
        <v/>
      </c>
      <c r="CQ46" s="33" t="str">
        <f ca="true">+IF(OFFSET('Sanitation Data'!$D$30,0,10*ROW('Sanitation Data'!D40))="","",OFFSET('Sanitation Data'!$D$30,0,10*ROW('Sanitation Data'!D40)))</f>
        <v/>
      </c>
      <c r="CR46" s="33" t="str">
        <f ca="true">+IF(OFFSET('Sanitation Data'!$D$31,0,10*ROW('Sanitation Data'!D40))="","",OFFSET('Sanitation Data'!$D$31,0,10*ROW('Sanitation Data'!D40)))</f>
        <v/>
      </c>
      <c r="CS46" s="33" t="str">
        <f ca="true">+IF(OFFSET('Sanitation Data'!$D$32,0,10*ROW('Sanitation Data'!D40))="","",OFFSET('Sanitation Data'!$D$32,0,10*ROW('Sanitation Data'!D40)))</f>
        <v/>
      </c>
      <c r="CT46" s="33" t="str">
        <f ca="true">+IF(OFFSET('Sanitation Data'!$D$33,0,10*ROW('Sanitation Data'!D40))="","",OFFSET('Sanitation Data'!$D$33,0,10*ROW('Sanitation Data'!D40)))</f>
        <v/>
      </c>
      <c r="CU46" s="33" t="str">
        <f ca="true">+IF(OFFSET('Sanitation Data'!$E$29,0,10*ROW('Sanitation Data'!E40))="","",OFFSET('Sanitation Data'!$E$29,0,10*ROW('Sanitation Data'!E40)))</f>
        <v/>
      </c>
      <c r="CV46" s="33" t="str">
        <f ca="true">+IF(OFFSET('Sanitation Data'!$E$30,0,10*ROW('Sanitation Data'!E40))="","",OFFSET('Sanitation Data'!$E$30,0,10*ROW('Sanitation Data'!E40)))</f>
        <v/>
      </c>
      <c r="CW46" s="33" t="str">
        <f ca="true">+IF(OFFSET('Sanitation Data'!$E$31,0,10*ROW('Sanitation Data'!E40))="","",OFFSET('Sanitation Data'!$E$31,0,10*ROW('Sanitation Data'!E40)))</f>
        <v/>
      </c>
      <c r="CX46" s="33" t="str">
        <f ca="true">+IF(OFFSET('Sanitation Data'!$E$32,0,10*ROW('Sanitation Data'!E40))="","",OFFSET('Sanitation Data'!$E$32,0,10*ROW('Sanitation Data'!E40)))</f>
        <v/>
      </c>
      <c r="CY46" s="33" t="str">
        <f ca="true">+IF(OFFSET('Sanitation Data'!$E$33,0,10*ROW('Sanitation Data'!E40))="","",OFFSET('Sanitation Data'!$E$33,0,10*ROW('Sanitation Data'!E40)))</f>
        <v/>
      </c>
      <c r="CZ46" s="33" t="str">
        <f ca="true">+IF(OFFSET('Sanitation Data'!$F$29,0,10*ROW('Sanitation Data'!F40))="","",OFFSET('Sanitation Data'!$F$29,0,10*ROW('Sanitation Data'!F40)))</f>
        <v/>
      </c>
      <c r="DA46" s="33" t="str">
        <f ca="true">+IF(OFFSET('Sanitation Data'!$F$30,0,10*ROW('Sanitation Data'!F40))="","",OFFSET('Sanitation Data'!$F$30,0,10*ROW('Sanitation Data'!F40)))</f>
        <v/>
      </c>
      <c r="DB46" s="33" t="str">
        <f ca="true">+IF(OFFSET('Sanitation Data'!$F$31,0,10*ROW('Sanitation Data'!F40))="","",OFFSET('Sanitation Data'!$F$31,0,10*ROW('Sanitation Data'!F40)))</f>
        <v/>
      </c>
      <c r="DC46" s="33" t="str">
        <f ca="true">+IF(OFFSET('Sanitation Data'!$F$32,0,10*ROW('Sanitation Data'!F40))="","",OFFSET('Sanitation Data'!$F$32,0,10*ROW('Sanitation Data'!F40)))</f>
        <v/>
      </c>
      <c r="DD46" s="33" t="str">
        <f ca="true">+IF(OFFSET('Sanitation Data'!$F$33,0,10*ROW('Sanitation Data'!F40))="","",OFFSET('Sanitation Data'!$F$33,0,10*ROW('Sanitation Data'!F40)))</f>
        <v/>
      </c>
      <c r="DE46" s="33" t="str">
        <f ca="true">+IF(OFFSET('Sanitation Data'!$G$29,0,10*ROW('Sanitation Data'!G40))="","",OFFSET('Sanitation Data'!$G$29,0,10*ROW('Sanitation Data'!G40)))</f>
        <v/>
      </c>
      <c r="DF46" s="33" t="str">
        <f ca="true">+IF(OFFSET('Sanitation Data'!$G$30,0,10*ROW('Sanitation Data'!G40))="","",OFFSET('Sanitation Data'!$G$30,0,10*ROW('Sanitation Data'!G40)))</f>
        <v/>
      </c>
      <c r="DG46" s="33" t="str">
        <f ca="true">+IF(OFFSET('Sanitation Data'!$G$31,0,10*ROW('Sanitation Data'!G40))="","",OFFSET('Sanitation Data'!$G$31,0,10*ROW('Sanitation Data'!G40)))</f>
        <v/>
      </c>
      <c r="DH46" s="33" t="str">
        <f ca="true">+IF(OFFSET('Sanitation Data'!$G$32,0,10*ROW('Sanitation Data'!G40))="","",OFFSET('Sanitation Data'!$G$32,0,10*ROW('Sanitation Data'!G40)))</f>
        <v/>
      </c>
      <c r="DI46" s="33" t="str">
        <f ca="true">+IF(OFFSET('Sanitation Data'!$G$33,0,10*ROW('Sanitation Data'!G40))="","",OFFSET('Sanitation Data'!$G$33,0,10*ROW('Sanitation Data'!G40)))</f>
        <v/>
      </c>
      <c r="DJ46" s="33" t="str">
        <f ca="true">+IF(OFFSET('Sanitation Data'!$H$29,0,10*ROW('Sanitation Data'!H40))="","",OFFSET('Sanitation Data'!$H$29,0,10*ROW('Sanitation Data'!H40)))</f>
        <v/>
      </c>
      <c r="DK46" s="33" t="str">
        <f ca="true">+IF(OFFSET('Sanitation Data'!$H$30,0,10*ROW('Sanitation Data'!H40))="","",OFFSET('Sanitation Data'!$H$30,0,10*ROW('Sanitation Data'!H40)))</f>
        <v/>
      </c>
      <c r="DL46" s="33" t="str">
        <f ca="true">+IF(OFFSET('Sanitation Data'!$H$31,0,10*ROW('Sanitation Data'!H40))="","",OFFSET('Sanitation Data'!$H$31,0,10*ROW('Sanitation Data'!H40)))</f>
        <v/>
      </c>
      <c r="DM46" s="33" t="str">
        <f ca="true">+IF(OFFSET('Sanitation Data'!$H$32,0,10*ROW('Sanitation Data'!H40))="","",OFFSET('Sanitation Data'!$H$32,0,10*ROW('Sanitation Data'!H40)))</f>
        <v/>
      </c>
      <c r="DN46" s="33" t="str">
        <f ca="true">+IF(OFFSET('Sanitation Data'!$H$33,0,10*ROW('Sanitation Data'!H40))="","",OFFSET('Sanitation Data'!$H$33,0,10*ROW('Sanitation Data'!H40)))</f>
        <v/>
      </c>
      <c r="DO46" s="33" t="str">
        <f ca="true">+IF(OFFSET('Hygiene Data'!$C$12,0,10*ROW('Hygiene Data'!C40))="","",OFFSET('Hygiene Data'!$C$12,0,10*ROW('Hygiene Data'!C40)))</f>
        <v/>
      </c>
      <c r="DP46" s="33" t="str">
        <f ca="true">+IF(OFFSET('Hygiene Data'!$C$13,0,10*ROW('Hygiene Data'!C40))="","",OFFSET('Hygiene Data'!$C$13,0,10*ROW('Hygiene Data'!C40)))</f>
        <v/>
      </c>
      <c r="DQ46" s="33" t="str">
        <f ca="true">+IF(OFFSET('Hygiene Data'!$C$14,0,10*ROW('Hygiene Data'!C40))="","",OFFSET('Hygiene Data'!$C$14,0,10*ROW('Hygiene Data'!C40)))</f>
        <v/>
      </c>
      <c r="DR46" s="33" t="str">
        <f ca="true">+IF(OFFSET('Hygiene Data'!$D$12,0,10*ROW('Hygiene Data'!D40))="","",OFFSET('Hygiene Data'!$D$12,0,10*ROW('Hygiene Data'!D40)))</f>
        <v/>
      </c>
      <c r="DS46" s="33" t="str">
        <f ca="true">+IF(OFFSET('Hygiene Data'!$D$13,0,10*ROW('Hygiene Data'!D40))="","",OFFSET('Hygiene Data'!$D$13,0,10*ROW('Hygiene Data'!D40)))</f>
        <v/>
      </c>
      <c r="DT46" s="33" t="str">
        <f ca="true">+IF(OFFSET('Hygiene Data'!$D$14,0,10*ROW('Hygiene Data'!D40))="","",OFFSET('Hygiene Data'!$D$14,0,10*ROW('Hygiene Data'!D40)))</f>
        <v/>
      </c>
      <c r="DU46" s="33" t="str">
        <f ca="true">+IF(OFFSET('Hygiene Data'!$E$12,0,10*ROW('Hygiene Data'!E40))="","",OFFSET('Hygiene Data'!$E$12,0,10*ROW('Hygiene Data'!E40)))</f>
        <v/>
      </c>
      <c r="DV46" s="33" t="str">
        <f ca="true">+IF(OFFSET('Hygiene Data'!$E$13,0,10*ROW('Hygiene Data'!E40))="","",OFFSET('Hygiene Data'!$E$13,0,10*ROW('Hygiene Data'!E40)))</f>
        <v/>
      </c>
      <c r="DW46" s="33" t="str">
        <f ca="true">+IF(OFFSET('Hygiene Data'!$E$14,0,10*ROW('Hygiene Data'!E40))="","",OFFSET('Hygiene Data'!$E$14,0,10*ROW('Hygiene Data'!E40)))</f>
        <v/>
      </c>
      <c r="DX46" s="33" t="str">
        <f ca="true">+IF(OFFSET('Hygiene Data'!$F$12,0,10*ROW('Hygiene Data'!F40))="","",OFFSET('Hygiene Data'!$F$12,0,10*ROW('Hygiene Data'!F40)))</f>
        <v/>
      </c>
      <c r="DY46" s="33" t="str">
        <f ca="true">+IF(OFFSET('Hygiene Data'!$F$13,0,10*ROW('Hygiene Data'!F40))="","",OFFSET('Hygiene Data'!$F$13,0,10*ROW('Hygiene Data'!F40)))</f>
        <v/>
      </c>
      <c r="DZ46" s="33" t="str">
        <f ca="true">+IF(OFFSET('Hygiene Data'!$F$14,0,10*ROW('Hygiene Data'!F40))="","",OFFSET('Hygiene Data'!$F$14,0,10*ROW('Hygiene Data'!F40)))</f>
        <v/>
      </c>
      <c r="EA46" s="33" t="str">
        <f ca="true">+IF(OFFSET('Hygiene Data'!$G$12,0,10*ROW('Hygiene Data'!G40))="","",OFFSET('Hygiene Data'!$G$12,0,10*ROW('Hygiene Data'!G40)))</f>
        <v/>
      </c>
      <c r="EB46" s="33" t="str">
        <f ca="true">+IF(OFFSET('Hygiene Data'!$G$13,0,10*ROW('Hygiene Data'!G40))="","",OFFSET('Hygiene Data'!$G$13,0,10*ROW('Hygiene Data'!G40)))</f>
        <v/>
      </c>
      <c r="EC46" s="33" t="str">
        <f ca="true">+IF(OFFSET('Hygiene Data'!$G$14,0,10*ROW('Hygiene Data'!G40))="","",OFFSET('Hygiene Data'!$G$14,0,10*ROW('Hygiene Data'!G40)))</f>
        <v/>
      </c>
      <c r="ED46" s="33" t="str">
        <f ca="true">+IF(OFFSET('Hygiene Data'!$H$12,0,10*ROW('Hygiene Data'!H40))="","",OFFSET('Hygiene Data'!$H$12,0,10*ROW('Hygiene Data'!H40)))</f>
        <v/>
      </c>
      <c r="EE46" s="33" t="str">
        <f ca="true">+IF(OFFSET('Hygiene Data'!$H$13,0,10*ROW('Hygiene Data'!H40))="","",OFFSET('Hygiene Data'!$H$13,0,10*ROW('Hygiene Data'!H40)))</f>
        <v/>
      </c>
      <c r="EF46" s="33" t="str">
        <f ca="true">+IF(OFFSET('Hygiene Data'!$H$14,0,10*ROW('Hygiene Data'!H40))="","",OFFSET('Hygiene Data'!$H$14,0,10*ROW('Hygiene Data'!H40)))</f>
        <v/>
      </c>
    </row>
    <row r="47" x14ac:dyDescent="0.2">
      <c r="A47" s="56" t="str">
        <f ca="true">+IF(OFFSET('Water Data'!$B$1,0,10*ROW('Water Data'!B44))="","",OFFSET('Water Data'!$B$1,0,10*ROW('Water Data'!B44)))</f>
        <v/>
      </c>
      <c r="B47" s="56" t="str">
        <f ca="true">+IF(OFFSET('Water Data'!$A$3,0,10*ROW('Water Data'!A44))="","",OFFSET('Water Data'!$A$3,0,10*ROW('Water Data'!A44)))</f>
        <v/>
      </c>
      <c r="C47" s="56" t="str">
        <f ca="true">+IF(OFFSET('Water Data'!$C$3,0,10*ROW('Water Data'!C44))="","",OFFSET('Water Data'!$C$3,0,10*ROW('Water Data'!C44)))</f>
        <v/>
      </c>
      <c r="D47" s="244"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4"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4" t="e">
        <f ca="true">+IF(AND(ISNUMBER(OFFSET('Water Data'!$C$10,0,10*ROW('Water Data'!D41))),BW47="Yes"),OFFSET('Water Data'!$C$10,0,10*ROW('Water Data'!D41)),IF(AND(ISNUMBER(OFFSET('Water Data'!$C$10,0,10*ROW('Water Data'!D41))),BW47="No",ISNUMBER(OFFSET('Water Data'!$C$10,0,10*ROW('Water Data'!D41)))),CONCATENATE("[",ROUND(OFFSET('Water Data'!$C$10,0,10*ROW('Water Data'!D41)),0),"]"),IF(AND(ISNUMBER(OFFSET('Water Data'!$C$10,0,10*ROW('Water Data'!D41))),BW47="",ISNUMBER(OFFSET('Water Data'!$C$10,0,10*ROW('Water Data'!D41)))),OFFSET('Water Data'!$C$10,0,10*ROW('Water Data'!D41)),NA())))</f>
        <v>#N/A</v>
      </c>
      <c r="G47" s="244"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4"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4"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4"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4"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4"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4"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4"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4"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4"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4"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4"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4"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4"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4"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5"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5"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5"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5"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5"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5"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5"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5"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5"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5"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5"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5"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5"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5"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5"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5"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5"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5"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5"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5"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5"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5"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5"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5"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5"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5"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5"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5"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5"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5"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6"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6"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6"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6"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6"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6"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6"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6"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6"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6"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6"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6"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6"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6"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6"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6"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6"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6"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3" t="str">
        <f ca="true">+IF(OFFSET('Water Data'!$C$28,0,10*ROW('Water Data'!C41))="","",OFFSET('Water Data'!$C$28,0,10*ROW('Water Data'!C41)))</f>
        <v/>
      </c>
      <c r="BT47" s="33" t="str">
        <f ca="true">+IF(OFFSET('Water Data'!$C$29,0,10*ROW('Water Data'!C41))="","",OFFSET('Water Data'!$C$29,0,10*ROW('Water Data'!C41)))</f>
        <v/>
      </c>
      <c r="BU47" s="33" t="str">
        <f ca="true">+IF(OFFSET('Water Data'!$C$30,0,10*ROW('Water Data'!C41))="","",OFFSET('Water Data'!$C$30,0,10*ROW('Water Data'!C41)))</f>
        <v/>
      </c>
      <c r="BV47" s="33" t="str">
        <f ca="true">+IF(OFFSET('Water Data'!$D$28,0,10*ROW('Water Data'!D41))="","",OFFSET('Water Data'!$D$28,0,10*ROW('Water Data'!D41)))</f>
        <v/>
      </c>
      <c r="BW47" s="33" t="str">
        <f ca="true">+IF(OFFSET('Water Data'!$D$29,0,10*ROW('Water Data'!D41))="","",OFFSET('Water Data'!$D$29,0,10*ROW('Water Data'!D41)))</f>
        <v/>
      </c>
      <c r="BX47" s="33" t="str">
        <f ca="true">+IF(OFFSET('Water Data'!$D$30,0,10*ROW('Water Data'!D41))="","",OFFSET('Water Data'!$D$30,0,10*ROW('Water Data'!D41)))</f>
        <v/>
      </c>
      <c r="BY47" s="33" t="str">
        <f ca="true">+IF(OFFSET('Water Data'!$E$28,0,10*ROW('Water Data'!E41))="","",OFFSET('Water Data'!$E$28,0,10*ROW('Water Data'!E41)))</f>
        <v/>
      </c>
      <c r="BZ47" s="33" t="str">
        <f ca="true">+IF(OFFSET('Water Data'!$E$29,0,10*ROW('Water Data'!E41))="","",OFFSET('Water Data'!$E$29,0,10*ROW('Water Data'!E41)))</f>
        <v/>
      </c>
      <c r="CA47" s="33" t="str">
        <f ca="true">+IF(OFFSET('Water Data'!$E$30,0,10*ROW('Water Data'!E41))="","",OFFSET('Water Data'!$E$30,0,10*ROW('Water Data'!E41)))</f>
        <v/>
      </c>
      <c r="CB47" s="33" t="str">
        <f ca="true">+IF(OFFSET('Water Data'!$F$28,0,10*ROW('Water Data'!F41))="","",OFFSET('Water Data'!$F$28,0,10*ROW('Water Data'!F41)))</f>
        <v/>
      </c>
      <c r="CC47" s="33" t="str">
        <f ca="true">+IF(OFFSET('Water Data'!$F$29,0,10*ROW('Water Data'!F41))="","",OFFSET('Water Data'!$F$29,0,10*ROW('Water Data'!F41)))</f>
        <v/>
      </c>
      <c r="CD47" s="33" t="str">
        <f ca="true">+IF(OFFSET('Water Data'!$F$30,0,10*ROW('Water Data'!F41))="","",OFFSET('Water Data'!$F$30,0,10*ROW('Water Data'!F41)))</f>
        <v/>
      </c>
      <c r="CE47" s="33" t="str">
        <f ca="true">+IF(OFFSET('Water Data'!$G$28,0,10*ROW('Water Data'!G41))="","",OFFSET('Water Data'!$G$28,0,10*ROW('Water Data'!G41)))</f>
        <v/>
      </c>
      <c r="CF47" s="33" t="str">
        <f ca="true">+IF(OFFSET('Water Data'!$G$29,0,10*ROW('Water Data'!G41))="","",OFFSET('Water Data'!$G$29,0,10*ROW('Water Data'!G41)))</f>
        <v/>
      </c>
      <c r="CG47" s="33" t="str">
        <f ca="true">+IF(OFFSET('Water Data'!$G$30,0,10*ROW('Water Data'!G41))="","",OFFSET('Water Data'!$G$30,0,10*ROW('Water Data'!G41)))</f>
        <v/>
      </c>
      <c r="CH47" s="33" t="str">
        <f ca="true">+IF(OFFSET('Water Data'!$H$28,0,10*ROW('Water Data'!H41))="","",OFFSET('Water Data'!$H$28,0,10*ROW('Water Data'!H41)))</f>
        <v/>
      </c>
      <c r="CI47" s="33" t="str">
        <f ca="true">+IF(OFFSET('Water Data'!$H$29,0,10*ROW('Water Data'!H41))="","",OFFSET('Water Data'!$H$29,0,10*ROW('Water Data'!H41)))</f>
        <v/>
      </c>
      <c r="CJ47" s="33" t="str">
        <f ca="true">+IF(OFFSET('Water Data'!$H$30,0,10*ROW('Water Data'!H41))="","",OFFSET('Water Data'!$H$30,0,10*ROW('Water Data'!H41)))</f>
        <v/>
      </c>
      <c r="CK47" s="33" t="str">
        <f ca="true">+IF(OFFSET('Sanitation Data'!$C$29,0,10*ROW('Sanitation Data'!C41))="","",OFFSET('Sanitation Data'!$C$29,0,10*ROW('Sanitation Data'!C41)))</f>
        <v/>
      </c>
      <c r="CL47" s="33" t="str">
        <f ca="true">+IF(OFFSET('Sanitation Data'!$C$30,0,10*ROW('Sanitation Data'!C41))="","",OFFSET('Sanitation Data'!$C$30,0,10*ROW('Sanitation Data'!C41)))</f>
        <v/>
      </c>
      <c r="CM47" s="33" t="str">
        <f ca="true">+IF(OFFSET('Sanitation Data'!$C$31,0,10*ROW('Sanitation Data'!C41))="","",OFFSET('Sanitation Data'!$C$31,0,10*ROW('Sanitation Data'!C41)))</f>
        <v/>
      </c>
      <c r="CN47" s="33" t="str">
        <f ca="true">+IF(OFFSET('Sanitation Data'!$C$32,0,10*ROW('Sanitation Data'!C41))="","",OFFSET('Sanitation Data'!$C$32,0,10*ROW('Sanitation Data'!C41)))</f>
        <v/>
      </c>
      <c r="CO47" s="33" t="str">
        <f ca="true">+IF(OFFSET('Sanitation Data'!$C$33,0,10*ROW('Sanitation Data'!C41))="","",OFFSET('Sanitation Data'!$C$33,0,10*ROW('Sanitation Data'!C41)))</f>
        <v/>
      </c>
      <c r="CP47" s="33" t="str">
        <f ca="true">+IF(OFFSET('Sanitation Data'!$D$29,0,10*ROW('Sanitation Data'!D41))="","",OFFSET('Sanitation Data'!$D$29,0,10*ROW('Sanitation Data'!D41)))</f>
        <v/>
      </c>
      <c r="CQ47" s="33" t="str">
        <f ca="true">+IF(OFFSET('Sanitation Data'!$D$30,0,10*ROW('Sanitation Data'!D41))="","",OFFSET('Sanitation Data'!$D$30,0,10*ROW('Sanitation Data'!D41)))</f>
        <v/>
      </c>
      <c r="CR47" s="33" t="str">
        <f ca="true">+IF(OFFSET('Sanitation Data'!$D$31,0,10*ROW('Sanitation Data'!D41))="","",OFFSET('Sanitation Data'!$D$31,0,10*ROW('Sanitation Data'!D41)))</f>
        <v/>
      </c>
      <c r="CS47" s="33" t="str">
        <f ca="true">+IF(OFFSET('Sanitation Data'!$D$32,0,10*ROW('Sanitation Data'!D41))="","",OFFSET('Sanitation Data'!$D$32,0,10*ROW('Sanitation Data'!D41)))</f>
        <v/>
      </c>
      <c r="CT47" s="33" t="str">
        <f ca="true">+IF(OFFSET('Sanitation Data'!$D$33,0,10*ROW('Sanitation Data'!D41))="","",OFFSET('Sanitation Data'!$D$33,0,10*ROW('Sanitation Data'!D41)))</f>
        <v/>
      </c>
      <c r="CU47" s="33" t="str">
        <f ca="true">+IF(OFFSET('Sanitation Data'!$E$29,0,10*ROW('Sanitation Data'!E41))="","",OFFSET('Sanitation Data'!$E$29,0,10*ROW('Sanitation Data'!E41)))</f>
        <v/>
      </c>
      <c r="CV47" s="33" t="str">
        <f ca="true">+IF(OFFSET('Sanitation Data'!$E$30,0,10*ROW('Sanitation Data'!E41))="","",OFFSET('Sanitation Data'!$E$30,0,10*ROW('Sanitation Data'!E41)))</f>
        <v/>
      </c>
      <c r="CW47" s="33" t="str">
        <f ca="true">+IF(OFFSET('Sanitation Data'!$E$31,0,10*ROW('Sanitation Data'!E41))="","",OFFSET('Sanitation Data'!$E$31,0,10*ROW('Sanitation Data'!E41)))</f>
        <v/>
      </c>
      <c r="CX47" s="33" t="str">
        <f ca="true">+IF(OFFSET('Sanitation Data'!$E$32,0,10*ROW('Sanitation Data'!E41))="","",OFFSET('Sanitation Data'!$E$32,0,10*ROW('Sanitation Data'!E41)))</f>
        <v/>
      </c>
      <c r="CY47" s="33" t="str">
        <f ca="true">+IF(OFFSET('Sanitation Data'!$E$33,0,10*ROW('Sanitation Data'!E41))="","",OFFSET('Sanitation Data'!$E$33,0,10*ROW('Sanitation Data'!E41)))</f>
        <v/>
      </c>
      <c r="CZ47" s="33" t="str">
        <f ca="true">+IF(OFFSET('Sanitation Data'!$F$29,0,10*ROW('Sanitation Data'!F41))="","",OFFSET('Sanitation Data'!$F$29,0,10*ROW('Sanitation Data'!F41)))</f>
        <v/>
      </c>
      <c r="DA47" s="33" t="str">
        <f ca="true">+IF(OFFSET('Sanitation Data'!$F$30,0,10*ROW('Sanitation Data'!F41))="","",OFFSET('Sanitation Data'!$F$30,0,10*ROW('Sanitation Data'!F41)))</f>
        <v/>
      </c>
      <c r="DB47" s="33" t="str">
        <f ca="true">+IF(OFFSET('Sanitation Data'!$F$31,0,10*ROW('Sanitation Data'!F41))="","",OFFSET('Sanitation Data'!$F$31,0,10*ROW('Sanitation Data'!F41)))</f>
        <v/>
      </c>
      <c r="DC47" s="33" t="str">
        <f ca="true">+IF(OFFSET('Sanitation Data'!$F$32,0,10*ROW('Sanitation Data'!F41))="","",OFFSET('Sanitation Data'!$F$32,0,10*ROW('Sanitation Data'!F41)))</f>
        <v/>
      </c>
      <c r="DD47" s="33" t="str">
        <f ca="true">+IF(OFFSET('Sanitation Data'!$F$33,0,10*ROW('Sanitation Data'!F41))="","",OFFSET('Sanitation Data'!$F$33,0,10*ROW('Sanitation Data'!F41)))</f>
        <v/>
      </c>
      <c r="DE47" s="33" t="str">
        <f ca="true">+IF(OFFSET('Sanitation Data'!$G$29,0,10*ROW('Sanitation Data'!G41))="","",OFFSET('Sanitation Data'!$G$29,0,10*ROW('Sanitation Data'!G41)))</f>
        <v/>
      </c>
      <c r="DF47" s="33" t="str">
        <f ca="true">+IF(OFFSET('Sanitation Data'!$G$30,0,10*ROW('Sanitation Data'!G41))="","",OFFSET('Sanitation Data'!$G$30,0,10*ROW('Sanitation Data'!G41)))</f>
        <v/>
      </c>
      <c r="DG47" s="33" t="str">
        <f ca="true">+IF(OFFSET('Sanitation Data'!$G$31,0,10*ROW('Sanitation Data'!G41))="","",OFFSET('Sanitation Data'!$G$31,0,10*ROW('Sanitation Data'!G41)))</f>
        <v/>
      </c>
      <c r="DH47" s="33" t="str">
        <f ca="true">+IF(OFFSET('Sanitation Data'!$G$32,0,10*ROW('Sanitation Data'!G41))="","",OFFSET('Sanitation Data'!$G$32,0,10*ROW('Sanitation Data'!G41)))</f>
        <v/>
      </c>
      <c r="DI47" s="33" t="str">
        <f ca="true">+IF(OFFSET('Sanitation Data'!$G$33,0,10*ROW('Sanitation Data'!G41))="","",OFFSET('Sanitation Data'!$G$33,0,10*ROW('Sanitation Data'!G41)))</f>
        <v/>
      </c>
      <c r="DJ47" s="33" t="str">
        <f ca="true">+IF(OFFSET('Sanitation Data'!$H$29,0,10*ROW('Sanitation Data'!H41))="","",OFFSET('Sanitation Data'!$H$29,0,10*ROW('Sanitation Data'!H41)))</f>
        <v/>
      </c>
      <c r="DK47" s="33" t="str">
        <f ca="true">+IF(OFFSET('Sanitation Data'!$H$30,0,10*ROW('Sanitation Data'!H41))="","",OFFSET('Sanitation Data'!$H$30,0,10*ROW('Sanitation Data'!H41)))</f>
        <v/>
      </c>
      <c r="DL47" s="33" t="str">
        <f ca="true">+IF(OFFSET('Sanitation Data'!$H$31,0,10*ROW('Sanitation Data'!H41))="","",OFFSET('Sanitation Data'!$H$31,0,10*ROW('Sanitation Data'!H41)))</f>
        <v/>
      </c>
      <c r="DM47" s="33" t="str">
        <f ca="true">+IF(OFFSET('Sanitation Data'!$H$32,0,10*ROW('Sanitation Data'!H41))="","",OFFSET('Sanitation Data'!$H$32,0,10*ROW('Sanitation Data'!H41)))</f>
        <v/>
      </c>
      <c r="DN47" s="33" t="str">
        <f ca="true">+IF(OFFSET('Sanitation Data'!$H$33,0,10*ROW('Sanitation Data'!H41))="","",OFFSET('Sanitation Data'!$H$33,0,10*ROW('Sanitation Data'!H41)))</f>
        <v/>
      </c>
      <c r="DO47" s="33" t="str">
        <f ca="true">+IF(OFFSET('Hygiene Data'!$C$12,0,10*ROW('Hygiene Data'!C41))="","",OFFSET('Hygiene Data'!$C$12,0,10*ROW('Hygiene Data'!C41)))</f>
        <v/>
      </c>
      <c r="DP47" s="33" t="str">
        <f ca="true">+IF(OFFSET('Hygiene Data'!$C$13,0,10*ROW('Hygiene Data'!C41))="","",OFFSET('Hygiene Data'!$C$13,0,10*ROW('Hygiene Data'!C41)))</f>
        <v/>
      </c>
      <c r="DQ47" s="33" t="str">
        <f ca="true">+IF(OFFSET('Hygiene Data'!$C$14,0,10*ROW('Hygiene Data'!C41))="","",OFFSET('Hygiene Data'!$C$14,0,10*ROW('Hygiene Data'!C41)))</f>
        <v/>
      </c>
      <c r="DR47" s="33" t="str">
        <f ca="true">+IF(OFFSET('Hygiene Data'!$D$12,0,10*ROW('Hygiene Data'!D41))="","",OFFSET('Hygiene Data'!$D$12,0,10*ROW('Hygiene Data'!D41)))</f>
        <v/>
      </c>
      <c r="DS47" s="33" t="str">
        <f ca="true">+IF(OFFSET('Hygiene Data'!$D$13,0,10*ROW('Hygiene Data'!D41))="","",OFFSET('Hygiene Data'!$D$13,0,10*ROW('Hygiene Data'!D41)))</f>
        <v/>
      </c>
      <c r="DT47" s="33" t="str">
        <f ca="true">+IF(OFFSET('Hygiene Data'!$D$14,0,10*ROW('Hygiene Data'!D41))="","",OFFSET('Hygiene Data'!$D$14,0,10*ROW('Hygiene Data'!D41)))</f>
        <v/>
      </c>
      <c r="DU47" s="33" t="str">
        <f ca="true">+IF(OFFSET('Hygiene Data'!$E$12,0,10*ROW('Hygiene Data'!E41))="","",OFFSET('Hygiene Data'!$E$12,0,10*ROW('Hygiene Data'!E41)))</f>
        <v/>
      </c>
      <c r="DV47" s="33" t="str">
        <f ca="true">+IF(OFFSET('Hygiene Data'!$E$13,0,10*ROW('Hygiene Data'!E41))="","",OFFSET('Hygiene Data'!$E$13,0,10*ROW('Hygiene Data'!E41)))</f>
        <v/>
      </c>
      <c r="DW47" s="33" t="str">
        <f ca="true">+IF(OFFSET('Hygiene Data'!$E$14,0,10*ROW('Hygiene Data'!E41))="","",OFFSET('Hygiene Data'!$E$14,0,10*ROW('Hygiene Data'!E41)))</f>
        <v/>
      </c>
      <c r="DX47" s="33" t="str">
        <f ca="true">+IF(OFFSET('Hygiene Data'!$F$12,0,10*ROW('Hygiene Data'!F41))="","",OFFSET('Hygiene Data'!$F$12,0,10*ROW('Hygiene Data'!F41)))</f>
        <v/>
      </c>
      <c r="DY47" s="33" t="str">
        <f ca="true">+IF(OFFSET('Hygiene Data'!$F$13,0,10*ROW('Hygiene Data'!F41))="","",OFFSET('Hygiene Data'!$F$13,0,10*ROW('Hygiene Data'!F41)))</f>
        <v/>
      </c>
      <c r="DZ47" s="33" t="str">
        <f ca="true">+IF(OFFSET('Hygiene Data'!$F$14,0,10*ROW('Hygiene Data'!F41))="","",OFFSET('Hygiene Data'!$F$14,0,10*ROW('Hygiene Data'!F41)))</f>
        <v/>
      </c>
      <c r="EA47" s="33" t="str">
        <f ca="true">+IF(OFFSET('Hygiene Data'!$G$12,0,10*ROW('Hygiene Data'!G41))="","",OFFSET('Hygiene Data'!$G$12,0,10*ROW('Hygiene Data'!G41)))</f>
        <v/>
      </c>
      <c r="EB47" s="33" t="str">
        <f ca="true">+IF(OFFSET('Hygiene Data'!$G$13,0,10*ROW('Hygiene Data'!G41))="","",OFFSET('Hygiene Data'!$G$13,0,10*ROW('Hygiene Data'!G41)))</f>
        <v/>
      </c>
      <c r="EC47" s="33" t="str">
        <f ca="true">+IF(OFFSET('Hygiene Data'!$G$14,0,10*ROW('Hygiene Data'!G41))="","",OFFSET('Hygiene Data'!$G$14,0,10*ROW('Hygiene Data'!G41)))</f>
        <v/>
      </c>
      <c r="ED47" s="33" t="str">
        <f ca="true">+IF(OFFSET('Hygiene Data'!$H$12,0,10*ROW('Hygiene Data'!H41))="","",OFFSET('Hygiene Data'!$H$12,0,10*ROW('Hygiene Data'!H41)))</f>
        <v/>
      </c>
      <c r="EE47" s="33" t="str">
        <f ca="true">+IF(OFFSET('Hygiene Data'!$H$13,0,10*ROW('Hygiene Data'!H41))="","",OFFSET('Hygiene Data'!$H$13,0,10*ROW('Hygiene Data'!H41)))</f>
        <v/>
      </c>
      <c r="EF47" s="33" t="str">
        <f ca="true">+IF(OFFSET('Hygiene Data'!$H$14,0,10*ROW('Hygiene Data'!H41))="","",OFFSET('Hygiene Data'!$H$14,0,10*ROW('Hygiene Data'!H41)))</f>
        <v/>
      </c>
    </row>
    <row r="48" x14ac:dyDescent="0.2">
      <c r="A48" s="56" t="str">
        <f ca="true">+IF(OFFSET('Water Data'!$B$1,0,10*ROW('Water Data'!B45))="","",OFFSET('Water Data'!$B$1,0,10*ROW('Water Data'!B45)))</f>
        <v/>
      </c>
      <c r="B48" s="56" t="str">
        <f ca="true">+IF(OFFSET('Water Data'!$A$3,0,10*ROW('Water Data'!A45))="","",OFFSET('Water Data'!$A$3,0,10*ROW('Water Data'!A45)))</f>
        <v/>
      </c>
      <c r="C48" s="56" t="str">
        <f ca="true">+IF(OFFSET('Water Data'!$C$3,0,10*ROW('Water Data'!C45))="","",OFFSET('Water Data'!$C$3,0,10*ROW('Water Data'!C45)))</f>
        <v/>
      </c>
      <c r="D48" s="244"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4"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4" t="e">
        <f ca="true">+IF(AND(ISNUMBER(OFFSET('Water Data'!$C$10,0,10*ROW('Water Data'!D42))),BW48="Yes"),OFFSET('Water Data'!$C$10,0,10*ROW('Water Data'!D42)),IF(AND(ISNUMBER(OFFSET('Water Data'!$C$10,0,10*ROW('Water Data'!D42))),BW48="No",ISNUMBER(OFFSET('Water Data'!$C$10,0,10*ROW('Water Data'!D42)))),CONCATENATE("[",ROUND(OFFSET('Water Data'!$C$10,0,10*ROW('Water Data'!D42)),0),"]"),IF(AND(ISNUMBER(OFFSET('Water Data'!$C$10,0,10*ROW('Water Data'!D42))),BW48="",ISNUMBER(OFFSET('Water Data'!$C$10,0,10*ROW('Water Data'!D42)))),OFFSET('Water Data'!$C$10,0,10*ROW('Water Data'!D42)),NA())))</f>
        <v>#N/A</v>
      </c>
      <c r="G48" s="244"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4"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4"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4"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4"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4"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4"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4"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4"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4"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4"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4"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4"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4"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4"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5"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5"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5"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5"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5"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5"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5"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5"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5"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5"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5"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5"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5"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5"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5"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5"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5"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5"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5"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5"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5"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5"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5"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5"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5"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5"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5"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5"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5"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5"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6"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6"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6"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6"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6"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6"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6"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6"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6"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6"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6"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6"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6"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6"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6"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6"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6"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6"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3" t="str">
        <f ca="true">+IF(OFFSET('Water Data'!$C$28,0,10*ROW('Water Data'!C42))="","",OFFSET('Water Data'!$C$28,0,10*ROW('Water Data'!C42)))</f>
        <v/>
      </c>
      <c r="BT48" s="33" t="str">
        <f ca="true">+IF(OFFSET('Water Data'!$C$29,0,10*ROW('Water Data'!C42))="","",OFFSET('Water Data'!$C$29,0,10*ROW('Water Data'!C42)))</f>
        <v/>
      </c>
      <c r="BU48" s="33" t="str">
        <f ca="true">+IF(OFFSET('Water Data'!$C$30,0,10*ROW('Water Data'!C42))="","",OFFSET('Water Data'!$C$30,0,10*ROW('Water Data'!C42)))</f>
        <v/>
      </c>
      <c r="BV48" s="33" t="str">
        <f ca="true">+IF(OFFSET('Water Data'!$D$28,0,10*ROW('Water Data'!D42))="","",OFFSET('Water Data'!$D$28,0,10*ROW('Water Data'!D42)))</f>
        <v/>
      </c>
      <c r="BW48" s="33" t="str">
        <f ca="true">+IF(OFFSET('Water Data'!$D$29,0,10*ROW('Water Data'!D42))="","",OFFSET('Water Data'!$D$29,0,10*ROW('Water Data'!D42)))</f>
        <v/>
      </c>
      <c r="BX48" s="33" t="str">
        <f ca="true">+IF(OFFSET('Water Data'!$D$30,0,10*ROW('Water Data'!D42))="","",OFFSET('Water Data'!$D$30,0,10*ROW('Water Data'!D42)))</f>
        <v/>
      </c>
      <c r="BY48" s="33" t="str">
        <f ca="true">+IF(OFFSET('Water Data'!$E$28,0,10*ROW('Water Data'!E42))="","",OFFSET('Water Data'!$E$28,0,10*ROW('Water Data'!E42)))</f>
        <v/>
      </c>
      <c r="BZ48" s="33" t="str">
        <f ca="true">+IF(OFFSET('Water Data'!$E$29,0,10*ROW('Water Data'!E42))="","",OFFSET('Water Data'!$E$29,0,10*ROW('Water Data'!E42)))</f>
        <v/>
      </c>
      <c r="CA48" s="33" t="str">
        <f ca="true">+IF(OFFSET('Water Data'!$E$30,0,10*ROW('Water Data'!E42))="","",OFFSET('Water Data'!$E$30,0,10*ROW('Water Data'!E42)))</f>
        <v/>
      </c>
      <c r="CB48" s="33" t="str">
        <f ca="true">+IF(OFFSET('Water Data'!$F$28,0,10*ROW('Water Data'!F42))="","",OFFSET('Water Data'!$F$28,0,10*ROW('Water Data'!F42)))</f>
        <v/>
      </c>
      <c r="CC48" s="33" t="str">
        <f ca="true">+IF(OFFSET('Water Data'!$F$29,0,10*ROW('Water Data'!F42))="","",OFFSET('Water Data'!$F$29,0,10*ROW('Water Data'!F42)))</f>
        <v/>
      </c>
      <c r="CD48" s="33" t="str">
        <f ca="true">+IF(OFFSET('Water Data'!$F$30,0,10*ROW('Water Data'!F42))="","",OFFSET('Water Data'!$F$30,0,10*ROW('Water Data'!F42)))</f>
        <v/>
      </c>
      <c r="CE48" s="33" t="str">
        <f ca="true">+IF(OFFSET('Water Data'!$G$28,0,10*ROW('Water Data'!G42))="","",OFFSET('Water Data'!$G$28,0,10*ROW('Water Data'!G42)))</f>
        <v/>
      </c>
      <c r="CF48" s="33" t="str">
        <f ca="true">+IF(OFFSET('Water Data'!$G$29,0,10*ROW('Water Data'!G42))="","",OFFSET('Water Data'!$G$29,0,10*ROW('Water Data'!G42)))</f>
        <v/>
      </c>
      <c r="CG48" s="33" t="str">
        <f ca="true">+IF(OFFSET('Water Data'!$G$30,0,10*ROW('Water Data'!G42))="","",OFFSET('Water Data'!$G$30,0,10*ROW('Water Data'!G42)))</f>
        <v/>
      </c>
      <c r="CH48" s="33" t="str">
        <f ca="true">+IF(OFFSET('Water Data'!$H$28,0,10*ROW('Water Data'!H42))="","",OFFSET('Water Data'!$H$28,0,10*ROW('Water Data'!H42)))</f>
        <v/>
      </c>
      <c r="CI48" s="33" t="str">
        <f ca="true">+IF(OFFSET('Water Data'!$H$29,0,10*ROW('Water Data'!H42))="","",OFFSET('Water Data'!$H$29,0,10*ROW('Water Data'!H42)))</f>
        <v/>
      </c>
      <c r="CJ48" s="33" t="str">
        <f ca="true">+IF(OFFSET('Water Data'!$H$30,0,10*ROW('Water Data'!H42))="","",OFFSET('Water Data'!$H$30,0,10*ROW('Water Data'!H42)))</f>
        <v/>
      </c>
      <c r="CK48" s="33" t="str">
        <f ca="true">+IF(OFFSET('Sanitation Data'!$C$29,0,10*ROW('Sanitation Data'!C42))="","",OFFSET('Sanitation Data'!$C$29,0,10*ROW('Sanitation Data'!C42)))</f>
        <v/>
      </c>
      <c r="CL48" s="33" t="str">
        <f ca="true">+IF(OFFSET('Sanitation Data'!$C$30,0,10*ROW('Sanitation Data'!C42))="","",OFFSET('Sanitation Data'!$C$30,0,10*ROW('Sanitation Data'!C42)))</f>
        <v/>
      </c>
      <c r="CM48" s="33" t="str">
        <f ca="true">+IF(OFFSET('Sanitation Data'!$C$31,0,10*ROW('Sanitation Data'!C42))="","",OFFSET('Sanitation Data'!$C$31,0,10*ROW('Sanitation Data'!C42)))</f>
        <v/>
      </c>
      <c r="CN48" s="33" t="str">
        <f ca="true">+IF(OFFSET('Sanitation Data'!$C$32,0,10*ROW('Sanitation Data'!C42))="","",OFFSET('Sanitation Data'!$C$32,0,10*ROW('Sanitation Data'!C42)))</f>
        <v/>
      </c>
      <c r="CO48" s="33" t="str">
        <f ca="true">+IF(OFFSET('Sanitation Data'!$C$33,0,10*ROW('Sanitation Data'!C42))="","",OFFSET('Sanitation Data'!$C$33,0,10*ROW('Sanitation Data'!C42)))</f>
        <v/>
      </c>
      <c r="CP48" s="33" t="str">
        <f ca="true">+IF(OFFSET('Sanitation Data'!$D$29,0,10*ROW('Sanitation Data'!D42))="","",OFFSET('Sanitation Data'!$D$29,0,10*ROW('Sanitation Data'!D42)))</f>
        <v/>
      </c>
      <c r="CQ48" s="33" t="str">
        <f ca="true">+IF(OFFSET('Sanitation Data'!$D$30,0,10*ROW('Sanitation Data'!D42))="","",OFFSET('Sanitation Data'!$D$30,0,10*ROW('Sanitation Data'!D42)))</f>
        <v/>
      </c>
      <c r="CR48" s="33" t="str">
        <f ca="true">+IF(OFFSET('Sanitation Data'!$D$31,0,10*ROW('Sanitation Data'!D42))="","",OFFSET('Sanitation Data'!$D$31,0,10*ROW('Sanitation Data'!D42)))</f>
        <v/>
      </c>
      <c r="CS48" s="33" t="str">
        <f ca="true">+IF(OFFSET('Sanitation Data'!$D$32,0,10*ROW('Sanitation Data'!D42))="","",OFFSET('Sanitation Data'!$D$32,0,10*ROW('Sanitation Data'!D42)))</f>
        <v/>
      </c>
      <c r="CT48" s="33" t="str">
        <f ca="true">+IF(OFFSET('Sanitation Data'!$D$33,0,10*ROW('Sanitation Data'!D42))="","",OFFSET('Sanitation Data'!$D$33,0,10*ROW('Sanitation Data'!D42)))</f>
        <v/>
      </c>
      <c r="CU48" s="33" t="str">
        <f ca="true">+IF(OFFSET('Sanitation Data'!$E$29,0,10*ROW('Sanitation Data'!E42))="","",OFFSET('Sanitation Data'!$E$29,0,10*ROW('Sanitation Data'!E42)))</f>
        <v/>
      </c>
      <c r="CV48" s="33" t="str">
        <f ca="true">+IF(OFFSET('Sanitation Data'!$E$30,0,10*ROW('Sanitation Data'!E42))="","",OFFSET('Sanitation Data'!$E$30,0,10*ROW('Sanitation Data'!E42)))</f>
        <v/>
      </c>
      <c r="CW48" s="33" t="str">
        <f ca="true">+IF(OFFSET('Sanitation Data'!$E$31,0,10*ROW('Sanitation Data'!E42))="","",OFFSET('Sanitation Data'!$E$31,0,10*ROW('Sanitation Data'!E42)))</f>
        <v/>
      </c>
      <c r="CX48" s="33" t="str">
        <f ca="true">+IF(OFFSET('Sanitation Data'!$E$32,0,10*ROW('Sanitation Data'!E42))="","",OFFSET('Sanitation Data'!$E$32,0,10*ROW('Sanitation Data'!E42)))</f>
        <v/>
      </c>
      <c r="CY48" s="33" t="str">
        <f ca="true">+IF(OFFSET('Sanitation Data'!$E$33,0,10*ROW('Sanitation Data'!E42))="","",OFFSET('Sanitation Data'!$E$33,0,10*ROW('Sanitation Data'!E42)))</f>
        <v/>
      </c>
      <c r="CZ48" s="33" t="str">
        <f ca="true">+IF(OFFSET('Sanitation Data'!$F$29,0,10*ROW('Sanitation Data'!F42))="","",OFFSET('Sanitation Data'!$F$29,0,10*ROW('Sanitation Data'!F42)))</f>
        <v/>
      </c>
      <c r="DA48" s="33" t="str">
        <f ca="true">+IF(OFFSET('Sanitation Data'!$F$30,0,10*ROW('Sanitation Data'!F42))="","",OFFSET('Sanitation Data'!$F$30,0,10*ROW('Sanitation Data'!F42)))</f>
        <v/>
      </c>
      <c r="DB48" s="33" t="str">
        <f ca="true">+IF(OFFSET('Sanitation Data'!$F$31,0,10*ROW('Sanitation Data'!F42))="","",OFFSET('Sanitation Data'!$F$31,0,10*ROW('Sanitation Data'!F42)))</f>
        <v/>
      </c>
      <c r="DC48" s="33" t="str">
        <f ca="true">+IF(OFFSET('Sanitation Data'!$F$32,0,10*ROW('Sanitation Data'!F42))="","",OFFSET('Sanitation Data'!$F$32,0,10*ROW('Sanitation Data'!F42)))</f>
        <v/>
      </c>
      <c r="DD48" s="33" t="str">
        <f ca="true">+IF(OFFSET('Sanitation Data'!$F$33,0,10*ROW('Sanitation Data'!F42))="","",OFFSET('Sanitation Data'!$F$33,0,10*ROW('Sanitation Data'!F42)))</f>
        <v/>
      </c>
      <c r="DE48" s="33" t="str">
        <f ca="true">+IF(OFFSET('Sanitation Data'!$G$29,0,10*ROW('Sanitation Data'!G42))="","",OFFSET('Sanitation Data'!$G$29,0,10*ROW('Sanitation Data'!G42)))</f>
        <v/>
      </c>
      <c r="DF48" s="33" t="str">
        <f ca="true">+IF(OFFSET('Sanitation Data'!$G$30,0,10*ROW('Sanitation Data'!G42))="","",OFFSET('Sanitation Data'!$G$30,0,10*ROW('Sanitation Data'!G42)))</f>
        <v/>
      </c>
      <c r="DG48" s="33" t="str">
        <f ca="true">+IF(OFFSET('Sanitation Data'!$G$31,0,10*ROW('Sanitation Data'!G42))="","",OFFSET('Sanitation Data'!$G$31,0,10*ROW('Sanitation Data'!G42)))</f>
        <v/>
      </c>
      <c r="DH48" s="33" t="str">
        <f ca="true">+IF(OFFSET('Sanitation Data'!$G$32,0,10*ROW('Sanitation Data'!G42))="","",OFFSET('Sanitation Data'!$G$32,0,10*ROW('Sanitation Data'!G42)))</f>
        <v/>
      </c>
      <c r="DI48" s="33" t="str">
        <f ca="true">+IF(OFFSET('Sanitation Data'!$G$33,0,10*ROW('Sanitation Data'!G42))="","",OFFSET('Sanitation Data'!$G$33,0,10*ROW('Sanitation Data'!G42)))</f>
        <v/>
      </c>
      <c r="DJ48" s="33" t="str">
        <f ca="true">+IF(OFFSET('Sanitation Data'!$H$29,0,10*ROW('Sanitation Data'!H42))="","",OFFSET('Sanitation Data'!$H$29,0,10*ROW('Sanitation Data'!H42)))</f>
        <v/>
      </c>
      <c r="DK48" s="33" t="str">
        <f ca="true">+IF(OFFSET('Sanitation Data'!$H$30,0,10*ROW('Sanitation Data'!H42))="","",OFFSET('Sanitation Data'!$H$30,0,10*ROW('Sanitation Data'!H42)))</f>
        <v/>
      </c>
      <c r="DL48" s="33" t="str">
        <f ca="true">+IF(OFFSET('Sanitation Data'!$H$31,0,10*ROW('Sanitation Data'!H42))="","",OFFSET('Sanitation Data'!$H$31,0,10*ROW('Sanitation Data'!H42)))</f>
        <v/>
      </c>
      <c r="DM48" s="33" t="str">
        <f ca="true">+IF(OFFSET('Sanitation Data'!$H$32,0,10*ROW('Sanitation Data'!H42))="","",OFFSET('Sanitation Data'!$H$32,0,10*ROW('Sanitation Data'!H42)))</f>
        <v/>
      </c>
      <c r="DN48" s="33" t="str">
        <f ca="true">+IF(OFFSET('Sanitation Data'!$H$33,0,10*ROW('Sanitation Data'!H42))="","",OFFSET('Sanitation Data'!$H$33,0,10*ROW('Sanitation Data'!H42)))</f>
        <v/>
      </c>
      <c r="DO48" s="33" t="str">
        <f ca="true">+IF(OFFSET('Hygiene Data'!$C$12,0,10*ROW('Hygiene Data'!C42))="","",OFFSET('Hygiene Data'!$C$12,0,10*ROW('Hygiene Data'!C42)))</f>
        <v/>
      </c>
      <c r="DP48" s="33" t="str">
        <f ca="true">+IF(OFFSET('Hygiene Data'!$C$13,0,10*ROW('Hygiene Data'!C42))="","",OFFSET('Hygiene Data'!$C$13,0,10*ROW('Hygiene Data'!C42)))</f>
        <v/>
      </c>
      <c r="DQ48" s="33" t="str">
        <f ca="true">+IF(OFFSET('Hygiene Data'!$C$14,0,10*ROW('Hygiene Data'!C42))="","",OFFSET('Hygiene Data'!$C$14,0,10*ROW('Hygiene Data'!C42)))</f>
        <v/>
      </c>
      <c r="DR48" s="33" t="str">
        <f ca="true">+IF(OFFSET('Hygiene Data'!$D$12,0,10*ROW('Hygiene Data'!D42))="","",OFFSET('Hygiene Data'!$D$12,0,10*ROW('Hygiene Data'!D42)))</f>
        <v/>
      </c>
      <c r="DS48" s="33" t="str">
        <f ca="true">+IF(OFFSET('Hygiene Data'!$D$13,0,10*ROW('Hygiene Data'!D42))="","",OFFSET('Hygiene Data'!$D$13,0,10*ROW('Hygiene Data'!D42)))</f>
        <v/>
      </c>
      <c r="DT48" s="33" t="str">
        <f ca="true">+IF(OFFSET('Hygiene Data'!$D$14,0,10*ROW('Hygiene Data'!D42))="","",OFFSET('Hygiene Data'!$D$14,0,10*ROW('Hygiene Data'!D42)))</f>
        <v/>
      </c>
      <c r="DU48" s="33" t="str">
        <f ca="true">+IF(OFFSET('Hygiene Data'!$E$12,0,10*ROW('Hygiene Data'!E42))="","",OFFSET('Hygiene Data'!$E$12,0,10*ROW('Hygiene Data'!E42)))</f>
        <v/>
      </c>
      <c r="DV48" s="33" t="str">
        <f ca="true">+IF(OFFSET('Hygiene Data'!$E$13,0,10*ROW('Hygiene Data'!E42))="","",OFFSET('Hygiene Data'!$E$13,0,10*ROW('Hygiene Data'!E42)))</f>
        <v/>
      </c>
      <c r="DW48" s="33" t="str">
        <f ca="true">+IF(OFFSET('Hygiene Data'!$E$14,0,10*ROW('Hygiene Data'!E42))="","",OFFSET('Hygiene Data'!$E$14,0,10*ROW('Hygiene Data'!E42)))</f>
        <v/>
      </c>
      <c r="DX48" s="33" t="str">
        <f ca="true">+IF(OFFSET('Hygiene Data'!$F$12,0,10*ROW('Hygiene Data'!F42))="","",OFFSET('Hygiene Data'!$F$12,0,10*ROW('Hygiene Data'!F42)))</f>
        <v/>
      </c>
      <c r="DY48" s="33" t="str">
        <f ca="true">+IF(OFFSET('Hygiene Data'!$F$13,0,10*ROW('Hygiene Data'!F42))="","",OFFSET('Hygiene Data'!$F$13,0,10*ROW('Hygiene Data'!F42)))</f>
        <v/>
      </c>
      <c r="DZ48" s="33" t="str">
        <f ca="true">+IF(OFFSET('Hygiene Data'!$F$14,0,10*ROW('Hygiene Data'!F42))="","",OFFSET('Hygiene Data'!$F$14,0,10*ROW('Hygiene Data'!F42)))</f>
        <v/>
      </c>
      <c r="EA48" s="33" t="str">
        <f ca="true">+IF(OFFSET('Hygiene Data'!$G$12,0,10*ROW('Hygiene Data'!G42))="","",OFFSET('Hygiene Data'!$G$12,0,10*ROW('Hygiene Data'!G42)))</f>
        <v/>
      </c>
      <c r="EB48" s="33" t="str">
        <f ca="true">+IF(OFFSET('Hygiene Data'!$G$13,0,10*ROW('Hygiene Data'!G42))="","",OFFSET('Hygiene Data'!$G$13,0,10*ROW('Hygiene Data'!G42)))</f>
        <v/>
      </c>
      <c r="EC48" s="33" t="str">
        <f ca="true">+IF(OFFSET('Hygiene Data'!$G$14,0,10*ROW('Hygiene Data'!G42))="","",OFFSET('Hygiene Data'!$G$14,0,10*ROW('Hygiene Data'!G42)))</f>
        <v/>
      </c>
      <c r="ED48" s="33" t="str">
        <f ca="true">+IF(OFFSET('Hygiene Data'!$H$12,0,10*ROW('Hygiene Data'!H42))="","",OFFSET('Hygiene Data'!$H$12,0,10*ROW('Hygiene Data'!H42)))</f>
        <v/>
      </c>
      <c r="EE48" s="33" t="str">
        <f ca="true">+IF(OFFSET('Hygiene Data'!$H$13,0,10*ROW('Hygiene Data'!H42))="","",OFFSET('Hygiene Data'!$H$13,0,10*ROW('Hygiene Data'!H42)))</f>
        <v/>
      </c>
      <c r="EF48" s="33" t="str">
        <f ca="true">+IF(OFFSET('Hygiene Data'!$H$14,0,10*ROW('Hygiene Data'!H42))="","",OFFSET('Hygiene Data'!$H$14,0,10*ROW('Hygiene Data'!H42)))</f>
        <v/>
      </c>
    </row>
    <row r="49" x14ac:dyDescent="0.2">
      <c r="A49" s="56" t="str">
        <f ca="true">+IF(OFFSET('Water Data'!$B$1,0,10*ROW('Water Data'!B46))="","",OFFSET('Water Data'!$B$1,0,10*ROW('Water Data'!B46)))</f>
        <v/>
      </c>
      <c r="B49" s="56" t="str">
        <f ca="true">+IF(OFFSET('Water Data'!$A$3,0,10*ROW('Water Data'!A46))="","",OFFSET('Water Data'!$A$3,0,10*ROW('Water Data'!A46)))</f>
        <v/>
      </c>
      <c r="C49" s="56" t="str">
        <f ca="true">+IF(OFFSET('Water Data'!$C$3,0,10*ROW('Water Data'!C46))="","",OFFSET('Water Data'!$C$3,0,10*ROW('Water Data'!C46)))</f>
        <v/>
      </c>
      <c r="D49" s="244"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4"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4" t="e">
        <f ca="true">+IF(AND(ISNUMBER(OFFSET('Water Data'!$C$10,0,10*ROW('Water Data'!D43))),BW49="Yes"),OFFSET('Water Data'!$C$10,0,10*ROW('Water Data'!D43)),IF(AND(ISNUMBER(OFFSET('Water Data'!$C$10,0,10*ROW('Water Data'!D43))),BW49="No",ISNUMBER(OFFSET('Water Data'!$C$10,0,10*ROW('Water Data'!D43)))),CONCATENATE("[",ROUND(OFFSET('Water Data'!$C$10,0,10*ROW('Water Data'!D43)),0),"]"),IF(AND(ISNUMBER(OFFSET('Water Data'!$C$10,0,10*ROW('Water Data'!D43))),BW49="",ISNUMBER(OFFSET('Water Data'!$C$10,0,10*ROW('Water Data'!D43)))),OFFSET('Water Data'!$C$10,0,10*ROW('Water Data'!D43)),NA())))</f>
        <v>#N/A</v>
      </c>
      <c r="G49" s="244"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4"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4"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4"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4"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4"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4"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4"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4"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4"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4"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4"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4"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4"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4"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5"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5"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5"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5"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5"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5"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5"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5"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5"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5"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5"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5"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5"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5"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5"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5"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5"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5"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5"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5"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5"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5"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5"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5"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5"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5"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5"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5"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5"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5"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6"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6"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6"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6"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6"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6"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6"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6"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6"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6"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6"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6"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6"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6"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6"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6"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6"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6"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3" t="str">
        <f ca="true">+IF(OFFSET('Water Data'!$C$28,0,10*ROW('Water Data'!C43))="","",OFFSET('Water Data'!$C$28,0,10*ROW('Water Data'!C43)))</f>
        <v/>
      </c>
      <c r="BT49" s="33" t="str">
        <f ca="true">+IF(OFFSET('Water Data'!$C$29,0,10*ROW('Water Data'!C43))="","",OFFSET('Water Data'!$C$29,0,10*ROW('Water Data'!C43)))</f>
        <v/>
      </c>
      <c r="BU49" s="33" t="str">
        <f ca="true">+IF(OFFSET('Water Data'!$C$30,0,10*ROW('Water Data'!C43))="","",OFFSET('Water Data'!$C$30,0,10*ROW('Water Data'!C43)))</f>
        <v/>
      </c>
      <c r="BV49" s="33" t="str">
        <f ca="true">+IF(OFFSET('Water Data'!$D$28,0,10*ROW('Water Data'!D43))="","",OFFSET('Water Data'!$D$28,0,10*ROW('Water Data'!D43)))</f>
        <v/>
      </c>
      <c r="BW49" s="33" t="str">
        <f ca="true">+IF(OFFSET('Water Data'!$D$29,0,10*ROW('Water Data'!D43))="","",OFFSET('Water Data'!$D$29,0,10*ROW('Water Data'!D43)))</f>
        <v/>
      </c>
      <c r="BX49" s="33" t="str">
        <f ca="true">+IF(OFFSET('Water Data'!$D$30,0,10*ROW('Water Data'!D43))="","",OFFSET('Water Data'!$D$30,0,10*ROW('Water Data'!D43)))</f>
        <v/>
      </c>
      <c r="BY49" s="33" t="str">
        <f ca="true">+IF(OFFSET('Water Data'!$E$28,0,10*ROW('Water Data'!E43))="","",OFFSET('Water Data'!$E$28,0,10*ROW('Water Data'!E43)))</f>
        <v/>
      </c>
      <c r="BZ49" s="33" t="str">
        <f ca="true">+IF(OFFSET('Water Data'!$E$29,0,10*ROW('Water Data'!E43))="","",OFFSET('Water Data'!$E$29,0,10*ROW('Water Data'!E43)))</f>
        <v/>
      </c>
      <c r="CA49" s="33" t="str">
        <f ca="true">+IF(OFFSET('Water Data'!$E$30,0,10*ROW('Water Data'!E43))="","",OFFSET('Water Data'!$E$30,0,10*ROW('Water Data'!E43)))</f>
        <v/>
      </c>
      <c r="CB49" s="33" t="str">
        <f ca="true">+IF(OFFSET('Water Data'!$F$28,0,10*ROW('Water Data'!F43))="","",OFFSET('Water Data'!$F$28,0,10*ROW('Water Data'!F43)))</f>
        <v/>
      </c>
      <c r="CC49" s="33" t="str">
        <f ca="true">+IF(OFFSET('Water Data'!$F$29,0,10*ROW('Water Data'!F43))="","",OFFSET('Water Data'!$F$29,0,10*ROW('Water Data'!F43)))</f>
        <v/>
      </c>
      <c r="CD49" s="33" t="str">
        <f ca="true">+IF(OFFSET('Water Data'!$F$30,0,10*ROW('Water Data'!F43))="","",OFFSET('Water Data'!$F$30,0,10*ROW('Water Data'!F43)))</f>
        <v/>
      </c>
      <c r="CE49" s="33" t="str">
        <f ca="true">+IF(OFFSET('Water Data'!$G$28,0,10*ROW('Water Data'!G43))="","",OFFSET('Water Data'!$G$28,0,10*ROW('Water Data'!G43)))</f>
        <v/>
      </c>
      <c r="CF49" s="33" t="str">
        <f ca="true">+IF(OFFSET('Water Data'!$G$29,0,10*ROW('Water Data'!G43))="","",OFFSET('Water Data'!$G$29,0,10*ROW('Water Data'!G43)))</f>
        <v/>
      </c>
      <c r="CG49" s="33" t="str">
        <f ca="true">+IF(OFFSET('Water Data'!$G$30,0,10*ROW('Water Data'!G43))="","",OFFSET('Water Data'!$G$30,0,10*ROW('Water Data'!G43)))</f>
        <v/>
      </c>
      <c r="CH49" s="33" t="str">
        <f ca="true">+IF(OFFSET('Water Data'!$H$28,0,10*ROW('Water Data'!H43))="","",OFFSET('Water Data'!$H$28,0,10*ROW('Water Data'!H43)))</f>
        <v/>
      </c>
      <c r="CI49" s="33" t="str">
        <f ca="true">+IF(OFFSET('Water Data'!$H$29,0,10*ROW('Water Data'!H43))="","",OFFSET('Water Data'!$H$29,0,10*ROW('Water Data'!H43)))</f>
        <v/>
      </c>
      <c r="CJ49" s="33" t="str">
        <f ca="true">+IF(OFFSET('Water Data'!$H$30,0,10*ROW('Water Data'!H43))="","",OFFSET('Water Data'!$H$30,0,10*ROW('Water Data'!H43)))</f>
        <v/>
      </c>
      <c r="CK49" s="33" t="str">
        <f ca="true">+IF(OFFSET('Sanitation Data'!$C$29,0,10*ROW('Sanitation Data'!C43))="","",OFFSET('Sanitation Data'!$C$29,0,10*ROW('Sanitation Data'!C43)))</f>
        <v/>
      </c>
      <c r="CL49" s="33" t="str">
        <f ca="true">+IF(OFFSET('Sanitation Data'!$C$30,0,10*ROW('Sanitation Data'!C43))="","",OFFSET('Sanitation Data'!$C$30,0,10*ROW('Sanitation Data'!C43)))</f>
        <v/>
      </c>
      <c r="CM49" s="33" t="str">
        <f ca="true">+IF(OFFSET('Sanitation Data'!$C$31,0,10*ROW('Sanitation Data'!C43))="","",OFFSET('Sanitation Data'!$C$31,0,10*ROW('Sanitation Data'!C43)))</f>
        <v/>
      </c>
      <c r="CN49" s="33" t="str">
        <f ca="true">+IF(OFFSET('Sanitation Data'!$C$32,0,10*ROW('Sanitation Data'!C43))="","",OFFSET('Sanitation Data'!$C$32,0,10*ROW('Sanitation Data'!C43)))</f>
        <v/>
      </c>
      <c r="CO49" s="33" t="str">
        <f ca="true">+IF(OFFSET('Sanitation Data'!$C$33,0,10*ROW('Sanitation Data'!C43))="","",OFFSET('Sanitation Data'!$C$33,0,10*ROW('Sanitation Data'!C43)))</f>
        <v/>
      </c>
      <c r="CP49" s="33" t="str">
        <f ca="true">+IF(OFFSET('Sanitation Data'!$D$29,0,10*ROW('Sanitation Data'!D43))="","",OFFSET('Sanitation Data'!$D$29,0,10*ROW('Sanitation Data'!D43)))</f>
        <v/>
      </c>
      <c r="CQ49" s="33" t="str">
        <f ca="true">+IF(OFFSET('Sanitation Data'!$D$30,0,10*ROW('Sanitation Data'!D43))="","",OFFSET('Sanitation Data'!$D$30,0,10*ROW('Sanitation Data'!D43)))</f>
        <v/>
      </c>
      <c r="CR49" s="33" t="str">
        <f ca="true">+IF(OFFSET('Sanitation Data'!$D$31,0,10*ROW('Sanitation Data'!D43))="","",OFFSET('Sanitation Data'!$D$31,0,10*ROW('Sanitation Data'!D43)))</f>
        <v/>
      </c>
      <c r="CS49" s="33" t="str">
        <f ca="true">+IF(OFFSET('Sanitation Data'!$D$32,0,10*ROW('Sanitation Data'!D43))="","",OFFSET('Sanitation Data'!$D$32,0,10*ROW('Sanitation Data'!D43)))</f>
        <v/>
      </c>
      <c r="CT49" s="33" t="str">
        <f ca="true">+IF(OFFSET('Sanitation Data'!$D$33,0,10*ROW('Sanitation Data'!D43))="","",OFFSET('Sanitation Data'!$D$33,0,10*ROW('Sanitation Data'!D43)))</f>
        <v/>
      </c>
      <c r="CU49" s="33" t="str">
        <f ca="true">+IF(OFFSET('Sanitation Data'!$E$29,0,10*ROW('Sanitation Data'!E43))="","",OFFSET('Sanitation Data'!$E$29,0,10*ROW('Sanitation Data'!E43)))</f>
        <v/>
      </c>
      <c r="CV49" s="33" t="str">
        <f ca="true">+IF(OFFSET('Sanitation Data'!$E$30,0,10*ROW('Sanitation Data'!E43))="","",OFFSET('Sanitation Data'!$E$30,0,10*ROW('Sanitation Data'!E43)))</f>
        <v/>
      </c>
      <c r="CW49" s="33" t="str">
        <f ca="true">+IF(OFFSET('Sanitation Data'!$E$31,0,10*ROW('Sanitation Data'!E43))="","",OFFSET('Sanitation Data'!$E$31,0,10*ROW('Sanitation Data'!E43)))</f>
        <v/>
      </c>
      <c r="CX49" s="33" t="str">
        <f ca="true">+IF(OFFSET('Sanitation Data'!$E$32,0,10*ROW('Sanitation Data'!E43))="","",OFFSET('Sanitation Data'!$E$32,0,10*ROW('Sanitation Data'!E43)))</f>
        <v/>
      </c>
      <c r="CY49" s="33" t="str">
        <f ca="true">+IF(OFFSET('Sanitation Data'!$E$33,0,10*ROW('Sanitation Data'!E43))="","",OFFSET('Sanitation Data'!$E$33,0,10*ROW('Sanitation Data'!E43)))</f>
        <v/>
      </c>
      <c r="CZ49" s="33" t="str">
        <f ca="true">+IF(OFFSET('Sanitation Data'!$F$29,0,10*ROW('Sanitation Data'!F43))="","",OFFSET('Sanitation Data'!$F$29,0,10*ROW('Sanitation Data'!F43)))</f>
        <v/>
      </c>
      <c r="DA49" s="33" t="str">
        <f ca="true">+IF(OFFSET('Sanitation Data'!$F$30,0,10*ROW('Sanitation Data'!F43))="","",OFFSET('Sanitation Data'!$F$30,0,10*ROW('Sanitation Data'!F43)))</f>
        <v/>
      </c>
      <c r="DB49" s="33" t="str">
        <f ca="true">+IF(OFFSET('Sanitation Data'!$F$31,0,10*ROW('Sanitation Data'!F43))="","",OFFSET('Sanitation Data'!$F$31,0,10*ROW('Sanitation Data'!F43)))</f>
        <v/>
      </c>
      <c r="DC49" s="33" t="str">
        <f ca="true">+IF(OFFSET('Sanitation Data'!$F$32,0,10*ROW('Sanitation Data'!F43))="","",OFFSET('Sanitation Data'!$F$32,0,10*ROW('Sanitation Data'!F43)))</f>
        <v/>
      </c>
      <c r="DD49" s="33" t="str">
        <f ca="true">+IF(OFFSET('Sanitation Data'!$F$33,0,10*ROW('Sanitation Data'!F43))="","",OFFSET('Sanitation Data'!$F$33,0,10*ROW('Sanitation Data'!F43)))</f>
        <v/>
      </c>
      <c r="DE49" s="33" t="str">
        <f ca="true">+IF(OFFSET('Sanitation Data'!$G$29,0,10*ROW('Sanitation Data'!G43))="","",OFFSET('Sanitation Data'!$G$29,0,10*ROW('Sanitation Data'!G43)))</f>
        <v/>
      </c>
      <c r="DF49" s="33" t="str">
        <f ca="true">+IF(OFFSET('Sanitation Data'!$G$30,0,10*ROW('Sanitation Data'!G43))="","",OFFSET('Sanitation Data'!$G$30,0,10*ROW('Sanitation Data'!G43)))</f>
        <v/>
      </c>
      <c r="DG49" s="33" t="str">
        <f ca="true">+IF(OFFSET('Sanitation Data'!$G$31,0,10*ROW('Sanitation Data'!G43))="","",OFFSET('Sanitation Data'!$G$31,0,10*ROW('Sanitation Data'!G43)))</f>
        <v/>
      </c>
      <c r="DH49" s="33" t="str">
        <f ca="true">+IF(OFFSET('Sanitation Data'!$G$32,0,10*ROW('Sanitation Data'!G43))="","",OFFSET('Sanitation Data'!$G$32,0,10*ROW('Sanitation Data'!G43)))</f>
        <v/>
      </c>
      <c r="DI49" s="33" t="str">
        <f ca="true">+IF(OFFSET('Sanitation Data'!$G$33,0,10*ROW('Sanitation Data'!G43))="","",OFFSET('Sanitation Data'!$G$33,0,10*ROW('Sanitation Data'!G43)))</f>
        <v/>
      </c>
      <c r="DJ49" s="33" t="str">
        <f ca="true">+IF(OFFSET('Sanitation Data'!$H$29,0,10*ROW('Sanitation Data'!H43))="","",OFFSET('Sanitation Data'!$H$29,0,10*ROW('Sanitation Data'!H43)))</f>
        <v/>
      </c>
      <c r="DK49" s="33" t="str">
        <f ca="true">+IF(OFFSET('Sanitation Data'!$H$30,0,10*ROW('Sanitation Data'!H43))="","",OFFSET('Sanitation Data'!$H$30,0,10*ROW('Sanitation Data'!H43)))</f>
        <v/>
      </c>
      <c r="DL49" s="33" t="str">
        <f ca="true">+IF(OFFSET('Sanitation Data'!$H$31,0,10*ROW('Sanitation Data'!H43))="","",OFFSET('Sanitation Data'!$H$31,0,10*ROW('Sanitation Data'!H43)))</f>
        <v/>
      </c>
      <c r="DM49" s="33" t="str">
        <f ca="true">+IF(OFFSET('Sanitation Data'!$H$32,0,10*ROW('Sanitation Data'!H43))="","",OFFSET('Sanitation Data'!$H$32,0,10*ROW('Sanitation Data'!H43)))</f>
        <v/>
      </c>
      <c r="DN49" s="33" t="str">
        <f ca="true">+IF(OFFSET('Sanitation Data'!$H$33,0,10*ROW('Sanitation Data'!H43))="","",OFFSET('Sanitation Data'!$H$33,0,10*ROW('Sanitation Data'!H43)))</f>
        <v/>
      </c>
      <c r="DO49" s="33" t="str">
        <f ca="true">+IF(OFFSET('Hygiene Data'!$C$12,0,10*ROW('Hygiene Data'!C43))="","",OFFSET('Hygiene Data'!$C$12,0,10*ROW('Hygiene Data'!C43)))</f>
        <v/>
      </c>
      <c r="DP49" s="33" t="str">
        <f ca="true">+IF(OFFSET('Hygiene Data'!$C$13,0,10*ROW('Hygiene Data'!C43))="","",OFFSET('Hygiene Data'!$C$13,0,10*ROW('Hygiene Data'!C43)))</f>
        <v/>
      </c>
      <c r="DQ49" s="33" t="str">
        <f ca="true">+IF(OFFSET('Hygiene Data'!$C$14,0,10*ROW('Hygiene Data'!C43))="","",OFFSET('Hygiene Data'!$C$14,0,10*ROW('Hygiene Data'!C43)))</f>
        <v/>
      </c>
      <c r="DR49" s="33" t="str">
        <f ca="true">+IF(OFFSET('Hygiene Data'!$D$12,0,10*ROW('Hygiene Data'!D43))="","",OFFSET('Hygiene Data'!$D$12,0,10*ROW('Hygiene Data'!D43)))</f>
        <v/>
      </c>
      <c r="DS49" s="33" t="str">
        <f ca="true">+IF(OFFSET('Hygiene Data'!$D$13,0,10*ROW('Hygiene Data'!D43))="","",OFFSET('Hygiene Data'!$D$13,0,10*ROW('Hygiene Data'!D43)))</f>
        <v/>
      </c>
      <c r="DT49" s="33" t="str">
        <f ca="true">+IF(OFFSET('Hygiene Data'!$D$14,0,10*ROW('Hygiene Data'!D43))="","",OFFSET('Hygiene Data'!$D$14,0,10*ROW('Hygiene Data'!D43)))</f>
        <v/>
      </c>
      <c r="DU49" s="33" t="str">
        <f ca="true">+IF(OFFSET('Hygiene Data'!$E$12,0,10*ROW('Hygiene Data'!E43))="","",OFFSET('Hygiene Data'!$E$12,0,10*ROW('Hygiene Data'!E43)))</f>
        <v/>
      </c>
      <c r="DV49" s="33" t="str">
        <f ca="true">+IF(OFFSET('Hygiene Data'!$E$13,0,10*ROW('Hygiene Data'!E43))="","",OFFSET('Hygiene Data'!$E$13,0,10*ROW('Hygiene Data'!E43)))</f>
        <v/>
      </c>
      <c r="DW49" s="33" t="str">
        <f ca="true">+IF(OFFSET('Hygiene Data'!$E$14,0,10*ROW('Hygiene Data'!E43))="","",OFFSET('Hygiene Data'!$E$14,0,10*ROW('Hygiene Data'!E43)))</f>
        <v/>
      </c>
      <c r="DX49" s="33" t="str">
        <f ca="true">+IF(OFFSET('Hygiene Data'!$F$12,0,10*ROW('Hygiene Data'!F43))="","",OFFSET('Hygiene Data'!$F$12,0,10*ROW('Hygiene Data'!F43)))</f>
        <v/>
      </c>
      <c r="DY49" s="33" t="str">
        <f ca="true">+IF(OFFSET('Hygiene Data'!$F$13,0,10*ROW('Hygiene Data'!F43))="","",OFFSET('Hygiene Data'!$F$13,0,10*ROW('Hygiene Data'!F43)))</f>
        <v/>
      </c>
      <c r="DZ49" s="33" t="str">
        <f ca="true">+IF(OFFSET('Hygiene Data'!$F$14,0,10*ROW('Hygiene Data'!F43))="","",OFFSET('Hygiene Data'!$F$14,0,10*ROW('Hygiene Data'!F43)))</f>
        <v/>
      </c>
      <c r="EA49" s="33" t="str">
        <f ca="true">+IF(OFFSET('Hygiene Data'!$G$12,0,10*ROW('Hygiene Data'!G43))="","",OFFSET('Hygiene Data'!$G$12,0,10*ROW('Hygiene Data'!G43)))</f>
        <v/>
      </c>
      <c r="EB49" s="33" t="str">
        <f ca="true">+IF(OFFSET('Hygiene Data'!$G$13,0,10*ROW('Hygiene Data'!G43))="","",OFFSET('Hygiene Data'!$G$13,0,10*ROW('Hygiene Data'!G43)))</f>
        <v/>
      </c>
      <c r="EC49" s="33" t="str">
        <f ca="true">+IF(OFFSET('Hygiene Data'!$G$14,0,10*ROW('Hygiene Data'!G43))="","",OFFSET('Hygiene Data'!$G$14,0,10*ROW('Hygiene Data'!G43)))</f>
        <v/>
      </c>
      <c r="ED49" s="33" t="str">
        <f ca="true">+IF(OFFSET('Hygiene Data'!$H$12,0,10*ROW('Hygiene Data'!H43))="","",OFFSET('Hygiene Data'!$H$12,0,10*ROW('Hygiene Data'!H43)))</f>
        <v/>
      </c>
      <c r="EE49" s="33" t="str">
        <f ca="true">+IF(OFFSET('Hygiene Data'!$H$13,0,10*ROW('Hygiene Data'!H43))="","",OFFSET('Hygiene Data'!$H$13,0,10*ROW('Hygiene Data'!H43)))</f>
        <v/>
      </c>
      <c r="EF49" s="33" t="str">
        <f ca="true">+IF(OFFSET('Hygiene Data'!$H$14,0,10*ROW('Hygiene Data'!H43))="","",OFFSET('Hygiene Data'!$H$14,0,10*ROW('Hygiene Data'!H43)))</f>
        <v/>
      </c>
    </row>
    <row r="50" x14ac:dyDescent="0.2">
      <c r="A50" s="56" t="str">
        <f ca="true">+IF(OFFSET('Water Data'!$B$1,0,10*ROW('Water Data'!B47))="","",OFFSET('Water Data'!$B$1,0,10*ROW('Water Data'!B47)))</f>
        <v/>
      </c>
      <c r="B50" s="56" t="str">
        <f ca="true">+IF(OFFSET('Water Data'!$A$3,0,10*ROW('Water Data'!A47))="","",OFFSET('Water Data'!$A$3,0,10*ROW('Water Data'!A47)))</f>
        <v/>
      </c>
      <c r="C50" s="56" t="str">
        <f ca="true">+IF(OFFSET('Water Data'!$C$3,0,10*ROW('Water Data'!C47))="","",OFFSET('Water Data'!$C$3,0,10*ROW('Water Data'!C47)))</f>
        <v/>
      </c>
      <c r="D50" s="244"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4"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4" t="e">
        <f ca="true">+IF(AND(ISNUMBER(OFFSET('Water Data'!$C$10,0,10*ROW('Water Data'!D44))),BW50="Yes"),OFFSET('Water Data'!$C$10,0,10*ROW('Water Data'!D44)),IF(AND(ISNUMBER(OFFSET('Water Data'!$C$10,0,10*ROW('Water Data'!D44))),BW50="No",ISNUMBER(OFFSET('Water Data'!$C$10,0,10*ROW('Water Data'!D44)))),CONCATENATE("[",ROUND(OFFSET('Water Data'!$C$10,0,10*ROW('Water Data'!D44)),0),"]"),IF(AND(ISNUMBER(OFFSET('Water Data'!$C$10,0,10*ROW('Water Data'!D44))),BW50="",ISNUMBER(OFFSET('Water Data'!$C$10,0,10*ROW('Water Data'!D44)))),OFFSET('Water Data'!$C$10,0,10*ROW('Water Data'!D44)),NA())))</f>
        <v>#N/A</v>
      </c>
      <c r="G50" s="244"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4"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4"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4"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4"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4"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4"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4"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4"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4"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4"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4"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4"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4"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4"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5"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5"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5"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5"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5"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5"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5"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5"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5"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5"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5"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5"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5"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5"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5"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5"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5"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5"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5"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5"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5"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5"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5"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5"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5"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5"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5"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5"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5"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5"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6"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6"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6"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6"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6"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6"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6"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6"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6"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6"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6"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6"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6"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6"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6"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6"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6"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6"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3" t="str">
        <f ca="true">+IF(OFFSET('Water Data'!$C$28,0,10*ROW('Water Data'!C44))="","",OFFSET('Water Data'!$C$28,0,10*ROW('Water Data'!C44)))</f>
        <v/>
      </c>
      <c r="BT50" s="33" t="str">
        <f ca="true">+IF(OFFSET('Water Data'!$C$29,0,10*ROW('Water Data'!C44))="","",OFFSET('Water Data'!$C$29,0,10*ROW('Water Data'!C44)))</f>
        <v/>
      </c>
      <c r="BU50" s="33" t="str">
        <f ca="true">+IF(OFFSET('Water Data'!$C$30,0,10*ROW('Water Data'!C44))="","",OFFSET('Water Data'!$C$30,0,10*ROW('Water Data'!C44)))</f>
        <v/>
      </c>
      <c r="BV50" s="33" t="str">
        <f ca="true">+IF(OFFSET('Water Data'!$D$28,0,10*ROW('Water Data'!D44))="","",OFFSET('Water Data'!$D$28,0,10*ROW('Water Data'!D44)))</f>
        <v/>
      </c>
      <c r="BW50" s="33" t="str">
        <f ca="true">+IF(OFFSET('Water Data'!$D$29,0,10*ROW('Water Data'!D44))="","",OFFSET('Water Data'!$D$29,0,10*ROW('Water Data'!D44)))</f>
        <v/>
      </c>
      <c r="BX50" s="33" t="str">
        <f ca="true">+IF(OFFSET('Water Data'!$D$30,0,10*ROW('Water Data'!D44))="","",OFFSET('Water Data'!$D$30,0,10*ROW('Water Data'!D44)))</f>
        <v/>
      </c>
      <c r="BY50" s="33" t="str">
        <f ca="true">+IF(OFFSET('Water Data'!$E$28,0,10*ROW('Water Data'!E44))="","",OFFSET('Water Data'!$E$28,0,10*ROW('Water Data'!E44)))</f>
        <v/>
      </c>
      <c r="BZ50" s="33" t="str">
        <f ca="true">+IF(OFFSET('Water Data'!$E$29,0,10*ROW('Water Data'!E44))="","",OFFSET('Water Data'!$E$29,0,10*ROW('Water Data'!E44)))</f>
        <v/>
      </c>
      <c r="CA50" s="33" t="str">
        <f ca="true">+IF(OFFSET('Water Data'!$E$30,0,10*ROW('Water Data'!E44))="","",OFFSET('Water Data'!$E$30,0,10*ROW('Water Data'!E44)))</f>
        <v/>
      </c>
      <c r="CB50" s="33" t="str">
        <f ca="true">+IF(OFFSET('Water Data'!$F$28,0,10*ROW('Water Data'!F44))="","",OFFSET('Water Data'!$F$28,0,10*ROW('Water Data'!F44)))</f>
        <v/>
      </c>
      <c r="CC50" s="33" t="str">
        <f ca="true">+IF(OFFSET('Water Data'!$F$29,0,10*ROW('Water Data'!F44))="","",OFFSET('Water Data'!$F$29,0,10*ROW('Water Data'!F44)))</f>
        <v/>
      </c>
      <c r="CD50" s="33" t="str">
        <f ca="true">+IF(OFFSET('Water Data'!$F$30,0,10*ROW('Water Data'!F44))="","",OFFSET('Water Data'!$F$30,0,10*ROW('Water Data'!F44)))</f>
        <v/>
      </c>
      <c r="CE50" s="33" t="str">
        <f ca="true">+IF(OFFSET('Water Data'!$G$28,0,10*ROW('Water Data'!G44))="","",OFFSET('Water Data'!$G$28,0,10*ROW('Water Data'!G44)))</f>
        <v/>
      </c>
      <c r="CF50" s="33" t="str">
        <f ca="true">+IF(OFFSET('Water Data'!$G$29,0,10*ROW('Water Data'!G44))="","",OFFSET('Water Data'!$G$29,0,10*ROW('Water Data'!G44)))</f>
        <v/>
      </c>
      <c r="CG50" s="33" t="str">
        <f ca="true">+IF(OFFSET('Water Data'!$G$30,0,10*ROW('Water Data'!G44))="","",OFFSET('Water Data'!$G$30,0,10*ROW('Water Data'!G44)))</f>
        <v/>
      </c>
      <c r="CH50" s="33" t="str">
        <f ca="true">+IF(OFFSET('Water Data'!$H$28,0,10*ROW('Water Data'!H44))="","",OFFSET('Water Data'!$H$28,0,10*ROW('Water Data'!H44)))</f>
        <v/>
      </c>
      <c r="CI50" s="33" t="str">
        <f ca="true">+IF(OFFSET('Water Data'!$H$29,0,10*ROW('Water Data'!H44))="","",OFFSET('Water Data'!$H$29,0,10*ROW('Water Data'!H44)))</f>
        <v/>
      </c>
      <c r="CJ50" s="33" t="str">
        <f ca="true">+IF(OFFSET('Water Data'!$H$30,0,10*ROW('Water Data'!H44))="","",OFFSET('Water Data'!$H$30,0,10*ROW('Water Data'!H44)))</f>
        <v/>
      </c>
      <c r="CK50" s="33" t="str">
        <f ca="true">+IF(OFFSET('Sanitation Data'!$C$29,0,10*ROW('Sanitation Data'!C44))="","",OFFSET('Sanitation Data'!$C$29,0,10*ROW('Sanitation Data'!C44)))</f>
        <v/>
      </c>
      <c r="CL50" s="33" t="str">
        <f ca="true">+IF(OFFSET('Sanitation Data'!$C$30,0,10*ROW('Sanitation Data'!C44))="","",OFFSET('Sanitation Data'!$C$30,0,10*ROW('Sanitation Data'!C44)))</f>
        <v/>
      </c>
      <c r="CM50" s="33" t="str">
        <f ca="true">+IF(OFFSET('Sanitation Data'!$C$31,0,10*ROW('Sanitation Data'!C44))="","",OFFSET('Sanitation Data'!$C$31,0,10*ROW('Sanitation Data'!C44)))</f>
        <v/>
      </c>
      <c r="CN50" s="33" t="str">
        <f ca="true">+IF(OFFSET('Sanitation Data'!$C$32,0,10*ROW('Sanitation Data'!C44))="","",OFFSET('Sanitation Data'!$C$32,0,10*ROW('Sanitation Data'!C44)))</f>
        <v/>
      </c>
      <c r="CO50" s="33" t="str">
        <f ca="true">+IF(OFFSET('Sanitation Data'!$C$33,0,10*ROW('Sanitation Data'!C44))="","",OFFSET('Sanitation Data'!$C$33,0,10*ROW('Sanitation Data'!C44)))</f>
        <v/>
      </c>
      <c r="CP50" s="33" t="str">
        <f ca="true">+IF(OFFSET('Sanitation Data'!$D$29,0,10*ROW('Sanitation Data'!D44))="","",OFFSET('Sanitation Data'!$D$29,0,10*ROW('Sanitation Data'!D44)))</f>
        <v/>
      </c>
      <c r="CQ50" s="33" t="str">
        <f ca="true">+IF(OFFSET('Sanitation Data'!$D$30,0,10*ROW('Sanitation Data'!D44))="","",OFFSET('Sanitation Data'!$D$30,0,10*ROW('Sanitation Data'!D44)))</f>
        <v/>
      </c>
      <c r="CR50" s="33" t="str">
        <f ca="true">+IF(OFFSET('Sanitation Data'!$D$31,0,10*ROW('Sanitation Data'!D44))="","",OFFSET('Sanitation Data'!$D$31,0,10*ROW('Sanitation Data'!D44)))</f>
        <v/>
      </c>
      <c r="CS50" s="33" t="str">
        <f ca="true">+IF(OFFSET('Sanitation Data'!$D$32,0,10*ROW('Sanitation Data'!D44))="","",OFFSET('Sanitation Data'!$D$32,0,10*ROW('Sanitation Data'!D44)))</f>
        <v/>
      </c>
      <c r="CT50" s="33" t="str">
        <f ca="true">+IF(OFFSET('Sanitation Data'!$D$33,0,10*ROW('Sanitation Data'!D44))="","",OFFSET('Sanitation Data'!$D$33,0,10*ROW('Sanitation Data'!D44)))</f>
        <v/>
      </c>
      <c r="CU50" s="33" t="str">
        <f ca="true">+IF(OFFSET('Sanitation Data'!$E$29,0,10*ROW('Sanitation Data'!E44))="","",OFFSET('Sanitation Data'!$E$29,0,10*ROW('Sanitation Data'!E44)))</f>
        <v/>
      </c>
      <c r="CV50" s="33" t="str">
        <f ca="true">+IF(OFFSET('Sanitation Data'!$E$30,0,10*ROW('Sanitation Data'!E44))="","",OFFSET('Sanitation Data'!$E$30,0,10*ROW('Sanitation Data'!E44)))</f>
        <v/>
      </c>
      <c r="CW50" s="33" t="str">
        <f ca="true">+IF(OFFSET('Sanitation Data'!$E$31,0,10*ROW('Sanitation Data'!E44))="","",OFFSET('Sanitation Data'!$E$31,0,10*ROW('Sanitation Data'!E44)))</f>
        <v/>
      </c>
      <c r="CX50" s="33" t="str">
        <f ca="true">+IF(OFFSET('Sanitation Data'!$E$32,0,10*ROW('Sanitation Data'!E44))="","",OFFSET('Sanitation Data'!$E$32,0,10*ROW('Sanitation Data'!E44)))</f>
        <v/>
      </c>
      <c r="CY50" s="33" t="str">
        <f ca="true">+IF(OFFSET('Sanitation Data'!$E$33,0,10*ROW('Sanitation Data'!E44))="","",OFFSET('Sanitation Data'!$E$33,0,10*ROW('Sanitation Data'!E44)))</f>
        <v/>
      </c>
      <c r="CZ50" s="33" t="str">
        <f ca="true">+IF(OFFSET('Sanitation Data'!$F$29,0,10*ROW('Sanitation Data'!F44))="","",OFFSET('Sanitation Data'!$F$29,0,10*ROW('Sanitation Data'!F44)))</f>
        <v/>
      </c>
      <c r="DA50" s="33" t="str">
        <f ca="true">+IF(OFFSET('Sanitation Data'!$F$30,0,10*ROW('Sanitation Data'!F44))="","",OFFSET('Sanitation Data'!$F$30,0,10*ROW('Sanitation Data'!F44)))</f>
        <v/>
      </c>
      <c r="DB50" s="33" t="str">
        <f ca="true">+IF(OFFSET('Sanitation Data'!$F$31,0,10*ROW('Sanitation Data'!F44))="","",OFFSET('Sanitation Data'!$F$31,0,10*ROW('Sanitation Data'!F44)))</f>
        <v/>
      </c>
      <c r="DC50" s="33" t="str">
        <f ca="true">+IF(OFFSET('Sanitation Data'!$F$32,0,10*ROW('Sanitation Data'!F44))="","",OFFSET('Sanitation Data'!$F$32,0,10*ROW('Sanitation Data'!F44)))</f>
        <v/>
      </c>
      <c r="DD50" s="33" t="str">
        <f ca="true">+IF(OFFSET('Sanitation Data'!$F$33,0,10*ROW('Sanitation Data'!F44))="","",OFFSET('Sanitation Data'!$F$33,0,10*ROW('Sanitation Data'!F44)))</f>
        <v/>
      </c>
      <c r="DE50" s="33" t="str">
        <f ca="true">+IF(OFFSET('Sanitation Data'!$G$29,0,10*ROW('Sanitation Data'!G44))="","",OFFSET('Sanitation Data'!$G$29,0,10*ROW('Sanitation Data'!G44)))</f>
        <v/>
      </c>
      <c r="DF50" s="33" t="str">
        <f ca="true">+IF(OFFSET('Sanitation Data'!$G$30,0,10*ROW('Sanitation Data'!G44))="","",OFFSET('Sanitation Data'!$G$30,0,10*ROW('Sanitation Data'!G44)))</f>
        <v/>
      </c>
      <c r="DG50" s="33" t="str">
        <f ca="true">+IF(OFFSET('Sanitation Data'!$G$31,0,10*ROW('Sanitation Data'!G44))="","",OFFSET('Sanitation Data'!$G$31,0,10*ROW('Sanitation Data'!G44)))</f>
        <v/>
      </c>
      <c r="DH50" s="33" t="str">
        <f ca="true">+IF(OFFSET('Sanitation Data'!$G$32,0,10*ROW('Sanitation Data'!G44))="","",OFFSET('Sanitation Data'!$G$32,0,10*ROW('Sanitation Data'!G44)))</f>
        <v/>
      </c>
      <c r="DI50" s="33" t="str">
        <f ca="true">+IF(OFFSET('Sanitation Data'!$G$33,0,10*ROW('Sanitation Data'!G44))="","",OFFSET('Sanitation Data'!$G$33,0,10*ROW('Sanitation Data'!G44)))</f>
        <v/>
      </c>
      <c r="DJ50" s="33" t="str">
        <f ca="true">+IF(OFFSET('Sanitation Data'!$H$29,0,10*ROW('Sanitation Data'!H44))="","",OFFSET('Sanitation Data'!$H$29,0,10*ROW('Sanitation Data'!H44)))</f>
        <v/>
      </c>
      <c r="DK50" s="33" t="str">
        <f ca="true">+IF(OFFSET('Sanitation Data'!$H$30,0,10*ROW('Sanitation Data'!H44))="","",OFFSET('Sanitation Data'!$H$30,0,10*ROW('Sanitation Data'!H44)))</f>
        <v/>
      </c>
      <c r="DL50" s="33" t="str">
        <f ca="true">+IF(OFFSET('Sanitation Data'!$H$31,0,10*ROW('Sanitation Data'!H44))="","",OFFSET('Sanitation Data'!$H$31,0,10*ROW('Sanitation Data'!H44)))</f>
        <v/>
      </c>
      <c r="DM50" s="33" t="str">
        <f ca="true">+IF(OFFSET('Sanitation Data'!$H$32,0,10*ROW('Sanitation Data'!H44))="","",OFFSET('Sanitation Data'!$H$32,0,10*ROW('Sanitation Data'!H44)))</f>
        <v/>
      </c>
      <c r="DN50" s="33" t="str">
        <f ca="true">+IF(OFFSET('Sanitation Data'!$H$33,0,10*ROW('Sanitation Data'!H44))="","",OFFSET('Sanitation Data'!$H$33,0,10*ROW('Sanitation Data'!H44)))</f>
        <v/>
      </c>
      <c r="DO50" s="33" t="str">
        <f ca="true">+IF(OFFSET('Hygiene Data'!$C$12,0,10*ROW('Hygiene Data'!C44))="","",OFFSET('Hygiene Data'!$C$12,0,10*ROW('Hygiene Data'!C44)))</f>
        <v/>
      </c>
      <c r="DP50" s="33" t="str">
        <f ca="true">+IF(OFFSET('Hygiene Data'!$C$13,0,10*ROW('Hygiene Data'!C44))="","",OFFSET('Hygiene Data'!$C$13,0,10*ROW('Hygiene Data'!C44)))</f>
        <v/>
      </c>
      <c r="DQ50" s="33" t="str">
        <f ca="true">+IF(OFFSET('Hygiene Data'!$C$14,0,10*ROW('Hygiene Data'!C44))="","",OFFSET('Hygiene Data'!$C$14,0,10*ROW('Hygiene Data'!C44)))</f>
        <v/>
      </c>
      <c r="DR50" s="33" t="str">
        <f ca="true">+IF(OFFSET('Hygiene Data'!$D$12,0,10*ROW('Hygiene Data'!D44))="","",OFFSET('Hygiene Data'!$D$12,0,10*ROW('Hygiene Data'!D44)))</f>
        <v/>
      </c>
      <c r="DS50" s="33" t="str">
        <f ca="true">+IF(OFFSET('Hygiene Data'!$D$13,0,10*ROW('Hygiene Data'!D44))="","",OFFSET('Hygiene Data'!$D$13,0,10*ROW('Hygiene Data'!D44)))</f>
        <v/>
      </c>
      <c r="DT50" s="33" t="str">
        <f ca="true">+IF(OFFSET('Hygiene Data'!$D$14,0,10*ROW('Hygiene Data'!D44))="","",OFFSET('Hygiene Data'!$D$14,0,10*ROW('Hygiene Data'!D44)))</f>
        <v/>
      </c>
      <c r="DU50" s="33" t="str">
        <f ca="true">+IF(OFFSET('Hygiene Data'!$E$12,0,10*ROW('Hygiene Data'!E44))="","",OFFSET('Hygiene Data'!$E$12,0,10*ROW('Hygiene Data'!E44)))</f>
        <v/>
      </c>
      <c r="DV50" s="33" t="str">
        <f ca="true">+IF(OFFSET('Hygiene Data'!$E$13,0,10*ROW('Hygiene Data'!E44))="","",OFFSET('Hygiene Data'!$E$13,0,10*ROW('Hygiene Data'!E44)))</f>
        <v/>
      </c>
      <c r="DW50" s="33" t="str">
        <f ca="true">+IF(OFFSET('Hygiene Data'!$E$14,0,10*ROW('Hygiene Data'!E44))="","",OFFSET('Hygiene Data'!$E$14,0,10*ROW('Hygiene Data'!E44)))</f>
        <v/>
      </c>
      <c r="DX50" s="33" t="str">
        <f ca="true">+IF(OFFSET('Hygiene Data'!$F$12,0,10*ROW('Hygiene Data'!F44))="","",OFFSET('Hygiene Data'!$F$12,0,10*ROW('Hygiene Data'!F44)))</f>
        <v/>
      </c>
      <c r="DY50" s="33" t="str">
        <f ca="true">+IF(OFFSET('Hygiene Data'!$F$13,0,10*ROW('Hygiene Data'!F44))="","",OFFSET('Hygiene Data'!$F$13,0,10*ROW('Hygiene Data'!F44)))</f>
        <v/>
      </c>
      <c r="DZ50" s="33" t="str">
        <f ca="true">+IF(OFFSET('Hygiene Data'!$F$14,0,10*ROW('Hygiene Data'!F44))="","",OFFSET('Hygiene Data'!$F$14,0,10*ROW('Hygiene Data'!F44)))</f>
        <v/>
      </c>
      <c r="EA50" s="33" t="str">
        <f ca="true">+IF(OFFSET('Hygiene Data'!$G$12,0,10*ROW('Hygiene Data'!G44))="","",OFFSET('Hygiene Data'!$G$12,0,10*ROW('Hygiene Data'!G44)))</f>
        <v/>
      </c>
      <c r="EB50" s="33" t="str">
        <f ca="true">+IF(OFFSET('Hygiene Data'!$G$13,0,10*ROW('Hygiene Data'!G44))="","",OFFSET('Hygiene Data'!$G$13,0,10*ROW('Hygiene Data'!G44)))</f>
        <v/>
      </c>
      <c r="EC50" s="33" t="str">
        <f ca="true">+IF(OFFSET('Hygiene Data'!$G$14,0,10*ROW('Hygiene Data'!G44))="","",OFFSET('Hygiene Data'!$G$14,0,10*ROW('Hygiene Data'!G44)))</f>
        <v/>
      </c>
      <c r="ED50" s="33" t="str">
        <f ca="true">+IF(OFFSET('Hygiene Data'!$H$12,0,10*ROW('Hygiene Data'!H44))="","",OFFSET('Hygiene Data'!$H$12,0,10*ROW('Hygiene Data'!H44)))</f>
        <v/>
      </c>
      <c r="EE50" s="33" t="str">
        <f ca="true">+IF(OFFSET('Hygiene Data'!$H$13,0,10*ROW('Hygiene Data'!H44))="","",OFFSET('Hygiene Data'!$H$13,0,10*ROW('Hygiene Data'!H44)))</f>
        <v/>
      </c>
      <c r="EF50" s="33" t="str">
        <f ca="true">+IF(OFFSET('Hygiene Data'!$H$14,0,10*ROW('Hygiene Data'!H44))="","",OFFSET('Hygiene Data'!$H$14,0,10*ROW('Hygiene Data'!H44)))</f>
        <v/>
      </c>
    </row>
    <row r="51" x14ac:dyDescent="0.2">
      <c r="A51" s="56" t="str">
        <f ca="true">+IF(OFFSET('Water Data'!$B$1,0,10*ROW('Water Data'!B48))="","",OFFSET('Water Data'!$B$1,0,10*ROW('Water Data'!B48)))</f>
        <v/>
      </c>
      <c r="B51" s="56" t="str">
        <f ca="true">+IF(OFFSET('Water Data'!$A$3,0,10*ROW('Water Data'!A48))="","",OFFSET('Water Data'!$A$3,0,10*ROW('Water Data'!A48)))</f>
        <v/>
      </c>
      <c r="C51" s="56" t="str">
        <f ca="true">+IF(OFFSET('Water Data'!$C$3,0,10*ROW('Water Data'!C48))="","",OFFSET('Water Data'!$C$3,0,10*ROW('Water Data'!C48)))</f>
        <v/>
      </c>
      <c r="D51" s="244"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4"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4" t="e">
        <f ca="true">+IF(AND(ISNUMBER(OFFSET('Water Data'!$C$10,0,10*ROW('Water Data'!D45))),BW51="Yes"),OFFSET('Water Data'!$C$10,0,10*ROW('Water Data'!D45)),IF(AND(ISNUMBER(OFFSET('Water Data'!$C$10,0,10*ROW('Water Data'!D45))),BW51="No",ISNUMBER(OFFSET('Water Data'!$C$10,0,10*ROW('Water Data'!D45)))),CONCATENATE("[",ROUND(OFFSET('Water Data'!$C$10,0,10*ROW('Water Data'!D45)),0),"]"),IF(AND(ISNUMBER(OFFSET('Water Data'!$C$10,0,10*ROW('Water Data'!D45))),BW51="",ISNUMBER(OFFSET('Water Data'!$C$10,0,10*ROW('Water Data'!D45)))),OFFSET('Water Data'!$C$10,0,10*ROW('Water Data'!D45)),NA())))</f>
        <v>#N/A</v>
      </c>
      <c r="G51" s="244"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4"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4"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4"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4"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4"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4"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4"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4"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4"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4"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4"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4"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4"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4"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5"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5"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5"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5"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5"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5"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5"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5"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5"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5"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5"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5"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5"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5"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5"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5"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5"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5"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5"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5"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5"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5"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5"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5"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5"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5"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5"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5"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5"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5"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6"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6"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6"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6"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6"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6"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6"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6"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6"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6"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6"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6"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6"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6"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6"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6"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6"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6"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3" t="str">
        <f ca="true">+IF(OFFSET('Water Data'!$C$28,0,10*ROW('Water Data'!C45))="","",OFFSET('Water Data'!$C$28,0,10*ROW('Water Data'!C45)))</f>
        <v/>
      </c>
      <c r="BT51" s="33" t="str">
        <f ca="true">+IF(OFFSET('Water Data'!$C$29,0,10*ROW('Water Data'!C45))="","",OFFSET('Water Data'!$C$29,0,10*ROW('Water Data'!C45)))</f>
        <v/>
      </c>
      <c r="BU51" s="33" t="str">
        <f ca="true">+IF(OFFSET('Water Data'!$C$30,0,10*ROW('Water Data'!C45))="","",OFFSET('Water Data'!$C$30,0,10*ROW('Water Data'!C45)))</f>
        <v/>
      </c>
      <c r="BV51" s="33" t="str">
        <f ca="true">+IF(OFFSET('Water Data'!$D$28,0,10*ROW('Water Data'!D45))="","",OFFSET('Water Data'!$D$28,0,10*ROW('Water Data'!D45)))</f>
        <v/>
      </c>
      <c r="BW51" s="33" t="str">
        <f ca="true">+IF(OFFSET('Water Data'!$D$29,0,10*ROW('Water Data'!D45))="","",OFFSET('Water Data'!$D$29,0,10*ROW('Water Data'!D45)))</f>
        <v/>
      </c>
      <c r="BX51" s="33" t="str">
        <f ca="true">+IF(OFFSET('Water Data'!$D$30,0,10*ROW('Water Data'!D45))="","",OFFSET('Water Data'!$D$30,0,10*ROW('Water Data'!D45)))</f>
        <v/>
      </c>
      <c r="BY51" s="33" t="str">
        <f ca="true">+IF(OFFSET('Water Data'!$E$28,0,10*ROW('Water Data'!E45))="","",OFFSET('Water Data'!$E$28,0,10*ROW('Water Data'!E45)))</f>
        <v/>
      </c>
      <c r="BZ51" s="33" t="str">
        <f ca="true">+IF(OFFSET('Water Data'!$E$29,0,10*ROW('Water Data'!E45))="","",OFFSET('Water Data'!$E$29,0,10*ROW('Water Data'!E45)))</f>
        <v/>
      </c>
      <c r="CA51" s="33" t="str">
        <f ca="true">+IF(OFFSET('Water Data'!$E$30,0,10*ROW('Water Data'!E45))="","",OFFSET('Water Data'!$E$30,0,10*ROW('Water Data'!E45)))</f>
        <v/>
      </c>
      <c r="CB51" s="33" t="str">
        <f ca="true">+IF(OFFSET('Water Data'!$F$28,0,10*ROW('Water Data'!F45))="","",OFFSET('Water Data'!$F$28,0,10*ROW('Water Data'!F45)))</f>
        <v/>
      </c>
      <c r="CC51" s="33" t="str">
        <f ca="true">+IF(OFFSET('Water Data'!$F$29,0,10*ROW('Water Data'!F45))="","",OFFSET('Water Data'!$F$29,0,10*ROW('Water Data'!F45)))</f>
        <v/>
      </c>
      <c r="CD51" s="33" t="str">
        <f ca="true">+IF(OFFSET('Water Data'!$F$30,0,10*ROW('Water Data'!F45))="","",OFFSET('Water Data'!$F$30,0,10*ROW('Water Data'!F45)))</f>
        <v/>
      </c>
      <c r="CE51" s="33" t="str">
        <f ca="true">+IF(OFFSET('Water Data'!$G$28,0,10*ROW('Water Data'!G45))="","",OFFSET('Water Data'!$G$28,0,10*ROW('Water Data'!G45)))</f>
        <v/>
      </c>
      <c r="CF51" s="33" t="str">
        <f ca="true">+IF(OFFSET('Water Data'!$G$29,0,10*ROW('Water Data'!G45))="","",OFFSET('Water Data'!$G$29,0,10*ROW('Water Data'!G45)))</f>
        <v/>
      </c>
      <c r="CG51" s="33" t="str">
        <f ca="true">+IF(OFFSET('Water Data'!$G$30,0,10*ROW('Water Data'!G45))="","",OFFSET('Water Data'!$G$30,0,10*ROW('Water Data'!G45)))</f>
        <v/>
      </c>
      <c r="CH51" s="33" t="str">
        <f ca="true">+IF(OFFSET('Water Data'!$H$28,0,10*ROW('Water Data'!H45))="","",OFFSET('Water Data'!$H$28,0,10*ROW('Water Data'!H45)))</f>
        <v/>
      </c>
      <c r="CI51" s="33" t="str">
        <f ca="true">+IF(OFFSET('Water Data'!$H$29,0,10*ROW('Water Data'!H45))="","",OFFSET('Water Data'!$H$29,0,10*ROW('Water Data'!H45)))</f>
        <v/>
      </c>
      <c r="CJ51" s="33" t="str">
        <f ca="true">+IF(OFFSET('Water Data'!$H$30,0,10*ROW('Water Data'!H45))="","",OFFSET('Water Data'!$H$30,0,10*ROW('Water Data'!H45)))</f>
        <v/>
      </c>
      <c r="CK51" s="33" t="str">
        <f ca="true">+IF(OFFSET('Sanitation Data'!$C$29,0,10*ROW('Sanitation Data'!C45))="","",OFFSET('Sanitation Data'!$C$29,0,10*ROW('Sanitation Data'!C45)))</f>
        <v/>
      </c>
      <c r="CL51" s="33" t="str">
        <f ca="true">+IF(OFFSET('Sanitation Data'!$C$30,0,10*ROW('Sanitation Data'!C45))="","",OFFSET('Sanitation Data'!$C$30,0,10*ROW('Sanitation Data'!C45)))</f>
        <v/>
      </c>
      <c r="CM51" s="33" t="str">
        <f ca="true">+IF(OFFSET('Sanitation Data'!$C$31,0,10*ROW('Sanitation Data'!C45))="","",OFFSET('Sanitation Data'!$C$31,0,10*ROW('Sanitation Data'!C45)))</f>
        <v/>
      </c>
      <c r="CN51" s="33" t="str">
        <f ca="true">+IF(OFFSET('Sanitation Data'!$C$32,0,10*ROW('Sanitation Data'!C45))="","",OFFSET('Sanitation Data'!$C$32,0,10*ROW('Sanitation Data'!C45)))</f>
        <v/>
      </c>
      <c r="CO51" s="33" t="str">
        <f ca="true">+IF(OFFSET('Sanitation Data'!$C$33,0,10*ROW('Sanitation Data'!C45))="","",OFFSET('Sanitation Data'!$C$33,0,10*ROW('Sanitation Data'!C45)))</f>
        <v/>
      </c>
      <c r="CP51" s="33" t="str">
        <f ca="true">+IF(OFFSET('Sanitation Data'!$D$29,0,10*ROW('Sanitation Data'!D45))="","",OFFSET('Sanitation Data'!$D$29,0,10*ROW('Sanitation Data'!D45)))</f>
        <v/>
      </c>
      <c r="CQ51" s="33" t="str">
        <f ca="true">+IF(OFFSET('Sanitation Data'!$D$30,0,10*ROW('Sanitation Data'!D45))="","",OFFSET('Sanitation Data'!$D$30,0,10*ROW('Sanitation Data'!D45)))</f>
        <v/>
      </c>
      <c r="CR51" s="33" t="str">
        <f ca="true">+IF(OFFSET('Sanitation Data'!$D$31,0,10*ROW('Sanitation Data'!D45))="","",OFFSET('Sanitation Data'!$D$31,0,10*ROW('Sanitation Data'!D45)))</f>
        <v/>
      </c>
      <c r="CS51" s="33" t="str">
        <f ca="true">+IF(OFFSET('Sanitation Data'!$D$32,0,10*ROW('Sanitation Data'!D45))="","",OFFSET('Sanitation Data'!$D$32,0,10*ROW('Sanitation Data'!D45)))</f>
        <v/>
      </c>
      <c r="CT51" s="33" t="str">
        <f ca="true">+IF(OFFSET('Sanitation Data'!$D$33,0,10*ROW('Sanitation Data'!D45))="","",OFFSET('Sanitation Data'!$D$33,0,10*ROW('Sanitation Data'!D45)))</f>
        <v/>
      </c>
      <c r="CU51" s="33" t="str">
        <f ca="true">+IF(OFFSET('Sanitation Data'!$E$29,0,10*ROW('Sanitation Data'!E45))="","",OFFSET('Sanitation Data'!$E$29,0,10*ROW('Sanitation Data'!E45)))</f>
        <v/>
      </c>
      <c r="CV51" s="33" t="str">
        <f ca="true">+IF(OFFSET('Sanitation Data'!$E$30,0,10*ROW('Sanitation Data'!E45))="","",OFFSET('Sanitation Data'!$E$30,0,10*ROW('Sanitation Data'!E45)))</f>
        <v/>
      </c>
      <c r="CW51" s="33" t="str">
        <f ca="true">+IF(OFFSET('Sanitation Data'!$E$31,0,10*ROW('Sanitation Data'!E45))="","",OFFSET('Sanitation Data'!$E$31,0,10*ROW('Sanitation Data'!E45)))</f>
        <v/>
      </c>
      <c r="CX51" s="33" t="str">
        <f ca="true">+IF(OFFSET('Sanitation Data'!$E$32,0,10*ROW('Sanitation Data'!E45))="","",OFFSET('Sanitation Data'!$E$32,0,10*ROW('Sanitation Data'!E45)))</f>
        <v/>
      </c>
      <c r="CY51" s="33" t="str">
        <f ca="true">+IF(OFFSET('Sanitation Data'!$E$33,0,10*ROW('Sanitation Data'!E45))="","",OFFSET('Sanitation Data'!$E$33,0,10*ROW('Sanitation Data'!E45)))</f>
        <v/>
      </c>
      <c r="CZ51" s="33" t="str">
        <f ca="true">+IF(OFFSET('Sanitation Data'!$F$29,0,10*ROW('Sanitation Data'!F45))="","",OFFSET('Sanitation Data'!$F$29,0,10*ROW('Sanitation Data'!F45)))</f>
        <v/>
      </c>
      <c r="DA51" s="33" t="str">
        <f ca="true">+IF(OFFSET('Sanitation Data'!$F$30,0,10*ROW('Sanitation Data'!F45))="","",OFFSET('Sanitation Data'!$F$30,0,10*ROW('Sanitation Data'!F45)))</f>
        <v/>
      </c>
      <c r="DB51" s="33" t="str">
        <f ca="true">+IF(OFFSET('Sanitation Data'!$F$31,0,10*ROW('Sanitation Data'!F45))="","",OFFSET('Sanitation Data'!$F$31,0,10*ROW('Sanitation Data'!F45)))</f>
        <v/>
      </c>
      <c r="DC51" s="33" t="str">
        <f ca="true">+IF(OFFSET('Sanitation Data'!$F$32,0,10*ROW('Sanitation Data'!F45))="","",OFFSET('Sanitation Data'!$F$32,0,10*ROW('Sanitation Data'!F45)))</f>
        <v/>
      </c>
      <c r="DD51" s="33" t="str">
        <f ca="true">+IF(OFFSET('Sanitation Data'!$F$33,0,10*ROW('Sanitation Data'!F45))="","",OFFSET('Sanitation Data'!$F$33,0,10*ROW('Sanitation Data'!F45)))</f>
        <v/>
      </c>
      <c r="DE51" s="33" t="str">
        <f ca="true">+IF(OFFSET('Sanitation Data'!$G$29,0,10*ROW('Sanitation Data'!G45))="","",OFFSET('Sanitation Data'!$G$29,0,10*ROW('Sanitation Data'!G45)))</f>
        <v/>
      </c>
      <c r="DF51" s="33" t="str">
        <f ca="true">+IF(OFFSET('Sanitation Data'!$G$30,0,10*ROW('Sanitation Data'!G45))="","",OFFSET('Sanitation Data'!$G$30,0,10*ROW('Sanitation Data'!G45)))</f>
        <v/>
      </c>
      <c r="DG51" s="33" t="str">
        <f ca="true">+IF(OFFSET('Sanitation Data'!$G$31,0,10*ROW('Sanitation Data'!G45))="","",OFFSET('Sanitation Data'!$G$31,0,10*ROW('Sanitation Data'!G45)))</f>
        <v/>
      </c>
      <c r="DH51" s="33" t="str">
        <f ca="true">+IF(OFFSET('Sanitation Data'!$G$32,0,10*ROW('Sanitation Data'!G45))="","",OFFSET('Sanitation Data'!$G$32,0,10*ROW('Sanitation Data'!G45)))</f>
        <v/>
      </c>
      <c r="DI51" s="33" t="str">
        <f ca="true">+IF(OFFSET('Sanitation Data'!$G$33,0,10*ROW('Sanitation Data'!G45))="","",OFFSET('Sanitation Data'!$G$33,0,10*ROW('Sanitation Data'!G45)))</f>
        <v/>
      </c>
      <c r="DJ51" s="33" t="str">
        <f ca="true">+IF(OFFSET('Sanitation Data'!$H$29,0,10*ROW('Sanitation Data'!H45))="","",OFFSET('Sanitation Data'!$H$29,0,10*ROW('Sanitation Data'!H45)))</f>
        <v/>
      </c>
      <c r="DK51" s="33" t="str">
        <f ca="true">+IF(OFFSET('Sanitation Data'!$H$30,0,10*ROW('Sanitation Data'!H45))="","",OFFSET('Sanitation Data'!$H$30,0,10*ROW('Sanitation Data'!H45)))</f>
        <v/>
      </c>
      <c r="DL51" s="33" t="str">
        <f ca="true">+IF(OFFSET('Sanitation Data'!$H$31,0,10*ROW('Sanitation Data'!H45))="","",OFFSET('Sanitation Data'!$H$31,0,10*ROW('Sanitation Data'!H45)))</f>
        <v/>
      </c>
      <c r="DM51" s="33" t="str">
        <f ca="true">+IF(OFFSET('Sanitation Data'!$H$32,0,10*ROW('Sanitation Data'!H45))="","",OFFSET('Sanitation Data'!$H$32,0,10*ROW('Sanitation Data'!H45)))</f>
        <v/>
      </c>
      <c r="DN51" s="33" t="str">
        <f ca="true">+IF(OFFSET('Sanitation Data'!$H$33,0,10*ROW('Sanitation Data'!H45))="","",OFFSET('Sanitation Data'!$H$33,0,10*ROW('Sanitation Data'!H45)))</f>
        <v/>
      </c>
      <c r="DO51" s="33" t="str">
        <f ca="true">+IF(OFFSET('Hygiene Data'!$C$12,0,10*ROW('Hygiene Data'!C45))="","",OFFSET('Hygiene Data'!$C$12,0,10*ROW('Hygiene Data'!C45)))</f>
        <v/>
      </c>
      <c r="DP51" s="33" t="str">
        <f ca="true">+IF(OFFSET('Hygiene Data'!$C$13,0,10*ROW('Hygiene Data'!C45))="","",OFFSET('Hygiene Data'!$C$13,0,10*ROW('Hygiene Data'!C45)))</f>
        <v/>
      </c>
      <c r="DQ51" s="33" t="str">
        <f ca="true">+IF(OFFSET('Hygiene Data'!$C$14,0,10*ROW('Hygiene Data'!C45))="","",OFFSET('Hygiene Data'!$C$14,0,10*ROW('Hygiene Data'!C45)))</f>
        <v/>
      </c>
      <c r="DR51" s="33" t="str">
        <f ca="true">+IF(OFFSET('Hygiene Data'!$D$12,0,10*ROW('Hygiene Data'!D45))="","",OFFSET('Hygiene Data'!$D$12,0,10*ROW('Hygiene Data'!D45)))</f>
        <v/>
      </c>
      <c r="DS51" s="33" t="str">
        <f ca="true">+IF(OFFSET('Hygiene Data'!$D$13,0,10*ROW('Hygiene Data'!D45))="","",OFFSET('Hygiene Data'!$D$13,0,10*ROW('Hygiene Data'!D45)))</f>
        <v/>
      </c>
      <c r="DT51" s="33" t="str">
        <f ca="true">+IF(OFFSET('Hygiene Data'!$D$14,0,10*ROW('Hygiene Data'!D45))="","",OFFSET('Hygiene Data'!$D$14,0,10*ROW('Hygiene Data'!D45)))</f>
        <v/>
      </c>
      <c r="DU51" s="33" t="str">
        <f ca="true">+IF(OFFSET('Hygiene Data'!$E$12,0,10*ROW('Hygiene Data'!E45))="","",OFFSET('Hygiene Data'!$E$12,0,10*ROW('Hygiene Data'!E45)))</f>
        <v/>
      </c>
      <c r="DV51" s="33" t="str">
        <f ca="true">+IF(OFFSET('Hygiene Data'!$E$13,0,10*ROW('Hygiene Data'!E45))="","",OFFSET('Hygiene Data'!$E$13,0,10*ROW('Hygiene Data'!E45)))</f>
        <v/>
      </c>
      <c r="DW51" s="33" t="str">
        <f ca="true">+IF(OFFSET('Hygiene Data'!$E$14,0,10*ROW('Hygiene Data'!E45))="","",OFFSET('Hygiene Data'!$E$14,0,10*ROW('Hygiene Data'!E45)))</f>
        <v/>
      </c>
      <c r="DX51" s="33" t="str">
        <f ca="true">+IF(OFFSET('Hygiene Data'!$F$12,0,10*ROW('Hygiene Data'!F45))="","",OFFSET('Hygiene Data'!$F$12,0,10*ROW('Hygiene Data'!F45)))</f>
        <v/>
      </c>
      <c r="DY51" s="33" t="str">
        <f ca="true">+IF(OFFSET('Hygiene Data'!$F$13,0,10*ROW('Hygiene Data'!F45))="","",OFFSET('Hygiene Data'!$F$13,0,10*ROW('Hygiene Data'!F45)))</f>
        <v/>
      </c>
      <c r="DZ51" s="33" t="str">
        <f ca="true">+IF(OFFSET('Hygiene Data'!$F$14,0,10*ROW('Hygiene Data'!F45))="","",OFFSET('Hygiene Data'!$F$14,0,10*ROW('Hygiene Data'!F45)))</f>
        <v/>
      </c>
      <c r="EA51" s="33" t="str">
        <f ca="true">+IF(OFFSET('Hygiene Data'!$G$12,0,10*ROW('Hygiene Data'!G45))="","",OFFSET('Hygiene Data'!$G$12,0,10*ROW('Hygiene Data'!G45)))</f>
        <v/>
      </c>
      <c r="EB51" s="33" t="str">
        <f ca="true">+IF(OFFSET('Hygiene Data'!$G$13,0,10*ROW('Hygiene Data'!G45))="","",OFFSET('Hygiene Data'!$G$13,0,10*ROW('Hygiene Data'!G45)))</f>
        <v/>
      </c>
      <c r="EC51" s="33" t="str">
        <f ca="true">+IF(OFFSET('Hygiene Data'!$G$14,0,10*ROW('Hygiene Data'!G45))="","",OFFSET('Hygiene Data'!$G$14,0,10*ROW('Hygiene Data'!G45)))</f>
        <v/>
      </c>
      <c r="ED51" s="33" t="str">
        <f ca="true">+IF(OFFSET('Hygiene Data'!$H$12,0,10*ROW('Hygiene Data'!H45))="","",OFFSET('Hygiene Data'!$H$12,0,10*ROW('Hygiene Data'!H45)))</f>
        <v/>
      </c>
      <c r="EE51" s="33" t="str">
        <f ca="true">+IF(OFFSET('Hygiene Data'!$H$13,0,10*ROW('Hygiene Data'!H45))="","",OFFSET('Hygiene Data'!$H$13,0,10*ROW('Hygiene Data'!H45)))</f>
        <v/>
      </c>
      <c r="EF51" s="33" t="str">
        <f ca="true">+IF(OFFSET('Hygiene Data'!$H$14,0,10*ROW('Hygiene Data'!H45))="","",OFFSET('Hygiene Data'!$H$14,0,10*ROW('Hygiene Data'!H45)))</f>
        <v/>
      </c>
    </row>
    <row r="52" x14ac:dyDescent="0.2">
      <c r="A52" s="56" t="str">
        <f ca="true">+IF(OFFSET('Water Data'!$B$1,0,10*ROW('Water Data'!B49))="","",OFFSET('Water Data'!$B$1,0,10*ROW('Water Data'!B49)))</f>
        <v/>
      </c>
      <c r="B52" s="56" t="str">
        <f ca="true">+IF(OFFSET('Water Data'!$A$3,0,10*ROW('Water Data'!A49))="","",OFFSET('Water Data'!$A$3,0,10*ROW('Water Data'!A49)))</f>
        <v/>
      </c>
      <c r="C52" s="56" t="str">
        <f ca="true">+IF(OFFSET('Water Data'!$C$3,0,10*ROW('Water Data'!C49))="","",OFFSET('Water Data'!$C$3,0,10*ROW('Water Data'!C49)))</f>
        <v/>
      </c>
      <c r="D52" s="244"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4"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4" t="e">
        <f ca="true">+IF(AND(ISNUMBER(OFFSET('Water Data'!$C$10,0,10*ROW('Water Data'!D46))),BW52="Yes"),OFFSET('Water Data'!$C$10,0,10*ROW('Water Data'!D46)),IF(AND(ISNUMBER(OFFSET('Water Data'!$C$10,0,10*ROW('Water Data'!D46))),BW52="No",ISNUMBER(OFFSET('Water Data'!$C$10,0,10*ROW('Water Data'!D46)))),CONCATENATE("[",ROUND(OFFSET('Water Data'!$C$10,0,10*ROW('Water Data'!D46)),0),"]"),IF(AND(ISNUMBER(OFFSET('Water Data'!$C$10,0,10*ROW('Water Data'!D46))),BW52="",ISNUMBER(OFFSET('Water Data'!$C$10,0,10*ROW('Water Data'!D46)))),OFFSET('Water Data'!$C$10,0,10*ROW('Water Data'!D46)),NA())))</f>
        <v>#N/A</v>
      </c>
      <c r="G52" s="244"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4"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4"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4"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4"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4"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4"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4"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4"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4"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4"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4"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4"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4"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4"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5"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5"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5"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5"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5"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5"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5"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5"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5"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5"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5"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5"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5"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5"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5"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5"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5"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5"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5"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5"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5"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5"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5"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5"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5"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5"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5"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5"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5"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5"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6"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6"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6"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6"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6"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6"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6"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6"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6"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6"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6"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6"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6"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6"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6"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6"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6"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6"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3" t="str">
        <f ca="true">+IF(OFFSET('Water Data'!$C$28,0,10*ROW('Water Data'!C46))="","",OFFSET('Water Data'!$C$28,0,10*ROW('Water Data'!C46)))</f>
        <v/>
      </c>
      <c r="BT52" s="33" t="str">
        <f ca="true">+IF(OFFSET('Water Data'!$C$29,0,10*ROW('Water Data'!C46))="","",OFFSET('Water Data'!$C$29,0,10*ROW('Water Data'!C46)))</f>
        <v/>
      </c>
      <c r="BU52" s="33" t="str">
        <f ca="true">+IF(OFFSET('Water Data'!$C$30,0,10*ROW('Water Data'!C46))="","",OFFSET('Water Data'!$C$30,0,10*ROW('Water Data'!C46)))</f>
        <v/>
      </c>
      <c r="BV52" s="33" t="str">
        <f ca="true">+IF(OFFSET('Water Data'!$D$28,0,10*ROW('Water Data'!D46))="","",OFFSET('Water Data'!$D$28,0,10*ROW('Water Data'!D46)))</f>
        <v/>
      </c>
      <c r="BW52" s="33" t="str">
        <f ca="true">+IF(OFFSET('Water Data'!$D$29,0,10*ROW('Water Data'!D46))="","",OFFSET('Water Data'!$D$29,0,10*ROW('Water Data'!D46)))</f>
        <v/>
      </c>
      <c r="BX52" s="33" t="str">
        <f ca="true">+IF(OFFSET('Water Data'!$D$30,0,10*ROW('Water Data'!D46))="","",OFFSET('Water Data'!$D$30,0,10*ROW('Water Data'!D46)))</f>
        <v/>
      </c>
      <c r="BY52" s="33" t="str">
        <f ca="true">+IF(OFFSET('Water Data'!$E$28,0,10*ROW('Water Data'!E46))="","",OFFSET('Water Data'!$E$28,0,10*ROW('Water Data'!E46)))</f>
        <v/>
      </c>
      <c r="BZ52" s="33" t="str">
        <f ca="true">+IF(OFFSET('Water Data'!$E$29,0,10*ROW('Water Data'!E46))="","",OFFSET('Water Data'!$E$29,0,10*ROW('Water Data'!E46)))</f>
        <v/>
      </c>
      <c r="CA52" s="33" t="str">
        <f ca="true">+IF(OFFSET('Water Data'!$E$30,0,10*ROW('Water Data'!E46))="","",OFFSET('Water Data'!$E$30,0,10*ROW('Water Data'!E46)))</f>
        <v/>
      </c>
      <c r="CB52" s="33" t="str">
        <f ca="true">+IF(OFFSET('Water Data'!$F$28,0,10*ROW('Water Data'!F46))="","",OFFSET('Water Data'!$F$28,0,10*ROW('Water Data'!F46)))</f>
        <v/>
      </c>
      <c r="CC52" s="33" t="str">
        <f ca="true">+IF(OFFSET('Water Data'!$F$29,0,10*ROW('Water Data'!F46))="","",OFFSET('Water Data'!$F$29,0,10*ROW('Water Data'!F46)))</f>
        <v/>
      </c>
      <c r="CD52" s="33" t="str">
        <f ca="true">+IF(OFFSET('Water Data'!$F$30,0,10*ROW('Water Data'!F46))="","",OFFSET('Water Data'!$F$30,0,10*ROW('Water Data'!F46)))</f>
        <v/>
      </c>
      <c r="CE52" s="33" t="str">
        <f ca="true">+IF(OFFSET('Water Data'!$G$28,0,10*ROW('Water Data'!G46))="","",OFFSET('Water Data'!$G$28,0,10*ROW('Water Data'!G46)))</f>
        <v/>
      </c>
      <c r="CF52" s="33" t="str">
        <f ca="true">+IF(OFFSET('Water Data'!$G$29,0,10*ROW('Water Data'!G46))="","",OFFSET('Water Data'!$G$29,0,10*ROW('Water Data'!G46)))</f>
        <v/>
      </c>
      <c r="CG52" s="33" t="str">
        <f ca="true">+IF(OFFSET('Water Data'!$G$30,0,10*ROW('Water Data'!G46))="","",OFFSET('Water Data'!$G$30,0,10*ROW('Water Data'!G46)))</f>
        <v/>
      </c>
      <c r="CH52" s="33" t="str">
        <f ca="true">+IF(OFFSET('Water Data'!$H$28,0,10*ROW('Water Data'!H46))="","",OFFSET('Water Data'!$H$28,0,10*ROW('Water Data'!H46)))</f>
        <v/>
      </c>
      <c r="CI52" s="33" t="str">
        <f ca="true">+IF(OFFSET('Water Data'!$H$29,0,10*ROW('Water Data'!H46))="","",OFFSET('Water Data'!$H$29,0,10*ROW('Water Data'!H46)))</f>
        <v/>
      </c>
      <c r="CJ52" s="33" t="str">
        <f ca="true">+IF(OFFSET('Water Data'!$H$30,0,10*ROW('Water Data'!H46))="","",OFFSET('Water Data'!$H$30,0,10*ROW('Water Data'!H46)))</f>
        <v/>
      </c>
      <c r="CK52" s="33" t="str">
        <f ca="true">+IF(OFFSET('Sanitation Data'!$C$29,0,10*ROW('Sanitation Data'!C46))="","",OFFSET('Sanitation Data'!$C$29,0,10*ROW('Sanitation Data'!C46)))</f>
        <v/>
      </c>
      <c r="CL52" s="33" t="str">
        <f ca="true">+IF(OFFSET('Sanitation Data'!$C$30,0,10*ROW('Sanitation Data'!C46))="","",OFFSET('Sanitation Data'!$C$30,0,10*ROW('Sanitation Data'!C46)))</f>
        <v/>
      </c>
      <c r="CM52" s="33" t="str">
        <f ca="true">+IF(OFFSET('Sanitation Data'!$C$31,0,10*ROW('Sanitation Data'!C46))="","",OFFSET('Sanitation Data'!$C$31,0,10*ROW('Sanitation Data'!C46)))</f>
        <v/>
      </c>
      <c r="CN52" s="33" t="str">
        <f ca="true">+IF(OFFSET('Sanitation Data'!$C$32,0,10*ROW('Sanitation Data'!C46))="","",OFFSET('Sanitation Data'!$C$32,0,10*ROW('Sanitation Data'!C46)))</f>
        <v/>
      </c>
      <c r="CO52" s="33" t="str">
        <f ca="true">+IF(OFFSET('Sanitation Data'!$C$33,0,10*ROW('Sanitation Data'!C46))="","",OFFSET('Sanitation Data'!$C$33,0,10*ROW('Sanitation Data'!C46)))</f>
        <v/>
      </c>
      <c r="CP52" s="33" t="str">
        <f ca="true">+IF(OFFSET('Sanitation Data'!$D$29,0,10*ROW('Sanitation Data'!D46))="","",OFFSET('Sanitation Data'!$D$29,0,10*ROW('Sanitation Data'!D46)))</f>
        <v/>
      </c>
      <c r="CQ52" s="33" t="str">
        <f ca="true">+IF(OFFSET('Sanitation Data'!$D$30,0,10*ROW('Sanitation Data'!D46))="","",OFFSET('Sanitation Data'!$D$30,0,10*ROW('Sanitation Data'!D46)))</f>
        <v/>
      </c>
      <c r="CR52" s="33" t="str">
        <f ca="true">+IF(OFFSET('Sanitation Data'!$D$31,0,10*ROW('Sanitation Data'!D46))="","",OFFSET('Sanitation Data'!$D$31,0,10*ROW('Sanitation Data'!D46)))</f>
        <v/>
      </c>
      <c r="CS52" s="33" t="str">
        <f ca="true">+IF(OFFSET('Sanitation Data'!$D$32,0,10*ROW('Sanitation Data'!D46))="","",OFFSET('Sanitation Data'!$D$32,0,10*ROW('Sanitation Data'!D46)))</f>
        <v/>
      </c>
      <c r="CT52" s="33" t="str">
        <f ca="true">+IF(OFFSET('Sanitation Data'!$D$33,0,10*ROW('Sanitation Data'!D46))="","",OFFSET('Sanitation Data'!$D$33,0,10*ROW('Sanitation Data'!D46)))</f>
        <v/>
      </c>
      <c r="CU52" s="33" t="str">
        <f ca="true">+IF(OFFSET('Sanitation Data'!$E$29,0,10*ROW('Sanitation Data'!E46))="","",OFFSET('Sanitation Data'!$E$29,0,10*ROW('Sanitation Data'!E46)))</f>
        <v/>
      </c>
      <c r="CV52" s="33" t="str">
        <f ca="true">+IF(OFFSET('Sanitation Data'!$E$30,0,10*ROW('Sanitation Data'!E46))="","",OFFSET('Sanitation Data'!$E$30,0,10*ROW('Sanitation Data'!E46)))</f>
        <v/>
      </c>
      <c r="CW52" s="33" t="str">
        <f ca="true">+IF(OFFSET('Sanitation Data'!$E$31,0,10*ROW('Sanitation Data'!E46))="","",OFFSET('Sanitation Data'!$E$31,0,10*ROW('Sanitation Data'!E46)))</f>
        <v/>
      </c>
      <c r="CX52" s="33" t="str">
        <f ca="true">+IF(OFFSET('Sanitation Data'!$E$32,0,10*ROW('Sanitation Data'!E46))="","",OFFSET('Sanitation Data'!$E$32,0,10*ROW('Sanitation Data'!E46)))</f>
        <v/>
      </c>
      <c r="CY52" s="33" t="str">
        <f ca="true">+IF(OFFSET('Sanitation Data'!$E$33,0,10*ROW('Sanitation Data'!E46))="","",OFFSET('Sanitation Data'!$E$33,0,10*ROW('Sanitation Data'!E46)))</f>
        <v/>
      </c>
      <c r="CZ52" s="33" t="str">
        <f ca="true">+IF(OFFSET('Sanitation Data'!$F$29,0,10*ROW('Sanitation Data'!F46))="","",OFFSET('Sanitation Data'!$F$29,0,10*ROW('Sanitation Data'!F46)))</f>
        <v/>
      </c>
      <c r="DA52" s="33" t="str">
        <f ca="true">+IF(OFFSET('Sanitation Data'!$F$30,0,10*ROW('Sanitation Data'!F46))="","",OFFSET('Sanitation Data'!$F$30,0,10*ROW('Sanitation Data'!F46)))</f>
        <v/>
      </c>
      <c r="DB52" s="33" t="str">
        <f ca="true">+IF(OFFSET('Sanitation Data'!$F$31,0,10*ROW('Sanitation Data'!F46))="","",OFFSET('Sanitation Data'!$F$31,0,10*ROW('Sanitation Data'!F46)))</f>
        <v/>
      </c>
      <c r="DC52" s="33" t="str">
        <f ca="true">+IF(OFFSET('Sanitation Data'!$F$32,0,10*ROW('Sanitation Data'!F46))="","",OFFSET('Sanitation Data'!$F$32,0,10*ROW('Sanitation Data'!F46)))</f>
        <v/>
      </c>
      <c r="DD52" s="33" t="str">
        <f ca="true">+IF(OFFSET('Sanitation Data'!$F$33,0,10*ROW('Sanitation Data'!F46))="","",OFFSET('Sanitation Data'!$F$33,0,10*ROW('Sanitation Data'!F46)))</f>
        <v/>
      </c>
      <c r="DE52" s="33" t="str">
        <f ca="true">+IF(OFFSET('Sanitation Data'!$G$29,0,10*ROW('Sanitation Data'!G46))="","",OFFSET('Sanitation Data'!$G$29,0,10*ROW('Sanitation Data'!G46)))</f>
        <v/>
      </c>
      <c r="DF52" s="33" t="str">
        <f ca="true">+IF(OFFSET('Sanitation Data'!$G$30,0,10*ROW('Sanitation Data'!G46))="","",OFFSET('Sanitation Data'!$G$30,0,10*ROW('Sanitation Data'!G46)))</f>
        <v/>
      </c>
      <c r="DG52" s="33" t="str">
        <f ca="true">+IF(OFFSET('Sanitation Data'!$G$31,0,10*ROW('Sanitation Data'!G46))="","",OFFSET('Sanitation Data'!$G$31,0,10*ROW('Sanitation Data'!G46)))</f>
        <v/>
      </c>
      <c r="DH52" s="33" t="str">
        <f ca="true">+IF(OFFSET('Sanitation Data'!$G$32,0,10*ROW('Sanitation Data'!G46))="","",OFFSET('Sanitation Data'!$G$32,0,10*ROW('Sanitation Data'!G46)))</f>
        <v/>
      </c>
      <c r="DI52" s="33" t="str">
        <f ca="true">+IF(OFFSET('Sanitation Data'!$G$33,0,10*ROW('Sanitation Data'!G46))="","",OFFSET('Sanitation Data'!$G$33,0,10*ROW('Sanitation Data'!G46)))</f>
        <v/>
      </c>
      <c r="DJ52" s="33" t="str">
        <f ca="true">+IF(OFFSET('Sanitation Data'!$H$29,0,10*ROW('Sanitation Data'!H46))="","",OFFSET('Sanitation Data'!$H$29,0,10*ROW('Sanitation Data'!H46)))</f>
        <v/>
      </c>
      <c r="DK52" s="33" t="str">
        <f ca="true">+IF(OFFSET('Sanitation Data'!$H$30,0,10*ROW('Sanitation Data'!H46))="","",OFFSET('Sanitation Data'!$H$30,0,10*ROW('Sanitation Data'!H46)))</f>
        <v/>
      </c>
      <c r="DL52" s="33" t="str">
        <f ca="true">+IF(OFFSET('Sanitation Data'!$H$31,0,10*ROW('Sanitation Data'!H46))="","",OFFSET('Sanitation Data'!$H$31,0,10*ROW('Sanitation Data'!H46)))</f>
        <v/>
      </c>
      <c r="DM52" s="33" t="str">
        <f ca="true">+IF(OFFSET('Sanitation Data'!$H$32,0,10*ROW('Sanitation Data'!H46))="","",OFFSET('Sanitation Data'!$H$32,0,10*ROW('Sanitation Data'!H46)))</f>
        <v/>
      </c>
      <c r="DN52" s="33" t="str">
        <f ca="true">+IF(OFFSET('Sanitation Data'!$H$33,0,10*ROW('Sanitation Data'!H46))="","",OFFSET('Sanitation Data'!$H$33,0,10*ROW('Sanitation Data'!H46)))</f>
        <v/>
      </c>
      <c r="DO52" s="33" t="str">
        <f ca="true">+IF(OFFSET('Hygiene Data'!$C$12,0,10*ROW('Hygiene Data'!C46))="","",OFFSET('Hygiene Data'!$C$12,0,10*ROW('Hygiene Data'!C46)))</f>
        <v/>
      </c>
      <c r="DP52" s="33" t="str">
        <f ca="true">+IF(OFFSET('Hygiene Data'!$C$13,0,10*ROW('Hygiene Data'!C46))="","",OFFSET('Hygiene Data'!$C$13,0,10*ROW('Hygiene Data'!C46)))</f>
        <v/>
      </c>
      <c r="DQ52" s="33" t="str">
        <f ca="true">+IF(OFFSET('Hygiene Data'!$C$14,0,10*ROW('Hygiene Data'!C46))="","",OFFSET('Hygiene Data'!$C$14,0,10*ROW('Hygiene Data'!C46)))</f>
        <v/>
      </c>
      <c r="DR52" s="33" t="str">
        <f ca="true">+IF(OFFSET('Hygiene Data'!$D$12,0,10*ROW('Hygiene Data'!D46))="","",OFFSET('Hygiene Data'!$D$12,0,10*ROW('Hygiene Data'!D46)))</f>
        <v/>
      </c>
      <c r="DS52" s="33" t="str">
        <f ca="true">+IF(OFFSET('Hygiene Data'!$D$13,0,10*ROW('Hygiene Data'!D46))="","",OFFSET('Hygiene Data'!$D$13,0,10*ROW('Hygiene Data'!D46)))</f>
        <v/>
      </c>
      <c r="DT52" s="33" t="str">
        <f ca="true">+IF(OFFSET('Hygiene Data'!$D$14,0,10*ROW('Hygiene Data'!D46))="","",OFFSET('Hygiene Data'!$D$14,0,10*ROW('Hygiene Data'!D46)))</f>
        <v/>
      </c>
      <c r="DU52" s="33" t="str">
        <f ca="true">+IF(OFFSET('Hygiene Data'!$E$12,0,10*ROW('Hygiene Data'!E46))="","",OFFSET('Hygiene Data'!$E$12,0,10*ROW('Hygiene Data'!E46)))</f>
        <v/>
      </c>
      <c r="DV52" s="33" t="str">
        <f ca="true">+IF(OFFSET('Hygiene Data'!$E$13,0,10*ROW('Hygiene Data'!E46))="","",OFFSET('Hygiene Data'!$E$13,0,10*ROW('Hygiene Data'!E46)))</f>
        <v/>
      </c>
      <c r="DW52" s="33" t="str">
        <f ca="true">+IF(OFFSET('Hygiene Data'!$E$14,0,10*ROW('Hygiene Data'!E46))="","",OFFSET('Hygiene Data'!$E$14,0,10*ROW('Hygiene Data'!E46)))</f>
        <v/>
      </c>
      <c r="DX52" s="33" t="str">
        <f ca="true">+IF(OFFSET('Hygiene Data'!$F$12,0,10*ROW('Hygiene Data'!F46))="","",OFFSET('Hygiene Data'!$F$12,0,10*ROW('Hygiene Data'!F46)))</f>
        <v/>
      </c>
      <c r="DY52" s="33" t="str">
        <f ca="true">+IF(OFFSET('Hygiene Data'!$F$13,0,10*ROW('Hygiene Data'!F46))="","",OFFSET('Hygiene Data'!$F$13,0,10*ROW('Hygiene Data'!F46)))</f>
        <v/>
      </c>
      <c r="DZ52" s="33" t="str">
        <f ca="true">+IF(OFFSET('Hygiene Data'!$F$14,0,10*ROW('Hygiene Data'!F46))="","",OFFSET('Hygiene Data'!$F$14,0,10*ROW('Hygiene Data'!F46)))</f>
        <v/>
      </c>
      <c r="EA52" s="33" t="str">
        <f ca="true">+IF(OFFSET('Hygiene Data'!$G$12,0,10*ROW('Hygiene Data'!G46))="","",OFFSET('Hygiene Data'!$G$12,0,10*ROW('Hygiene Data'!G46)))</f>
        <v/>
      </c>
      <c r="EB52" s="33" t="str">
        <f ca="true">+IF(OFFSET('Hygiene Data'!$G$13,0,10*ROW('Hygiene Data'!G46))="","",OFFSET('Hygiene Data'!$G$13,0,10*ROW('Hygiene Data'!G46)))</f>
        <v/>
      </c>
      <c r="EC52" s="33" t="str">
        <f ca="true">+IF(OFFSET('Hygiene Data'!$G$14,0,10*ROW('Hygiene Data'!G46))="","",OFFSET('Hygiene Data'!$G$14,0,10*ROW('Hygiene Data'!G46)))</f>
        <v/>
      </c>
      <c r="ED52" s="33" t="str">
        <f ca="true">+IF(OFFSET('Hygiene Data'!$H$12,0,10*ROW('Hygiene Data'!H46))="","",OFFSET('Hygiene Data'!$H$12,0,10*ROW('Hygiene Data'!H46)))</f>
        <v/>
      </c>
      <c r="EE52" s="33" t="str">
        <f ca="true">+IF(OFFSET('Hygiene Data'!$H$13,0,10*ROW('Hygiene Data'!H46))="","",OFFSET('Hygiene Data'!$H$13,0,10*ROW('Hygiene Data'!H46)))</f>
        <v/>
      </c>
      <c r="EF52" s="33" t="str">
        <f ca="true">+IF(OFFSET('Hygiene Data'!$H$14,0,10*ROW('Hygiene Data'!H46))="","",OFFSET('Hygiene Data'!$H$14,0,10*ROW('Hygiene Data'!H46)))</f>
        <v/>
      </c>
    </row>
    <row r="53" x14ac:dyDescent="0.2">
      <c r="A53" s="56" t="str">
        <f ca="true">+IF(OFFSET('Water Data'!$B$1,0,10*ROW('Water Data'!B50))="","",OFFSET('Water Data'!$B$1,0,10*ROW('Water Data'!B50)))</f>
        <v/>
      </c>
      <c r="B53" s="56" t="str">
        <f ca="true">+IF(OFFSET('Water Data'!$A$3,0,10*ROW('Water Data'!A50))="","",OFFSET('Water Data'!$A$3,0,10*ROW('Water Data'!A50)))</f>
        <v/>
      </c>
      <c r="C53" s="56" t="str">
        <f ca="true">+IF(OFFSET('Water Data'!$C$3,0,10*ROW('Water Data'!C50))="","",OFFSET('Water Data'!$C$3,0,10*ROW('Water Data'!C50)))</f>
        <v/>
      </c>
      <c r="D53" s="244"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4"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4" t="e">
        <f ca="true">+IF(AND(ISNUMBER(OFFSET('Water Data'!$C$10,0,10*ROW('Water Data'!D47))),BW53="Yes"),OFFSET('Water Data'!$C$10,0,10*ROW('Water Data'!D47)),IF(AND(ISNUMBER(OFFSET('Water Data'!$C$10,0,10*ROW('Water Data'!D47))),BW53="No",ISNUMBER(OFFSET('Water Data'!$C$10,0,10*ROW('Water Data'!D47)))),CONCATENATE("[",ROUND(OFFSET('Water Data'!$C$10,0,10*ROW('Water Data'!D47)),0),"]"),IF(AND(ISNUMBER(OFFSET('Water Data'!$C$10,0,10*ROW('Water Data'!D47))),BW53="",ISNUMBER(OFFSET('Water Data'!$C$10,0,10*ROW('Water Data'!D47)))),OFFSET('Water Data'!$C$10,0,10*ROW('Water Data'!D47)),NA())))</f>
        <v>#N/A</v>
      </c>
      <c r="G53" s="244"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4"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4"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4"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4"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4"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4"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4"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4"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4"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4"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4"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4"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4"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4"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5"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5"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5"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5"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5"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5"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5"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5"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5"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5"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5"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5"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5"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5"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5"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5"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5"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5"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5"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5"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5"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5"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5"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5"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5"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5"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5"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5"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5"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5"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6"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6"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6"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6"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6"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6"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6"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6"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6"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6"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6"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6"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6"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6"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6"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6"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6"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6"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3" t="str">
        <f ca="true">+IF(OFFSET('Water Data'!$C$28,0,10*ROW('Water Data'!C47))="","",OFFSET('Water Data'!$C$28,0,10*ROW('Water Data'!C47)))</f>
        <v/>
      </c>
      <c r="BT53" s="33" t="str">
        <f ca="true">+IF(OFFSET('Water Data'!$C$29,0,10*ROW('Water Data'!C47))="","",OFFSET('Water Data'!$C$29,0,10*ROW('Water Data'!C47)))</f>
        <v/>
      </c>
      <c r="BU53" s="33" t="str">
        <f ca="true">+IF(OFFSET('Water Data'!$C$30,0,10*ROW('Water Data'!C47))="","",OFFSET('Water Data'!$C$30,0,10*ROW('Water Data'!C47)))</f>
        <v/>
      </c>
      <c r="BV53" s="33" t="str">
        <f ca="true">+IF(OFFSET('Water Data'!$D$28,0,10*ROW('Water Data'!D47))="","",OFFSET('Water Data'!$D$28,0,10*ROW('Water Data'!D47)))</f>
        <v/>
      </c>
      <c r="BW53" s="33" t="str">
        <f ca="true">+IF(OFFSET('Water Data'!$D$29,0,10*ROW('Water Data'!D47))="","",OFFSET('Water Data'!$D$29,0,10*ROW('Water Data'!D47)))</f>
        <v/>
      </c>
      <c r="BX53" s="33" t="str">
        <f ca="true">+IF(OFFSET('Water Data'!$D$30,0,10*ROW('Water Data'!D47))="","",OFFSET('Water Data'!$D$30,0,10*ROW('Water Data'!D47)))</f>
        <v/>
      </c>
      <c r="BY53" s="33" t="str">
        <f ca="true">+IF(OFFSET('Water Data'!$E$28,0,10*ROW('Water Data'!E47))="","",OFFSET('Water Data'!$E$28,0,10*ROW('Water Data'!E47)))</f>
        <v/>
      </c>
      <c r="BZ53" s="33" t="str">
        <f ca="true">+IF(OFFSET('Water Data'!$E$29,0,10*ROW('Water Data'!E47))="","",OFFSET('Water Data'!$E$29,0,10*ROW('Water Data'!E47)))</f>
        <v/>
      </c>
      <c r="CA53" s="33" t="str">
        <f ca="true">+IF(OFFSET('Water Data'!$E$30,0,10*ROW('Water Data'!E47))="","",OFFSET('Water Data'!$E$30,0,10*ROW('Water Data'!E47)))</f>
        <v/>
      </c>
      <c r="CB53" s="33" t="str">
        <f ca="true">+IF(OFFSET('Water Data'!$F$28,0,10*ROW('Water Data'!F47))="","",OFFSET('Water Data'!$F$28,0,10*ROW('Water Data'!F47)))</f>
        <v/>
      </c>
      <c r="CC53" s="33" t="str">
        <f ca="true">+IF(OFFSET('Water Data'!$F$29,0,10*ROW('Water Data'!F47))="","",OFFSET('Water Data'!$F$29,0,10*ROW('Water Data'!F47)))</f>
        <v/>
      </c>
      <c r="CD53" s="33" t="str">
        <f ca="true">+IF(OFFSET('Water Data'!$F$30,0,10*ROW('Water Data'!F47))="","",OFFSET('Water Data'!$F$30,0,10*ROW('Water Data'!F47)))</f>
        <v/>
      </c>
      <c r="CE53" s="33" t="str">
        <f ca="true">+IF(OFFSET('Water Data'!$G$28,0,10*ROW('Water Data'!G47))="","",OFFSET('Water Data'!$G$28,0,10*ROW('Water Data'!G47)))</f>
        <v/>
      </c>
      <c r="CF53" s="33" t="str">
        <f ca="true">+IF(OFFSET('Water Data'!$G$29,0,10*ROW('Water Data'!G47))="","",OFFSET('Water Data'!$G$29,0,10*ROW('Water Data'!G47)))</f>
        <v/>
      </c>
      <c r="CG53" s="33" t="str">
        <f ca="true">+IF(OFFSET('Water Data'!$G$30,0,10*ROW('Water Data'!G47))="","",OFFSET('Water Data'!$G$30,0,10*ROW('Water Data'!G47)))</f>
        <v/>
      </c>
      <c r="CH53" s="33" t="str">
        <f ca="true">+IF(OFFSET('Water Data'!$H$28,0,10*ROW('Water Data'!H47))="","",OFFSET('Water Data'!$H$28,0,10*ROW('Water Data'!H47)))</f>
        <v/>
      </c>
      <c r="CI53" s="33" t="str">
        <f ca="true">+IF(OFFSET('Water Data'!$H$29,0,10*ROW('Water Data'!H47))="","",OFFSET('Water Data'!$H$29,0,10*ROW('Water Data'!H47)))</f>
        <v/>
      </c>
      <c r="CJ53" s="33" t="str">
        <f ca="true">+IF(OFFSET('Water Data'!$H$30,0,10*ROW('Water Data'!H47))="","",OFFSET('Water Data'!$H$30,0,10*ROW('Water Data'!H47)))</f>
        <v/>
      </c>
      <c r="CK53" s="33" t="str">
        <f ca="true">+IF(OFFSET('Sanitation Data'!$C$29,0,10*ROW('Sanitation Data'!C47))="","",OFFSET('Sanitation Data'!$C$29,0,10*ROW('Sanitation Data'!C47)))</f>
        <v/>
      </c>
      <c r="CL53" s="33" t="str">
        <f ca="true">+IF(OFFSET('Sanitation Data'!$C$30,0,10*ROW('Sanitation Data'!C47))="","",OFFSET('Sanitation Data'!$C$30,0,10*ROW('Sanitation Data'!C47)))</f>
        <v/>
      </c>
      <c r="CM53" s="33" t="str">
        <f ca="true">+IF(OFFSET('Sanitation Data'!$C$31,0,10*ROW('Sanitation Data'!C47))="","",OFFSET('Sanitation Data'!$C$31,0,10*ROW('Sanitation Data'!C47)))</f>
        <v/>
      </c>
      <c r="CN53" s="33" t="str">
        <f ca="true">+IF(OFFSET('Sanitation Data'!$C$32,0,10*ROW('Sanitation Data'!C47))="","",OFFSET('Sanitation Data'!$C$32,0,10*ROW('Sanitation Data'!C47)))</f>
        <v/>
      </c>
      <c r="CO53" s="33" t="str">
        <f ca="true">+IF(OFFSET('Sanitation Data'!$C$33,0,10*ROW('Sanitation Data'!C47))="","",OFFSET('Sanitation Data'!$C$33,0,10*ROW('Sanitation Data'!C47)))</f>
        <v/>
      </c>
      <c r="CP53" s="33" t="str">
        <f ca="true">+IF(OFFSET('Sanitation Data'!$D$29,0,10*ROW('Sanitation Data'!D47))="","",OFFSET('Sanitation Data'!$D$29,0,10*ROW('Sanitation Data'!D47)))</f>
        <v/>
      </c>
      <c r="CQ53" s="33" t="str">
        <f ca="true">+IF(OFFSET('Sanitation Data'!$D$30,0,10*ROW('Sanitation Data'!D47))="","",OFFSET('Sanitation Data'!$D$30,0,10*ROW('Sanitation Data'!D47)))</f>
        <v/>
      </c>
      <c r="CR53" s="33" t="str">
        <f ca="true">+IF(OFFSET('Sanitation Data'!$D$31,0,10*ROW('Sanitation Data'!D47))="","",OFFSET('Sanitation Data'!$D$31,0,10*ROW('Sanitation Data'!D47)))</f>
        <v/>
      </c>
      <c r="CS53" s="33" t="str">
        <f ca="true">+IF(OFFSET('Sanitation Data'!$D$32,0,10*ROW('Sanitation Data'!D47))="","",OFFSET('Sanitation Data'!$D$32,0,10*ROW('Sanitation Data'!D47)))</f>
        <v/>
      </c>
      <c r="CT53" s="33" t="str">
        <f ca="true">+IF(OFFSET('Sanitation Data'!$D$33,0,10*ROW('Sanitation Data'!D47))="","",OFFSET('Sanitation Data'!$D$33,0,10*ROW('Sanitation Data'!D47)))</f>
        <v/>
      </c>
      <c r="CU53" s="33" t="str">
        <f ca="true">+IF(OFFSET('Sanitation Data'!$E$29,0,10*ROW('Sanitation Data'!E47))="","",OFFSET('Sanitation Data'!$E$29,0,10*ROW('Sanitation Data'!E47)))</f>
        <v/>
      </c>
      <c r="CV53" s="33" t="str">
        <f ca="true">+IF(OFFSET('Sanitation Data'!$E$30,0,10*ROW('Sanitation Data'!E47))="","",OFFSET('Sanitation Data'!$E$30,0,10*ROW('Sanitation Data'!E47)))</f>
        <v/>
      </c>
      <c r="CW53" s="33" t="str">
        <f ca="true">+IF(OFFSET('Sanitation Data'!$E$31,0,10*ROW('Sanitation Data'!E47))="","",OFFSET('Sanitation Data'!$E$31,0,10*ROW('Sanitation Data'!E47)))</f>
        <v/>
      </c>
      <c r="CX53" s="33" t="str">
        <f ca="true">+IF(OFFSET('Sanitation Data'!$E$32,0,10*ROW('Sanitation Data'!E47))="","",OFFSET('Sanitation Data'!$E$32,0,10*ROW('Sanitation Data'!E47)))</f>
        <v/>
      </c>
      <c r="CY53" s="33" t="str">
        <f ca="true">+IF(OFFSET('Sanitation Data'!$E$33,0,10*ROW('Sanitation Data'!E47))="","",OFFSET('Sanitation Data'!$E$33,0,10*ROW('Sanitation Data'!E47)))</f>
        <v/>
      </c>
      <c r="CZ53" s="33" t="str">
        <f ca="true">+IF(OFFSET('Sanitation Data'!$F$29,0,10*ROW('Sanitation Data'!F47))="","",OFFSET('Sanitation Data'!$F$29,0,10*ROW('Sanitation Data'!F47)))</f>
        <v/>
      </c>
      <c r="DA53" s="33" t="str">
        <f ca="true">+IF(OFFSET('Sanitation Data'!$F$30,0,10*ROW('Sanitation Data'!F47))="","",OFFSET('Sanitation Data'!$F$30,0,10*ROW('Sanitation Data'!F47)))</f>
        <v/>
      </c>
      <c r="DB53" s="33" t="str">
        <f ca="true">+IF(OFFSET('Sanitation Data'!$F$31,0,10*ROW('Sanitation Data'!F47))="","",OFFSET('Sanitation Data'!$F$31,0,10*ROW('Sanitation Data'!F47)))</f>
        <v/>
      </c>
      <c r="DC53" s="33" t="str">
        <f ca="true">+IF(OFFSET('Sanitation Data'!$F$32,0,10*ROW('Sanitation Data'!F47))="","",OFFSET('Sanitation Data'!$F$32,0,10*ROW('Sanitation Data'!F47)))</f>
        <v/>
      </c>
      <c r="DD53" s="33" t="str">
        <f ca="true">+IF(OFFSET('Sanitation Data'!$F$33,0,10*ROW('Sanitation Data'!F47))="","",OFFSET('Sanitation Data'!$F$33,0,10*ROW('Sanitation Data'!F47)))</f>
        <v/>
      </c>
      <c r="DE53" s="33" t="str">
        <f ca="true">+IF(OFFSET('Sanitation Data'!$G$29,0,10*ROW('Sanitation Data'!G47))="","",OFFSET('Sanitation Data'!$G$29,0,10*ROW('Sanitation Data'!G47)))</f>
        <v/>
      </c>
      <c r="DF53" s="33" t="str">
        <f ca="true">+IF(OFFSET('Sanitation Data'!$G$30,0,10*ROW('Sanitation Data'!G47))="","",OFFSET('Sanitation Data'!$G$30,0,10*ROW('Sanitation Data'!G47)))</f>
        <v/>
      </c>
      <c r="DG53" s="33" t="str">
        <f ca="true">+IF(OFFSET('Sanitation Data'!$G$31,0,10*ROW('Sanitation Data'!G47))="","",OFFSET('Sanitation Data'!$G$31,0,10*ROW('Sanitation Data'!G47)))</f>
        <v/>
      </c>
      <c r="DH53" s="33" t="str">
        <f ca="true">+IF(OFFSET('Sanitation Data'!$G$32,0,10*ROW('Sanitation Data'!G47))="","",OFFSET('Sanitation Data'!$G$32,0,10*ROW('Sanitation Data'!G47)))</f>
        <v/>
      </c>
      <c r="DI53" s="33" t="str">
        <f ca="true">+IF(OFFSET('Sanitation Data'!$G$33,0,10*ROW('Sanitation Data'!G47))="","",OFFSET('Sanitation Data'!$G$33,0,10*ROW('Sanitation Data'!G47)))</f>
        <v/>
      </c>
      <c r="DJ53" s="33" t="str">
        <f ca="true">+IF(OFFSET('Sanitation Data'!$H$29,0,10*ROW('Sanitation Data'!H47))="","",OFFSET('Sanitation Data'!$H$29,0,10*ROW('Sanitation Data'!H47)))</f>
        <v/>
      </c>
      <c r="DK53" s="33" t="str">
        <f ca="true">+IF(OFFSET('Sanitation Data'!$H$30,0,10*ROW('Sanitation Data'!H47))="","",OFFSET('Sanitation Data'!$H$30,0,10*ROW('Sanitation Data'!H47)))</f>
        <v/>
      </c>
      <c r="DL53" s="33" t="str">
        <f ca="true">+IF(OFFSET('Sanitation Data'!$H$31,0,10*ROW('Sanitation Data'!H47))="","",OFFSET('Sanitation Data'!$H$31,0,10*ROW('Sanitation Data'!H47)))</f>
        <v/>
      </c>
      <c r="DM53" s="33" t="str">
        <f ca="true">+IF(OFFSET('Sanitation Data'!$H$32,0,10*ROW('Sanitation Data'!H47))="","",OFFSET('Sanitation Data'!$H$32,0,10*ROW('Sanitation Data'!H47)))</f>
        <v/>
      </c>
      <c r="DN53" s="33" t="str">
        <f ca="true">+IF(OFFSET('Sanitation Data'!$H$33,0,10*ROW('Sanitation Data'!H47))="","",OFFSET('Sanitation Data'!$H$33,0,10*ROW('Sanitation Data'!H47)))</f>
        <v/>
      </c>
      <c r="DO53" s="33" t="str">
        <f ca="true">+IF(OFFSET('Hygiene Data'!$C$12,0,10*ROW('Hygiene Data'!C47))="","",OFFSET('Hygiene Data'!$C$12,0,10*ROW('Hygiene Data'!C47)))</f>
        <v/>
      </c>
      <c r="DP53" s="33" t="str">
        <f ca="true">+IF(OFFSET('Hygiene Data'!$C$13,0,10*ROW('Hygiene Data'!C47))="","",OFFSET('Hygiene Data'!$C$13,0,10*ROW('Hygiene Data'!C47)))</f>
        <v/>
      </c>
      <c r="DQ53" s="33" t="str">
        <f ca="true">+IF(OFFSET('Hygiene Data'!$C$14,0,10*ROW('Hygiene Data'!C47))="","",OFFSET('Hygiene Data'!$C$14,0,10*ROW('Hygiene Data'!C47)))</f>
        <v/>
      </c>
      <c r="DR53" s="33" t="str">
        <f ca="true">+IF(OFFSET('Hygiene Data'!$D$12,0,10*ROW('Hygiene Data'!D47))="","",OFFSET('Hygiene Data'!$D$12,0,10*ROW('Hygiene Data'!D47)))</f>
        <v/>
      </c>
      <c r="DS53" s="33" t="str">
        <f ca="true">+IF(OFFSET('Hygiene Data'!$D$13,0,10*ROW('Hygiene Data'!D47))="","",OFFSET('Hygiene Data'!$D$13,0,10*ROW('Hygiene Data'!D47)))</f>
        <v/>
      </c>
      <c r="DT53" s="33" t="str">
        <f ca="true">+IF(OFFSET('Hygiene Data'!$D$14,0,10*ROW('Hygiene Data'!D47))="","",OFFSET('Hygiene Data'!$D$14,0,10*ROW('Hygiene Data'!D47)))</f>
        <v/>
      </c>
      <c r="DU53" s="33" t="str">
        <f ca="true">+IF(OFFSET('Hygiene Data'!$E$12,0,10*ROW('Hygiene Data'!E47))="","",OFFSET('Hygiene Data'!$E$12,0,10*ROW('Hygiene Data'!E47)))</f>
        <v/>
      </c>
      <c r="DV53" s="33" t="str">
        <f ca="true">+IF(OFFSET('Hygiene Data'!$E$13,0,10*ROW('Hygiene Data'!E47))="","",OFFSET('Hygiene Data'!$E$13,0,10*ROW('Hygiene Data'!E47)))</f>
        <v/>
      </c>
      <c r="DW53" s="33" t="str">
        <f ca="true">+IF(OFFSET('Hygiene Data'!$E$14,0,10*ROW('Hygiene Data'!E47))="","",OFFSET('Hygiene Data'!$E$14,0,10*ROW('Hygiene Data'!E47)))</f>
        <v/>
      </c>
      <c r="DX53" s="33" t="str">
        <f ca="true">+IF(OFFSET('Hygiene Data'!$F$12,0,10*ROW('Hygiene Data'!F47))="","",OFFSET('Hygiene Data'!$F$12,0,10*ROW('Hygiene Data'!F47)))</f>
        <v/>
      </c>
      <c r="DY53" s="33" t="str">
        <f ca="true">+IF(OFFSET('Hygiene Data'!$F$13,0,10*ROW('Hygiene Data'!F47))="","",OFFSET('Hygiene Data'!$F$13,0,10*ROW('Hygiene Data'!F47)))</f>
        <v/>
      </c>
      <c r="DZ53" s="33" t="str">
        <f ca="true">+IF(OFFSET('Hygiene Data'!$F$14,0,10*ROW('Hygiene Data'!F47))="","",OFFSET('Hygiene Data'!$F$14,0,10*ROW('Hygiene Data'!F47)))</f>
        <v/>
      </c>
      <c r="EA53" s="33" t="str">
        <f ca="true">+IF(OFFSET('Hygiene Data'!$G$12,0,10*ROW('Hygiene Data'!G47))="","",OFFSET('Hygiene Data'!$G$12,0,10*ROW('Hygiene Data'!G47)))</f>
        <v/>
      </c>
      <c r="EB53" s="33" t="str">
        <f ca="true">+IF(OFFSET('Hygiene Data'!$G$13,0,10*ROW('Hygiene Data'!G47))="","",OFFSET('Hygiene Data'!$G$13,0,10*ROW('Hygiene Data'!G47)))</f>
        <v/>
      </c>
      <c r="EC53" s="33" t="str">
        <f ca="true">+IF(OFFSET('Hygiene Data'!$G$14,0,10*ROW('Hygiene Data'!G47))="","",OFFSET('Hygiene Data'!$G$14,0,10*ROW('Hygiene Data'!G47)))</f>
        <v/>
      </c>
      <c r="ED53" s="33" t="str">
        <f ca="true">+IF(OFFSET('Hygiene Data'!$H$12,0,10*ROW('Hygiene Data'!H47))="","",OFFSET('Hygiene Data'!$H$12,0,10*ROW('Hygiene Data'!H47)))</f>
        <v/>
      </c>
      <c r="EE53" s="33" t="str">
        <f ca="true">+IF(OFFSET('Hygiene Data'!$H$13,0,10*ROW('Hygiene Data'!H47))="","",OFFSET('Hygiene Data'!$H$13,0,10*ROW('Hygiene Data'!H47)))</f>
        <v/>
      </c>
      <c r="EF53" s="33" t="str">
        <f ca="true">+IF(OFFSET('Hygiene Data'!$H$14,0,10*ROW('Hygiene Data'!H47))="","",OFFSET('Hygiene Data'!$H$14,0,10*ROW('Hygiene Data'!H47)))</f>
        <v/>
      </c>
    </row>
    <row r="54" x14ac:dyDescent="0.2">
      <c r="A54" s="56" t="str">
        <f ca="true">+IF(OFFSET('Water Data'!$B$1,0,10*ROW('Water Data'!B51))="","",OFFSET('Water Data'!$B$1,0,10*ROW('Water Data'!B51)))</f>
        <v/>
      </c>
      <c r="B54" s="56" t="str">
        <f ca="true">+IF(OFFSET('Water Data'!$A$3,0,10*ROW('Water Data'!A51))="","",OFFSET('Water Data'!$A$3,0,10*ROW('Water Data'!A51)))</f>
        <v/>
      </c>
      <c r="C54" s="56" t="str">
        <f ca="true">+IF(OFFSET('Water Data'!$C$3,0,10*ROW('Water Data'!C51))="","",OFFSET('Water Data'!$C$3,0,10*ROW('Water Data'!C51)))</f>
        <v/>
      </c>
      <c r="D54" s="244"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4"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4" t="e">
        <f ca="true">+IF(AND(ISNUMBER(OFFSET('Water Data'!$C$10,0,10*ROW('Water Data'!D48))),BW54="Yes"),OFFSET('Water Data'!$C$10,0,10*ROW('Water Data'!D48)),IF(AND(ISNUMBER(OFFSET('Water Data'!$C$10,0,10*ROW('Water Data'!D48))),BW54="No",ISNUMBER(OFFSET('Water Data'!$C$10,0,10*ROW('Water Data'!D48)))),CONCATENATE("[",ROUND(OFFSET('Water Data'!$C$10,0,10*ROW('Water Data'!D48)),0),"]"),IF(AND(ISNUMBER(OFFSET('Water Data'!$C$10,0,10*ROW('Water Data'!D48))),BW54="",ISNUMBER(OFFSET('Water Data'!$C$10,0,10*ROW('Water Data'!D48)))),OFFSET('Water Data'!$C$10,0,10*ROW('Water Data'!D48)),NA())))</f>
        <v>#N/A</v>
      </c>
      <c r="G54" s="244"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4"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4"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4"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4"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4"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4"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4"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4"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4"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4"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4"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4"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4"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4"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5"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5"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5"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5"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5"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5"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5"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5"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5"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5"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5"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5"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5"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5"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5"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5"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5"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5"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5"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5"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5"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5"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5"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5"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5"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5"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5"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5"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5"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5"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6"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6"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6"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6"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6"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6"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6"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6"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6"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6"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6"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6"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6"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6"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6"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6"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6"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6"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3" t="str">
        <f ca="true">+IF(OFFSET('Water Data'!$C$28,0,10*ROW('Water Data'!C48))="","",OFFSET('Water Data'!$C$28,0,10*ROW('Water Data'!C48)))</f>
        <v/>
      </c>
      <c r="BT54" s="33" t="str">
        <f ca="true">+IF(OFFSET('Water Data'!$C$29,0,10*ROW('Water Data'!C48))="","",OFFSET('Water Data'!$C$29,0,10*ROW('Water Data'!C48)))</f>
        <v/>
      </c>
      <c r="BU54" s="33" t="str">
        <f ca="true">+IF(OFFSET('Water Data'!$C$30,0,10*ROW('Water Data'!C48))="","",OFFSET('Water Data'!$C$30,0,10*ROW('Water Data'!C48)))</f>
        <v/>
      </c>
      <c r="BV54" s="33" t="str">
        <f ca="true">+IF(OFFSET('Water Data'!$D$28,0,10*ROW('Water Data'!D48))="","",OFFSET('Water Data'!$D$28,0,10*ROW('Water Data'!D48)))</f>
        <v/>
      </c>
      <c r="BW54" s="33" t="str">
        <f ca="true">+IF(OFFSET('Water Data'!$D$29,0,10*ROW('Water Data'!D48))="","",OFFSET('Water Data'!$D$29,0,10*ROW('Water Data'!D48)))</f>
        <v/>
      </c>
      <c r="BX54" s="33" t="str">
        <f ca="true">+IF(OFFSET('Water Data'!$D$30,0,10*ROW('Water Data'!D48))="","",OFFSET('Water Data'!$D$30,0,10*ROW('Water Data'!D48)))</f>
        <v/>
      </c>
      <c r="BY54" s="33" t="str">
        <f ca="true">+IF(OFFSET('Water Data'!$E$28,0,10*ROW('Water Data'!E48))="","",OFFSET('Water Data'!$E$28,0,10*ROW('Water Data'!E48)))</f>
        <v/>
      </c>
      <c r="BZ54" s="33" t="str">
        <f ca="true">+IF(OFFSET('Water Data'!$E$29,0,10*ROW('Water Data'!E48))="","",OFFSET('Water Data'!$E$29,0,10*ROW('Water Data'!E48)))</f>
        <v/>
      </c>
      <c r="CA54" s="33" t="str">
        <f ca="true">+IF(OFFSET('Water Data'!$E$30,0,10*ROW('Water Data'!E48))="","",OFFSET('Water Data'!$E$30,0,10*ROW('Water Data'!E48)))</f>
        <v/>
      </c>
      <c r="CB54" s="33" t="str">
        <f ca="true">+IF(OFFSET('Water Data'!$F$28,0,10*ROW('Water Data'!F48))="","",OFFSET('Water Data'!$F$28,0,10*ROW('Water Data'!F48)))</f>
        <v/>
      </c>
      <c r="CC54" s="33" t="str">
        <f ca="true">+IF(OFFSET('Water Data'!$F$29,0,10*ROW('Water Data'!F48))="","",OFFSET('Water Data'!$F$29,0,10*ROW('Water Data'!F48)))</f>
        <v/>
      </c>
      <c r="CD54" s="33" t="str">
        <f ca="true">+IF(OFFSET('Water Data'!$F$30,0,10*ROW('Water Data'!F48))="","",OFFSET('Water Data'!$F$30,0,10*ROW('Water Data'!F48)))</f>
        <v/>
      </c>
      <c r="CE54" s="33" t="str">
        <f ca="true">+IF(OFFSET('Water Data'!$G$28,0,10*ROW('Water Data'!G48))="","",OFFSET('Water Data'!$G$28,0,10*ROW('Water Data'!G48)))</f>
        <v/>
      </c>
      <c r="CF54" s="33" t="str">
        <f ca="true">+IF(OFFSET('Water Data'!$G$29,0,10*ROW('Water Data'!G48))="","",OFFSET('Water Data'!$G$29,0,10*ROW('Water Data'!G48)))</f>
        <v/>
      </c>
      <c r="CG54" s="33" t="str">
        <f ca="true">+IF(OFFSET('Water Data'!$G$30,0,10*ROW('Water Data'!G48))="","",OFFSET('Water Data'!$G$30,0,10*ROW('Water Data'!G48)))</f>
        <v/>
      </c>
      <c r="CH54" s="33" t="str">
        <f ca="true">+IF(OFFSET('Water Data'!$H$28,0,10*ROW('Water Data'!H48))="","",OFFSET('Water Data'!$H$28,0,10*ROW('Water Data'!H48)))</f>
        <v/>
      </c>
      <c r="CI54" s="33" t="str">
        <f ca="true">+IF(OFFSET('Water Data'!$H$29,0,10*ROW('Water Data'!H48))="","",OFFSET('Water Data'!$H$29,0,10*ROW('Water Data'!H48)))</f>
        <v/>
      </c>
      <c r="CJ54" s="33" t="str">
        <f ca="true">+IF(OFFSET('Water Data'!$H$30,0,10*ROW('Water Data'!H48))="","",OFFSET('Water Data'!$H$30,0,10*ROW('Water Data'!H48)))</f>
        <v/>
      </c>
      <c r="CK54" s="33" t="str">
        <f ca="true">+IF(OFFSET('Sanitation Data'!$C$29,0,10*ROW('Sanitation Data'!C48))="","",OFFSET('Sanitation Data'!$C$29,0,10*ROW('Sanitation Data'!C48)))</f>
        <v/>
      </c>
      <c r="CL54" s="33" t="str">
        <f ca="true">+IF(OFFSET('Sanitation Data'!$C$30,0,10*ROW('Sanitation Data'!C48))="","",OFFSET('Sanitation Data'!$C$30,0,10*ROW('Sanitation Data'!C48)))</f>
        <v/>
      </c>
      <c r="CM54" s="33" t="str">
        <f ca="true">+IF(OFFSET('Sanitation Data'!$C$31,0,10*ROW('Sanitation Data'!C48))="","",OFFSET('Sanitation Data'!$C$31,0,10*ROW('Sanitation Data'!C48)))</f>
        <v/>
      </c>
      <c r="CN54" s="33" t="str">
        <f ca="true">+IF(OFFSET('Sanitation Data'!$C$32,0,10*ROW('Sanitation Data'!C48))="","",OFFSET('Sanitation Data'!$C$32,0,10*ROW('Sanitation Data'!C48)))</f>
        <v/>
      </c>
      <c r="CO54" s="33" t="str">
        <f ca="true">+IF(OFFSET('Sanitation Data'!$C$33,0,10*ROW('Sanitation Data'!C48))="","",OFFSET('Sanitation Data'!$C$33,0,10*ROW('Sanitation Data'!C48)))</f>
        <v/>
      </c>
      <c r="CP54" s="33" t="str">
        <f ca="true">+IF(OFFSET('Sanitation Data'!$D$29,0,10*ROW('Sanitation Data'!D48))="","",OFFSET('Sanitation Data'!$D$29,0,10*ROW('Sanitation Data'!D48)))</f>
        <v/>
      </c>
      <c r="CQ54" s="33" t="str">
        <f ca="true">+IF(OFFSET('Sanitation Data'!$D$30,0,10*ROW('Sanitation Data'!D48))="","",OFFSET('Sanitation Data'!$D$30,0,10*ROW('Sanitation Data'!D48)))</f>
        <v/>
      </c>
      <c r="CR54" s="33" t="str">
        <f ca="true">+IF(OFFSET('Sanitation Data'!$D$31,0,10*ROW('Sanitation Data'!D48))="","",OFFSET('Sanitation Data'!$D$31,0,10*ROW('Sanitation Data'!D48)))</f>
        <v/>
      </c>
      <c r="CS54" s="33" t="str">
        <f ca="true">+IF(OFFSET('Sanitation Data'!$D$32,0,10*ROW('Sanitation Data'!D48))="","",OFFSET('Sanitation Data'!$D$32,0,10*ROW('Sanitation Data'!D48)))</f>
        <v/>
      </c>
      <c r="CT54" s="33" t="str">
        <f ca="true">+IF(OFFSET('Sanitation Data'!$D$33,0,10*ROW('Sanitation Data'!D48))="","",OFFSET('Sanitation Data'!$D$33,0,10*ROW('Sanitation Data'!D48)))</f>
        <v/>
      </c>
      <c r="CU54" s="33" t="str">
        <f ca="true">+IF(OFFSET('Sanitation Data'!$E$29,0,10*ROW('Sanitation Data'!E48))="","",OFFSET('Sanitation Data'!$E$29,0,10*ROW('Sanitation Data'!E48)))</f>
        <v/>
      </c>
      <c r="CV54" s="33" t="str">
        <f ca="true">+IF(OFFSET('Sanitation Data'!$E$30,0,10*ROW('Sanitation Data'!E48))="","",OFFSET('Sanitation Data'!$E$30,0,10*ROW('Sanitation Data'!E48)))</f>
        <v/>
      </c>
      <c r="CW54" s="33" t="str">
        <f ca="true">+IF(OFFSET('Sanitation Data'!$E$31,0,10*ROW('Sanitation Data'!E48))="","",OFFSET('Sanitation Data'!$E$31,0,10*ROW('Sanitation Data'!E48)))</f>
        <v/>
      </c>
      <c r="CX54" s="33" t="str">
        <f ca="true">+IF(OFFSET('Sanitation Data'!$E$32,0,10*ROW('Sanitation Data'!E48))="","",OFFSET('Sanitation Data'!$E$32,0,10*ROW('Sanitation Data'!E48)))</f>
        <v/>
      </c>
      <c r="CY54" s="33" t="str">
        <f ca="true">+IF(OFFSET('Sanitation Data'!$E$33,0,10*ROW('Sanitation Data'!E48))="","",OFFSET('Sanitation Data'!$E$33,0,10*ROW('Sanitation Data'!E48)))</f>
        <v/>
      </c>
      <c r="CZ54" s="33" t="str">
        <f ca="true">+IF(OFFSET('Sanitation Data'!$F$29,0,10*ROW('Sanitation Data'!F48))="","",OFFSET('Sanitation Data'!$F$29,0,10*ROW('Sanitation Data'!F48)))</f>
        <v/>
      </c>
      <c r="DA54" s="33" t="str">
        <f ca="true">+IF(OFFSET('Sanitation Data'!$F$30,0,10*ROW('Sanitation Data'!F48))="","",OFFSET('Sanitation Data'!$F$30,0,10*ROW('Sanitation Data'!F48)))</f>
        <v/>
      </c>
      <c r="DB54" s="33" t="str">
        <f ca="true">+IF(OFFSET('Sanitation Data'!$F$31,0,10*ROW('Sanitation Data'!F48))="","",OFFSET('Sanitation Data'!$F$31,0,10*ROW('Sanitation Data'!F48)))</f>
        <v/>
      </c>
      <c r="DC54" s="33" t="str">
        <f ca="true">+IF(OFFSET('Sanitation Data'!$F$32,0,10*ROW('Sanitation Data'!F48))="","",OFFSET('Sanitation Data'!$F$32,0,10*ROW('Sanitation Data'!F48)))</f>
        <v/>
      </c>
      <c r="DD54" s="33" t="str">
        <f ca="true">+IF(OFFSET('Sanitation Data'!$F$33,0,10*ROW('Sanitation Data'!F48))="","",OFFSET('Sanitation Data'!$F$33,0,10*ROW('Sanitation Data'!F48)))</f>
        <v/>
      </c>
      <c r="DE54" s="33" t="str">
        <f ca="true">+IF(OFFSET('Sanitation Data'!$G$29,0,10*ROW('Sanitation Data'!G48))="","",OFFSET('Sanitation Data'!$G$29,0,10*ROW('Sanitation Data'!G48)))</f>
        <v/>
      </c>
      <c r="DF54" s="33" t="str">
        <f ca="true">+IF(OFFSET('Sanitation Data'!$G$30,0,10*ROW('Sanitation Data'!G48))="","",OFFSET('Sanitation Data'!$G$30,0,10*ROW('Sanitation Data'!G48)))</f>
        <v/>
      </c>
      <c r="DG54" s="33" t="str">
        <f ca="true">+IF(OFFSET('Sanitation Data'!$G$31,0,10*ROW('Sanitation Data'!G48))="","",OFFSET('Sanitation Data'!$G$31,0,10*ROW('Sanitation Data'!G48)))</f>
        <v/>
      </c>
      <c r="DH54" s="33" t="str">
        <f ca="true">+IF(OFFSET('Sanitation Data'!$G$32,0,10*ROW('Sanitation Data'!G48))="","",OFFSET('Sanitation Data'!$G$32,0,10*ROW('Sanitation Data'!G48)))</f>
        <v/>
      </c>
      <c r="DI54" s="33" t="str">
        <f ca="true">+IF(OFFSET('Sanitation Data'!$G$33,0,10*ROW('Sanitation Data'!G48))="","",OFFSET('Sanitation Data'!$G$33,0,10*ROW('Sanitation Data'!G48)))</f>
        <v/>
      </c>
      <c r="DJ54" s="33" t="str">
        <f ca="true">+IF(OFFSET('Sanitation Data'!$H$29,0,10*ROW('Sanitation Data'!H48))="","",OFFSET('Sanitation Data'!$H$29,0,10*ROW('Sanitation Data'!H48)))</f>
        <v/>
      </c>
      <c r="DK54" s="33" t="str">
        <f ca="true">+IF(OFFSET('Sanitation Data'!$H$30,0,10*ROW('Sanitation Data'!H48))="","",OFFSET('Sanitation Data'!$H$30,0,10*ROW('Sanitation Data'!H48)))</f>
        <v/>
      </c>
      <c r="DL54" s="33" t="str">
        <f ca="true">+IF(OFFSET('Sanitation Data'!$H$31,0,10*ROW('Sanitation Data'!H48))="","",OFFSET('Sanitation Data'!$H$31,0,10*ROW('Sanitation Data'!H48)))</f>
        <v/>
      </c>
      <c r="DM54" s="33" t="str">
        <f ca="true">+IF(OFFSET('Sanitation Data'!$H$32,0,10*ROW('Sanitation Data'!H48))="","",OFFSET('Sanitation Data'!$H$32,0,10*ROW('Sanitation Data'!H48)))</f>
        <v/>
      </c>
      <c r="DN54" s="33" t="str">
        <f ca="true">+IF(OFFSET('Sanitation Data'!$H$33,0,10*ROW('Sanitation Data'!H48))="","",OFFSET('Sanitation Data'!$H$33,0,10*ROW('Sanitation Data'!H48)))</f>
        <v/>
      </c>
      <c r="DO54" s="33" t="str">
        <f ca="true">+IF(OFFSET('Hygiene Data'!$C$12,0,10*ROW('Hygiene Data'!C48))="","",OFFSET('Hygiene Data'!$C$12,0,10*ROW('Hygiene Data'!C48)))</f>
        <v/>
      </c>
      <c r="DP54" s="33" t="str">
        <f ca="true">+IF(OFFSET('Hygiene Data'!$C$13,0,10*ROW('Hygiene Data'!C48))="","",OFFSET('Hygiene Data'!$C$13,0,10*ROW('Hygiene Data'!C48)))</f>
        <v/>
      </c>
      <c r="DQ54" s="33" t="str">
        <f ca="true">+IF(OFFSET('Hygiene Data'!$C$14,0,10*ROW('Hygiene Data'!C48))="","",OFFSET('Hygiene Data'!$C$14,0,10*ROW('Hygiene Data'!C48)))</f>
        <v/>
      </c>
      <c r="DR54" s="33" t="str">
        <f ca="true">+IF(OFFSET('Hygiene Data'!$D$12,0,10*ROW('Hygiene Data'!D48))="","",OFFSET('Hygiene Data'!$D$12,0,10*ROW('Hygiene Data'!D48)))</f>
        <v/>
      </c>
      <c r="DS54" s="33" t="str">
        <f ca="true">+IF(OFFSET('Hygiene Data'!$D$13,0,10*ROW('Hygiene Data'!D48))="","",OFFSET('Hygiene Data'!$D$13,0,10*ROW('Hygiene Data'!D48)))</f>
        <v/>
      </c>
      <c r="DT54" s="33" t="str">
        <f ca="true">+IF(OFFSET('Hygiene Data'!$D$14,0,10*ROW('Hygiene Data'!D48))="","",OFFSET('Hygiene Data'!$D$14,0,10*ROW('Hygiene Data'!D48)))</f>
        <v/>
      </c>
      <c r="DU54" s="33" t="str">
        <f ca="true">+IF(OFFSET('Hygiene Data'!$E$12,0,10*ROW('Hygiene Data'!E48))="","",OFFSET('Hygiene Data'!$E$12,0,10*ROW('Hygiene Data'!E48)))</f>
        <v/>
      </c>
      <c r="DV54" s="33" t="str">
        <f ca="true">+IF(OFFSET('Hygiene Data'!$E$13,0,10*ROW('Hygiene Data'!E48))="","",OFFSET('Hygiene Data'!$E$13,0,10*ROW('Hygiene Data'!E48)))</f>
        <v/>
      </c>
      <c r="DW54" s="33" t="str">
        <f ca="true">+IF(OFFSET('Hygiene Data'!$E$14,0,10*ROW('Hygiene Data'!E48))="","",OFFSET('Hygiene Data'!$E$14,0,10*ROW('Hygiene Data'!E48)))</f>
        <v/>
      </c>
      <c r="DX54" s="33" t="str">
        <f ca="true">+IF(OFFSET('Hygiene Data'!$F$12,0,10*ROW('Hygiene Data'!F48))="","",OFFSET('Hygiene Data'!$F$12,0,10*ROW('Hygiene Data'!F48)))</f>
        <v/>
      </c>
      <c r="DY54" s="33" t="str">
        <f ca="true">+IF(OFFSET('Hygiene Data'!$F$13,0,10*ROW('Hygiene Data'!F48))="","",OFFSET('Hygiene Data'!$F$13,0,10*ROW('Hygiene Data'!F48)))</f>
        <v/>
      </c>
      <c r="DZ54" s="33" t="str">
        <f ca="true">+IF(OFFSET('Hygiene Data'!$F$14,0,10*ROW('Hygiene Data'!F48))="","",OFFSET('Hygiene Data'!$F$14,0,10*ROW('Hygiene Data'!F48)))</f>
        <v/>
      </c>
      <c r="EA54" s="33" t="str">
        <f ca="true">+IF(OFFSET('Hygiene Data'!$G$12,0,10*ROW('Hygiene Data'!G48))="","",OFFSET('Hygiene Data'!$G$12,0,10*ROW('Hygiene Data'!G48)))</f>
        <v/>
      </c>
      <c r="EB54" s="33" t="str">
        <f ca="true">+IF(OFFSET('Hygiene Data'!$G$13,0,10*ROW('Hygiene Data'!G48))="","",OFFSET('Hygiene Data'!$G$13,0,10*ROW('Hygiene Data'!G48)))</f>
        <v/>
      </c>
      <c r="EC54" s="33" t="str">
        <f ca="true">+IF(OFFSET('Hygiene Data'!$G$14,0,10*ROW('Hygiene Data'!G48))="","",OFFSET('Hygiene Data'!$G$14,0,10*ROW('Hygiene Data'!G48)))</f>
        <v/>
      </c>
      <c r="ED54" s="33" t="str">
        <f ca="true">+IF(OFFSET('Hygiene Data'!$H$12,0,10*ROW('Hygiene Data'!H48))="","",OFFSET('Hygiene Data'!$H$12,0,10*ROW('Hygiene Data'!H48)))</f>
        <v/>
      </c>
      <c r="EE54" s="33" t="str">
        <f ca="true">+IF(OFFSET('Hygiene Data'!$H$13,0,10*ROW('Hygiene Data'!H48))="","",OFFSET('Hygiene Data'!$H$13,0,10*ROW('Hygiene Data'!H48)))</f>
        <v/>
      </c>
      <c r="EF54" s="33" t="str">
        <f ca="true">+IF(OFFSET('Hygiene Data'!$H$14,0,10*ROW('Hygiene Data'!H48))="","",OFFSET('Hygiene Data'!$H$14,0,10*ROW('Hygiene Data'!H48)))</f>
        <v/>
      </c>
    </row>
    <row r="55" x14ac:dyDescent="0.2">
      <c r="A55" s="56" t="str">
        <f ca="true">+IF(OFFSET('Water Data'!$B$1,0,10*ROW('Water Data'!B52))="","",OFFSET('Water Data'!$B$1,0,10*ROW('Water Data'!B52)))</f>
        <v/>
      </c>
      <c r="B55" s="56" t="str">
        <f ca="true">+IF(OFFSET('Water Data'!$A$3,0,10*ROW('Water Data'!A52))="","",OFFSET('Water Data'!$A$3,0,10*ROW('Water Data'!A52)))</f>
        <v/>
      </c>
      <c r="C55" s="56" t="str">
        <f ca="true">+IF(OFFSET('Water Data'!$C$3,0,10*ROW('Water Data'!C52))="","",OFFSET('Water Data'!$C$3,0,10*ROW('Water Data'!C52)))</f>
        <v/>
      </c>
      <c r="D55" s="244"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4"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4" t="e">
        <f ca="true">+IF(AND(ISNUMBER(OFFSET('Water Data'!$C$10,0,10*ROW('Water Data'!D49))),BW55="Yes"),OFFSET('Water Data'!$C$10,0,10*ROW('Water Data'!D49)),IF(AND(ISNUMBER(OFFSET('Water Data'!$C$10,0,10*ROW('Water Data'!D49))),BW55="No",ISNUMBER(OFFSET('Water Data'!$C$10,0,10*ROW('Water Data'!D49)))),CONCATENATE("[",ROUND(OFFSET('Water Data'!$C$10,0,10*ROW('Water Data'!D49)),0),"]"),IF(AND(ISNUMBER(OFFSET('Water Data'!$C$10,0,10*ROW('Water Data'!D49))),BW55="",ISNUMBER(OFFSET('Water Data'!$C$10,0,10*ROW('Water Data'!D49)))),OFFSET('Water Data'!$C$10,0,10*ROW('Water Data'!D49)),NA())))</f>
        <v>#N/A</v>
      </c>
      <c r="G55" s="244"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4"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4"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4"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4"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4"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4"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4"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4"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4"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4"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4"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4"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4"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4"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5"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5"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5"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5"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5"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5"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5"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5"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5"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5"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5"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5"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5"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5"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5"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5"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5"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5"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5"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5"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5"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5"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5"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5"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5"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5"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5"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5"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5"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5"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6"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6"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6"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6"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6"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6"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6"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6"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6"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6"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6"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6"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6"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6"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6"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6"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6"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6"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3" t="str">
        <f ca="true">+IF(OFFSET('Water Data'!$C$28,0,10*ROW('Water Data'!C49))="","",OFFSET('Water Data'!$C$28,0,10*ROW('Water Data'!C49)))</f>
        <v/>
      </c>
      <c r="BT55" s="33" t="str">
        <f ca="true">+IF(OFFSET('Water Data'!$C$29,0,10*ROW('Water Data'!C49))="","",OFFSET('Water Data'!$C$29,0,10*ROW('Water Data'!C49)))</f>
        <v/>
      </c>
      <c r="BU55" s="33" t="str">
        <f ca="true">+IF(OFFSET('Water Data'!$C$30,0,10*ROW('Water Data'!C49))="","",OFFSET('Water Data'!$C$30,0,10*ROW('Water Data'!C49)))</f>
        <v/>
      </c>
      <c r="BV55" s="33" t="str">
        <f ca="true">+IF(OFFSET('Water Data'!$D$28,0,10*ROW('Water Data'!D49))="","",OFFSET('Water Data'!$D$28,0,10*ROW('Water Data'!D49)))</f>
        <v/>
      </c>
      <c r="BW55" s="33" t="str">
        <f ca="true">+IF(OFFSET('Water Data'!$D$29,0,10*ROW('Water Data'!D49))="","",OFFSET('Water Data'!$D$29,0,10*ROW('Water Data'!D49)))</f>
        <v/>
      </c>
      <c r="BX55" s="33" t="str">
        <f ca="true">+IF(OFFSET('Water Data'!$D$30,0,10*ROW('Water Data'!D49))="","",OFFSET('Water Data'!$D$30,0,10*ROW('Water Data'!D49)))</f>
        <v/>
      </c>
      <c r="BY55" s="33" t="str">
        <f ca="true">+IF(OFFSET('Water Data'!$E$28,0,10*ROW('Water Data'!E49))="","",OFFSET('Water Data'!$E$28,0,10*ROW('Water Data'!E49)))</f>
        <v/>
      </c>
      <c r="BZ55" s="33" t="str">
        <f ca="true">+IF(OFFSET('Water Data'!$E$29,0,10*ROW('Water Data'!E49))="","",OFFSET('Water Data'!$E$29,0,10*ROW('Water Data'!E49)))</f>
        <v/>
      </c>
      <c r="CA55" s="33" t="str">
        <f ca="true">+IF(OFFSET('Water Data'!$E$30,0,10*ROW('Water Data'!E49))="","",OFFSET('Water Data'!$E$30,0,10*ROW('Water Data'!E49)))</f>
        <v/>
      </c>
      <c r="CB55" s="33" t="str">
        <f ca="true">+IF(OFFSET('Water Data'!$F$28,0,10*ROW('Water Data'!F49))="","",OFFSET('Water Data'!$F$28,0,10*ROW('Water Data'!F49)))</f>
        <v/>
      </c>
      <c r="CC55" s="33" t="str">
        <f ca="true">+IF(OFFSET('Water Data'!$F$29,0,10*ROW('Water Data'!F49))="","",OFFSET('Water Data'!$F$29,0,10*ROW('Water Data'!F49)))</f>
        <v/>
      </c>
      <c r="CD55" s="33" t="str">
        <f ca="true">+IF(OFFSET('Water Data'!$F$30,0,10*ROW('Water Data'!F49))="","",OFFSET('Water Data'!$F$30,0,10*ROW('Water Data'!F49)))</f>
        <v/>
      </c>
      <c r="CE55" s="33" t="str">
        <f ca="true">+IF(OFFSET('Water Data'!$G$28,0,10*ROW('Water Data'!G49))="","",OFFSET('Water Data'!$G$28,0,10*ROW('Water Data'!G49)))</f>
        <v/>
      </c>
      <c r="CF55" s="33" t="str">
        <f ca="true">+IF(OFFSET('Water Data'!$G$29,0,10*ROW('Water Data'!G49))="","",OFFSET('Water Data'!$G$29,0,10*ROW('Water Data'!G49)))</f>
        <v/>
      </c>
      <c r="CG55" s="33" t="str">
        <f ca="true">+IF(OFFSET('Water Data'!$G$30,0,10*ROW('Water Data'!G49))="","",OFFSET('Water Data'!$G$30,0,10*ROW('Water Data'!G49)))</f>
        <v/>
      </c>
      <c r="CH55" s="33" t="str">
        <f ca="true">+IF(OFFSET('Water Data'!$H$28,0,10*ROW('Water Data'!H49))="","",OFFSET('Water Data'!$H$28,0,10*ROW('Water Data'!H49)))</f>
        <v/>
      </c>
      <c r="CI55" s="33" t="str">
        <f ca="true">+IF(OFFSET('Water Data'!$H$29,0,10*ROW('Water Data'!H49))="","",OFFSET('Water Data'!$H$29,0,10*ROW('Water Data'!H49)))</f>
        <v/>
      </c>
      <c r="CJ55" s="33" t="str">
        <f ca="true">+IF(OFFSET('Water Data'!$H$30,0,10*ROW('Water Data'!H49))="","",OFFSET('Water Data'!$H$30,0,10*ROW('Water Data'!H49)))</f>
        <v/>
      </c>
      <c r="CK55" s="33" t="str">
        <f ca="true">+IF(OFFSET('Sanitation Data'!$C$29,0,10*ROW('Sanitation Data'!C49))="","",OFFSET('Sanitation Data'!$C$29,0,10*ROW('Sanitation Data'!C49)))</f>
        <v/>
      </c>
      <c r="CL55" s="33" t="str">
        <f ca="true">+IF(OFFSET('Sanitation Data'!$C$30,0,10*ROW('Sanitation Data'!C49))="","",OFFSET('Sanitation Data'!$C$30,0,10*ROW('Sanitation Data'!C49)))</f>
        <v/>
      </c>
      <c r="CM55" s="33" t="str">
        <f ca="true">+IF(OFFSET('Sanitation Data'!$C$31,0,10*ROW('Sanitation Data'!C49))="","",OFFSET('Sanitation Data'!$C$31,0,10*ROW('Sanitation Data'!C49)))</f>
        <v/>
      </c>
      <c r="CN55" s="33" t="str">
        <f ca="true">+IF(OFFSET('Sanitation Data'!$C$32,0,10*ROW('Sanitation Data'!C49))="","",OFFSET('Sanitation Data'!$C$32,0,10*ROW('Sanitation Data'!C49)))</f>
        <v/>
      </c>
      <c r="CO55" s="33" t="str">
        <f ca="true">+IF(OFFSET('Sanitation Data'!$C$33,0,10*ROW('Sanitation Data'!C49))="","",OFFSET('Sanitation Data'!$C$33,0,10*ROW('Sanitation Data'!C49)))</f>
        <v/>
      </c>
      <c r="CP55" s="33" t="str">
        <f ca="true">+IF(OFFSET('Sanitation Data'!$D$29,0,10*ROW('Sanitation Data'!D49))="","",OFFSET('Sanitation Data'!$D$29,0,10*ROW('Sanitation Data'!D49)))</f>
        <v/>
      </c>
      <c r="CQ55" s="33" t="str">
        <f ca="true">+IF(OFFSET('Sanitation Data'!$D$30,0,10*ROW('Sanitation Data'!D49))="","",OFFSET('Sanitation Data'!$D$30,0,10*ROW('Sanitation Data'!D49)))</f>
        <v/>
      </c>
      <c r="CR55" s="33" t="str">
        <f ca="true">+IF(OFFSET('Sanitation Data'!$D$31,0,10*ROW('Sanitation Data'!D49))="","",OFFSET('Sanitation Data'!$D$31,0,10*ROW('Sanitation Data'!D49)))</f>
        <v/>
      </c>
      <c r="CS55" s="33" t="str">
        <f ca="true">+IF(OFFSET('Sanitation Data'!$D$32,0,10*ROW('Sanitation Data'!D49))="","",OFFSET('Sanitation Data'!$D$32,0,10*ROW('Sanitation Data'!D49)))</f>
        <v/>
      </c>
      <c r="CT55" s="33" t="str">
        <f ca="true">+IF(OFFSET('Sanitation Data'!$D$33,0,10*ROW('Sanitation Data'!D49))="","",OFFSET('Sanitation Data'!$D$33,0,10*ROW('Sanitation Data'!D49)))</f>
        <v/>
      </c>
      <c r="CU55" s="33" t="str">
        <f ca="true">+IF(OFFSET('Sanitation Data'!$E$29,0,10*ROW('Sanitation Data'!E49))="","",OFFSET('Sanitation Data'!$E$29,0,10*ROW('Sanitation Data'!E49)))</f>
        <v/>
      </c>
      <c r="CV55" s="33" t="str">
        <f ca="true">+IF(OFFSET('Sanitation Data'!$E$30,0,10*ROW('Sanitation Data'!E49))="","",OFFSET('Sanitation Data'!$E$30,0,10*ROW('Sanitation Data'!E49)))</f>
        <v/>
      </c>
      <c r="CW55" s="33" t="str">
        <f ca="true">+IF(OFFSET('Sanitation Data'!$E$31,0,10*ROW('Sanitation Data'!E49))="","",OFFSET('Sanitation Data'!$E$31,0,10*ROW('Sanitation Data'!E49)))</f>
        <v/>
      </c>
      <c r="CX55" s="33" t="str">
        <f ca="true">+IF(OFFSET('Sanitation Data'!$E$32,0,10*ROW('Sanitation Data'!E49))="","",OFFSET('Sanitation Data'!$E$32,0,10*ROW('Sanitation Data'!E49)))</f>
        <v/>
      </c>
      <c r="CY55" s="33" t="str">
        <f ca="true">+IF(OFFSET('Sanitation Data'!$E$33,0,10*ROW('Sanitation Data'!E49))="","",OFFSET('Sanitation Data'!$E$33,0,10*ROW('Sanitation Data'!E49)))</f>
        <v/>
      </c>
      <c r="CZ55" s="33" t="str">
        <f ca="true">+IF(OFFSET('Sanitation Data'!$F$29,0,10*ROW('Sanitation Data'!F49))="","",OFFSET('Sanitation Data'!$F$29,0,10*ROW('Sanitation Data'!F49)))</f>
        <v/>
      </c>
      <c r="DA55" s="33" t="str">
        <f ca="true">+IF(OFFSET('Sanitation Data'!$F$30,0,10*ROW('Sanitation Data'!F49))="","",OFFSET('Sanitation Data'!$F$30,0,10*ROW('Sanitation Data'!F49)))</f>
        <v/>
      </c>
      <c r="DB55" s="33" t="str">
        <f ca="true">+IF(OFFSET('Sanitation Data'!$F$31,0,10*ROW('Sanitation Data'!F49))="","",OFFSET('Sanitation Data'!$F$31,0,10*ROW('Sanitation Data'!F49)))</f>
        <v/>
      </c>
      <c r="DC55" s="33" t="str">
        <f ca="true">+IF(OFFSET('Sanitation Data'!$F$32,0,10*ROW('Sanitation Data'!F49))="","",OFFSET('Sanitation Data'!$F$32,0,10*ROW('Sanitation Data'!F49)))</f>
        <v/>
      </c>
      <c r="DD55" s="33" t="str">
        <f ca="true">+IF(OFFSET('Sanitation Data'!$F$33,0,10*ROW('Sanitation Data'!F49))="","",OFFSET('Sanitation Data'!$F$33,0,10*ROW('Sanitation Data'!F49)))</f>
        <v/>
      </c>
      <c r="DE55" s="33" t="str">
        <f ca="true">+IF(OFFSET('Sanitation Data'!$G$29,0,10*ROW('Sanitation Data'!G49))="","",OFFSET('Sanitation Data'!$G$29,0,10*ROW('Sanitation Data'!G49)))</f>
        <v/>
      </c>
      <c r="DF55" s="33" t="str">
        <f ca="true">+IF(OFFSET('Sanitation Data'!$G$30,0,10*ROW('Sanitation Data'!G49))="","",OFFSET('Sanitation Data'!$G$30,0,10*ROW('Sanitation Data'!G49)))</f>
        <v/>
      </c>
      <c r="DG55" s="33" t="str">
        <f ca="true">+IF(OFFSET('Sanitation Data'!$G$31,0,10*ROW('Sanitation Data'!G49))="","",OFFSET('Sanitation Data'!$G$31,0,10*ROW('Sanitation Data'!G49)))</f>
        <v/>
      </c>
      <c r="DH55" s="33" t="str">
        <f ca="true">+IF(OFFSET('Sanitation Data'!$G$32,0,10*ROW('Sanitation Data'!G49))="","",OFFSET('Sanitation Data'!$G$32,0,10*ROW('Sanitation Data'!G49)))</f>
        <v/>
      </c>
      <c r="DI55" s="33" t="str">
        <f ca="true">+IF(OFFSET('Sanitation Data'!$G$33,0,10*ROW('Sanitation Data'!G49))="","",OFFSET('Sanitation Data'!$G$33,0,10*ROW('Sanitation Data'!G49)))</f>
        <v/>
      </c>
      <c r="DJ55" s="33" t="str">
        <f ca="true">+IF(OFFSET('Sanitation Data'!$H$29,0,10*ROW('Sanitation Data'!H49))="","",OFFSET('Sanitation Data'!$H$29,0,10*ROW('Sanitation Data'!H49)))</f>
        <v/>
      </c>
      <c r="DK55" s="33" t="str">
        <f ca="true">+IF(OFFSET('Sanitation Data'!$H$30,0,10*ROW('Sanitation Data'!H49))="","",OFFSET('Sanitation Data'!$H$30,0,10*ROW('Sanitation Data'!H49)))</f>
        <v/>
      </c>
      <c r="DL55" s="33" t="str">
        <f ca="true">+IF(OFFSET('Sanitation Data'!$H$31,0,10*ROW('Sanitation Data'!H49))="","",OFFSET('Sanitation Data'!$H$31,0,10*ROW('Sanitation Data'!H49)))</f>
        <v/>
      </c>
      <c r="DM55" s="33" t="str">
        <f ca="true">+IF(OFFSET('Sanitation Data'!$H$32,0,10*ROW('Sanitation Data'!H49))="","",OFFSET('Sanitation Data'!$H$32,0,10*ROW('Sanitation Data'!H49)))</f>
        <v/>
      </c>
      <c r="DN55" s="33" t="str">
        <f ca="true">+IF(OFFSET('Sanitation Data'!$H$33,0,10*ROW('Sanitation Data'!H49))="","",OFFSET('Sanitation Data'!$H$33,0,10*ROW('Sanitation Data'!H49)))</f>
        <v/>
      </c>
      <c r="DO55" s="33" t="str">
        <f ca="true">+IF(OFFSET('Hygiene Data'!$C$12,0,10*ROW('Hygiene Data'!C49))="","",OFFSET('Hygiene Data'!$C$12,0,10*ROW('Hygiene Data'!C49)))</f>
        <v/>
      </c>
      <c r="DP55" s="33" t="str">
        <f ca="true">+IF(OFFSET('Hygiene Data'!$C$13,0,10*ROW('Hygiene Data'!C49))="","",OFFSET('Hygiene Data'!$C$13,0,10*ROW('Hygiene Data'!C49)))</f>
        <v/>
      </c>
      <c r="DQ55" s="33" t="str">
        <f ca="true">+IF(OFFSET('Hygiene Data'!$C$14,0,10*ROW('Hygiene Data'!C49))="","",OFFSET('Hygiene Data'!$C$14,0,10*ROW('Hygiene Data'!C49)))</f>
        <v/>
      </c>
      <c r="DR55" s="33" t="str">
        <f ca="true">+IF(OFFSET('Hygiene Data'!$D$12,0,10*ROW('Hygiene Data'!D49))="","",OFFSET('Hygiene Data'!$D$12,0,10*ROW('Hygiene Data'!D49)))</f>
        <v/>
      </c>
      <c r="DS55" s="33" t="str">
        <f ca="true">+IF(OFFSET('Hygiene Data'!$D$13,0,10*ROW('Hygiene Data'!D49))="","",OFFSET('Hygiene Data'!$D$13,0,10*ROW('Hygiene Data'!D49)))</f>
        <v/>
      </c>
      <c r="DT55" s="33" t="str">
        <f ca="true">+IF(OFFSET('Hygiene Data'!$D$14,0,10*ROW('Hygiene Data'!D49))="","",OFFSET('Hygiene Data'!$D$14,0,10*ROW('Hygiene Data'!D49)))</f>
        <v/>
      </c>
      <c r="DU55" s="33" t="str">
        <f ca="true">+IF(OFFSET('Hygiene Data'!$E$12,0,10*ROW('Hygiene Data'!E49))="","",OFFSET('Hygiene Data'!$E$12,0,10*ROW('Hygiene Data'!E49)))</f>
        <v/>
      </c>
      <c r="DV55" s="33" t="str">
        <f ca="true">+IF(OFFSET('Hygiene Data'!$E$13,0,10*ROW('Hygiene Data'!E49))="","",OFFSET('Hygiene Data'!$E$13,0,10*ROW('Hygiene Data'!E49)))</f>
        <v/>
      </c>
      <c r="DW55" s="33" t="str">
        <f ca="true">+IF(OFFSET('Hygiene Data'!$E$14,0,10*ROW('Hygiene Data'!E49))="","",OFFSET('Hygiene Data'!$E$14,0,10*ROW('Hygiene Data'!E49)))</f>
        <v/>
      </c>
      <c r="DX55" s="33" t="str">
        <f ca="true">+IF(OFFSET('Hygiene Data'!$F$12,0,10*ROW('Hygiene Data'!F49))="","",OFFSET('Hygiene Data'!$F$12,0,10*ROW('Hygiene Data'!F49)))</f>
        <v/>
      </c>
      <c r="DY55" s="33" t="str">
        <f ca="true">+IF(OFFSET('Hygiene Data'!$F$13,0,10*ROW('Hygiene Data'!F49))="","",OFFSET('Hygiene Data'!$F$13,0,10*ROW('Hygiene Data'!F49)))</f>
        <v/>
      </c>
      <c r="DZ55" s="33" t="str">
        <f ca="true">+IF(OFFSET('Hygiene Data'!$F$14,0,10*ROW('Hygiene Data'!F49))="","",OFFSET('Hygiene Data'!$F$14,0,10*ROW('Hygiene Data'!F49)))</f>
        <v/>
      </c>
      <c r="EA55" s="33" t="str">
        <f ca="true">+IF(OFFSET('Hygiene Data'!$G$12,0,10*ROW('Hygiene Data'!G49))="","",OFFSET('Hygiene Data'!$G$12,0,10*ROW('Hygiene Data'!G49)))</f>
        <v/>
      </c>
      <c r="EB55" s="33" t="str">
        <f ca="true">+IF(OFFSET('Hygiene Data'!$G$13,0,10*ROW('Hygiene Data'!G49))="","",OFFSET('Hygiene Data'!$G$13,0,10*ROW('Hygiene Data'!G49)))</f>
        <v/>
      </c>
      <c r="EC55" s="33" t="str">
        <f ca="true">+IF(OFFSET('Hygiene Data'!$G$14,0,10*ROW('Hygiene Data'!G49))="","",OFFSET('Hygiene Data'!$G$14,0,10*ROW('Hygiene Data'!G49)))</f>
        <v/>
      </c>
      <c r="ED55" s="33" t="str">
        <f ca="true">+IF(OFFSET('Hygiene Data'!$H$12,0,10*ROW('Hygiene Data'!H49))="","",OFFSET('Hygiene Data'!$H$12,0,10*ROW('Hygiene Data'!H49)))</f>
        <v/>
      </c>
      <c r="EE55" s="33" t="str">
        <f ca="true">+IF(OFFSET('Hygiene Data'!$H$13,0,10*ROW('Hygiene Data'!H49))="","",OFFSET('Hygiene Data'!$H$13,0,10*ROW('Hygiene Data'!H49)))</f>
        <v/>
      </c>
      <c r="EF55" s="33" t="str">
        <f ca="true">+IF(OFFSET('Hygiene Data'!$H$14,0,10*ROW('Hygiene Data'!H49))="","",OFFSET('Hygiene Data'!$H$14,0,10*ROW('Hygiene Data'!H49)))</f>
        <v/>
      </c>
    </row>
    <row r="56" x14ac:dyDescent="0.2">
      <c r="A56" s="56" t="str">
        <f ca="true">+IF(OFFSET('Water Data'!$B$1,0,10*ROW('Water Data'!B53))="","",OFFSET('Water Data'!$B$1,0,10*ROW('Water Data'!B53)))</f>
        <v/>
      </c>
      <c r="B56" s="56" t="str">
        <f ca="true">+IF(OFFSET('Water Data'!$A$3,0,10*ROW('Water Data'!A53))="","",OFFSET('Water Data'!$A$3,0,10*ROW('Water Data'!A53)))</f>
        <v/>
      </c>
      <c r="C56" s="56" t="str">
        <f ca="true">+IF(OFFSET('Water Data'!$C$3,0,10*ROW('Water Data'!C53))="","",OFFSET('Water Data'!$C$3,0,10*ROW('Water Data'!C53)))</f>
        <v/>
      </c>
      <c r="D56" s="244"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4"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4" t="e">
        <f ca="true">+IF(AND(ISNUMBER(OFFSET('Water Data'!$C$10,0,10*ROW('Water Data'!D50))),BW56="Yes"),OFFSET('Water Data'!$C$10,0,10*ROW('Water Data'!D50)),IF(AND(ISNUMBER(OFFSET('Water Data'!$C$10,0,10*ROW('Water Data'!D50))),BW56="No",ISNUMBER(OFFSET('Water Data'!$C$10,0,10*ROW('Water Data'!D50)))),CONCATENATE("[",ROUND(OFFSET('Water Data'!$C$10,0,10*ROW('Water Data'!D50)),0),"]"),IF(AND(ISNUMBER(OFFSET('Water Data'!$C$10,0,10*ROW('Water Data'!D50))),BW56="",ISNUMBER(OFFSET('Water Data'!$C$10,0,10*ROW('Water Data'!D50)))),OFFSET('Water Data'!$C$10,0,10*ROW('Water Data'!D50)),NA())))</f>
        <v>#N/A</v>
      </c>
      <c r="G56" s="244"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4"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4"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4"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4"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4"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4"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4"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4"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4"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4"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4"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4"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4"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4"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5"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5"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5"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5"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5"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5"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5"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5"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5"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5"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5"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5"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5"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5"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5"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5"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5"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5"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5"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5"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5"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5"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5"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5"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5"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5"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5"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5"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5"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5"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6"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6"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6"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6"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6"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6"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6"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6"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6"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6"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6"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6"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6"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6"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6"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6"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6"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6"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3" t="str">
        <f ca="true">+IF(OFFSET('Water Data'!$C$28,0,10*ROW('Water Data'!C50))="","",OFFSET('Water Data'!$C$28,0,10*ROW('Water Data'!C50)))</f>
        <v/>
      </c>
      <c r="BT56" s="33" t="str">
        <f ca="true">+IF(OFFSET('Water Data'!$C$29,0,10*ROW('Water Data'!C50))="","",OFFSET('Water Data'!$C$29,0,10*ROW('Water Data'!C50)))</f>
        <v/>
      </c>
      <c r="BU56" s="33" t="str">
        <f ca="true">+IF(OFFSET('Water Data'!$C$30,0,10*ROW('Water Data'!C50))="","",OFFSET('Water Data'!$C$30,0,10*ROW('Water Data'!C50)))</f>
        <v/>
      </c>
      <c r="BV56" s="33" t="str">
        <f ca="true">+IF(OFFSET('Water Data'!$D$28,0,10*ROW('Water Data'!D50))="","",OFFSET('Water Data'!$D$28,0,10*ROW('Water Data'!D50)))</f>
        <v/>
      </c>
      <c r="BW56" s="33" t="str">
        <f ca="true">+IF(OFFSET('Water Data'!$D$29,0,10*ROW('Water Data'!D50))="","",OFFSET('Water Data'!$D$29,0,10*ROW('Water Data'!D50)))</f>
        <v/>
      </c>
      <c r="BX56" s="33" t="str">
        <f ca="true">+IF(OFFSET('Water Data'!$D$30,0,10*ROW('Water Data'!D50))="","",OFFSET('Water Data'!$D$30,0,10*ROW('Water Data'!D50)))</f>
        <v/>
      </c>
      <c r="BY56" s="33" t="str">
        <f ca="true">+IF(OFFSET('Water Data'!$E$28,0,10*ROW('Water Data'!E50))="","",OFFSET('Water Data'!$E$28,0,10*ROW('Water Data'!E50)))</f>
        <v/>
      </c>
      <c r="BZ56" s="33" t="str">
        <f ca="true">+IF(OFFSET('Water Data'!$E$29,0,10*ROW('Water Data'!E50))="","",OFFSET('Water Data'!$E$29,0,10*ROW('Water Data'!E50)))</f>
        <v/>
      </c>
      <c r="CA56" s="33" t="str">
        <f ca="true">+IF(OFFSET('Water Data'!$E$30,0,10*ROW('Water Data'!E50))="","",OFFSET('Water Data'!$E$30,0,10*ROW('Water Data'!E50)))</f>
        <v/>
      </c>
      <c r="CB56" s="33" t="str">
        <f ca="true">+IF(OFFSET('Water Data'!$F$28,0,10*ROW('Water Data'!F50))="","",OFFSET('Water Data'!$F$28,0,10*ROW('Water Data'!F50)))</f>
        <v/>
      </c>
      <c r="CC56" s="33" t="str">
        <f ca="true">+IF(OFFSET('Water Data'!$F$29,0,10*ROW('Water Data'!F50))="","",OFFSET('Water Data'!$F$29,0,10*ROW('Water Data'!F50)))</f>
        <v/>
      </c>
      <c r="CD56" s="33" t="str">
        <f ca="true">+IF(OFFSET('Water Data'!$F$30,0,10*ROW('Water Data'!F50))="","",OFFSET('Water Data'!$F$30,0,10*ROW('Water Data'!F50)))</f>
        <v/>
      </c>
      <c r="CE56" s="33" t="str">
        <f ca="true">+IF(OFFSET('Water Data'!$G$28,0,10*ROW('Water Data'!G50))="","",OFFSET('Water Data'!$G$28,0,10*ROW('Water Data'!G50)))</f>
        <v/>
      </c>
      <c r="CF56" s="33" t="str">
        <f ca="true">+IF(OFFSET('Water Data'!$G$29,0,10*ROW('Water Data'!G50))="","",OFFSET('Water Data'!$G$29,0,10*ROW('Water Data'!G50)))</f>
        <v/>
      </c>
      <c r="CG56" s="33" t="str">
        <f ca="true">+IF(OFFSET('Water Data'!$G$30,0,10*ROW('Water Data'!G50))="","",OFFSET('Water Data'!$G$30,0,10*ROW('Water Data'!G50)))</f>
        <v/>
      </c>
      <c r="CH56" s="33" t="str">
        <f ca="true">+IF(OFFSET('Water Data'!$H$28,0,10*ROW('Water Data'!H50))="","",OFFSET('Water Data'!$H$28,0,10*ROW('Water Data'!H50)))</f>
        <v/>
      </c>
      <c r="CI56" s="33" t="str">
        <f ca="true">+IF(OFFSET('Water Data'!$H$29,0,10*ROW('Water Data'!H50))="","",OFFSET('Water Data'!$H$29,0,10*ROW('Water Data'!H50)))</f>
        <v/>
      </c>
      <c r="CJ56" s="33" t="str">
        <f ca="true">+IF(OFFSET('Water Data'!$H$30,0,10*ROW('Water Data'!H50))="","",OFFSET('Water Data'!$H$30,0,10*ROW('Water Data'!H50)))</f>
        <v/>
      </c>
      <c r="CK56" s="33" t="str">
        <f ca="true">+IF(OFFSET('Sanitation Data'!$C$29,0,10*ROW('Sanitation Data'!C50))="","",OFFSET('Sanitation Data'!$C$29,0,10*ROW('Sanitation Data'!C50)))</f>
        <v/>
      </c>
      <c r="CL56" s="33" t="str">
        <f ca="true">+IF(OFFSET('Sanitation Data'!$C$30,0,10*ROW('Sanitation Data'!C50))="","",OFFSET('Sanitation Data'!$C$30,0,10*ROW('Sanitation Data'!C50)))</f>
        <v/>
      </c>
      <c r="CM56" s="33" t="str">
        <f ca="true">+IF(OFFSET('Sanitation Data'!$C$31,0,10*ROW('Sanitation Data'!C50))="","",OFFSET('Sanitation Data'!$C$31,0,10*ROW('Sanitation Data'!C50)))</f>
        <v/>
      </c>
      <c r="CN56" s="33" t="str">
        <f ca="true">+IF(OFFSET('Sanitation Data'!$C$32,0,10*ROW('Sanitation Data'!C50))="","",OFFSET('Sanitation Data'!$C$32,0,10*ROW('Sanitation Data'!C50)))</f>
        <v/>
      </c>
      <c r="CO56" s="33" t="str">
        <f ca="true">+IF(OFFSET('Sanitation Data'!$C$33,0,10*ROW('Sanitation Data'!C50))="","",OFFSET('Sanitation Data'!$C$33,0,10*ROW('Sanitation Data'!C50)))</f>
        <v/>
      </c>
      <c r="CP56" s="33" t="str">
        <f ca="true">+IF(OFFSET('Sanitation Data'!$D$29,0,10*ROW('Sanitation Data'!D50))="","",OFFSET('Sanitation Data'!$D$29,0,10*ROW('Sanitation Data'!D50)))</f>
        <v/>
      </c>
      <c r="CQ56" s="33" t="str">
        <f ca="true">+IF(OFFSET('Sanitation Data'!$D$30,0,10*ROW('Sanitation Data'!D50))="","",OFFSET('Sanitation Data'!$D$30,0,10*ROW('Sanitation Data'!D50)))</f>
        <v/>
      </c>
      <c r="CR56" s="33" t="str">
        <f ca="true">+IF(OFFSET('Sanitation Data'!$D$31,0,10*ROW('Sanitation Data'!D50))="","",OFFSET('Sanitation Data'!$D$31,0,10*ROW('Sanitation Data'!D50)))</f>
        <v/>
      </c>
      <c r="CS56" s="33" t="str">
        <f ca="true">+IF(OFFSET('Sanitation Data'!$D$32,0,10*ROW('Sanitation Data'!D50))="","",OFFSET('Sanitation Data'!$D$32,0,10*ROW('Sanitation Data'!D50)))</f>
        <v/>
      </c>
      <c r="CT56" s="33" t="str">
        <f ca="true">+IF(OFFSET('Sanitation Data'!$D$33,0,10*ROW('Sanitation Data'!D50))="","",OFFSET('Sanitation Data'!$D$33,0,10*ROW('Sanitation Data'!D50)))</f>
        <v/>
      </c>
      <c r="CU56" s="33" t="str">
        <f ca="true">+IF(OFFSET('Sanitation Data'!$E$29,0,10*ROW('Sanitation Data'!E50))="","",OFFSET('Sanitation Data'!$E$29,0,10*ROW('Sanitation Data'!E50)))</f>
        <v/>
      </c>
      <c r="CV56" s="33" t="str">
        <f ca="true">+IF(OFFSET('Sanitation Data'!$E$30,0,10*ROW('Sanitation Data'!E50))="","",OFFSET('Sanitation Data'!$E$30,0,10*ROW('Sanitation Data'!E50)))</f>
        <v/>
      </c>
      <c r="CW56" s="33" t="str">
        <f ca="true">+IF(OFFSET('Sanitation Data'!$E$31,0,10*ROW('Sanitation Data'!E50))="","",OFFSET('Sanitation Data'!$E$31,0,10*ROW('Sanitation Data'!E50)))</f>
        <v/>
      </c>
      <c r="CX56" s="33" t="str">
        <f ca="true">+IF(OFFSET('Sanitation Data'!$E$32,0,10*ROW('Sanitation Data'!E50))="","",OFFSET('Sanitation Data'!$E$32,0,10*ROW('Sanitation Data'!E50)))</f>
        <v/>
      </c>
      <c r="CY56" s="33" t="str">
        <f ca="true">+IF(OFFSET('Sanitation Data'!$E$33,0,10*ROW('Sanitation Data'!E50))="","",OFFSET('Sanitation Data'!$E$33,0,10*ROW('Sanitation Data'!E50)))</f>
        <v/>
      </c>
      <c r="CZ56" s="33" t="str">
        <f ca="true">+IF(OFFSET('Sanitation Data'!$F$29,0,10*ROW('Sanitation Data'!F50))="","",OFFSET('Sanitation Data'!$F$29,0,10*ROW('Sanitation Data'!F50)))</f>
        <v/>
      </c>
      <c r="DA56" s="33" t="str">
        <f ca="true">+IF(OFFSET('Sanitation Data'!$F$30,0,10*ROW('Sanitation Data'!F50))="","",OFFSET('Sanitation Data'!$F$30,0,10*ROW('Sanitation Data'!F50)))</f>
        <v/>
      </c>
      <c r="DB56" s="33" t="str">
        <f ca="true">+IF(OFFSET('Sanitation Data'!$F$31,0,10*ROW('Sanitation Data'!F50))="","",OFFSET('Sanitation Data'!$F$31,0,10*ROW('Sanitation Data'!F50)))</f>
        <v/>
      </c>
      <c r="DC56" s="33" t="str">
        <f ca="true">+IF(OFFSET('Sanitation Data'!$F$32,0,10*ROW('Sanitation Data'!F50))="","",OFFSET('Sanitation Data'!$F$32,0,10*ROW('Sanitation Data'!F50)))</f>
        <v/>
      </c>
      <c r="DD56" s="33" t="str">
        <f ca="true">+IF(OFFSET('Sanitation Data'!$F$33,0,10*ROW('Sanitation Data'!F50))="","",OFFSET('Sanitation Data'!$F$33,0,10*ROW('Sanitation Data'!F50)))</f>
        <v/>
      </c>
      <c r="DE56" s="33" t="str">
        <f ca="true">+IF(OFFSET('Sanitation Data'!$G$29,0,10*ROW('Sanitation Data'!G50))="","",OFFSET('Sanitation Data'!$G$29,0,10*ROW('Sanitation Data'!G50)))</f>
        <v/>
      </c>
      <c r="DF56" s="33" t="str">
        <f ca="true">+IF(OFFSET('Sanitation Data'!$G$30,0,10*ROW('Sanitation Data'!G50))="","",OFFSET('Sanitation Data'!$G$30,0,10*ROW('Sanitation Data'!G50)))</f>
        <v/>
      </c>
      <c r="DG56" s="33" t="str">
        <f ca="true">+IF(OFFSET('Sanitation Data'!$G$31,0,10*ROW('Sanitation Data'!G50))="","",OFFSET('Sanitation Data'!$G$31,0,10*ROW('Sanitation Data'!G50)))</f>
        <v/>
      </c>
      <c r="DH56" s="33" t="str">
        <f ca="true">+IF(OFFSET('Sanitation Data'!$G$32,0,10*ROW('Sanitation Data'!G50))="","",OFFSET('Sanitation Data'!$G$32,0,10*ROW('Sanitation Data'!G50)))</f>
        <v/>
      </c>
      <c r="DI56" s="33" t="str">
        <f ca="true">+IF(OFFSET('Sanitation Data'!$G$33,0,10*ROW('Sanitation Data'!G50))="","",OFFSET('Sanitation Data'!$G$33,0,10*ROW('Sanitation Data'!G50)))</f>
        <v/>
      </c>
      <c r="DJ56" s="33" t="str">
        <f ca="true">+IF(OFFSET('Sanitation Data'!$H$29,0,10*ROW('Sanitation Data'!H50))="","",OFFSET('Sanitation Data'!$H$29,0,10*ROW('Sanitation Data'!H50)))</f>
        <v/>
      </c>
      <c r="DK56" s="33" t="str">
        <f ca="true">+IF(OFFSET('Sanitation Data'!$H$30,0,10*ROW('Sanitation Data'!H50))="","",OFFSET('Sanitation Data'!$H$30,0,10*ROW('Sanitation Data'!H50)))</f>
        <v/>
      </c>
      <c r="DL56" s="33" t="str">
        <f ca="true">+IF(OFFSET('Sanitation Data'!$H$31,0,10*ROW('Sanitation Data'!H50))="","",OFFSET('Sanitation Data'!$H$31,0,10*ROW('Sanitation Data'!H50)))</f>
        <v/>
      </c>
      <c r="DM56" s="33" t="str">
        <f ca="true">+IF(OFFSET('Sanitation Data'!$H$32,0,10*ROW('Sanitation Data'!H50))="","",OFFSET('Sanitation Data'!$H$32,0,10*ROW('Sanitation Data'!H50)))</f>
        <v/>
      </c>
      <c r="DN56" s="33" t="str">
        <f ca="true">+IF(OFFSET('Sanitation Data'!$H$33,0,10*ROW('Sanitation Data'!H50))="","",OFFSET('Sanitation Data'!$H$33,0,10*ROW('Sanitation Data'!H50)))</f>
        <v/>
      </c>
      <c r="DO56" s="33" t="str">
        <f ca="true">+IF(OFFSET('Hygiene Data'!$C$12,0,10*ROW('Hygiene Data'!C50))="","",OFFSET('Hygiene Data'!$C$12,0,10*ROW('Hygiene Data'!C50)))</f>
        <v/>
      </c>
      <c r="DP56" s="33" t="str">
        <f ca="true">+IF(OFFSET('Hygiene Data'!$C$13,0,10*ROW('Hygiene Data'!C50))="","",OFFSET('Hygiene Data'!$C$13,0,10*ROW('Hygiene Data'!C50)))</f>
        <v/>
      </c>
      <c r="DQ56" s="33" t="str">
        <f ca="true">+IF(OFFSET('Hygiene Data'!$C$14,0,10*ROW('Hygiene Data'!C50))="","",OFFSET('Hygiene Data'!$C$14,0,10*ROW('Hygiene Data'!C50)))</f>
        <v/>
      </c>
      <c r="DR56" s="33" t="str">
        <f ca="true">+IF(OFFSET('Hygiene Data'!$D$12,0,10*ROW('Hygiene Data'!D50))="","",OFFSET('Hygiene Data'!$D$12,0,10*ROW('Hygiene Data'!D50)))</f>
        <v/>
      </c>
      <c r="DS56" s="33" t="str">
        <f ca="true">+IF(OFFSET('Hygiene Data'!$D$13,0,10*ROW('Hygiene Data'!D50))="","",OFFSET('Hygiene Data'!$D$13,0,10*ROW('Hygiene Data'!D50)))</f>
        <v/>
      </c>
      <c r="DT56" s="33" t="str">
        <f ca="true">+IF(OFFSET('Hygiene Data'!$D$14,0,10*ROW('Hygiene Data'!D50))="","",OFFSET('Hygiene Data'!$D$14,0,10*ROW('Hygiene Data'!D50)))</f>
        <v/>
      </c>
      <c r="DU56" s="33" t="str">
        <f ca="true">+IF(OFFSET('Hygiene Data'!$E$12,0,10*ROW('Hygiene Data'!E50))="","",OFFSET('Hygiene Data'!$E$12,0,10*ROW('Hygiene Data'!E50)))</f>
        <v/>
      </c>
      <c r="DV56" s="33" t="str">
        <f ca="true">+IF(OFFSET('Hygiene Data'!$E$13,0,10*ROW('Hygiene Data'!E50))="","",OFFSET('Hygiene Data'!$E$13,0,10*ROW('Hygiene Data'!E50)))</f>
        <v/>
      </c>
      <c r="DW56" s="33" t="str">
        <f ca="true">+IF(OFFSET('Hygiene Data'!$E$14,0,10*ROW('Hygiene Data'!E50))="","",OFFSET('Hygiene Data'!$E$14,0,10*ROW('Hygiene Data'!E50)))</f>
        <v/>
      </c>
      <c r="DX56" s="33" t="str">
        <f ca="true">+IF(OFFSET('Hygiene Data'!$F$12,0,10*ROW('Hygiene Data'!F50))="","",OFFSET('Hygiene Data'!$F$12,0,10*ROW('Hygiene Data'!F50)))</f>
        <v/>
      </c>
      <c r="DY56" s="33" t="str">
        <f ca="true">+IF(OFFSET('Hygiene Data'!$F$13,0,10*ROW('Hygiene Data'!F50))="","",OFFSET('Hygiene Data'!$F$13,0,10*ROW('Hygiene Data'!F50)))</f>
        <v/>
      </c>
      <c r="DZ56" s="33" t="str">
        <f ca="true">+IF(OFFSET('Hygiene Data'!$F$14,0,10*ROW('Hygiene Data'!F50))="","",OFFSET('Hygiene Data'!$F$14,0,10*ROW('Hygiene Data'!F50)))</f>
        <v/>
      </c>
      <c r="EA56" s="33" t="str">
        <f ca="true">+IF(OFFSET('Hygiene Data'!$G$12,0,10*ROW('Hygiene Data'!G50))="","",OFFSET('Hygiene Data'!$G$12,0,10*ROW('Hygiene Data'!G50)))</f>
        <v/>
      </c>
      <c r="EB56" s="33" t="str">
        <f ca="true">+IF(OFFSET('Hygiene Data'!$G$13,0,10*ROW('Hygiene Data'!G50))="","",OFFSET('Hygiene Data'!$G$13,0,10*ROW('Hygiene Data'!G50)))</f>
        <v/>
      </c>
      <c r="EC56" s="33" t="str">
        <f ca="true">+IF(OFFSET('Hygiene Data'!$G$14,0,10*ROW('Hygiene Data'!G50))="","",OFFSET('Hygiene Data'!$G$14,0,10*ROW('Hygiene Data'!G50)))</f>
        <v/>
      </c>
      <c r="ED56" s="33" t="str">
        <f ca="true">+IF(OFFSET('Hygiene Data'!$H$12,0,10*ROW('Hygiene Data'!H50))="","",OFFSET('Hygiene Data'!$H$12,0,10*ROW('Hygiene Data'!H50)))</f>
        <v/>
      </c>
      <c r="EE56" s="33" t="str">
        <f ca="true">+IF(OFFSET('Hygiene Data'!$H$13,0,10*ROW('Hygiene Data'!H50))="","",OFFSET('Hygiene Data'!$H$13,0,10*ROW('Hygiene Data'!H50)))</f>
        <v/>
      </c>
      <c r="EF56" s="33" t="str">
        <f ca="true">+IF(OFFSET('Hygiene Data'!$H$14,0,10*ROW('Hygiene Data'!H50))="","",OFFSET('Hygiene Data'!$H$14,0,10*ROW('Hygiene Data'!H50)))</f>
        <v/>
      </c>
    </row>
    <row r="57" x14ac:dyDescent="0.2">
      <c r="A57" s="56" t="str">
        <f ca="true">+IF(OFFSET('Water Data'!$B$1,0,10*ROW('Water Data'!B54))="","",OFFSET('Water Data'!$B$1,0,10*ROW('Water Data'!B54)))</f>
        <v/>
      </c>
      <c r="B57" s="56" t="str">
        <f ca="true">+IF(OFFSET('Water Data'!$A$3,0,10*ROW('Water Data'!A54))="","",OFFSET('Water Data'!$A$3,0,10*ROW('Water Data'!A54)))</f>
        <v/>
      </c>
      <c r="C57" s="56" t="str">
        <f ca="true">+IF(OFFSET('Water Data'!$C$3,0,10*ROW('Water Data'!C54))="","",OFFSET('Water Data'!$C$3,0,10*ROW('Water Data'!C54)))</f>
        <v/>
      </c>
      <c r="D57" s="244"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4"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4" t="e">
        <f ca="true">+IF(AND(ISNUMBER(OFFSET('Water Data'!$C$10,0,10*ROW('Water Data'!D51))),BW57="Yes"),OFFSET('Water Data'!$C$10,0,10*ROW('Water Data'!D51)),IF(AND(ISNUMBER(OFFSET('Water Data'!$C$10,0,10*ROW('Water Data'!D51))),BW57="No",ISNUMBER(OFFSET('Water Data'!$C$10,0,10*ROW('Water Data'!D51)))),CONCATENATE("[",ROUND(OFFSET('Water Data'!$C$10,0,10*ROW('Water Data'!D51)),0),"]"),IF(AND(ISNUMBER(OFFSET('Water Data'!$C$10,0,10*ROW('Water Data'!D51))),BW57="",ISNUMBER(OFFSET('Water Data'!$C$10,0,10*ROW('Water Data'!D51)))),OFFSET('Water Data'!$C$10,0,10*ROW('Water Data'!D51)),NA())))</f>
        <v>#N/A</v>
      </c>
      <c r="G57" s="244"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4"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4"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4"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4"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4"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4"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4"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4"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4"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4"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4"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4"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4"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4"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5"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5"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5"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5"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5"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5"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5"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5"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5"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5"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5"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5"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5"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5"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5"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5"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5"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5"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5"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5"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5"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5"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5"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5"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5"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5"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5"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5"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5"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5"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6"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6"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6"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6"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6"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6"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6"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6"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6"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6"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6"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6"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6"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6"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6"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6"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6"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6"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3" t="str">
        <f ca="true">+IF(OFFSET('Water Data'!$C$28,0,10*ROW('Water Data'!C51))="","",OFFSET('Water Data'!$C$28,0,10*ROW('Water Data'!C51)))</f>
        <v/>
      </c>
      <c r="BT57" s="33" t="str">
        <f ca="true">+IF(OFFSET('Water Data'!$C$29,0,10*ROW('Water Data'!C51))="","",OFFSET('Water Data'!$C$29,0,10*ROW('Water Data'!C51)))</f>
        <v/>
      </c>
      <c r="BU57" s="33" t="str">
        <f ca="true">+IF(OFFSET('Water Data'!$C$30,0,10*ROW('Water Data'!C51))="","",OFFSET('Water Data'!$C$30,0,10*ROW('Water Data'!C51)))</f>
        <v/>
      </c>
      <c r="BV57" s="33" t="str">
        <f ca="true">+IF(OFFSET('Water Data'!$D$28,0,10*ROW('Water Data'!D51))="","",OFFSET('Water Data'!$D$28,0,10*ROW('Water Data'!D51)))</f>
        <v/>
      </c>
      <c r="BW57" s="33" t="str">
        <f ca="true">+IF(OFFSET('Water Data'!$D$29,0,10*ROW('Water Data'!D51))="","",OFFSET('Water Data'!$D$29,0,10*ROW('Water Data'!D51)))</f>
        <v/>
      </c>
      <c r="BX57" s="33" t="str">
        <f ca="true">+IF(OFFSET('Water Data'!$D$30,0,10*ROW('Water Data'!D51))="","",OFFSET('Water Data'!$D$30,0,10*ROW('Water Data'!D51)))</f>
        <v/>
      </c>
      <c r="BY57" s="33" t="str">
        <f ca="true">+IF(OFFSET('Water Data'!$E$28,0,10*ROW('Water Data'!E51))="","",OFFSET('Water Data'!$E$28,0,10*ROW('Water Data'!E51)))</f>
        <v/>
      </c>
      <c r="BZ57" s="33" t="str">
        <f ca="true">+IF(OFFSET('Water Data'!$E$29,0,10*ROW('Water Data'!E51))="","",OFFSET('Water Data'!$E$29,0,10*ROW('Water Data'!E51)))</f>
        <v/>
      </c>
      <c r="CA57" s="33" t="str">
        <f ca="true">+IF(OFFSET('Water Data'!$E$30,0,10*ROW('Water Data'!E51))="","",OFFSET('Water Data'!$E$30,0,10*ROW('Water Data'!E51)))</f>
        <v/>
      </c>
      <c r="CB57" s="33" t="str">
        <f ca="true">+IF(OFFSET('Water Data'!$F$28,0,10*ROW('Water Data'!F51))="","",OFFSET('Water Data'!$F$28,0,10*ROW('Water Data'!F51)))</f>
        <v/>
      </c>
      <c r="CC57" s="33" t="str">
        <f ca="true">+IF(OFFSET('Water Data'!$F$29,0,10*ROW('Water Data'!F51))="","",OFFSET('Water Data'!$F$29,0,10*ROW('Water Data'!F51)))</f>
        <v/>
      </c>
      <c r="CD57" s="33" t="str">
        <f ca="true">+IF(OFFSET('Water Data'!$F$30,0,10*ROW('Water Data'!F51))="","",OFFSET('Water Data'!$F$30,0,10*ROW('Water Data'!F51)))</f>
        <v/>
      </c>
      <c r="CE57" s="33" t="str">
        <f ca="true">+IF(OFFSET('Water Data'!$G$28,0,10*ROW('Water Data'!G51))="","",OFFSET('Water Data'!$G$28,0,10*ROW('Water Data'!G51)))</f>
        <v/>
      </c>
      <c r="CF57" s="33" t="str">
        <f ca="true">+IF(OFFSET('Water Data'!$G$29,0,10*ROW('Water Data'!G51))="","",OFFSET('Water Data'!$G$29,0,10*ROW('Water Data'!G51)))</f>
        <v/>
      </c>
      <c r="CG57" s="33" t="str">
        <f ca="true">+IF(OFFSET('Water Data'!$G$30,0,10*ROW('Water Data'!G51))="","",OFFSET('Water Data'!$G$30,0,10*ROW('Water Data'!G51)))</f>
        <v/>
      </c>
      <c r="CH57" s="33" t="str">
        <f ca="true">+IF(OFFSET('Water Data'!$H$28,0,10*ROW('Water Data'!H51))="","",OFFSET('Water Data'!$H$28,0,10*ROW('Water Data'!H51)))</f>
        <v/>
      </c>
      <c r="CI57" s="33" t="str">
        <f ca="true">+IF(OFFSET('Water Data'!$H$29,0,10*ROW('Water Data'!H51))="","",OFFSET('Water Data'!$H$29,0,10*ROW('Water Data'!H51)))</f>
        <v/>
      </c>
      <c r="CJ57" s="33" t="str">
        <f ca="true">+IF(OFFSET('Water Data'!$H$30,0,10*ROW('Water Data'!H51))="","",OFFSET('Water Data'!$H$30,0,10*ROW('Water Data'!H51)))</f>
        <v/>
      </c>
      <c r="CK57" s="33" t="str">
        <f ca="true">+IF(OFFSET('Sanitation Data'!$C$29,0,10*ROW('Sanitation Data'!C51))="","",OFFSET('Sanitation Data'!$C$29,0,10*ROW('Sanitation Data'!C51)))</f>
        <v/>
      </c>
      <c r="CL57" s="33" t="str">
        <f ca="true">+IF(OFFSET('Sanitation Data'!$C$30,0,10*ROW('Sanitation Data'!C51))="","",OFFSET('Sanitation Data'!$C$30,0,10*ROW('Sanitation Data'!C51)))</f>
        <v/>
      </c>
      <c r="CM57" s="33" t="str">
        <f ca="true">+IF(OFFSET('Sanitation Data'!$C$31,0,10*ROW('Sanitation Data'!C51))="","",OFFSET('Sanitation Data'!$C$31,0,10*ROW('Sanitation Data'!C51)))</f>
        <v/>
      </c>
      <c r="CN57" s="33" t="str">
        <f ca="true">+IF(OFFSET('Sanitation Data'!$C$32,0,10*ROW('Sanitation Data'!C51))="","",OFFSET('Sanitation Data'!$C$32,0,10*ROW('Sanitation Data'!C51)))</f>
        <v/>
      </c>
      <c r="CO57" s="33" t="str">
        <f ca="true">+IF(OFFSET('Sanitation Data'!$C$33,0,10*ROW('Sanitation Data'!C51))="","",OFFSET('Sanitation Data'!$C$33,0,10*ROW('Sanitation Data'!C51)))</f>
        <v/>
      </c>
      <c r="CP57" s="33" t="str">
        <f ca="true">+IF(OFFSET('Sanitation Data'!$D$29,0,10*ROW('Sanitation Data'!D51))="","",OFFSET('Sanitation Data'!$D$29,0,10*ROW('Sanitation Data'!D51)))</f>
        <v/>
      </c>
      <c r="CQ57" s="33" t="str">
        <f ca="true">+IF(OFFSET('Sanitation Data'!$D$30,0,10*ROW('Sanitation Data'!D51))="","",OFFSET('Sanitation Data'!$D$30,0,10*ROW('Sanitation Data'!D51)))</f>
        <v/>
      </c>
      <c r="CR57" s="33" t="str">
        <f ca="true">+IF(OFFSET('Sanitation Data'!$D$31,0,10*ROW('Sanitation Data'!D51))="","",OFFSET('Sanitation Data'!$D$31,0,10*ROW('Sanitation Data'!D51)))</f>
        <v/>
      </c>
      <c r="CS57" s="33" t="str">
        <f ca="true">+IF(OFFSET('Sanitation Data'!$D$32,0,10*ROW('Sanitation Data'!D51))="","",OFFSET('Sanitation Data'!$D$32,0,10*ROW('Sanitation Data'!D51)))</f>
        <v/>
      </c>
      <c r="CT57" s="33" t="str">
        <f ca="true">+IF(OFFSET('Sanitation Data'!$D$33,0,10*ROW('Sanitation Data'!D51))="","",OFFSET('Sanitation Data'!$D$33,0,10*ROW('Sanitation Data'!D51)))</f>
        <v/>
      </c>
      <c r="CU57" s="33" t="str">
        <f ca="true">+IF(OFFSET('Sanitation Data'!$E$29,0,10*ROW('Sanitation Data'!E51))="","",OFFSET('Sanitation Data'!$E$29,0,10*ROW('Sanitation Data'!E51)))</f>
        <v/>
      </c>
      <c r="CV57" s="33" t="str">
        <f ca="true">+IF(OFFSET('Sanitation Data'!$E$30,0,10*ROW('Sanitation Data'!E51))="","",OFFSET('Sanitation Data'!$E$30,0,10*ROW('Sanitation Data'!E51)))</f>
        <v/>
      </c>
      <c r="CW57" s="33" t="str">
        <f ca="true">+IF(OFFSET('Sanitation Data'!$E$31,0,10*ROW('Sanitation Data'!E51))="","",OFFSET('Sanitation Data'!$E$31,0,10*ROW('Sanitation Data'!E51)))</f>
        <v/>
      </c>
      <c r="CX57" s="33" t="str">
        <f ca="true">+IF(OFFSET('Sanitation Data'!$E$32,0,10*ROW('Sanitation Data'!E51))="","",OFFSET('Sanitation Data'!$E$32,0,10*ROW('Sanitation Data'!E51)))</f>
        <v/>
      </c>
      <c r="CY57" s="33" t="str">
        <f ca="true">+IF(OFFSET('Sanitation Data'!$E$33,0,10*ROW('Sanitation Data'!E51))="","",OFFSET('Sanitation Data'!$E$33,0,10*ROW('Sanitation Data'!E51)))</f>
        <v/>
      </c>
      <c r="CZ57" s="33" t="str">
        <f ca="true">+IF(OFFSET('Sanitation Data'!$F$29,0,10*ROW('Sanitation Data'!F51))="","",OFFSET('Sanitation Data'!$F$29,0,10*ROW('Sanitation Data'!F51)))</f>
        <v/>
      </c>
      <c r="DA57" s="33" t="str">
        <f ca="true">+IF(OFFSET('Sanitation Data'!$F$30,0,10*ROW('Sanitation Data'!F51))="","",OFFSET('Sanitation Data'!$F$30,0,10*ROW('Sanitation Data'!F51)))</f>
        <v/>
      </c>
      <c r="DB57" s="33" t="str">
        <f ca="true">+IF(OFFSET('Sanitation Data'!$F$31,0,10*ROW('Sanitation Data'!F51))="","",OFFSET('Sanitation Data'!$F$31,0,10*ROW('Sanitation Data'!F51)))</f>
        <v/>
      </c>
      <c r="DC57" s="33" t="str">
        <f ca="true">+IF(OFFSET('Sanitation Data'!$F$32,0,10*ROW('Sanitation Data'!F51))="","",OFFSET('Sanitation Data'!$F$32,0,10*ROW('Sanitation Data'!F51)))</f>
        <v/>
      </c>
      <c r="DD57" s="33" t="str">
        <f ca="true">+IF(OFFSET('Sanitation Data'!$F$33,0,10*ROW('Sanitation Data'!F51))="","",OFFSET('Sanitation Data'!$F$33,0,10*ROW('Sanitation Data'!F51)))</f>
        <v/>
      </c>
      <c r="DE57" s="33" t="str">
        <f ca="true">+IF(OFFSET('Sanitation Data'!$G$29,0,10*ROW('Sanitation Data'!G51))="","",OFFSET('Sanitation Data'!$G$29,0,10*ROW('Sanitation Data'!G51)))</f>
        <v/>
      </c>
      <c r="DF57" s="33" t="str">
        <f ca="true">+IF(OFFSET('Sanitation Data'!$G$30,0,10*ROW('Sanitation Data'!G51))="","",OFFSET('Sanitation Data'!$G$30,0,10*ROW('Sanitation Data'!G51)))</f>
        <v/>
      </c>
      <c r="DG57" s="33" t="str">
        <f ca="true">+IF(OFFSET('Sanitation Data'!$G$31,0,10*ROW('Sanitation Data'!G51))="","",OFFSET('Sanitation Data'!$G$31,0,10*ROW('Sanitation Data'!G51)))</f>
        <v/>
      </c>
      <c r="DH57" s="33" t="str">
        <f ca="true">+IF(OFFSET('Sanitation Data'!$G$32,0,10*ROW('Sanitation Data'!G51))="","",OFFSET('Sanitation Data'!$G$32,0,10*ROW('Sanitation Data'!G51)))</f>
        <v/>
      </c>
      <c r="DI57" s="33" t="str">
        <f ca="true">+IF(OFFSET('Sanitation Data'!$G$33,0,10*ROW('Sanitation Data'!G51))="","",OFFSET('Sanitation Data'!$G$33,0,10*ROW('Sanitation Data'!G51)))</f>
        <v/>
      </c>
      <c r="DJ57" s="33" t="str">
        <f ca="true">+IF(OFFSET('Sanitation Data'!$H$29,0,10*ROW('Sanitation Data'!H51))="","",OFFSET('Sanitation Data'!$H$29,0,10*ROW('Sanitation Data'!H51)))</f>
        <v/>
      </c>
      <c r="DK57" s="33" t="str">
        <f ca="true">+IF(OFFSET('Sanitation Data'!$H$30,0,10*ROW('Sanitation Data'!H51))="","",OFFSET('Sanitation Data'!$H$30,0,10*ROW('Sanitation Data'!H51)))</f>
        <v/>
      </c>
      <c r="DL57" s="33" t="str">
        <f ca="true">+IF(OFFSET('Sanitation Data'!$H$31,0,10*ROW('Sanitation Data'!H51))="","",OFFSET('Sanitation Data'!$H$31,0,10*ROW('Sanitation Data'!H51)))</f>
        <v/>
      </c>
      <c r="DM57" s="33" t="str">
        <f ca="true">+IF(OFFSET('Sanitation Data'!$H$32,0,10*ROW('Sanitation Data'!H51))="","",OFFSET('Sanitation Data'!$H$32,0,10*ROW('Sanitation Data'!H51)))</f>
        <v/>
      </c>
      <c r="DN57" s="33" t="str">
        <f ca="true">+IF(OFFSET('Sanitation Data'!$H$33,0,10*ROW('Sanitation Data'!H51))="","",OFFSET('Sanitation Data'!$H$33,0,10*ROW('Sanitation Data'!H51)))</f>
        <v/>
      </c>
      <c r="DO57" s="33" t="str">
        <f ca="true">+IF(OFFSET('Hygiene Data'!$C$12,0,10*ROW('Hygiene Data'!C51))="","",OFFSET('Hygiene Data'!$C$12,0,10*ROW('Hygiene Data'!C51)))</f>
        <v/>
      </c>
      <c r="DP57" s="33" t="str">
        <f ca="true">+IF(OFFSET('Hygiene Data'!$C$13,0,10*ROW('Hygiene Data'!C51))="","",OFFSET('Hygiene Data'!$C$13,0,10*ROW('Hygiene Data'!C51)))</f>
        <v/>
      </c>
      <c r="DQ57" s="33" t="str">
        <f ca="true">+IF(OFFSET('Hygiene Data'!$C$14,0,10*ROW('Hygiene Data'!C51))="","",OFFSET('Hygiene Data'!$C$14,0,10*ROW('Hygiene Data'!C51)))</f>
        <v/>
      </c>
      <c r="DR57" s="33" t="str">
        <f ca="true">+IF(OFFSET('Hygiene Data'!$D$12,0,10*ROW('Hygiene Data'!D51))="","",OFFSET('Hygiene Data'!$D$12,0,10*ROW('Hygiene Data'!D51)))</f>
        <v/>
      </c>
      <c r="DS57" s="33" t="str">
        <f ca="true">+IF(OFFSET('Hygiene Data'!$D$13,0,10*ROW('Hygiene Data'!D51))="","",OFFSET('Hygiene Data'!$D$13,0,10*ROW('Hygiene Data'!D51)))</f>
        <v/>
      </c>
      <c r="DT57" s="33" t="str">
        <f ca="true">+IF(OFFSET('Hygiene Data'!$D$14,0,10*ROW('Hygiene Data'!D51))="","",OFFSET('Hygiene Data'!$D$14,0,10*ROW('Hygiene Data'!D51)))</f>
        <v/>
      </c>
      <c r="DU57" s="33" t="str">
        <f ca="true">+IF(OFFSET('Hygiene Data'!$E$12,0,10*ROW('Hygiene Data'!E51))="","",OFFSET('Hygiene Data'!$E$12,0,10*ROW('Hygiene Data'!E51)))</f>
        <v/>
      </c>
      <c r="DV57" s="33" t="str">
        <f ca="true">+IF(OFFSET('Hygiene Data'!$E$13,0,10*ROW('Hygiene Data'!E51))="","",OFFSET('Hygiene Data'!$E$13,0,10*ROW('Hygiene Data'!E51)))</f>
        <v/>
      </c>
      <c r="DW57" s="33" t="str">
        <f ca="true">+IF(OFFSET('Hygiene Data'!$E$14,0,10*ROW('Hygiene Data'!E51))="","",OFFSET('Hygiene Data'!$E$14,0,10*ROW('Hygiene Data'!E51)))</f>
        <v/>
      </c>
      <c r="DX57" s="33" t="str">
        <f ca="true">+IF(OFFSET('Hygiene Data'!$F$12,0,10*ROW('Hygiene Data'!F51))="","",OFFSET('Hygiene Data'!$F$12,0,10*ROW('Hygiene Data'!F51)))</f>
        <v/>
      </c>
      <c r="DY57" s="33" t="str">
        <f ca="true">+IF(OFFSET('Hygiene Data'!$F$13,0,10*ROW('Hygiene Data'!F51))="","",OFFSET('Hygiene Data'!$F$13,0,10*ROW('Hygiene Data'!F51)))</f>
        <v/>
      </c>
      <c r="DZ57" s="33" t="str">
        <f ca="true">+IF(OFFSET('Hygiene Data'!$F$14,0,10*ROW('Hygiene Data'!F51))="","",OFFSET('Hygiene Data'!$F$14,0,10*ROW('Hygiene Data'!F51)))</f>
        <v/>
      </c>
      <c r="EA57" s="33" t="str">
        <f ca="true">+IF(OFFSET('Hygiene Data'!$G$12,0,10*ROW('Hygiene Data'!G51))="","",OFFSET('Hygiene Data'!$G$12,0,10*ROW('Hygiene Data'!G51)))</f>
        <v/>
      </c>
      <c r="EB57" s="33" t="str">
        <f ca="true">+IF(OFFSET('Hygiene Data'!$G$13,0,10*ROW('Hygiene Data'!G51))="","",OFFSET('Hygiene Data'!$G$13,0,10*ROW('Hygiene Data'!G51)))</f>
        <v/>
      </c>
      <c r="EC57" s="33" t="str">
        <f ca="true">+IF(OFFSET('Hygiene Data'!$G$14,0,10*ROW('Hygiene Data'!G51))="","",OFFSET('Hygiene Data'!$G$14,0,10*ROW('Hygiene Data'!G51)))</f>
        <v/>
      </c>
      <c r="ED57" s="33" t="str">
        <f ca="true">+IF(OFFSET('Hygiene Data'!$H$12,0,10*ROW('Hygiene Data'!H51))="","",OFFSET('Hygiene Data'!$H$12,0,10*ROW('Hygiene Data'!H51)))</f>
        <v/>
      </c>
      <c r="EE57" s="33" t="str">
        <f ca="true">+IF(OFFSET('Hygiene Data'!$H$13,0,10*ROW('Hygiene Data'!H51))="","",OFFSET('Hygiene Data'!$H$13,0,10*ROW('Hygiene Data'!H51)))</f>
        <v/>
      </c>
      <c r="EF57" s="33" t="str">
        <f ca="true">+IF(OFFSET('Hygiene Data'!$H$14,0,10*ROW('Hygiene Data'!H51))="","",OFFSET('Hygiene Data'!$H$14,0,10*ROW('Hygiene Data'!H51)))</f>
        <v/>
      </c>
    </row>
    <row r="58" x14ac:dyDescent="0.2">
      <c r="A58" s="56" t="str">
        <f ca="true">+IF(OFFSET('Water Data'!$B$1,0,10*ROW('Water Data'!B55))="","",OFFSET('Water Data'!$B$1,0,10*ROW('Water Data'!B55)))</f>
        <v/>
      </c>
      <c r="B58" s="56" t="str">
        <f ca="true">+IF(OFFSET('Water Data'!$A$3,0,10*ROW('Water Data'!A55))="","",OFFSET('Water Data'!$A$3,0,10*ROW('Water Data'!A55)))</f>
        <v/>
      </c>
      <c r="C58" s="56" t="str">
        <f ca="true">+IF(OFFSET('Water Data'!$C$3,0,10*ROW('Water Data'!C55))="","",OFFSET('Water Data'!$C$3,0,10*ROW('Water Data'!C55)))</f>
        <v/>
      </c>
      <c r="D58" s="244"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4"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4" t="e">
        <f ca="true">+IF(AND(ISNUMBER(OFFSET('Water Data'!$C$10,0,10*ROW('Water Data'!D52))),BW58="Yes"),OFFSET('Water Data'!$C$10,0,10*ROW('Water Data'!D52)),IF(AND(ISNUMBER(OFFSET('Water Data'!$C$10,0,10*ROW('Water Data'!D52))),BW58="No",ISNUMBER(OFFSET('Water Data'!$C$10,0,10*ROW('Water Data'!D52)))),CONCATENATE("[",ROUND(OFFSET('Water Data'!$C$10,0,10*ROW('Water Data'!D52)),0),"]"),IF(AND(ISNUMBER(OFFSET('Water Data'!$C$10,0,10*ROW('Water Data'!D52))),BW58="",ISNUMBER(OFFSET('Water Data'!$C$10,0,10*ROW('Water Data'!D52)))),OFFSET('Water Data'!$C$10,0,10*ROW('Water Data'!D52)),NA())))</f>
        <v>#N/A</v>
      </c>
      <c r="G58" s="244"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4"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4"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4"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4"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4"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4"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4"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4"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4"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4"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4"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4"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4"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4"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5"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5"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5"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5"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5"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5"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5"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5"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5"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5"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5"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5"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5"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5"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5"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5"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5"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5"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5"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5"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5"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5"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5"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5"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5"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5"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5"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5"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5"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5"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6"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6"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6"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6"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6"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6"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6"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6"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6"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6"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6"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6"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6"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6"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6"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6"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6"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6"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3" t="str">
        <f ca="true">+IF(OFFSET('Water Data'!$C$28,0,10*ROW('Water Data'!C52))="","",OFFSET('Water Data'!$C$28,0,10*ROW('Water Data'!C52)))</f>
        <v/>
      </c>
      <c r="BT58" s="33" t="str">
        <f ca="true">+IF(OFFSET('Water Data'!$C$29,0,10*ROW('Water Data'!C52))="","",OFFSET('Water Data'!$C$29,0,10*ROW('Water Data'!C52)))</f>
        <v/>
      </c>
      <c r="BU58" s="33" t="str">
        <f ca="true">+IF(OFFSET('Water Data'!$C$30,0,10*ROW('Water Data'!C52))="","",OFFSET('Water Data'!$C$30,0,10*ROW('Water Data'!C52)))</f>
        <v/>
      </c>
      <c r="BV58" s="33" t="str">
        <f ca="true">+IF(OFFSET('Water Data'!$D$28,0,10*ROW('Water Data'!D52))="","",OFFSET('Water Data'!$D$28,0,10*ROW('Water Data'!D52)))</f>
        <v/>
      </c>
      <c r="BW58" s="33" t="str">
        <f ca="true">+IF(OFFSET('Water Data'!$D$29,0,10*ROW('Water Data'!D52))="","",OFFSET('Water Data'!$D$29,0,10*ROW('Water Data'!D52)))</f>
        <v/>
      </c>
      <c r="BX58" s="33" t="str">
        <f ca="true">+IF(OFFSET('Water Data'!$D$30,0,10*ROW('Water Data'!D52))="","",OFFSET('Water Data'!$D$30,0,10*ROW('Water Data'!D52)))</f>
        <v/>
      </c>
      <c r="BY58" s="33" t="str">
        <f ca="true">+IF(OFFSET('Water Data'!$E$28,0,10*ROW('Water Data'!E52))="","",OFFSET('Water Data'!$E$28,0,10*ROW('Water Data'!E52)))</f>
        <v/>
      </c>
      <c r="BZ58" s="33" t="str">
        <f ca="true">+IF(OFFSET('Water Data'!$E$29,0,10*ROW('Water Data'!E52))="","",OFFSET('Water Data'!$E$29,0,10*ROW('Water Data'!E52)))</f>
        <v/>
      </c>
      <c r="CA58" s="33" t="str">
        <f ca="true">+IF(OFFSET('Water Data'!$E$30,0,10*ROW('Water Data'!E52))="","",OFFSET('Water Data'!$E$30,0,10*ROW('Water Data'!E52)))</f>
        <v/>
      </c>
      <c r="CB58" s="33" t="str">
        <f ca="true">+IF(OFFSET('Water Data'!$F$28,0,10*ROW('Water Data'!F52))="","",OFFSET('Water Data'!$F$28,0,10*ROW('Water Data'!F52)))</f>
        <v/>
      </c>
      <c r="CC58" s="33" t="str">
        <f ca="true">+IF(OFFSET('Water Data'!$F$29,0,10*ROW('Water Data'!F52))="","",OFFSET('Water Data'!$F$29,0,10*ROW('Water Data'!F52)))</f>
        <v/>
      </c>
      <c r="CD58" s="33" t="str">
        <f ca="true">+IF(OFFSET('Water Data'!$F$30,0,10*ROW('Water Data'!F52))="","",OFFSET('Water Data'!$F$30,0,10*ROW('Water Data'!F52)))</f>
        <v/>
      </c>
      <c r="CE58" s="33" t="str">
        <f ca="true">+IF(OFFSET('Water Data'!$G$28,0,10*ROW('Water Data'!G52))="","",OFFSET('Water Data'!$G$28,0,10*ROW('Water Data'!G52)))</f>
        <v/>
      </c>
      <c r="CF58" s="33" t="str">
        <f ca="true">+IF(OFFSET('Water Data'!$G$29,0,10*ROW('Water Data'!G52))="","",OFFSET('Water Data'!$G$29,0,10*ROW('Water Data'!G52)))</f>
        <v/>
      </c>
      <c r="CG58" s="33" t="str">
        <f ca="true">+IF(OFFSET('Water Data'!$G$30,0,10*ROW('Water Data'!G52))="","",OFFSET('Water Data'!$G$30,0,10*ROW('Water Data'!G52)))</f>
        <v/>
      </c>
      <c r="CH58" s="33" t="str">
        <f ca="true">+IF(OFFSET('Water Data'!$H$28,0,10*ROW('Water Data'!H52))="","",OFFSET('Water Data'!$H$28,0,10*ROW('Water Data'!H52)))</f>
        <v/>
      </c>
      <c r="CI58" s="33" t="str">
        <f ca="true">+IF(OFFSET('Water Data'!$H$29,0,10*ROW('Water Data'!H52))="","",OFFSET('Water Data'!$H$29,0,10*ROW('Water Data'!H52)))</f>
        <v/>
      </c>
      <c r="CJ58" s="33" t="str">
        <f ca="true">+IF(OFFSET('Water Data'!$H$30,0,10*ROW('Water Data'!H52))="","",OFFSET('Water Data'!$H$30,0,10*ROW('Water Data'!H52)))</f>
        <v/>
      </c>
      <c r="CK58" s="33" t="str">
        <f ca="true">+IF(OFFSET('Sanitation Data'!$C$29,0,10*ROW('Sanitation Data'!C52))="","",OFFSET('Sanitation Data'!$C$29,0,10*ROW('Sanitation Data'!C52)))</f>
        <v/>
      </c>
      <c r="CL58" s="33" t="str">
        <f ca="true">+IF(OFFSET('Sanitation Data'!$C$30,0,10*ROW('Sanitation Data'!C52))="","",OFFSET('Sanitation Data'!$C$30,0,10*ROW('Sanitation Data'!C52)))</f>
        <v/>
      </c>
      <c r="CM58" s="33" t="str">
        <f ca="true">+IF(OFFSET('Sanitation Data'!$C$31,0,10*ROW('Sanitation Data'!C52))="","",OFFSET('Sanitation Data'!$C$31,0,10*ROW('Sanitation Data'!C52)))</f>
        <v/>
      </c>
      <c r="CN58" s="33" t="str">
        <f ca="true">+IF(OFFSET('Sanitation Data'!$C$32,0,10*ROW('Sanitation Data'!C52))="","",OFFSET('Sanitation Data'!$C$32,0,10*ROW('Sanitation Data'!C52)))</f>
        <v/>
      </c>
      <c r="CO58" s="33" t="str">
        <f ca="true">+IF(OFFSET('Sanitation Data'!$C$33,0,10*ROW('Sanitation Data'!C52))="","",OFFSET('Sanitation Data'!$C$33,0,10*ROW('Sanitation Data'!C52)))</f>
        <v/>
      </c>
      <c r="CP58" s="33" t="str">
        <f ca="true">+IF(OFFSET('Sanitation Data'!$D$29,0,10*ROW('Sanitation Data'!D52))="","",OFFSET('Sanitation Data'!$D$29,0,10*ROW('Sanitation Data'!D52)))</f>
        <v/>
      </c>
      <c r="CQ58" s="33" t="str">
        <f ca="true">+IF(OFFSET('Sanitation Data'!$D$30,0,10*ROW('Sanitation Data'!D52))="","",OFFSET('Sanitation Data'!$D$30,0,10*ROW('Sanitation Data'!D52)))</f>
        <v/>
      </c>
      <c r="CR58" s="33" t="str">
        <f ca="true">+IF(OFFSET('Sanitation Data'!$D$31,0,10*ROW('Sanitation Data'!D52))="","",OFFSET('Sanitation Data'!$D$31,0,10*ROW('Sanitation Data'!D52)))</f>
        <v/>
      </c>
      <c r="CS58" s="33" t="str">
        <f ca="true">+IF(OFFSET('Sanitation Data'!$D$32,0,10*ROW('Sanitation Data'!D52))="","",OFFSET('Sanitation Data'!$D$32,0,10*ROW('Sanitation Data'!D52)))</f>
        <v/>
      </c>
      <c r="CT58" s="33" t="str">
        <f ca="true">+IF(OFFSET('Sanitation Data'!$D$33,0,10*ROW('Sanitation Data'!D52))="","",OFFSET('Sanitation Data'!$D$33,0,10*ROW('Sanitation Data'!D52)))</f>
        <v/>
      </c>
      <c r="CU58" s="33" t="str">
        <f ca="true">+IF(OFFSET('Sanitation Data'!$E$29,0,10*ROW('Sanitation Data'!E52))="","",OFFSET('Sanitation Data'!$E$29,0,10*ROW('Sanitation Data'!E52)))</f>
        <v/>
      </c>
      <c r="CV58" s="33" t="str">
        <f ca="true">+IF(OFFSET('Sanitation Data'!$E$30,0,10*ROW('Sanitation Data'!E52))="","",OFFSET('Sanitation Data'!$E$30,0,10*ROW('Sanitation Data'!E52)))</f>
        <v/>
      </c>
      <c r="CW58" s="33" t="str">
        <f ca="true">+IF(OFFSET('Sanitation Data'!$E$31,0,10*ROW('Sanitation Data'!E52))="","",OFFSET('Sanitation Data'!$E$31,0,10*ROW('Sanitation Data'!E52)))</f>
        <v/>
      </c>
      <c r="CX58" s="33" t="str">
        <f ca="true">+IF(OFFSET('Sanitation Data'!$E$32,0,10*ROW('Sanitation Data'!E52))="","",OFFSET('Sanitation Data'!$E$32,0,10*ROW('Sanitation Data'!E52)))</f>
        <v/>
      </c>
      <c r="CY58" s="33" t="str">
        <f ca="true">+IF(OFFSET('Sanitation Data'!$E$33,0,10*ROW('Sanitation Data'!E52))="","",OFFSET('Sanitation Data'!$E$33,0,10*ROW('Sanitation Data'!E52)))</f>
        <v/>
      </c>
      <c r="CZ58" s="33" t="str">
        <f ca="true">+IF(OFFSET('Sanitation Data'!$F$29,0,10*ROW('Sanitation Data'!F52))="","",OFFSET('Sanitation Data'!$F$29,0,10*ROW('Sanitation Data'!F52)))</f>
        <v/>
      </c>
      <c r="DA58" s="33" t="str">
        <f ca="true">+IF(OFFSET('Sanitation Data'!$F$30,0,10*ROW('Sanitation Data'!F52))="","",OFFSET('Sanitation Data'!$F$30,0,10*ROW('Sanitation Data'!F52)))</f>
        <v/>
      </c>
      <c r="DB58" s="33" t="str">
        <f ca="true">+IF(OFFSET('Sanitation Data'!$F$31,0,10*ROW('Sanitation Data'!F52))="","",OFFSET('Sanitation Data'!$F$31,0,10*ROW('Sanitation Data'!F52)))</f>
        <v/>
      </c>
      <c r="DC58" s="33" t="str">
        <f ca="true">+IF(OFFSET('Sanitation Data'!$F$32,0,10*ROW('Sanitation Data'!F52))="","",OFFSET('Sanitation Data'!$F$32,0,10*ROW('Sanitation Data'!F52)))</f>
        <v/>
      </c>
      <c r="DD58" s="33" t="str">
        <f ca="true">+IF(OFFSET('Sanitation Data'!$F$33,0,10*ROW('Sanitation Data'!F52))="","",OFFSET('Sanitation Data'!$F$33,0,10*ROW('Sanitation Data'!F52)))</f>
        <v/>
      </c>
      <c r="DE58" s="33" t="str">
        <f ca="true">+IF(OFFSET('Sanitation Data'!$G$29,0,10*ROW('Sanitation Data'!G52))="","",OFFSET('Sanitation Data'!$G$29,0,10*ROW('Sanitation Data'!G52)))</f>
        <v/>
      </c>
      <c r="DF58" s="33" t="str">
        <f ca="true">+IF(OFFSET('Sanitation Data'!$G$30,0,10*ROW('Sanitation Data'!G52))="","",OFFSET('Sanitation Data'!$G$30,0,10*ROW('Sanitation Data'!G52)))</f>
        <v/>
      </c>
      <c r="DG58" s="33" t="str">
        <f ca="true">+IF(OFFSET('Sanitation Data'!$G$31,0,10*ROW('Sanitation Data'!G52))="","",OFFSET('Sanitation Data'!$G$31,0,10*ROW('Sanitation Data'!G52)))</f>
        <v/>
      </c>
      <c r="DH58" s="33" t="str">
        <f ca="true">+IF(OFFSET('Sanitation Data'!$G$32,0,10*ROW('Sanitation Data'!G52))="","",OFFSET('Sanitation Data'!$G$32,0,10*ROW('Sanitation Data'!G52)))</f>
        <v/>
      </c>
      <c r="DI58" s="33" t="str">
        <f ca="true">+IF(OFFSET('Sanitation Data'!$G$33,0,10*ROW('Sanitation Data'!G52))="","",OFFSET('Sanitation Data'!$G$33,0,10*ROW('Sanitation Data'!G52)))</f>
        <v/>
      </c>
      <c r="DJ58" s="33" t="str">
        <f ca="true">+IF(OFFSET('Sanitation Data'!$H$29,0,10*ROW('Sanitation Data'!H52))="","",OFFSET('Sanitation Data'!$H$29,0,10*ROW('Sanitation Data'!H52)))</f>
        <v/>
      </c>
      <c r="DK58" s="33" t="str">
        <f ca="true">+IF(OFFSET('Sanitation Data'!$H$30,0,10*ROW('Sanitation Data'!H52))="","",OFFSET('Sanitation Data'!$H$30,0,10*ROW('Sanitation Data'!H52)))</f>
        <v/>
      </c>
      <c r="DL58" s="33" t="str">
        <f ca="true">+IF(OFFSET('Sanitation Data'!$H$31,0,10*ROW('Sanitation Data'!H52))="","",OFFSET('Sanitation Data'!$H$31,0,10*ROW('Sanitation Data'!H52)))</f>
        <v/>
      </c>
      <c r="DM58" s="33" t="str">
        <f ca="true">+IF(OFFSET('Sanitation Data'!$H$32,0,10*ROW('Sanitation Data'!H52))="","",OFFSET('Sanitation Data'!$H$32,0,10*ROW('Sanitation Data'!H52)))</f>
        <v/>
      </c>
      <c r="DN58" s="33" t="str">
        <f ca="true">+IF(OFFSET('Sanitation Data'!$H$33,0,10*ROW('Sanitation Data'!H52))="","",OFFSET('Sanitation Data'!$H$33,0,10*ROW('Sanitation Data'!H52)))</f>
        <v/>
      </c>
      <c r="DO58" s="33" t="str">
        <f ca="true">+IF(OFFSET('Hygiene Data'!$C$12,0,10*ROW('Hygiene Data'!C52))="","",OFFSET('Hygiene Data'!$C$12,0,10*ROW('Hygiene Data'!C52)))</f>
        <v/>
      </c>
      <c r="DP58" s="33" t="str">
        <f ca="true">+IF(OFFSET('Hygiene Data'!$C$13,0,10*ROW('Hygiene Data'!C52))="","",OFFSET('Hygiene Data'!$C$13,0,10*ROW('Hygiene Data'!C52)))</f>
        <v/>
      </c>
      <c r="DQ58" s="33" t="str">
        <f ca="true">+IF(OFFSET('Hygiene Data'!$C$14,0,10*ROW('Hygiene Data'!C52))="","",OFFSET('Hygiene Data'!$C$14,0,10*ROW('Hygiene Data'!C52)))</f>
        <v/>
      </c>
      <c r="DR58" s="33" t="str">
        <f ca="true">+IF(OFFSET('Hygiene Data'!$D$12,0,10*ROW('Hygiene Data'!D52))="","",OFFSET('Hygiene Data'!$D$12,0,10*ROW('Hygiene Data'!D52)))</f>
        <v/>
      </c>
      <c r="DS58" s="33" t="str">
        <f ca="true">+IF(OFFSET('Hygiene Data'!$D$13,0,10*ROW('Hygiene Data'!D52))="","",OFFSET('Hygiene Data'!$D$13,0,10*ROW('Hygiene Data'!D52)))</f>
        <v/>
      </c>
      <c r="DT58" s="33" t="str">
        <f ca="true">+IF(OFFSET('Hygiene Data'!$D$14,0,10*ROW('Hygiene Data'!D52))="","",OFFSET('Hygiene Data'!$D$14,0,10*ROW('Hygiene Data'!D52)))</f>
        <v/>
      </c>
      <c r="DU58" s="33" t="str">
        <f ca="true">+IF(OFFSET('Hygiene Data'!$E$12,0,10*ROW('Hygiene Data'!E52))="","",OFFSET('Hygiene Data'!$E$12,0,10*ROW('Hygiene Data'!E52)))</f>
        <v/>
      </c>
      <c r="DV58" s="33" t="str">
        <f ca="true">+IF(OFFSET('Hygiene Data'!$E$13,0,10*ROW('Hygiene Data'!E52))="","",OFFSET('Hygiene Data'!$E$13,0,10*ROW('Hygiene Data'!E52)))</f>
        <v/>
      </c>
      <c r="DW58" s="33" t="str">
        <f ca="true">+IF(OFFSET('Hygiene Data'!$E$14,0,10*ROW('Hygiene Data'!E52))="","",OFFSET('Hygiene Data'!$E$14,0,10*ROW('Hygiene Data'!E52)))</f>
        <v/>
      </c>
      <c r="DX58" s="33" t="str">
        <f ca="true">+IF(OFFSET('Hygiene Data'!$F$12,0,10*ROW('Hygiene Data'!F52))="","",OFFSET('Hygiene Data'!$F$12,0,10*ROW('Hygiene Data'!F52)))</f>
        <v/>
      </c>
      <c r="DY58" s="33" t="str">
        <f ca="true">+IF(OFFSET('Hygiene Data'!$F$13,0,10*ROW('Hygiene Data'!F52))="","",OFFSET('Hygiene Data'!$F$13,0,10*ROW('Hygiene Data'!F52)))</f>
        <v/>
      </c>
      <c r="DZ58" s="33" t="str">
        <f ca="true">+IF(OFFSET('Hygiene Data'!$F$14,0,10*ROW('Hygiene Data'!F52))="","",OFFSET('Hygiene Data'!$F$14,0,10*ROW('Hygiene Data'!F52)))</f>
        <v/>
      </c>
      <c r="EA58" s="33" t="str">
        <f ca="true">+IF(OFFSET('Hygiene Data'!$G$12,0,10*ROW('Hygiene Data'!G52))="","",OFFSET('Hygiene Data'!$G$12,0,10*ROW('Hygiene Data'!G52)))</f>
        <v/>
      </c>
      <c r="EB58" s="33" t="str">
        <f ca="true">+IF(OFFSET('Hygiene Data'!$G$13,0,10*ROW('Hygiene Data'!G52))="","",OFFSET('Hygiene Data'!$G$13,0,10*ROW('Hygiene Data'!G52)))</f>
        <v/>
      </c>
      <c r="EC58" s="33" t="str">
        <f ca="true">+IF(OFFSET('Hygiene Data'!$G$14,0,10*ROW('Hygiene Data'!G52))="","",OFFSET('Hygiene Data'!$G$14,0,10*ROW('Hygiene Data'!G52)))</f>
        <v/>
      </c>
      <c r="ED58" s="33" t="str">
        <f ca="true">+IF(OFFSET('Hygiene Data'!$H$12,0,10*ROW('Hygiene Data'!H52))="","",OFFSET('Hygiene Data'!$H$12,0,10*ROW('Hygiene Data'!H52)))</f>
        <v/>
      </c>
      <c r="EE58" s="33" t="str">
        <f ca="true">+IF(OFFSET('Hygiene Data'!$H$13,0,10*ROW('Hygiene Data'!H52))="","",OFFSET('Hygiene Data'!$H$13,0,10*ROW('Hygiene Data'!H52)))</f>
        <v/>
      </c>
      <c r="EF58" s="33" t="str">
        <f ca="true">+IF(OFFSET('Hygiene Data'!$H$14,0,10*ROW('Hygiene Data'!H52))="","",OFFSET('Hygiene Data'!$H$14,0,10*ROW('Hygiene Data'!H52)))</f>
        <v/>
      </c>
    </row>
    <row r="59" x14ac:dyDescent="0.2">
      <c r="A59" s="56" t="str">
        <f ca="true">+IF(OFFSET('Water Data'!$B$1,0,10*ROW('Water Data'!B56))="","",OFFSET('Water Data'!$B$1,0,10*ROW('Water Data'!B56)))</f>
        <v/>
      </c>
      <c r="B59" s="56" t="str">
        <f ca="true">+IF(OFFSET('Water Data'!$A$3,0,10*ROW('Water Data'!A56))="","",OFFSET('Water Data'!$A$3,0,10*ROW('Water Data'!A56)))</f>
        <v/>
      </c>
      <c r="C59" s="56" t="str">
        <f ca="true">+IF(OFFSET('Water Data'!$C$3,0,10*ROW('Water Data'!C56))="","",OFFSET('Water Data'!$C$3,0,10*ROW('Water Data'!C56)))</f>
        <v/>
      </c>
      <c r="D59" s="244"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4"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4" t="e">
        <f ca="true">+IF(AND(ISNUMBER(OFFSET('Water Data'!$C$10,0,10*ROW('Water Data'!D53))),BW59="Yes"),OFFSET('Water Data'!$C$10,0,10*ROW('Water Data'!D53)),IF(AND(ISNUMBER(OFFSET('Water Data'!$C$10,0,10*ROW('Water Data'!D53))),BW59="No",ISNUMBER(OFFSET('Water Data'!$C$10,0,10*ROW('Water Data'!D53)))),CONCATENATE("[",ROUND(OFFSET('Water Data'!$C$10,0,10*ROW('Water Data'!D53)),0),"]"),IF(AND(ISNUMBER(OFFSET('Water Data'!$C$10,0,10*ROW('Water Data'!D53))),BW59="",ISNUMBER(OFFSET('Water Data'!$C$10,0,10*ROW('Water Data'!D53)))),OFFSET('Water Data'!$C$10,0,10*ROW('Water Data'!D53)),NA())))</f>
        <v>#N/A</v>
      </c>
      <c r="G59" s="244"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4"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4"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4"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4"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4"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4"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4"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4"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4"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4"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4"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4"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4"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4"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5"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5"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5"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5"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5"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5"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5"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5"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5"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5"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5"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5"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5"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5"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5"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5"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5"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5"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5"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5"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5"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5"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5"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5"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5"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5"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5"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5"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5"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5"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6"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6"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6"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6"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6"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6"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6"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6"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6"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6"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6"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6"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6"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6"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6"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6"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6"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6"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3" t="str">
        <f ca="true">+IF(OFFSET('Water Data'!$C$28,0,10*ROW('Water Data'!C53))="","",OFFSET('Water Data'!$C$28,0,10*ROW('Water Data'!C53)))</f>
        <v/>
      </c>
      <c r="BT59" s="33" t="str">
        <f ca="true">+IF(OFFSET('Water Data'!$C$29,0,10*ROW('Water Data'!C53))="","",OFFSET('Water Data'!$C$29,0,10*ROW('Water Data'!C53)))</f>
        <v/>
      </c>
      <c r="BU59" s="33" t="str">
        <f ca="true">+IF(OFFSET('Water Data'!$C$30,0,10*ROW('Water Data'!C53))="","",OFFSET('Water Data'!$C$30,0,10*ROW('Water Data'!C53)))</f>
        <v/>
      </c>
      <c r="BV59" s="33" t="str">
        <f ca="true">+IF(OFFSET('Water Data'!$D$28,0,10*ROW('Water Data'!D53))="","",OFFSET('Water Data'!$D$28,0,10*ROW('Water Data'!D53)))</f>
        <v/>
      </c>
      <c r="BW59" s="33" t="str">
        <f ca="true">+IF(OFFSET('Water Data'!$D$29,0,10*ROW('Water Data'!D53))="","",OFFSET('Water Data'!$D$29,0,10*ROW('Water Data'!D53)))</f>
        <v/>
      </c>
      <c r="BX59" s="33" t="str">
        <f ca="true">+IF(OFFSET('Water Data'!$D$30,0,10*ROW('Water Data'!D53))="","",OFFSET('Water Data'!$D$30,0,10*ROW('Water Data'!D53)))</f>
        <v/>
      </c>
      <c r="BY59" s="33" t="str">
        <f ca="true">+IF(OFFSET('Water Data'!$E$28,0,10*ROW('Water Data'!E53))="","",OFFSET('Water Data'!$E$28,0,10*ROW('Water Data'!E53)))</f>
        <v/>
      </c>
      <c r="BZ59" s="33" t="str">
        <f ca="true">+IF(OFFSET('Water Data'!$E$29,0,10*ROW('Water Data'!E53))="","",OFFSET('Water Data'!$E$29,0,10*ROW('Water Data'!E53)))</f>
        <v/>
      </c>
      <c r="CA59" s="33" t="str">
        <f ca="true">+IF(OFFSET('Water Data'!$E$30,0,10*ROW('Water Data'!E53))="","",OFFSET('Water Data'!$E$30,0,10*ROW('Water Data'!E53)))</f>
        <v/>
      </c>
      <c r="CB59" s="33" t="str">
        <f ca="true">+IF(OFFSET('Water Data'!$F$28,0,10*ROW('Water Data'!F53))="","",OFFSET('Water Data'!$F$28,0,10*ROW('Water Data'!F53)))</f>
        <v/>
      </c>
      <c r="CC59" s="33" t="str">
        <f ca="true">+IF(OFFSET('Water Data'!$F$29,0,10*ROW('Water Data'!F53))="","",OFFSET('Water Data'!$F$29,0,10*ROW('Water Data'!F53)))</f>
        <v/>
      </c>
      <c r="CD59" s="33" t="str">
        <f ca="true">+IF(OFFSET('Water Data'!$F$30,0,10*ROW('Water Data'!F53))="","",OFFSET('Water Data'!$F$30,0,10*ROW('Water Data'!F53)))</f>
        <v/>
      </c>
      <c r="CE59" s="33" t="str">
        <f ca="true">+IF(OFFSET('Water Data'!$G$28,0,10*ROW('Water Data'!G53))="","",OFFSET('Water Data'!$G$28,0,10*ROW('Water Data'!G53)))</f>
        <v/>
      </c>
      <c r="CF59" s="33" t="str">
        <f ca="true">+IF(OFFSET('Water Data'!$G$29,0,10*ROW('Water Data'!G53))="","",OFFSET('Water Data'!$G$29,0,10*ROW('Water Data'!G53)))</f>
        <v/>
      </c>
      <c r="CG59" s="33" t="str">
        <f ca="true">+IF(OFFSET('Water Data'!$G$30,0,10*ROW('Water Data'!G53))="","",OFFSET('Water Data'!$G$30,0,10*ROW('Water Data'!G53)))</f>
        <v/>
      </c>
      <c r="CH59" s="33" t="str">
        <f ca="true">+IF(OFFSET('Water Data'!$H$28,0,10*ROW('Water Data'!H53))="","",OFFSET('Water Data'!$H$28,0,10*ROW('Water Data'!H53)))</f>
        <v/>
      </c>
      <c r="CI59" s="33" t="str">
        <f ca="true">+IF(OFFSET('Water Data'!$H$29,0,10*ROW('Water Data'!H53))="","",OFFSET('Water Data'!$H$29,0,10*ROW('Water Data'!H53)))</f>
        <v/>
      </c>
      <c r="CJ59" s="33" t="str">
        <f ca="true">+IF(OFFSET('Water Data'!$H$30,0,10*ROW('Water Data'!H53))="","",OFFSET('Water Data'!$H$30,0,10*ROW('Water Data'!H53)))</f>
        <v/>
      </c>
      <c r="CK59" s="33" t="str">
        <f ca="true">+IF(OFFSET('Sanitation Data'!$C$29,0,10*ROW('Sanitation Data'!C53))="","",OFFSET('Sanitation Data'!$C$29,0,10*ROW('Sanitation Data'!C53)))</f>
        <v/>
      </c>
      <c r="CL59" s="33" t="str">
        <f ca="true">+IF(OFFSET('Sanitation Data'!$C$30,0,10*ROW('Sanitation Data'!C53))="","",OFFSET('Sanitation Data'!$C$30,0,10*ROW('Sanitation Data'!C53)))</f>
        <v/>
      </c>
      <c r="CM59" s="33" t="str">
        <f ca="true">+IF(OFFSET('Sanitation Data'!$C$31,0,10*ROW('Sanitation Data'!C53))="","",OFFSET('Sanitation Data'!$C$31,0,10*ROW('Sanitation Data'!C53)))</f>
        <v/>
      </c>
      <c r="CN59" s="33" t="str">
        <f ca="true">+IF(OFFSET('Sanitation Data'!$C$32,0,10*ROW('Sanitation Data'!C53))="","",OFFSET('Sanitation Data'!$C$32,0,10*ROW('Sanitation Data'!C53)))</f>
        <v/>
      </c>
      <c r="CO59" s="33" t="str">
        <f ca="true">+IF(OFFSET('Sanitation Data'!$C$33,0,10*ROW('Sanitation Data'!C53))="","",OFFSET('Sanitation Data'!$C$33,0,10*ROW('Sanitation Data'!C53)))</f>
        <v/>
      </c>
      <c r="CP59" s="33" t="str">
        <f ca="true">+IF(OFFSET('Sanitation Data'!$D$29,0,10*ROW('Sanitation Data'!D53))="","",OFFSET('Sanitation Data'!$D$29,0,10*ROW('Sanitation Data'!D53)))</f>
        <v/>
      </c>
      <c r="CQ59" s="33" t="str">
        <f ca="true">+IF(OFFSET('Sanitation Data'!$D$30,0,10*ROW('Sanitation Data'!D53))="","",OFFSET('Sanitation Data'!$D$30,0,10*ROW('Sanitation Data'!D53)))</f>
        <v/>
      </c>
      <c r="CR59" s="33" t="str">
        <f ca="true">+IF(OFFSET('Sanitation Data'!$D$31,0,10*ROW('Sanitation Data'!D53))="","",OFFSET('Sanitation Data'!$D$31,0,10*ROW('Sanitation Data'!D53)))</f>
        <v/>
      </c>
      <c r="CS59" s="33" t="str">
        <f ca="true">+IF(OFFSET('Sanitation Data'!$D$32,0,10*ROW('Sanitation Data'!D53))="","",OFFSET('Sanitation Data'!$D$32,0,10*ROW('Sanitation Data'!D53)))</f>
        <v/>
      </c>
      <c r="CT59" s="33" t="str">
        <f ca="true">+IF(OFFSET('Sanitation Data'!$D$33,0,10*ROW('Sanitation Data'!D53))="","",OFFSET('Sanitation Data'!$D$33,0,10*ROW('Sanitation Data'!D53)))</f>
        <v/>
      </c>
      <c r="CU59" s="33" t="str">
        <f ca="true">+IF(OFFSET('Sanitation Data'!$E$29,0,10*ROW('Sanitation Data'!E53))="","",OFFSET('Sanitation Data'!$E$29,0,10*ROW('Sanitation Data'!E53)))</f>
        <v/>
      </c>
      <c r="CV59" s="33" t="str">
        <f ca="true">+IF(OFFSET('Sanitation Data'!$E$30,0,10*ROW('Sanitation Data'!E53))="","",OFFSET('Sanitation Data'!$E$30,0,10*ROW('Sanitation Data'!E53)))</f>
        <v/>
      </c>
      <c r="CW59" s="33" t="str">
        <f ca="true">+IF(OFFSET('Sanitation Data'!$E$31,0,10*ROW('Sanitation Data'!E53))="","",OFFSET('Sanitation Data'!$E$31,0,10*ROW('Sanitation Data'!E53)))</f>
        <v/>
      </c>
      <c r="CX59" s="33" t="str">
        <f ca="true">+IF(OFFSET('Sanitation Data'!$E$32,0,10*ROW('Sanitation Data'!E53))="","",OFFSET('Sanitation Data'!$E$32,0,10*ROW('Sanitation Data'!E53)))</f>
        <v/>
      </c>
      <c r="CY59" s="33" t="str">
        <f ca="true">+IF(OFFSET('Sanitation Data'!$E$33,0,10*ROW('Sanitation Data'!E53))="","",OFFSET('Sanitation Data'!$E$33,0,10*ROW('Sanitation Data'!E53)))</f>
        <v/>
      </c>
      <c r="CZ59" s="33" t="str">
        <f ca="true">+IF(OFFSET('Sanitation Data'!$F$29,0,10*ROW('Sanitation Data'!F53))="","",OFFSET('Sanitation Data'!$F$29,0,10*ROW('Sanitation Data'!F53)))</f>
        <v/>
      </c>
      <c r="DA59" s="33" t="str">
        <f ca="true">+IF(OFFSET('Sanitation Data'!$F$30,0,10*ROW('Sanitation Data'!F53))="","",OFFSET('Sanitation Data'!$F$30,0,10*ROW('Sanitation Data'!F53)))</f>
        <v/>
      </c>
      <c r="DB59" s="33" t="str">
        <f ca="true">+IF(OFFSET('Sanitation Data'!$F$31,0,10*ROW('Sanitation Data'!F53))="","",OFFSET('Sanitation Data'!$F$31,0,10*ROW('Sanitation Data'!F53)))</f>
        <v/>
      </c>
      <c r="DC59" s="33" t="str">
        <f ca="true">+IF(OFFSET('Sanitation Data'!$F$32,0,10*ROW('Sanitation Data'!F53))="","",OFFSET('Sanitation Data'!$F$32,0,10*ROW('Sanitation Data'!F53)))</f>
        <v/>
      </c>
      <c r="DD59" s="33" t="str">
        <f ca="true">+IF(OFFSET('Sanitation Data'!$F$33,0,10*ROW('Sanitation Data'!F53))="","",OFFSET('Sanitation Data'!$F$33,0,10*ROW('Sanitation Data'!F53)))</f>
        <v/>
      </c>
      <c r="DE59" s="33" t="str">
        <f ca="true">+IF(OFFSET('Sanitation Data'!$G$29,0,10*ROW('Sanitation Data'!G53))="","",OFFSET('Sanitation Data'!$G$29,0,10*ROW('Sanitation Data'!G53)))</f>
        <v/>
      </c>
      <c r="DF59" s="33" t="str">
        <f ca="true">+IF(OFFSET('Sanitation Data'!$G$30,0,10*ROW('Sanitation Data'!G53))="","",OFFSET('Sanitation Data'!$G$30,0,10*ROW('Sanitation Data'!G53)))</f>
        <v/>
      </c>
      <c r="DG59" s="33" t="str">
        <f ca="true">+IF(OFFSET('Sanitation Data'!$G$31,0,10*ROW('Sanitation Data'!G53))="","",OFFSET('Sanitation Data'!$G$31,0,10*ROW('Sanitation Data'!G53)))</f>
        <v/>
      </c>
      <c r="DH59" s="33" t="str">
        <f ca="true">+IF(OFFSET('Sanitation Data'!$G$32,0,10*ROW('Sanitation Data'!G53))="","",OFFSET('Sanitation Data'!$G$32,0,10*ROW('Sanitation Data'!G53)))</f>
        <v/>
      </c>
      <c r="DI59" s="33" t="str">
        <f ca="true">+IF(OFFSET('Sanitation Data'!$G$33,0,10*ROW('Sanitation Data'!G53))="","",OFFSET('Sanitation Data'!$G$33,0,10*ROW('Sanitation Data'!G53)))</f>
        <v/>
      </c>
      <c r="DJ59" s="33" t="str">
        <f ca="true">+IF(OFFSET('Sanitation Data'!$H$29,0,10*ROW('Sanitation Data'!H53))="","",OFFSET('Sanitation Data'!$H$29,0,10*ROW('Sanitation Data'!H53)))</f>
        <v/>
      </c>
      <c r="DK59" s="33" t="str">
        <f ca="true">+IF(OFFSET('Sanitation Data'!$H$30,0,10*ROW('Sanitation Data'!H53))="","",OFFSET('Sanitation Data'!$H$30,0,10*ROW('Sanitation Data'!H53)))</f>
        <v/>
      </c>
      <c r="DL59" s="33" t="str">
        <f ca="true">+IF(OFFSET('Sanitation Data'!$H$31,0,10*ROW('Sanitation Data'!H53))="","",OFFSET('Sanitation Data'!$H$31,0,10*ROW('Sanitation Data'!H53)))</f>
        <v/>
      </c>
      <c r="DM59" s="33" t="str">
        <f ca="true">+IF(OFFSET('Sanitation Data'!$H$32,0,10*ROW('Sanitation Data'!H53))="","",OFFSET('Sanitation Data'!$H$32,0,10*ROW('Sanitation Data'!H53)))</f>
        <v/>
      </c>
      <c r="DN59" s="33" t="str">
        <f ca="true">+IF(OFFSET('Sanitation Data'!$H$33,0,10*ROW('Sanitation Data'!H53))="","",OFFSET('Sanitation Data'!$H$33,0,10*ROW('Sanitation Data'!H53)))</f>
        <v/>
      </c>
      <c r="DO59" s="33" t="str">
        <f ca="true">+IF(OFFSET('Hygiene Data'!$C$12,0,10*ROW('Hygiene Data'!C53))="","",OFFSET('Hygiene Data'!$C$12,0,10*ROW('Hygiene Data'!C53)))</f>
        <v/>
      </c>
      <c r="DP59" s="33" t="str">
        <f ca="true">+IF(OFFSET('Hygiene Data'!$C$13,0,10*ROW('Hygiene Data'!C53))="","",OFFSET('Hygiene Data'!$C$13,0,10*ROW('Hygiene Data'!C53)))</f>
        <v/>
      </c>
      <c r="DQ59" s="33" t="str">
        <f ca="true">+IF(OFFSET('Hygiene Data'!$C$14,0,10*ROW('Hygiene Data'!C53))="","",OFFSET('Hygiene Data'!$C$14,0,10*ROW('Hygiene Data'!C53)))</f>
        <v/>
      </c>
      <c r="DR59" s="33" t="str">
        <f ca="true">+IF(OFFSET('Hygiene Data'!$D$12,0,10*ROW('Hygiene Data'!D53))="","",OFFSET('Hygiene Data'!$D$12,0,10*ROW('Hygiene Data'!D53)))</f>
        <v/>
      </c>
      <c r="DS59" s="33" t="str">
        <f ca="true">+IF(OFFSET('Hygiene Data'!$D$13,0,10*ROW('Hygiene Data'!D53))="","",OFFSET('Hygiene Data'!$D$13,0,10*ROW('Hygiene Data'!D53)))</f>
        <v/>
      </c>
      <c r="DT59" s="33" t="str">
        <f ca="true">+IF(OFFSET('Hygiene Data'!$D$14,0,10*ROW('Hygiene Data'!D53))="","",OFFSET('Hygiene Data'!$D$14,0,10*ROW('Hygiene Data'!D53)))</f>
        <v/>
      </c>
      <c r="DU59" s="33" t="str">
        <f ca="true">+IF(OFFSET('Hygiene Data'!$E$12,0,10*ROW('Hygiene Data'!E53))="","",OFFSET('Hygiene Data'!$E$12,0,10*ROW('Hygiene Data'!E53)))</f>
        <v/>
      </c>
      <c r="DV59" s="33" t="str">
        <f ca="true">+IF(OFFSET('Hygiene Data'!$E$13,0,10*ROW('Hygiene Data'!E53))="","",OFFSET('Hygiene Data'!$E$13,0,10*ROW('Hygiene Data'!E53)))</f>
        <v/>
      </c>
      <c r="DW59" s="33" t="str">
        <f ca="true">+IF(OFFSET('Hygiene Data'!$E$14,0,10*ROW('Hygiene Data'!E53))="","",OFFSET('Hygiene Data'!$E$14,0,10*ROW('Hygiene Data'!E53)))</f>
        <v/>
      </c>
      <c r="DX59" s="33" t="str">
        <f ca="true">+IF(OFFSET('Hygiene Data'!$F$12,0,10*ROW('Hygiene Data'!F53))="","",OFFSET('Hygiene Data'!$F$12,0,10*ROW('Hygiene Data'!F53)))</f>
        <v/>
      </c>
      <c r="DY59" s="33" t="str">
        <f ca="true">+IF(OFFSET('Hygiene Data'!$F$13,0,10*ROW('Hygiene Data'!F53))="","",OFFSET('Hygiene Data'!$F$13,0,10*ROW('Hygiene Data'!F53)))</f>
        <v/>
      </c>
      <c r="DZ59" s="33" t="str">
        <f ca="true">+IF(OFFSET('Hygiene Data'!$F$14,0,10*ROW('Hygiene Data'!F53))="","",OFFSET('Hygiene Data'!$F$14,0,10*ROW('Hygiene Data'!F53)))</f>
        <v/>
      </c>
      <c r="EA59" s="33" t="str">
        <f ca="true">+IF(OFFSET('Hygiene Data'!$G$12,0,10*ROW('Hygiene Data'!G53))="","",OFFSET('Hygiene Data'!$G$12,0,10*ROW('Hygiene Data'!G53)))</f>
        <v/>
      </c>
      <c r="EB59" s="33" t="str">
        <f ca="true">+IF(OFFSET('Hygiene Data'!$G$13,0,10*ROW('Hygiene Data'!G53))="","",OFFSET('Hygiene Data'!$G$13,0,10*ROW('Hygiene Data'!G53)))</f>
        <v/>
      </c>
      <c r="EC59" s="33" t="str">
        <f ca="true">+IF(OFFSET('Hygiene Data'!$G$14,0,10*ROW('Hygiene Data'!G53))="","",OFFSET('Hygiene Data'!$G$14,0,10*ROW('Hygiene Data'!G53)))</f>
        <v/>
      </c>
      <c r="ED59" s="33" t="str">
        <f ca="true">+IF(OFFSET('Hygiene Data'!$H$12,0,10*ROW('Hygiene Data'!H53))="","",OFFSET('Hygiene Data'!$H$12,0,10*ROW('Hygiene Data'!H53)))</f>
        <v/>
      </c>
      <c r="EE59" s="33" t="str">
        <f ca="true">+IF(OFFSET('Hygiene Data'!$H$13,0,10*ROW('Hygiene Data'!H53))="","",OFFSET('Hygiene Data'!$H$13,0,10*ROW('Hygiene Data'!H53)))</f>
        <v/>
      </c>
      <c r="EF59" s="33" t="str">
        <f ca="true">+IF(OFFSET('Hygiene Data'!$H$14,0,10*ROW('Hygiene Data'!H53))="","",OFFSET('Hygiene Data'!$H$14,0,10*ROW('Hygiene Data'!H53)))</f>
        <v/>
      </c>
    </row>
    <row r="60" x14ac:dyDescent="0.2">
      <c r="A60" s="56" t="str">
        <f ca="true">+IF(OFFSET('Water Data'!$B$1,0,10*ROW('Water Data'!B57))="","",OFFSET('Water Data'!$B$1,0,10*ROW('Water Data'!B57)))</f>
        <v/>
      </c>
      <c r="B60" s="56" t="str">
        <f ca="true">+IF(OFFSET('Water Data'!$A$3,0,10*ROW('Water Data'!A57))="","",OFFSET('Water Data'!$A$3,0,10*ROW('Water Data'!A57)))</f>
        <v/>
      </c>
      <c r="C60" s="56" t="str">
        <f ca="true">+IF(OFFSET('Water Data'!$C$3,0,10*ROW('Water Data'!C57))="","",OFFSET('Water Data'!$C$3,0,10*ROW('Water Data'!C57)))</f>
        <v/>
      </c>
      <c r="D60" s="244"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4"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4" t="e">
        <f ca="true">+IF(AND(ISNUMBER(OFFSET('Water Data'!$C$10,0,10*ROW('Water Data'!D54))),BW60="Yes"),OFFSET('Water Data'!$C$10,0,10*ROW('Water Data'!D54)),IF(AND(ISNUMBER(OFFSET('Water Data'!$C$10,0,10*ROW('Water Data'!D54))),BW60="No",ISNUMBER(OFFSET('Water Data'!$C$10,0,10*ROW('Water Data'!D54)))),CONCATENATE("[",ROUND(OFFSET('Water Data'!$C$10,0,10*ROW('Water Data'!D54)),0),"]"),IF(AND(ISNUMBER(OFFSET('Water Data'!$C$10,0,10*ROW('Water Data'!D54))),BW60="",ISNUMBER(OFFSET('Water Data'!$C$10,0,10*ROW('Water Data'!D54)))),OFFSET('Water Data'!$C$10,0,10*ROW('Water Data'!D54)),NA())))</f>
        <v>#N/A</v>
      </c>
      <c r="G60" s="244"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4"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4"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4"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4"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4"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4"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4"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4"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4"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4"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4"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4"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4"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4"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5"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5"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5"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5"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5"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5"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5"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5"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5"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5"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5"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5"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5"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5"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5"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5"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5"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5"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5"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5"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5"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5"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5"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5"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5"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5"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5"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5"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5"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5"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6"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6"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6"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6"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6"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6"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6"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6"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6"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6"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6"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6"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6"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6"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6"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6"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6"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6"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3" t="str">
        <f ca="true">+IF(OFFSET('Water Data'!$C$28,0,10*ROW('Water Data'!C54))="","",OFFSET('Water Data'!$C$28,0,10*ROW('Water Data'!C54)))</f>
        <v/>
      </c>
      <c r="BT60" s="33" t="str">
        <f ca="true">+IF(OFFSET('Water Data'!$C$29,0,10*ROW('Water Data'!C54))="","",OFFSET('Water Data'!$C$29,0,10*ROW('Water Data'!C54)))</f>
        <v/>
      </c>
      <c r="BU60" s="33" t="str">
        <f ca="true">+IF(OFFSET('Water Data'!$C$30,0,10*ROW('Water Data'!C54))="","",OFFSET('Water Data'!$C$30,0,10*ROW('Water Data'!C54)))</f>
        <v/>
      </c>
      <c r="BV60" s="33" t="str">
        <f ca="true">+IF(OFFSET('Water Data'!$D$28,0,10*ROW('Water Data'!D54))="","",OFFSET('Water Data'!$D$28,0,10*ROW('Water Data'!D54)))</f>
        <v/>
      </c>
      <c r="BW60" s="33" t="str">
        <f ca="true">+IF(OFFSET('Water Data'!$D$29,0,10*ROW('Water Data'!D54))="","",OFFSET('Water Data'!$D$29,0,10*ROW('Water Data'!D54)))</f>
        <v/>
      </c>
      <c r="BX60" s="33" t="str">
        <f ca="true">+IF(OFFSET('Water Data'!$D$30,0,10*ROW('Water Data'!D54))="","",OFFSET('Water Data'!$D$30,0,10*ROW('Water Data'!D54)))</f>
        <v/>
      </c>
      <c r="BY60" s="33" t="str">
        <f ca="true">+IF(OFFSET('Water Data'!$E$28,0,10*ROW('Water Data'!E54))="","",OFFSET('Water Data'!$E$28,0,10*ROW('Water Data'!E54)))</f>
        <v/>
      </c>
      <c r="BZ60" s="33" t="str">
        <f ca="true">+IF(OFFSET('Water Data'!$E$29,0,10*ROW('Water Data'!E54))="","",OFFSET('Water Data'!$E$29,0,10*ROW('Water Data'!E54)))</f>
        <v/>
      </c>
      <c r="CA60" s="33" t="str">
        <f ca="true">+IF(OFFSET('Water Data'!$E$30,0,10*ROW('Water Data'!E54))="","",OFFSET('Water Data'!$E$30,0,10*ROW('Water Data'!E54)))</f>
        <v/>
      </c>
      <c r="CB60" s="33" t="str">
        <f ca="true">+IF(OFFSET('Water Data'!$F$28,0,10*ROW('Water Data'!F54))="","",OFFSET('Water Data'!$F$28,0,10*ROW('Water Data'!F54)))</f>
        <v/>
      </c>
      <c r="CC60" s="33" t="str">
        <f ca="true">+IF(OFFSET('Water Data'!$F$29,0,10*ROW('Water Data'!F54))="","",OFFSET('Water Data'!$F$29,0,10*ROW('Water Data'!F54)))</f>
        <v/>
      </c>
      <c r="CD60" s="33" t="str">
        <f ca="true">+IF(OFFSET('Water Data'!$F$30,0,10*ROW('Water Data'!F54))="","",OFFSET('Water Data'!$F$30,0,10*ROW('Water Data'!F54)))</f>
        <v/>
      </c>
      <c r="CE60" s="33" t="str">
        <f ca="true">+IF(OFFSET('Water Data'!$G$28,0,10*ROW('Water Data'!G54))="","",OFFSET('Water Data'!$G$28,0,10*ROW('Water Data'!G54)))</f>
        <v/>
      </c>
      <c r="CF60" s="33" t="str">
        <f ca="true">+IF(OFFSET('Water Data'!$G$29,0,10*ROW('Water Data'!G54))="","",OFFSET('Water Data'!$G$29,0,10*ROW('Water Data'!G54)))</f>
        <v/>
      </c>
      <c r="CG60" s="33" t="str">
        <f ca="true">+IF(OFFSET('Water Data'!$G$30,0,10*ROW('Water Data'!G54))="","",OFFSET('Water Data'!$G$30,0,10*ROW('Water Data'!G54)))</f>
        <v/>
      </c>
      <c r="CH60" s="33" t="str">
        <f ca="true">+IF(OFFSET('Water Data'!$H$28,0,10*ROW('Water Data'!H54))="","",OFFSET('Water Data'!$H$28,0,10*ROW('Water Data'!H54)))</f>
        <v/>
      </c>
      <c r="CI60" s="33" t="str">
        <f ca="true">+IF(OFFSET('Water Data'!$H$29,0,10*ROW('Water Data'!H54))="","",OFFSET('Water Data'!$H$29,0,10*ROW('Water Data'!H54)))</f>
        <v/>
      </c>
      <c r="CJ60" s="33" t="str">
        <f ca="true">+IF(OFFSET('Water Data'!$H$30,0,10*ROW('Water Data'!H54))="","",OFFSET('Water Data'!$H$30,0,10*ROW('Water Data'!H54)))</f>
        <v/>
      </c>
      <c r="CK60" s="33" t="str">
        <f ca="true">+IF(OFFSET('Sanitation Data'!$C$29,0,10*ROW('Sanitation Data'!C54))="","",OFFSET('Sanitation Data'!$C$29,0,10*ROW('Sanitation Data'!C54)))</f>
        <v/>
      </c>
      <c r="CL60" s="33" t="str">
        <f ca="true">+IF(OFFSET('Sanitation Data'!$C$30,0,10*ROW('Sanitation Data'!C54))="","",OFFSET('Sanitation Data'!$C$30,0,10*ROW('Sanitation Data'!C54)))</f>
        <v/>
      </c>
      <c r="CM60" s="33" t="str">
        <f ca="true">+IF(OFFSET('Sanitation Data'!$C$31,0,10*ROW('Sanitation Data'!C54))="","",OFFSET('Sanitation Data'!$C$31,0,10*ROW('Sanitation Data'!C54)))</f>
        <v/>
      </c>
      <c r="CN60" s="33" t="str">
        <f ca="true">+IF(OFFSET('Sanitation Data'!$C$32,0,10*ROW('Sanitation Data'!C54))="","",OFFSET('Sanitation Data'!$C$32,0,10*ROW('Sanitation Data'!C54)))</f>
        <v/>
      </c>
      <c r="CO60" s="33" t="str">
        <f ca="true">+IF(OFFSET('Sanitation Data'!$C$33,0,10*ROW('Sanitation Data'!C54))="","",OFFSET('Sanitation Data'!$C$33,0,10*ROW('Sanitation Data'!C54)))</f>
        <v/>
      </c>
      <c r="CP60" s="33" t="str">
        <f ca="true">+IF(OFFSET('Sanitation Data'!$D$29,0,10*ROW('Sanitation Data'!D54))="","",OFFSET('Sanitation Data'!$D$29,0,10*ROW('Sanitation Data'!D54)))</f>
        <v/>
      </c>
      <c r="CQ60" s="33" t="str">
        <f ca="true">+IF(OFFSET('Sanitation Data'!$D$30,0,10*ROW('Sanitation Data'!D54))="","",OFFSET('Sanitation Data'!$D$30,0,10*ROW('Sanitation Data'!D54)))</f>
        <v/>
      </c>
      <c r="CR60" s="33" t="str">
        <f ca="true">+IF(OFFSET('Sanitation Data'!$D$31,0,10*ROW('Sanitation Data'!D54))="","",OFFSET('Sanitation Data'!$D$31,0,10*ROW('Sanitation Data'!D54)))</f>
        <v/>
      </c>
      <c r="CS60" s="33" t="str">
        <f ca="true">+IF(OFFSET('Sanitation Data'!$D$32,0,10*ROW('Sanitation Data'!D54))="","",OFFSET('Sanitation Data'!$D$32,0,10*ROW('Sanitation Data'!D54)))</f>
        <v/>
      </c>
      <c r="CT60" s="33" t="str">
        <f ca="true">+IF(OFFSET('Sanitation Data'!$D$33,0,10*ROW('Sanitation Data'!D54))="","",OFFSET('Sanitation Data'!$D$33,0,10*ROW('Sanitation Data'!D54)))</f>
        <v/>
      </c>
      <c r="CU60" s="33" t="str">
        <f ca="true">+IF(OFFSET('Sanitation Data'!$E$29,0,10*ROW('Sanitation Data'!E54))="","",OFFSET('Sanitation Data'!$E$29,0,10*ROW('Sanitation Data'!E54)))</f>
        <v/>
      </c>
      <c r="CV60" s="33" t="str">
        <f ca="true">+IF(OFFSET('Sanitation Data'!$E$30,0,10*ROW('Sanitation Data'!E54))="","",OFFSET('Sanitation Data'!$E$30,0,10*ROW('Sanitation Data'!E54)))</f>
        <v/>
      </c>
      <c r="CW60" s="33" t="str">
        <f ca="true">+IF(OFFSET('Sanitation Data'!$E$31,0,10*ROW('Sanitation Data'!E54))="","",OFFSET('Sanitation Data'!$E$31,0,10*ROW('Sanitation Data'!E54)))</f>
        <v/>
      </c>
      <c r="CX60" s="33" t="str">
        <f ca="true">+IF(OFFSET('Sanitation Data'!$E$32,0,10*ROW('Sanitation Data'!E54))="","",OFFSET('Sanitation Data'!$E$32,0,10*ROW('Sanitation Data'!E54)))</f>
        <v/>
      </c>
      <c r="CY60" s="33" t="str">
        <f ca="true">+IF(OFFSET('Sanitation Data'!$E$33,0,10*ROW('Sanitation Data'!E54))="","",OFFSET('Sanitation Data'!$E$33,0,10*ROW('Sanitation Data'!E54)))</f>
        <v/>
      </c>
      <c r="CZ60" s="33" t="str">
        <f ca="true">+IF(OFFSET('Sanitation Data'!$F$29,0,10*ROW('Sanitation Data'!F54))="","",OFFSET('Sanitation Data'!$F$29,0,10*ROW('Sanitation Data'!F54)))</f>
        <v/>
      </c>
      <c r="DA60" s="33" t="str">
        <f ca="true">+IF(OFFSET('Sanitation Data'!$F$30,0,10*ROW('Sanitation Data'!F54))="","",OFFSET('Sanitation Data'!$F$30,0,10*ROW('Sanitation Data'!F54)))</f>
        <v/>
      </c>
      <c r="DB60" s="33" t="str">
        <f ca="true">+IF(OFFSET('Sanitation Data'!$F$31,0,10*ROW('Sanitation Data'!F54))="","",OFFSET('Sanitation Data'!$F$31,0,10*ROW('Sanitation Data'!F54)))</f>
        <v/>
      </c>
      <c r="DC60" s="33" t="str">
        <f ca="true">+IF(OFFSET('Sanitation Data'!$F$32,0,10*ROW('Sanitation Data'!F54))="","",OFFSET('Sanitation Data'!$F$32,0,10*ROW('Sanitation Data'!F54)))</f>
        <v/>
      </c>
      <c r="DD60" s="33" t="str">
        <f ca="true">+IF(OFFSET('Sanitation Data'!$F$33,0,10*ROW('Sanitation Data'!F54))="","",OFFSET('Sanitation Data'!$F$33,0,10*ROW('Sanitation Data'!F54)))</f>
        <v/>
      </c>
      <c r="DE60" s="33" t="str">
        <f ca="true">+IF(OFFSET('Sanitation Data'!$G$29,0,10*ROW('Sanitation Data'!G54))="","",OFFSET('Sanitation Data'!$G$29,0,10*ROW('Sanitation Data'!G54)))</f>
        <v/>
      </c>
      <c r="DF60" s="33" t="str">
        <f ca="true">+IF(OFFSET('Sanitation Data'!$G$30,0,10*ROW('Sanitation Data'!G54))="","",OFFSET('Sanitation Data'!$G$30,0,10*ROW('Sanitation Data'!G54)))</f>
        <v/>
      </c>
      <c r="DG60" s="33" t="str">
        <f ca="true">+IF(OFFSET('Sanitation Data'!$G$31,0,10*ROW('Sanitation Data'!G54))="","",OFFSET('Sanitation Data'!$G$31,0,10*ROW('Sanitation Data'!G54)))</f>
        <v/>
      </c>
      <c r="DH60" s="33" t="str">
        <f ca="true">+IF(OFFSET('Sanitation Data'!$G$32,0,10*ROW('Sanitation Data'!G54))="","",OFFSET('Sanitation Data'!$G$32,0,10*ROW('Sanitation Data'!G54)))</f>
        <v/>
      </c>
      <c r="DI60" s="33" t="str">
        <f ca="true">+IF(OFFSET('Sanitation Data'!$G$33,0,10*ROW('Sanitation Data'!G54))="","",OFFSET('Sanitation Data'!$G$33,0,10*ROW('Sanitation Data'!G54)))</f>
        <v/>
      </c>
      <c r="DJ60" s="33" t="str">
        <f ca="true">+IF(OFFSET('Sanitation Data'!$H$29,0,10*ROW('Sanitation Data'!H54))="","",OFFSET('Sanitation Data'!$H$29,0,10*ROW('Sanitation Data'!H54)))</f>
        <v/>
      </c>
      <c r="DK60" s="33" t="str">
        <f ca="true">+IF(OFFSET('Sanitation Data'!$H$30,0,10*ROW('Sanitation Data'!H54))="","",OFFSET('Sanitation Data'!$H$30,0,10*ROW('Sanitation Data'!H54)))</f>
        <v/>
      </c>
      <c r="DL60" s="33" t="str">
        <f ca="true">+IF(OFFSET('Sanitation Data'!$H$31,0,10*ROW('Sanitation Data'!H54))="","",OFFSET('Sanitation Data'!$H$31,0,10*ROW('Sanitation Data'!H54)))</f>
        <v/>
      </c>
      <c r="DM60" s="33" t="str">
        <f ca="true">+IF(OFFSET('Sanitation Data'!$H$32,0,10*ROW('Sanitation Data'!H54))="","",OFFSET('Sanitation Data'!$H$32,0,10*ROW('Sanitation Data'!H54)))</f>
        <v/>
      </c>
      <c r="DN60" s="33" t="str">
        <f ca="true">+IF(OFFSET('Sanitation Data'!$H$33,0,10*ROW('Sanitation Data'!H54))="","",OFFSET('Sanitation Data'!$H$33,0,10*ROW('Sanitation Data'!H54)))</f>
        <v/>
      </c>
      <c r="DO60" s="33" t="str">
        <f ca="true">+IF(OFFSET('Hygiene Data'!$C$12,0,10*ROW('Hygiene Data'!C54))="","",OFFSET('Hygiene Data'!$C$12,0,10*ROW('Hygiene Data'!C54)))</f>
        <v/>
      </c>
      <c r="DP60" s="33" t="str">
        <f ca="true">+IF(OFFSET('Hygiene Data'!$C$13,0,10*ROW('Hygiene Data'!C54))="","",OFFSET('Hygiene Data'!$C$13,0,10*ROW('Hygiene Data'!C54)))</f>
        <v/>
      </c>
      <c r="DQ60" s="33" t="str">
        <f ca="true">+IF(OFFSET('Hygiene Data'!$C$14,0,10*ROW('Hygiene Data'!C54))="","",OFFSET('Hygiene Data'!$C$14,0,10*ROW('Hygiene Data'!C54)))</f>
        <v/>
      </c>
      <c r="DR60" s="33" t="str">
        <f ca="true">+IF(OFFSET('Hygiene Data'!$D$12,0,10*ROW('Hygiene Data'!D54))="","",OFFSET('Hygiene Data'!$D$12,0,10*ROW('Hygiene Data'!D54)))</f>
        <v/>
      </c>
      <c r="DS60" s="33" t="str">
        <f ca="true">+IF(OFFSET('Hygiene Data'!$D$13,0,10*ROW('Hygiene Data'!D54))="","",OFFSET('Hygiene Data'!$D$13,0,10*ROW('Hygiene Data'!D54)))</f>
        <v/>
      </c>
      <c r="DT60" s="33" t="str">
        <f ca="true">+IF(OFFSET('Hygiene Data'!$D$14,0,10*ROW('Hygiene Data'!D54))="","",OFFSET('Hygiene Data'!$D$14,0,10*ROW('Hygiene Data'!D54)))</f>
        <v/>
      </c>
      <c r="DU60" s="33" t="str">
        <f ca="true">+IF(OFFSET('Hygiene Data'!$E$12,0,10*ROW('Hygiene Data'!E54))="","",OFFSET('Hygiene Data'!$E$12,0,10*ROW('Hygiene Data'!E54)))</f>
        <v/>
      </c>
      <c r="DV60" s="33" t="str">
        <f ca="true">+IF(OFFSET('Hygiene Data'!$E$13,0,10*ROW('Hygiene Data'!E54))="","",OFFSET('Hygiene Data'!$E$13,0,10*ROW('Hygiene Data'!E54)))</f>
        <v/>
      </c>
      <c r="DW60" s="33" t="str">
        <f ca="true">+IF(OFFSET('Hygiene Data'!$E$14,0,10*ROW('Hygiene Data'!E54))="","",OFFSET('Hygiene Data'!$E$14,0,10*ROW('Hygiene Data'!E54)))</f>
        <v/>
      </c>
      <c r="DX60" s="33" t="str">
        <f ca="true">+IF(OFFSET('Hygiene Data'!$F$12,0,10*ROW('Hygiene Data'!F54))="","",OFFSET('Hygiene Data'!$F$12,0,10*ROW('Hygiene Data'!F54)))</f>
        <v/>
      </c>
      <c r="DY60" s="33" t="str">
        <f ca="true">+IF(OFFSET('Hygiene Data'!$F$13,0,10*ROW('Hygiene Data'!F54))="","",OFFSET('Hygiene Data'!$F$13,0,10*ROW('Hygiene Data'!F54)))</f>
        <v/>
      </c>
      <c r="DZ60" s="33" t="str">
        <f ca="true">+IF(OFFSET('Hygiene Data'!$F$14,0,10*ROW('Hygiene Data'!F54))="","",OFFSET('Hygiene Data'!$F$14,0,10*ROW('Hygiene Data'!F54)))</f>
        <v/>
      </c>
      <c r="EA60" s="33" t="str">
        <f ca="true">+IF(OFFSET('Hygiene Data'!$G$12,0,10*ROW('Hygiene Data'!G54))="","",OFFSET('Hygiene Data'!$G$12,0,10*ROW('Hygiene Data'!G54)))</f>
        <v/>
      </c>
      <c r="EB60" s="33" t="str">
        <f ca="true">+IF(OFFSET('Hygiene Data'!$G$13,0,10*ROW('Hygiene Data'!G54))="","",OFFSET('Hygiene Data'!$G$13,0,10*ROW('Hygiene Data'!G54)))</f>
        <v/>
      </c>
      <c r="EC60" s="33" t="str">
        <f ca="true">+IF(OFFSET('Hygiene Data'!$G$14,0,10*ROW('Hygiene Data'!G54))="","",OFFSET('Hygiene Data'!$G$14,0,10*ROW('Hygiene Data'!G54)))</f>
        <v/>
      </c>
      <c r="ED60" s="33" t="str">
        <f ca="true">+IF(OFFSET('Hygiene Data'!$H$12,0,10*ROW('Hygiene Data'!H54))="","",OFFSET('Hygiene Data'!$H$12,0,10*ROW('Hygiene Data'!H54)))</f>
        <v/>
      </c>
      <c r="EE60" s="33" t="str">
        <f ca="true">+IF(OFFSET('Hygiene Data'!$H$13,0,10*ROW('Hygiene Data'!H54))="","",OFFSET('Hygiene Data'!$H$13,0,10*ROW('Hygiene Data'!H54)))</f>
        <v/>
      </c>
      <c r="EF60" s="33" t="str">
        <f ca="true">+IF(OFFSET('Hygiene Data'!$H$14,0,10*ROW('Hygiene Data'!H54))="","",OFFSET('Hygiene Data'!$H$14,0,10*ROW('Hygiene Data'!H54)))</f>
        <v/>
      </c>
    </row>
    <row r="61" x14ac:dyDescent="0.2">
      <c r="A61" s="56" t="str">
        <f ca="true">+IF(OFFSET('Water Data'!$B$1,0,10*ROW('Water Data'!B58))="","",OFFSET('Water Data'!$B$1,0,10*ROW('Water Data'!B58)))</f>
        <v/>
      </c>
      <c r="B61" s="56" t="str">
        <f ca="true">+IF(OFFSET('Water Data'!$A$3,0,10*ROW('Water Data'!A58))="","",OFFSET('Water Data'!$A$3,0,10*ROW('Water Data'!A58)))</f>
        <v/>
      </c>
      <c r="C61" s="56" t="str">
        <f ca="true">+IF(OFFSET('Water Data'!$C$3,0,10*ROW('Water Data'!C58))="","",OFFSET('Water Data'!$C$3,0,10*ROW('Water Data'!C58)))</f>
        <v/>
      </c>
      <c r="D61" s="244"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4"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4" t="e">
        <f ca="true">+IF(AND(ISNUMBER(OFFSET('Water Data'!$C$10,0,10*ROW('Water Data'!D55))),BW61="Yes"),OFFSET('Water Data'!$C$10,0,10*ROW('Water Data'!D55)),IF(AND(ISNUMBER(OFFSET('Water Data'!$C$10,0,10*ROW('Water Data'!D55))),BW61="No",ISNUMBER(OFFSET('Water Data'!$C$10,0,10*ROW('Water Data'!D55)))),CONCATENATE("[",ROUND(OFFSET('Water Data'!$C$10,0,10*ROW('Water Data'!D55)),0),"]"),IF(AND(ISNUMBER(OFFSET('Water Data'!$C$10,0,10*ROW('Water Data'!D55))),BW61="",ISNUMBER(OFFSET('Water Data'!$C$10,0,10*ROW('Water Data'!D55)))),OFFSET('Water Data'!$C$10,0,10*ROW('Water Data'!D55)),NA())))</f>
        <v>#N/A</v>
      </c>
      <c r="G61" s="244"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4"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4"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4"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4"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4"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4"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4"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4"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4"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4"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4"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4"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4"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4"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5"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5"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5"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5"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5"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5"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5"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5"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5"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5"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5"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5"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5"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5"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5"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5"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5"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5"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5"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5"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5"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5"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5"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5"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5"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5"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5"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5"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5"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5"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6"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6"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6"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6"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6"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6"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6"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6"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6"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6"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6"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6"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6"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6"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6"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6"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6"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6"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3" t="str">
        <f ca="true">+IF(OFFSET('Water Data'!$C$28,0,10*ROW('Water Data'!C55))="","",OFFSET('Water Data'!$C$28,0,10*ROW('Water Data'!C55)))</f>
        <v/>
      </c>
      <c r="BT61" s="33" t="str">
        <f ca="true">+IF(OFFSET('Water Data'!$C$29,0,10*ROW('Water Data'!C55))="","",OFFSET('Water Data'!$C$29,0,10*ROW('Water Data'!C55)))</f>
        <v/>
      </c>
      <c r="BU61" s="33" t="str">
        <f ca="true">+IF(OFFSET('Water Data'!$C$30,0,10*ROW('Water Data'!C55))="","",OFFSET('Water Data'!$C$30,0,10*ROW('Water Data'!C55)))</f>
        <v/>
      </c>
      <c r="BV61" s="33" t="str">
        <f ca="true">+IF(OFFSET('Water Data'!$D$28,0,10*ROW('Water Data'!D55))="","",OFFSET('Water Data'!$D$28,0,10*ROW('Water Data'!D55)))</f>
        <v/>
      </c>
      <c r="BW61" s="33" t="str">
        <f ca="true">+IF(OFFSET('Water Data'!$D$29,0,10*ROW('Water Data'!D55))="","",OFFSET('Water Data'!$D$29,0,10*ROW('Water Data'!D55)))</f>
        <v/>
      </c>
      <c r="BX61" s="33" t="str">
        <f ca="true">+IF(OFFSET('Water Data'!$D$30,0,10*ROW('Water Data'!D55))="","",OFFSET('Water Data'!$D$30,0,10*ROW('Water Data'!D55)))</f>
        <v/>
      </c>
      <c r="BY61" s="33" t="str">
        <f ca="true">+IF(OFFSET('Water Data'!$E$28,0,10*ROW('Water Data'!E55))="","",OFFSET('Water Data'!$E$28,0,10*ROW('Water Data'!E55)))</f>
        <v/>
      </c>
      <c r="BZ61" s="33" t="str">
        <f ca="true">+IF(OFFSET('Water Data'!$E$29,0,10*ROW('Water Data'!E55))="","",OFFSET('Water Data'!$E$29,0,10*ROW('Water Data'!E55)))</f>
        <v/>
      </c>
      <c r="CA61" s="33" t="str">
        <f ca="true">+IF(OFFSET('Water Data'!$E$30,0,10*ROW('Water Data'!E55))="","",OFFSET('Water Data'!$E$30,0,10*ROW('Water Data'!E55)))</f>
        <v/>
      </c>
      <c r="CB61" s="33" t="str">
        <f ca="true">+IF(OFFSET('Water Data'!$F$28,0,10*ROW('Water Data'!F55))="","",OFFSET('Water Data'!$F$28,0,10*ROW('Water Data'!F55)))</f>
        <v/>
      </c>
      <c r="CC61" s="33" t="str">
        <f ca="true">+IF(OFFSET('Water Data'!$F$29,0,10*ROW('Water Data'!F55))="","",OFFSET('Water Data'!$F$29,0,10*ROW('Water Data'!F55)))</f>
        <v/>
      </c>
      <c r="CD61" s="33" t="str">
        <f ca="true">+IF(OFFSET('Water Data'!$F$30,0,10*ROW('Water Data'!F55))="","",OFFSET('Water Data'!$F$30,0,10*ROW('Water Data'!F55)))</f>
        <v/>
      </c>
      <c r="CE61" s="33" t="str">
        <f ca="true">+IF(OFFSET('Water Data'!$G$28,0,10*ROW('Water Data'!G55))="","",OFFSET('Water Data'!$G$28,0,10*ROW('Water Data'!G55)))</f>
        <v/>
      </c>
      <c r="CF61" s="33" t="str">
        <f ca="true">+IF(OFFSET('Water Data'!$G$29,0,10*ROW('Water Data'!G55))="","",OFFSET('Water Data'!$G$29,0,10*ROW('Water Data'!G55)))</f>
        <v/>
      </c>
      <c r="CG61" s="33" t="str">
        <f ca="true">+IF(OFFSET('Water Data'!$G$30,0,10*ROW('Water Data'!G55))="","",OFFSET('Water Data'!$G$30,0,10*ROW('Water Data'!G55)))</f>
        <v/>
      </c>
      <c r="CH61" s="33" t="str">
        <f ca="true">+IF(OFFSET('Water Data'!$H$28,0,10*ROW('Water Data'!H55))="","",OFFSET('Water Data'!$H$28,0,10*ROW('Water Data'!H55)))</f>
        <v/>
      </c>
      <c r="CI61" s="33" t="str">
        <f ca="true">+IF(OFFSET('Water Data'!$H$29,0,10*ROW('Water Data'!H55))="","",OFFSET('Water Data'!$H$29,0,10*ROW('Water Data'!H55)))</f>
        <v/>
      </c>
      <c r="CJ61" s="33" t="str">
        <f ca="true">+IF(OFFSET('Water Data'!$H$30,0,10*ROW('Water Data'!H55))="","",OFFSET('Water Data'!$H$30,0,10*ROW('Water Data'!H55)))</f>
        <v/>
      </c>
      <c r="CK61" s="33" t="str">
        <f ca="true">+IF(OFFSET('Sanitation Data'!$C$29,0,10*ROW('Sanitation Data'!C55))="","",OFFSET('Sanitation Data'!$C$29,0,10*ROW('Sanitation Data'!C55)))</f>
        <v/>
      </c>
      <c r="CL61" s="33" t="str">
        <f ca="true">+IF(OFFSET('Sanitation Data'!$C$30,0,10*ROW('Sanitation Data'!C55))="","",OFFSET('Sanitation Data'!$C$30,0,10*ROW('Sanitation Data'!C55)))</f>
        <v/>
      </c>
      <c r="CM61" s="33" t="str">
        <f ca="true">+IF(OFFSET('Sanitation Data'!$C$31,0,10*ROW('Sanitation Data'!C55))="","",OFFSET('Sanitation Data'!$C$31,0,10*ROW('Sanitation Data'!C55)))</f>
        <v/>
      </c>
      <c r="CN61" s="33" t="str">
        <f ca="true">+IF(OFFSET('Sanitation Data'!$C$32,0,10*ROW('Sanitation Data'!C55))="","",OFFSET('Sanitation Data'!$C$32,0,10*ROW('Sanitation Data'!C55)))</f>
        <v/>
      </c>
      <c r="CO61" s="33" t="str">
        <f ca="true">+IF(OFFSET('Sanitation Data'!$C$33,0,10*ROW('Sanitation Data'!C55))="","",OFFSET('Sanitation Data'!$C$33,0,10*ROW('Sanitation Data'!C55)))</f>
        <v/>
      </c>
      <c r="CP61" s="33" t="str">
        <f ca="true">+IF(OFFSET('Sanitation Data'!$D$29,0,10*ROW('Sanitation Data'!D55))="","",OFFSET('Sanitation Data'!$D$29,0,10*ROW('Sanitation Data'!D55)))</f>
        <v/>
      </c>
      <c r="CQ61" s="33" t="str">
        <f ca="true">+IF(OFFSET('Sanitation Data'!$D$30,0,10*ROW('Sanitation Data'!D55))="","",OFFSET('Sanitation Data'!$D$30,0,10*ROW('Sanitation Data'!D55)))</f>
        <v/>
      </c>
      <c r="CR61" s="33" t="str">
        <f ca="true">+IF(OFFSET('Sanitation Data'!$D$31,0,10*ROW('Sanitation Data'!D55))="","",OFFSET('Sanitation Data'!$D$31,0,10*ROW('Sanitation Data'!D55)))</f>
        <v/>
      </c>
      <c r="CS61" s="33" t="str">
        <f ca="true">+IF(OFFSET('Sanitation Data'!$D$32,0,10*ROW('Sanitation Data'!D55))="","",OFFSET('Sanitation Data'!$D$32,0,10*ROW('Sanitation Data'!D55)))</f>
        <v/>
      </c>
      <c r="CT61" s="33" t="str">
        <f ca="true">+IF(OFFSET('Sanitation Data'!$D$33,0,10*ROW('Sanitation Data'!D55))="","",OFFSET('Sanitation Data'!$D$33,0,10*ROW('Sanitation Data'!D55)))</f>
        <v/>
      </c>
      <c r="CU61" s="33" t="str">
        <f ca="true">+IF(OFFSET('Sanitation Data'!$E$29,0,10*ROW('Sanitation Data'!E55))="","",OFFSET('Sanitation Data'!$E$29,0,10*ROW('Sanitation Data'!E55)))</f>
        <v/>
      </c>
      <c r="CV61" s="33" t="str">
        <f ca="true">+IF(OFFSET('Sanitation Data'!$E$30,0,10*ROW('Sanitation Data'!E55))="","",OFFSET('Sanitation Data'!$E$30,0,10*ROW('Sanitation Data'!E55)))</f>
        <v/>
      </c>
      <c r="CW61" s="33" t="str">
        <f ca="true">+IF(OFFSET('Sanitation Data'!$E$31,0,10*ROW('Sanitation Data'!E55))="","",OFFSET('Sanitation Data'!$E$31,0,10*ROW('Sanitation Data'!E55)))</f>
        <v/>
      </c>
      <c r="CX61" s="33" t="str">
        <f ca="true">+IF(OFFSET('Sanitation Data'!$E$32,0,10*ROW('Sanitation Data'!E55))="","",OFFSET('Sanitation Data'!$E$32,0,10*ROW('Sanitation Data'!E55)))</f>
        <v/>
      </c>
      <c r="CY61" s="33" t="str">
        <f ca="true">+IF(OFFSET('Sanitation Data'!$E$33,0,10*ROW('Sanitation Data'!E55))="","",OFFSET('Sanitation Data'!$E$33,0,10*ROW('Sanitation Data'!E55)))</f>
        <v/>
      </c>
      <c r="CZ61" s="33" t="str">
        <f ca="true">+IF(OFFSET('Sanitation Data'!$F$29,0,10*ROW('Sanitation Data'!F55))="","",OFFSET('Sanitation Data'!$F$29,0,10*ROW('Sanitation Data'!F55)))</f>
        <v/>
      </c>
      <c r="DA61" s="33" t="str">
        <f ca="true">+IF(OFFSET('Sanitation Data'!$F$30,0,10*ROW('Sanitation Data'!F55))="","",OFFSET('Sanitation Data'!$F$30,0,10*ROW('Sanitation Data'!F55)))</f>
        <v/>
      </c>
      <c r="DB61" s="33" t="str">
        <f ca="true">+IF(OFFSET('Sanitation Data'!$F$31,0,10*ROW('Sanitation Data'!F55))="","",OFFSET('Sanitation Data'!$F$31,0,10*ROW('Sanitation Data'!F55)))</f>
        <v/>
      </c>
      <c r="DC61" s="33" t="str">
        <f ca="true">+IF(OFFSET('Sanitation Data'!$F$32,0,10*ROW('Sanitation Data'!F55))="","",OFFSET('Sanitation Data'!$F$32,0,10*ROW('Sanitation Data'!F55)))</f>
        <v/>
      </c>
      <c r="DD61" s="33" t="str">
        <f ca="true">+IF(OFFSET('Sanitation Data'!$F$33,0,10*ROW('Sanitation Data'!F55))="","",OFFSET('Sanitation Data'!$F$33,0,10*ROW('Sanitation Data'!F55)))</f>
        <v/>
      </c>
      <c r="DE61" s="33" t="str">
        <f ca="true">+IF(OFFSET('Sanitation Data'!$G$29,0,10*ROW('Sanitation Data'!G55))="","",OFFSET('Sanitation Data'!$G$29,0,10*ROW('Sanitation Data'!G55)))</f>
        <v/>
      </c>
      <c r="DF61" s="33" t="str">
        <f ca="true">+IF(OFFSET('Sanitation Data'!$G$30,0,10*ROW('Sanitation Data'!G55))="","",OFFSET('Sanitation Data'!$G$30,0,10*ROW('Sanitation Data'!G55)))</f>
        <v/>
      </c>
      <c r="DG61" s="33" t="str">
        <f ca="true">+IF(OFFSET('Sanitation Data'!$G$31,0,10*ROW('Sanitation Data'!G55))="","",OFFSET('Sanitation Data'!$G$31,0,10*ROW('Sanitation Data'!G55)))</f>
        <v/>
      </c>
      <c r="DH61" s="33" t="str">
        <f ca="true">+IF(OFFSET('Sanitation Data'!$G$32,0,10*ROW('Sanitation Data'!G55))="","",OFFSET('Sanitation Data'!$G$32,0,10*ROW('Sanitation Data'!G55)))</f>
        <v/>
      </c>
      <c r="DI61" s="33" t="str">
        <f ca="true">+IF(OFFSET('Sanitation Data'!$G$33,0,10*ROW('Sanitation Data'!G55))="","",OFFSET('Sanitation Data'!$G$33,0,10*ROW('Sanitation Data'!G55)))</f>
        <v/>
      </c>
      <c r="DJ61" s="33" t="str">
        <f ca="true">+IF(OFFSET('Sanitation Data'!$H$29,0,10*ROW('Sanitation Data'!H55))="","",OFFSET('Sanitation Data'!$H$29,0,10*ROW('Sanitation Data'!H55)))</f>
        <v/>
      </c>
      <c r="DK61" s="33" t="str">
        <f ca="true">+IF(OFFSET('Sanitation Data'!$H$30,0,10*ROW('Sanitation Data'!H55))="","",OFFSET('Sanitation Data'!$H$30,0,10*ROW('Sanitation Data'!H55)))</f>
        <v/>
      </c>
      <c r="DL61" s="33" t="str">
        <f ca="true">+IF(OFFSET('Sanitation Data'!$H$31,0,10*ROW('Sanitation Data'!H55))="","",OFFSET('Sanitation Data'!$H$31,0,10*ROW('Sanitation Data'!H55)))</f>
        <v/>
      </c>
      <c r="DM61" s="33" t="str">
        <f ca="true">+IF(OFFSET('Sanitation Data'!$H$32,0,10*ROW('Sanitation Data'!H55))="","",OFFSET('Sanitation Data'!$H$32,0,10*ROW('Sanitation Data'!H55)))</f>
        <v/>
      </c>
      <c r="DN61" s="33" t="str">
        <f ca="true">+IF(OFFSET('Sanitation Data'!$H$33,0,10*ROW('Sanitation Data'!H55))="","",OFFSET('Sanitation Data'!$H$33,0,10*ROW('Sanitation Data'!H55)))</f>
        <v/>
      </c>
      <c r="DO61" s="33" t="str">
        <f ca="true">+IF(OFFSET('Hygiene Data'!$C$12,0,10*ROW('Hygiene Data'!C55))="","",OFFSET('Hygiene Data'!$C$12,0,10*ROW('Hygiene Data'!C55)))</f>
        <v/>
      </c>
      <c r="DP61" s="33" t="str">
        <f ca="true">+IF(OFFSET('Hygiene Data'!$C$13,0,10*ROW('Hygiene Data'!C55))="","",OFFSET('Hygiene Data'!$C$13,0,10*ROW('Hygiene Data'!C55)))</f>
        <v/>
      </c>
      <c r="DQ61" s="33" t="str">
        <f ca="true">+IF(OFFSET('Hygiene Data'!$C$14,0,10*ROW('Hygiene Data'!C55))="","",OFFSET('Hygiene Data'!$C$14,0,10*ROW('Hygiene Data'!C55)))</f>
        <v/>
      </c>
      <c r="DR61" s="33" t="str">
        <f ca="true">+IF(OFFSET('Hygiene Data'!$D$12,0,10*ROW('Hygiene Data'!D55))="","",OFFSET('Hygiene Data'!$D$12,0,10*ROW('Hygiene Data'!D55)))</f>
        <v/>
      </c>
      <c r="DS61" s="33" t="str">
        <f ca="true">+IF(OFFSET('Hygiene Data'!$D$13,0,10*ROW('Hygiene Data'!D55))="","",OFFSET('Hygiene Data'!$D$13,0,10*ROW('Hygiene Data'!D55)))</f>
        <v/>
      </c>
      <c r="DT61" s="33" t="str">
        <f ca="true">+IF(OFFSET('Hygiene Data'!$D$14,0,10*ROW('Hygiene Data'!D55))="","",OFFSET('Hygiene Data'!$D$14,0,10*ROW('Hygiene Data'!D55)))</f>
        <v/>
      </c>
      <c r="DU61" s="33" t="str">
        <f ca="true">+IF(OFFSET('Hygiene Data'!$E$12,0,10*ROW('Hygiene Data'!E55))="","",OFFSET('Hygiene Data'!$E$12,0,10*ROW('Hygiene Data'!E55)))</f>
        <v/>
      </c>
      <c r="DV61" s="33" t="str">
        <f ca="true">+IF(OFFSET('Hygiene Data'!$E$13,0,10*ROW('Hygiene Data'!E55))="","",OFFSET('Hygiene Data'!$E$13,0,10*ROW('Hygiene Data'!E55)))</f>
        <v/>
      </c>
      <c r="DW61" s="33" t="str">
        <f ca="true">+IF(OFFSET('Hygiene Data'!$E$14,0,10*ROW('Hygiene Data'!E55))="","",OFFSET('Hygiene Data'!$E$14,0,10*ROW('Hygiene Data'!E55)))</f>
        <v/>
      </c>
      <c r="DX61" s="33" t="str">
        <f ca="true">+IF(OFFSET('Hygiene Data'!$F$12,0,10*ROW('Hygiene Data'!F55))="","",OFFSET('Hygiene Data'!$F$12,0,10*ROW('Hygiene Data'!F55)))</f>
        <v/>
      </c>
      <c r="DY61" s="33" t="str">
        <f ca="true">+IF(OFFSET('Hygiene Data'!$F$13,0,10*ROW('Hygiene Data'!F55))="","",OFFSET('Hygiene Data'!$F$13,0,10*ROW('Hygiene Data'!F55)))</f>
        <v/>
      </c>
      <c r="DZ61" s="33" t="str">
        <f ca="true">+IF(OFFSET('Hygiene Data'!$F$14,0,10*ROW('Hygiene Data'!F55))="","",OFFSET('Hygiene Data'!$F$14,0,10*ROW('Hygiene Data'!F55)))</f>
        <v/>
      </c>
      <c r="EA61" s="33" t="str">
        <f ca="true">+IF(OFFSET('Hygiene Data'!$G$12,0,10*ROW('Hygiene Data'!G55))="","",OFFSET('Hygiene Data'!$G$12,0,10*ROW('Hygiene Data'!G55)))</f>
        <v/>
      </c>
      <c r="EB61" s="33" t="str">
        <f ca="true">+IF(OFFSET('Hygiene Data'!$G$13,0,10*ROW('Hygiene Data'!G55))="","",OFFSET('Hygiene Data'!$G$13,0,10*ROW('Hygiene Data'!G55)))</f>
        <v/>
      </c>
      <c r="EC61" s="33" t="str">
        <f ca="true">+IF(OFFSET('Hygiene Data'!$G$14,0,10*ROW('Hygiene Data'!G55))="","",OFFSET('Hygiene Data'!$G$14,0,10*ROW('Hygiene Data'!G55)))</f>
        <v/>
      </c>
      <c r="ED61" s="33" t="str">
        <f ca="true">+IF(OFFSET('Hygiene Data'!$H$12,0,10*ROW('Hygiene Data'!H55))="","",OFFSET('Hygiene Data'!$H$12,0,10*ROW('Hygiene Data'!H55)))</f>
        <v/>
      </c>
      <c r="EE61" s="33" t="str">
        <f ca="true">+IF(OFFSET('Hygiene Data'!$H$13,0,10*ROW('Hygiene Data'!H55))="","",OFFSET('Hygiene Data'!$H$13,0,10*ROW('Hygiene Data'!H55)))</f>
        <v/>
      </c>
      <c r="EF61" s="33" t="str">
        <f ca="true">+IF(OFFSET('Hygiene Data'!$H$14,0,10*ROW('Hygiene Data'!H55))="","",OFFSET('Hygiene Data'!$H$14,0,10*ROW('Hygiene Data'!H55)))</f>
        <v/>
      </c>
    </row>
    <row r="62" x14ac:dyDescent="0.2">
      <c r="A62" s="56" t="str">
        <f ca="true">+IF(OFFSET('Water Data'!$B$1,0,10*ROW('Water Data'!B59))="","",OFFSET('Water Data'!$B$1,0,10*ROW('Water Data'!B59)))</f>
        <v/>
      </c>
      <c r="B62" s="56" t="str">
        <f ca="true">+IF(OFFSET('Water Data'!$A$3,0,10*ROW('Water Data'!A59))="","",OFFSET('Water Data'!$A$3,0,10*ROW('Water Data'!A59)))</f>
        <v/>
      </c>
      <c r="C62" s="56" t="str">
        <f ca="true">+IF(OFFSET('Water Data'!$C$3,0,10*ROW('Water Data'!C59))="","",OFFSET('Water Data'!$C$3,0,10*ROW('Water Data'!C59)))</f>
        <v/>
      </c>
      <c r="D62" s="244"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4"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4" t="e">
        <f ca="true">+IF(AND(ISNUMBER(OFFSET('Water Data'!$C$10,0,10*ROW('Water Data'!D56))),BW62="Yes"),OFFSET('Water Data'!$C$10,0,10*ROW('Water Data'!D56)),IF(AND(ISNUMBER(OFFSET('Water Data'!$C$10,0,10*ROW('Water Data'!D56))),BW62="No",ISNUMBER(OFFSET('Water Data'!$C$10,0,10*ROW('Water Data'!D56)))),CONCATENATE("[",ROUND(OFFSET('Water Data'!$C$10,0,10*ROW('Water Data'!D56)),0),"]"),IF(AND(ISNUMBER(OFFSET('Water Data'!$C$10,0,10*ROW('Water Data'!D56))),BW62="",ISNUMBER(OFFSET('Water Data'!$C$10,0,10*ROW('Water Data'!D56)))),OFFSET('Water Data'!$C$10,0,10*ROW('Water Data'!D56)),NA())))</f>
        <v>#N/A</v>
      </c>
      <c r="G62" s="244"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4"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4"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4"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4"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4"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4"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4"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4"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4"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4"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4"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4"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4"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4"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5"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5"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5"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5"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5"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5"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5"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5"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5"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5"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5"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5"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5"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5"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5"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5"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5"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5"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5"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5"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5"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5"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5"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5"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5"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5"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5"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5"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5"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5"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6"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6"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6"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6"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6"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6"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6"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6"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6"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6"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6"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6"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6"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6"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6"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6"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6"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6"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3" t="str">
        <f ca="true">+IF(OFFSET('Water Data'!$C$28,0,10*ROW('Water Data'!C56))="","",OFFSET('Water Data'!$C$28,0,10*ROW('Water Data'!C56)))</f>
        <v/>
      </c>
      <c r="BT62" s="33" t="str">
        <f ca="true">+IF(OFFSET('Water Data'!$C$29,0,10*ROW('Water Data'!C56))="","",OFFSET('Water Data'!$C$29,0,10*ROW('Water Data'!C56)))</f>
        <v/>
      </c>
      <c r="BU62" s="33" t="str">
        <f ca="true">+IF(OFFSET('Water Data'!$C$30,0,10*ROW('Water Data'!C56))="","",OFFSET('Water Data'!$C$30,0,10*ROW('Water Data'!C56)))</f>
        <v/>
      </c>
      <c r="BV62" s="33" t="str">
        <f ca="true">+IF(OFFSET('Water Data'!$D$28,0,10*ROW('Water Data'!D56))="","",OFFSET('Water Data'!$D$28,0,10*ROW('Water Data'!D56)))</f>
        <v/>
      </c>
      <c r="BW62" s="33" t="str">
        <f ca="true">+IF(OFFSET('Water Data'!$D$29,0,10*ROW('Water Data'!D56))="","",OFFSET('Water Data'!$D$29,0,10*ROW('Water Data'!D56)))</f>
        <v/>
      </c>
      <c r="BX62" s="33" t="str">
        <f ca="true">+IF(OFFSET('Water Data'!$D$30,0,10*ROW('Water Data'!D56))="","",OFFSET('Water Data'!$D$30,0,10*ROW('Water Data'!D56)))</f>
        <v/>
      </c>
      <c r="BY62" s="33" t="str">
        <f ca="true">+IF(OFFSET('Water Data'!$E$28,0,10*ROW('Water Data'!E56))="","",OFFSET('Water Data'!$E$28,0,10*ROW('Water Data'!E56)))</f>
        <v/>
      </c>
      <c r="BZ62" s="33" t="str">
        <f ca="true">+IF(OFFSET('Water Data'!$E$29,0,10*ROW('Water Data'!E56))="","",OFFSET('Water Data'!$E$29,0,10*ROW('Water Data'!E56)))</f>
        <v/>
      </c>
      <c r="CA62" s="33" t="str">
        <f ca="true">+IF(OFFSET('Water Data'!$E$30,0,10*ROW('Water Data'!E56))="","",OFFSET('Water Data'!$E$30,0,10*ROW('Water Data'!E56)))</f>
        <v/>
      </c>
      <c r="CB62" s="33" t="str">
        <f ca="true">+IF(OFFSET('Water Data'!$F$28,0,10*ROW('Water Data'!F56))="","",OFFSET('Water Data'!$F$28,0,10*ROW('Water Data'!F56)))</f>
        <v/>
      </c>
      <c r="CC62" s="33" t="str">
        <f ca="true">+IF(OFFSET('Water Data'!$F$29,0,10*ROW('Water Data'!F56))="","",OFFSET('Water Data'!$F$29,0,10*ROW('Water Data'!F56)))</f>
        <v/>
      </c>
      <c r="CD62" s="33" t="str">
        <f ca="true">+IF(OFFSET('Water Data'!$F$30,0,10*ROW('Water Data'!F56))="","",OFFSET('Water Data'!$F$30,0,10*ROW('Water Data'!F56)))</f>
        <v/>
      </c>
      <c r="CE62" s="33" t="str">
        <f ca="true">+IF(OFFSET('Water Data'!$G$28,0,10*ROW('Water Data'!G56))="","",OFFSET('Water Data'!$G$28,0,10*ROW('Water Data'!G56)))</f>
        <v/>
      </c>
      <c r="CF62" s="33" t="str">
        <f ca="true">+IF(OFFSET('Water Data'!$G$29,0,10*ROW('Water Data'!G56))="","",OFFSET('Water Data'!$G$29,0,10*ROW('Water Data'!G56)))</f>
        <v/>
      </c>
      <c r="CG62" s="33" t="str">
        <f ca="true">+IF(OFFSET('Water Data'!$G$30,0,10*ROW('Water Data'!G56))="","",OFFSET('Water Data'!$G$30,0,10*ROW('Water Data'!G56)))</f>
        <v/>
      </c>
      <c r="CH62" s="33" t="str">
        <f ca="true">+IF(OFFSET('Water Data'!$H$28,0,10*ROW('Water Data'!H56))="","",OFFSET('Water Data'!$H$28,0,10*ROW('Water Data'!H56)))</f>
        <v/>
      </c>
      <c r="CI62" s="33" t="str">
        <f ca="true">+IF(OFFSET('Water Data'!$H$29,0,10*ROW('Water Data'!H56))="","",OFFSET('Water Data'!$H$29,0,10*ROW('Water Data'!H56)))</f>
        <v/>
      </c>
      <c r="CJ62" s="33" t="str">
        <f ca="true">+IF(OFFSET('Water Data'!$H$30,0,10*ROW('Water Data'!H56))="","",OFFSET('Water Data'!$H$30,0,10*ROW('Water Data'!H56)))</f>
        <v/>
      </c>
      <c r="CK62" s="33" t="str">
        <f ca="true">+IF(OFFSET('Sanitation Data'!$C$29,0,10*ROW('Sanitation Data'!C56))="","",OFFSET('Sanitation Data'!$C$29,0,10*ROW('Sanitation Data'!C56)))</f>
        <v/>
      </c>
      <c r="CL62" s="33" t="str">
        <f ca="true">+IF(OFFSET('Sanitation Data'!$C$30,0,10*ROW('Sanitation Data'!C56))="","",OFFSET('Sanitation Data'!$C$30,0,10*ROW('Sanitation Data'!C56)))</f>
        <v/>
      </c>
      <c r="CM62" s="33" t="str">
        <f ca="true">+IF(OFFSET('Sanitation Data'!$C$31,0,10*ROW('Sanitation Data'!C56))="","",OFFSET('Sanitation Data'!$C$31,0,10*ROW('Sanitation Data'!C56)))</f>
        <v/>
      </c>
      <c r="CN62" s="33" t="str">
        <f ca="true">+IF(OFFSET('Sanitation Data'!$C$32,0,10*ROW('Sanitation Data'!C56))="","",OFFSET('Sanitation Data'!$C$32,0,10*ROW('Sanitation Data'!C56)))</f>
        <v/>
      </c>
      <c r="CO62" s="33" t="str">
        <f ca="true">+IF(OFFSET('Sanitation Data'!$C$33,0,10*ROW('Sanitation Data'!C56))="","",OFFSET('Sanitation Data'!$C$33,0,10*ROW('Sanitation Data'!C56)))</f>
        <v/>
      </c>
      <c r="CP62" s="33" t="str">
        <f ca="true">+IF(OFFSET('Sanitation Data'!$D$29,0,10*ROW('Sanitation Data'!D56))="","",OFFSET('Sanitation Data'!$D$29,0,10*ROW('Sanitation Data'!D56)))</f>
        <v/>
      </c>
      <c r="CQ62" s="33" t="str">
        <f ca="true">+IF(OFFSET('Sanitation Data'!$D$30,0,10*ROW('Sanitation Data'!D56))="","",OFFSET('Sanitation Data'!$D$30,0,10*ROW('Sanitation Data'!D56)))</f>
        <v/>
      </c>
      <c r="CR62" s="33" t="str">
        <f ca="true">+IF(OFFSET('Sanitation Data'!$D$31,0,10*ROW('Sanitation Data'!D56))="","",OFFSET('Sanitation Data'!$D$31,0,10*ROW('Sanitation Data'!D56)))</f>
        <v/>
      </c>
      <c r="CS62" s="33" t="str">
        <f ca="true">+IF(OFFSET('Sanitation Data'!$D$32,0,10*ROW('Sanitation Data'!D56))="","",OFFSET('Sanitation Data'!$D$32,0,10*ROW('Sanitation Data'!D56)))</f>
        <v/>
      </c>
      <c r="CT62" s="33" t="str">
        <f ca="true">+IF(OFFSET('Sanitation Data'!$D$33,0,10*ROW('Sanitation Data'!D56))="","",OFFSET('Sanitation Data'!$D$33,0,10*ROW('Sanitation Data'!D56)))</f>
        <v/>
      </c>
      <c r="CU62" s="33" t="str">
        <f ca="true">+IF(OFFSET('Sanitation Data'!$E$29,0,10*ROW('Sanitation Data'!E56))="","",OFFSET('Sanitation Data'!$E$29,0,10*ROW('Sanitation Data'!E56)))</f>
        <v/>
      </c>
      <c r="CV62" s="33" t="str">
        <f ca="true">+IF(OFFSET('Sanitation Data'!$E$30,0,10*ROW('Sanitation Data'!E56))="","",OFFSET('Sanitation Data'!$E$30,0,10*ROW('Sanitation Data'!E56)))</f>
        <v/>
      </c>
      <c r="CW62" s="33" t="str">
        <f ca="true">+IF(OFFSET('Sanitation Data'!$E$31,0,10*ROW('Sanitation Data'!E56))="","",OFFSET('Sanitation Data'!$E$31,0,10*ROW('Sanitation Data'!E56)))</f>
        <v/>
      </c>
      <c r="CX62" s="33" t="str">
        <f ca="true">+IF(OFFSET('Sanitation Data'!$E$32,0,10*ROW('Sanitation Data'!E56))="","",OFFSET('Sanitation Data'!$E$32,0,10*ROW('Sanitation Data'!E56)))</f>
        <v/>
      </c>
      <c r="CY62" s="33" t="str">
        <f ca="true">+IF(OFFSET('Sanitation Data'!$E$33,0,10*ROW('Sanitation Data'!E56))="","",OFFSET('Sanitation Data'!$E$33,0,10*ROW('Sanitation Data'!E56)))</f>
        <v/>
      </c>
      <c r="CZ62" s="33" t="str">
        <f ca="true">+IF(OFFSET('Sanitation Data'!$F$29,0,10*ROW('Sanitation Data'!F56))="","",OFFSET('Sanitation Data'!$F$29,0,10*ROW('Sanitation Data'!F56)))</f>
        <v/>
      </c>
      <c r="DA62" s="33" t="str">
        <f ca="true">+IF(OFFSET('Sanitation Data'!$F$30,0,10*ROW('Sanitation Data'!F56))="","",OFFSET('Sanitation Data'!$F$30,0,10*ROW('Sanitation Data'!F56)))</f>
        <v/>
      </c>
      <c r="DB62" s="33" t="str">
        <f ca="true">+IF(OFFSET('Sanitation Data'!$F$31,0,10*ROW('Sanitation Data'!F56))="","",OFFSET('Sanitation Data'!$F$31,0,10*ROW('Sanitation Data'!F56)))</f>
        <v/>
      </c>
      <c r="DC62" s="33" t="str">
        <f ca="true">+IF(OFFSET('Sanitation Data'!$F$32,0,10*ROW('Sanitation Data'!F56))="","",OFFSET('Sanitation Data'!$F$32,0,10*ROW('Sanitation Data'!F56)))</f>
        <v/>
      </c>
      <c r="DD62" s="33" t="str">
        <f ca="true">+IF(OFFSET('Sanitation Data'!$F$33,0,10*ROW('Sanitation Data'!F56))="","",OFFSET('Sanitation Data'!$F$33,0,10*ROW('Sanitation Data'!F56)))</f>
        <v/>
      </c>
      <c r="DE62" s="33" t="str">
        <f ca="true">+IF(OFFSET('Sanitation Data'!$G$29,0,10*ROW('Sanitation Data'!G56))="","",OFFSET('Sanitation Data'!$G$29,0,10*ROW('Sanitation Data'!G56)))</f>
        <v/>
      </c>
      <c r="DF62" s="33" t="str">
        <f ca="true">+IF(OFFSET('Sanitation Data'!$G$30,0,10*ROW('Sanitation Data'!G56))="","",OFFSET('Sanitation Data'!$G$30,0,10*ROW('Sanitation Data'!G56)))</f>
        <v/>
      </c>
      <c r="DG62" s="33" t="str">
        <f ca="true">+IF(OFFSET('Sanitation Data'!$G$31,0,10*ROW('Sanitation Data'!G56))="","",OFFSET('Sanitation Data'!$G$31,0,10*ROW('Sanitation Data'!G56)))</f>
        <v/>
      </c>
      <c r="DH62" s="33" t="str">
        <f ca="true">+IF(OFFSET('Sanitation Data'!$G$32,0,10*ROW('Sanitation Data'!G56))="","",OFFSET('Sanitation Data'!$G$32,0,10*ROW('Sanitation Data'!G56)))</f>
        <v/>
      </c>
      <c r="DI62" s="33" t="str">
        <f ca="true">+IF(OFFSET('Sanitation Data'!$G$33,0,10*ROW('Sanitation Data'!G56))="","",OFFSET('Sanitation Data'!$G$33,0,10*ROW('Sanitation Data'!G56)))</f>
        <v/>
      </c>
      <c r="DJ62" s="33" t="str">
        <f ca="true">+IF(OFFSET('Sanitation Data'!$H$29,0,10*ROW('Sanitation Data'!H56))="","",OFFSET('Sanitation Data'!$H$29,0,10*ROW('Sanitation Data'!H56)))</f>
        <v/>
      </c>
      <c r="DK62" s="33" t="str">
        <f ca="true">+IF(OFFSET('Sanitation Data'!$H$30,0,10*ROW('Sanitation Data'!H56))="","",OFFSET('Sanitation Data'!$H$30,0,10*ROW('Sanitation Data'!H56)))</f>
        <v/>
      </c>
      <c r="DL62" s="33" t="str">
        <f ca="true">+IF(OFFSET('Sanitation Data'!$H$31,0,10*ROW('Sanitation Data'!H56))="","",OFFSET('Sanitation Data'!$H$31,0,10*ROW('Sanitation Data'!H56)))</f>
        <v/>
      </c>
      <c r="DM62" s="33" t="str">
        <f ca="true">+IF(OFFSET('Sanitation Data'!$H$32,0,10*ROW('Sanitation Data'!H56))="","",OFFSET('Sanitation Data'!$H$32,0,10*ROW('Sanitation Data'!H56)))</f>
        <v/>
      </c>
      <c r="DN62" s="33" t="str">
        <f ca="true">+IF(OFFSET('Sanitation Data'!$H$33,0,10*ROW('Sanitation Data'!H56))="","",OFFSET('Sanitation Data'!$H$33,0,10*ROW('Sanitation Data'!H56)))</f>
        <v/>
      </c>
      <c r="DO62" s="33" t="str">
        <f ca="true">+IF(OFFSET('Hygiene Data'!$C$12,0,10*ROW('Hygiene Data'!C56))="","",OFFSET('Hygiene Data'!$C$12,0,10*ROW('Hygiene Data'!C56)))</f>
        <v/>
      </c>
      <c r="DP62" s="33" t="str">
        <f ca="true">+IF(OFFSET('Hygiene Data'!$C$13,0,10*ROW('Hygiene Data'!C56))="","",OFFSET('Hygiene Data'!$C$13,0,10*ROW('Hygiene Data'!C56)))</f>
        <v/>
      </c>
      <c r="DQ62" s="33" t="str">
        <f ca="true">+IF(OFFSET('Hygiene Data'!$C$14,0,10*ROW('Hygiene Data'!C56))="","",OFFSET('Hygiene Data'!$C$14,0,10*ROW('Hygiene Data'!C56)))</f>
        <v/>
      </c>
      <c r="DR62" s="33" t="str">
        <f ca="true">+IF(OFFSET('Hygiene Data'!$D$12,0,10*ROW('Hygiene Data'!D56))="","",OFFSET('Hygiene Data'!$D$12,0,10*ROW('Hygiene Data'!D56)))</f>
        <v/>
      </c>
      <c r="DS62" s="33" t="str">
        <f ca="true">+IF(OFFSET('Hygiene Data'!$D$13,0,10*ROW('Hygiene Data'!D56))="","",OFFSET('Hygiene Data'!$D$13,0,10*ROW('Hygiene Data'!D56)))</f>
        <v/>
      </c>
      <c r="DT62" s="33" t="str">
        <f ca="true">+IF(OFFSET('Hygiene Data'!$D$14,0,10*ROW('Hygiene Data'!D56))="","",OFFSET('Hygiene Data'!$D$14,0,10*ROW('Hygiene Data'!D56)))</f>
        <v/>
      </c>
      <c r="DU62" s="33" t="str">
        <f ca="true">+IF(OFFSET('Hygiene Data'!$E$12,0,10*ROW('Hygiene Data'!E56))="","",OFFSET('Hygiene Data'!$E$12,0,10*ROW('Hygiene Data'!E56)))</f>
        <v/>
      </c>
      <c r="DV62" s="33" t="str">
        <f ca="true">+IF(OFFSET('Hygiene Data'!$E$13,0,10*ROW('Hygiene Data'!E56))="","",OFFSET('Hygiene Data'!$E$13,0,10*ROW('Hygiene Data'!E56)))</f>
        <v/>
      </c>
      <c r="DW62" s="33" t="str">
        <f ca="true">+IF(OFFSET('Hygiene Data'!$E$14,0,10*ROW('Hygiene Data'!E56))="","",OFFSET('Hygiene Data'!$E$14,0,10*ROW('Hygiene Data'!E56)))</f>
        <v/>
      </c>
      <c r="DX62" s="33" t="str">
        <f ca="true">+IF(OFFSET('Hygiene Data'!$F$12,0,10*ROW('Hygiene Data'!F56))="","",OFFSET('Hygiene Data'!$F$12,0,10*ROW('Hygiene Data'!F56)))</f>
        <v/>
      </c>
      <c r="DY62" s="33" t="str">
        <f ca="true">+IF(OFFSET('Hygiene Data'!$F$13,0,10*ROW('Hygiene Data'!F56))="","",OFFSET('Hygiene Data'!$F$13,0,10*ROW('Hygiene Data'!F56)))</f>
        <v/>
      </c>
      <c r="DZ62" s="33" t="str">
        <f ca="true">+IF(OFFSET('Hygiene Data'!$F$14,0,10*ROW('Hygiene Data'!F56))="","",OFFSET('Hygiene Data'!$F$14,0,10*ROW('Hygiene Data'!F56)))</f>
        <v/>
      </c>
      <c r="EA62" s="33" t="str">
        <f ca="true">+IF(OFFSET('Hygiene Data'!$G$12,0,10*ROW('Hygiene Data'!G56))="","",OFFSET('Hygiene Data'!$G$12,0,10*ROW('Hygiene Data'!G56)))</f>
        <v/>
      </c>
      <c r="EB62" s="33" t="str">
        <f ca="true">+IF(OFFSET('Hygiene Data'!$G$13,0,10*ROW('Hygiene Data'!G56))="","",OFFSET('Hygiene Data'!$G$13,0,10*ROW('Hygiene Data'!G56)))</f>
        <v/>
      </c>
      <c r="EC62" s="33" t="str">
        <f ca="true">+IF(OFFSET('Hygiene Data'!$G$14,0,10*ROW('Hygiene Data'!G56))="","",OFFSET('Hygiene Data'!$G$14,0,10*ROW('Hygiene Data'!G56)))</f>
        <v/>
      </c>
      <c r="ED62" s="33" t="str">
        <f ca="true">+IF(OFFSET('Hygiene Data'!$H$12,0,10*ROW('Hygiene Data'!H56))="","",OFFSET('Hygiene Data'!$H$12,0,10*ROW('Hygiene Data'!H56)))</f>
        <v/>
      </c>
      <c r="EE62" s="33" t="str">
        <f ca="true">+IF(OFFSET('Hygiene Data'!$H$13,0,10*ROW('Hygiene Data'!H56))="","",OFFSET('Hygiene Data'!$H$13,0,10*ROW('Hygiene Data'!H56)))</f>
        <v/>
      </c>
      <c r="EF62" s="33" t="str">
        <f ca="true">+IF(OFFSET('Hygiene Data'!$H$14,0,10*ROW('Hygiene Data'!H56))="","",OFFSET('Hygiene Data'!$H$14,0,10*ROW('Hygiene Data'!H56)))</f>
        <v/>
      </c>
    </row>
    <row r="63" x14ac:dyDescent="0.2">
      <c r="A63" s="56" t="str">
        <f ca="true">+IF(OFFSET('Water Data'!$B$1,0,10*ROW('Water Data'!B60))="","",OFFSET('Water Data'!$B$1,0,10*ROW('Water Data'!B60)))</f>
        <v/>
      </c>
      <c r="B63" s="56" t="str">
        <f ca="true">+IF(OFFSET('Water Data'!$A$3,0,10*ROW('Water Data'!A60))="","",OFFSET('Water Data'!$A$3,0,10*ROW('Water Data'!A60)))</f>
        <v/>
      </c>
      <c r="C63" s="56" t="str">
        <f ca="true">+IF(OFFSET('Water Data'!$C$3,0,10*ROW('Water Data'!C60))="","",OFFSET('Water Data'!$C$3,0,10*ROW('Water Data'!C60)))</f>
        <v/>
      </c>
      <c r="D63" s="244"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4"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4" t="e">
        <f ca="true">+IF(AND(ISNUMBER(OFFSET('Water Data'!$C$10,0,10*ROW('Water Data'!D57))),BW63="Yes"),OFFSET('Water Data'!$C$10,0,10*ROW('Water Data'!D57)),IF(AND(ISNUMBER(OFFSET('Water Data'!$C$10,0,10*ROW('Water Data'!D57))),BW63="No",ISNUMBER(OFFSET('Water Data'!$C$10,0,10*ROW('Water Data'!D57)))),CONCATENATE("[",ROUND(OFFSET('Water Data'!$C$10,0,10*ROW('Water Data'!D57)),0),"]"),IF(AND(ISNUMBER(OFFSET('Water Data'!$C$10,0,10*ROW('Water Data'!D57))),BW63="",ISNUMBER(OFFSET('Water Data'!$C$10,0,10*ROW('Water Data'!D57)))),OFFSET('Water Data'!$C$10,0,10*ROW('Water Data'!D57)),NA())))</f>
        <v>#N/A</v>
      </c>
      <c r="G63" s="244"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4"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4"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4"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4"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4"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4"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4"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4"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4"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4"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4"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4"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4"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4"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5"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5"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5"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5"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5"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5"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5"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5"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5"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5"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5"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5"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5"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5"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5"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5"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5"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5"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5"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5"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5"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5"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5"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5"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5"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5"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5"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5"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5"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5"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6"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6"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6"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6"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6"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6"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6"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6"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6"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6"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6"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6"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6"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6"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6"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6"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6"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6"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3" t="str">
        <f ca="true">+IF(OFFSET('Water Data'!$C$28,0,10*ROW('Water Data'!C57))="","",OFFSET('Water Data'!$C$28,0,10*ROW('Water Data'!C57)))</f>
        <v/>
      </c>
      <c r="BT63" s="33" t="str">
        <f ca="true">+IF(OFFSET('Water Data'!$C$29,0,10*ROW('Water Data'!C57))="","",OFFSET('Water Data'!$C$29,0,10*ROW('Water Data'!C57)))</f>
        <v/>
      </c>
      <c r="BU63" s="33" t="str">
        <f ca="true">+IF(OFFSET('Water Data'!$C$30,0,10*ROW('Water Data'!C57))="","",OFFSET('Water Data'!$C$30,0,10*ROW('Water Data'!C57)))</f>
        <v/>
      </c>
      <c r="BV63" s="33" t="str">
        <f ca="true">+IF(OFFSET('Water Data'!$D$28,0,10*ROW('Water Data'!D57))="","",OFFSET('Water Data'!$D$28,0,10*ROW('Water Data'!D57)))</f>
        <v/>
      </c>
      <c r="BW63" s="33" t="str">
        <f ca="true">+IF(OFFSET('Water Data'!$D$29,0,10*ROW('Water Data'!D57))="","",OFFSET('Water Data'!$D$29,0,10*ROW('Water Data'!D57)))</f>
        <v/>
      </c>
      <c r="BX63" s="33" t="str">
        <f ca="true">+IF(OFFSET('Water Data'!$D$30,0,10*ROW('Water Data'!D57))="","",OFFSET('Water Data'!$D$30,0,10*ROW('Water Data'!D57)))</f>
        <v/>
      </c>
      <c r="BY63" s="33" t="str">
        <f ca="true">+IF(OFFSET('Water Data'!$E$28,0,10*ROW('Water Data'!E57))="","",OFFSET('Water Data'!$E$28,0,10*ROW('Water Data'!E57)))</f>
        <v/>
      </c>
      <c r="BZ63" s="33" t="str">
        <f ca="true">+IF(OFFSET('Water Data'!$E$29,0,10*ROW('Water Data'!E57))="","",OFFSET('Water Data'!$E$29,0,10*ROW('Water Data'!E57)))</f>
        <v/>
      </c>
      <c r="CA63" s="33" t="str">
        <f ca="true">+IF(OFFSET('Water Data'!$E$30,0,10*ROW('Water Data'!E57))="","",OFFSET('Water Data'!$E$30,0,10*ROW('Water Data'!E57)))</f>
        <v/>
      </c>
      <c r="CB63" s="33" t="str">
        <f ca="true">+IF(OFFSET('Water Data'!$F$28,0,10*ROW('Water Data'!F57))="","",OFFSET('Water Data'!$F$28,0,10*ROW('Water Data'!F57)))</f>
        <v/>
      </c>
      <c r="CC63" s="33" t="str">
        <f ca="true">+IF(OFFSET('Water Data'!$F$29,0,10*ROW('Water Data'!F57))="","",OFFSET('Water Data'!$F$29,0,10*ROW('Water Data'!F57)))</f>
        <v/>
      </c>
      <c r="CD63" s="33" t="str">
        <f ca="true">+IF(OFFSET('Water Data'!$F$30,0,10*ROW('Water Data'!F57))="","",OFFSET('Water Data'!$F$30,0,10*ROW('Water Data'!F57)))</f>
        <v/>
      </c>
      <c r="CE63" s="33" t="str">
        <f ca="true">+IF(OFFSET('Water Data'!$G$28,0,10*ROW('Water Data'!G57))="","",OFFSET('Water Data'!$G$28,0,10*ROW('Water Data'!G57)))</f>
        <v/>
      </c>
      <c r="CF63" s="33" t="str">
        <f ca="true">+IF(OFFSET('Water Data'!$G$29,0,10*ROW('Water Data'!G57))="","",OFFSET('Water Data'!$G$29,0,10*ROW('Water Data'!G57)))</f>
        <v/>
      </c>
      <c r="CG63" s="33" t="str">
        <f ca="true">+IF(OFFSET('Water Data'!$G$30,0,10*ROW('Water Data'!G57))="","",OFFSET('Water Data'!$G$30,0,10*ROW('Water Data'!G57)))</f>
        <v/>
      </c>
      <c r="CH63" s="33" t="str">
        <f ca="true">+IF(OFFSET('Water Data'!$H$28,0,10*ROW('Water Data'!H57))="","",OFFSET('Water Data'!$H$28,0,10*ROW('Water Data'!H57)))</f>
        <v/>
      </c>
      <c r="CI63" s="33" t="str">
        <f ca="true">+IF(OFFSET('Water Data'!$H$29,0,10*ROW('Water Data'!H57))="","",OFFSET('Water Data'!$H$29,0,10*ROW('Water Data'!H57)))</f>
        <v/>
      </c>
      <c r="CJ63" s="33" t="str">
        <f ca="true">+IF(OFFSET('Water Data'!$H$30,0,10*ROW('Water Data'!H57))="","",OFFSET('Water Data'!$H$30,0,10*ROW('Water Data'!H57)))</f>
        <v/>
      </c>
      <c r="CK63" s="33" t="str">
        <f ca="true">+IF(OFFSET('Sanitation Data'!$C$29,0,10*ROW('Sanitation Data'!C57))="","",OFFSET('Sanitation Data'!$C$29,0,10*ROW('Sanitation Data'!C57)))</f>
        <v/>
      </c>
      <c r="CL63" s="33" t="str">
        <f ca="true">+IF(OFFSET('Sanitation Data'!$C$30,0,10*ROW('Sanitation Data'!C57))="","",OFFSET('Sanitation Data'!$C$30,0,10*ROW('Sanitation Data'!C57)))</f>
        <v/>
      </c>
      <c r="CM63" s="33" t="str">
        <f ca="true">+IF(OFFSET('Sanitation Data'!$C$31,0,10*ROW('Sanitation Data'!C57))="","",OFFSET('Sanitation Data'!$C$31,0,10*ROW('Sanitation Data'!C57)))</f>
        <v/>
      </c>
      <c r="CN63" s="33" t="str">
        <f ca="true">+IF(OFFSET('Sanitation Data'!$C$32,0,10*ROW('Sanitation Data'!C57))="","",OFFSET('Sanitation Data'!$C$32,0,10*ROW('Sanitation Data'!C57)))</f>
        <v/>
      </c>
      <c r="CO63" s="33" t="str">
        <f ca="true">+IF(OFFSET('Sanitation Data'!$C$33,0,10*ROW('Sanitation Data'!C57))="","",OFFSET('Sanitation Data'!$C$33,0,10*ROW('Sanitation Data'!C57)))</f>
        <v/>
      </c>
      <c r="CP63" s="33" t="str">
        <f ca="true">+IF(OFFSET('Sanitation Data'!$D$29,0,10*ROW('Sanitation Data'!D57))="","",OFFSET('Sanitation Data'!$D$29,0,10*ROW('Sanitation Data'!D57)))</f>
        <v/>
      </c>
      <c r="CQ63" s="33" t="str">
        <f ca="true">+IF(OFFSET('Sanitation Data'!$D$30,0,10*ROW('Sanitation Data'!D57))="","",OFFSET('Sanitation Data'!$D$30,0,10*ROW('Sanitation Data'!D57)))</f>
        <v/>
      </c>
      <c r="CR63" s="33" t="str">
        <f ca="true">+IF(OFFSET('Sanitation Data'!$D$31,0,10*ROW('Sanitation Data'!D57))="","",OFFSET('Sanitation Data'!$D$31,0,10*ROW('Sanitation Data'!D57)))</f>
        <v/>
      </c>
      <c r="CS63" s="33" t="str">
        <f ca="true">+IF(OFFSET('Sanitation Data'!$D$32,0,10*ROW('Sanitation Data'!D57))="","",OFFSET('Sanitation Data'!$D$32,0,10*ROW('Sanitation Data'!D57)))</f>
        <v/>
      </c>
      <c r="CT63" s="33" t="str">
        <f ca="true">+IF(OFFSET('Sanitation Data'!$D$33,0,10*ROW('Sanitation Data'!D57))="","",OFFSET('Sanitation Data'!$D$33,0,10*ROW('Sanitation Data'!D57)))</f>
        <v/>
      </c>
      <c r="CU63" s="33" t="str">
        <f ca="true">+IF(OFFSET('Sanitation Data'!$E$29,0,10*ROW('Sanitation Data'!E57))="","",OFFSET('Sanitation Data'!$E$29,0,10*ROW('Sanitation Data'!E57)))</f>
        <v/>
      </c>
      <c r="CV63" s="33" t="str">
        <f ca="true">+IF(OFFSET('Sanitation Data'!$E$30,0,10*ROW('Sanitation Data'!E57))="","",OFFSET('Sanitation Data'!$E$30,0,10*ROW('Sanitation Data'!E57)))</f>
        <v/>
      </c>
      <c r="CW63" s="33" t="str">
        <f ca="true">+IF(OFFSET('Sanitation Data'!$E$31,0,10*ROW('Sanitation Data'!E57))="","",OFFSET('Sanitation Data'!$E$31,0,10*ROW('Sanitation Data'!E57)))</f>
        <v/>
      </c>
      <c r="CX63" s="33" t="str">
        <f ca="true">+IF(OFFSET('Sanitation Data'!$E$32,0,10*ROW('Sanitation Data'!E57))="","",OFFSET('Sanitation Data'!$E$32,0,10*ROW('Sanitation Data'!E57)))</f>
        <v/>
      </c>
      <c r="CY63" s="33" t="str">
        <f ca="true">+IF(OFFSET('Sanitation Data'!$E$33,0,10*ROW('Sanitation Data'!E57))="","",OFFSET('Sanitation Data'!$E$33,0,10*ROW('Sanitation Data'!E57)))</f>
        <v/>
      </c>
      <c r="CZ63" s="33" t="str">
        <f ca="true">+IF(OFFSET('Sanitation Data'!$F$29,0,10*ROW('Sanitation Data'!F57))="","",OFFSET('Sanitation Data'!$F$29,0,10*ROW('Sanitation Data'!F57)))</f>
        <v/>
      </c>
      <c r="DA63" s="33" t="str">
        <f ca="true">+IF(OFFSET('Sanitation Data'!$F$30,0,10*ROW('Sanitation Data'!F57))="","",OFFSET('Sanitation Data'!$F$30,0,10*ROW('Sanitation Data'!F57)))</f>
        <v/>
      </c>
      <c r="DB63" s="33" t="str">
        <f ca="true">+IF(OFFSET('Sanitation Data'!$F$31,0,10*ROW('Sanitation Data'!F57))="","",OFFSET('Sanitation Data'!$F$31,0,10*ROW('Sanitation Data'!F57)))</f>
        <v/>
      </c>
      <c r="DC63" s="33" t="str">
        <f ca="true">+IF(OFFSET('Sanitation Data'!$F$32,0,10*ROW('Sanitation Data'!F57))="","",OFFSET('Sanitation Data'!$F$32,0,10*ROW('Sanitation Data'!F57)))</f>
        <v/>
      </c>
      <c r="DD63" s="33" t="str">
        <f ca="true">+IF(OFFSET('Sanitation Data'!$F$33,0,10*ROW('Sanitation Data'!F57))="","",OFFSET('Sanitation Data'!$F$33,0,10*ROW('Sanitation Data'!F57)))</f>
        <v/>
      </c>
      <c r="DE63" s="33" t="str">
        <f ca="true">+IF(OFFSET('Sanitation Data'!$G$29,0,10*ROW('Sanitation Data'!G57))="","",OFFSET('Sanitation Data'!$G$29,0,10*ROW('Sanitation Data'!G57)))</f>
        <v/>
      </c>
      <c r="DF63" s="33" t="str">
        <f ca="true">+IF(OFFSET('Sanitation Data'!$G$30,0,10*ROW('Sanitation Data'!G57))="","",OFFSET('Sanitation Data'!$G$30,0,10*ROW('Sanitation Data'!G57)))</f>
        <v/>
      </c>
      <c r="DG63" s="33" t="str">
        <f ca="true">+IF(OFFSET('Sanitation Data'!$G$31,0,10*ROW('Sanitation Data'!G57))="","",OFFSET('Sanitation Data'!$G$31,0,10*ROW('Sanitation Data'!G57)))</f>
        <v/>
      </c>
      <c r="DH63" s="33" t="str">
        <f ca="true">+IF(OFFSET('Sanitation Data'!$G$32,0,10*ROW('Sanitation Data'!G57))="","",OFFSET('Sanitation Data'!$G$32,0,10*ROW('Sanitation Data'!G57)))</f>
        <v/>
      </c>
      <c r="DI63" s="33" t="str">
        <f ca="true">+IF(OFFSET('Sanitation Data'!$G$33,0,10*ROW('Sanitation Data'!G57))="","",OFFSET('Sanitation Data'!$G$33,0,10*ROW('Sanitation Data'!G57)))</f>
        <v/>
      </c>
      <c r="DJ63" s="33" t="str">
        <f ca="true">+IF(OFFSET('Sanitation Data'!$H$29,0,10*ROW('Sanitation Data'!H57))="","",OFFSET('Sanitation Data'!$H$29,0,10*ROW('Sanitation Data'!H57)))</f>
        <v/>
      </c>
      <c r="DK63" s="33" t="str">
        <f ca="true">+IF(OFFSET('Sanitation Data'!$H$30,0,10*ROW('Sanitation Data'!H57))="","",OFFSET('Sanitation Data'!$H$30,0,10*ROW('Sanitation Data'!H57)))</f>
        <v/>
      </c>
      <c r="DL63" s="33" t="str">
        <f ca="true">+IF(OFFSET('Sanitation Data'!$H$31,0,10*ROW('Sanitation Data'!H57))="","",OFFSET('Sanitation Data'!$H$31,0,10*ROW('Sanitation Data'!H57)))</f>
        <v/>
      </c>
      <c r="DM63" s="33" t="str">
        <f ca="true">+IF(OFFSET('Sanitation Data'!$H$32,0,10*ROW('Sanitation Data'!H57))="","",OFFSET('Sanitation Data'!$H$32,0,10*ROW('Sanitation Data'!H57)))</f>
        <v/>
      </c>
      <c r="DN63" s="33" t="str">
        <f ca="true">+IF(OFFSET('Sanitation Data'!$H$33,0,10*ROW('Sanitation Data'!H57))="","",OFFSET('Sanitation Data'!$H$33,0,10*ROW('Sanitation Data'!H57)))</f>
        <v/>
      </c>
      <c r="DO63" s="33" t="str">
        <f ca="true">+IF(OFFSET('Hygiene Data'!$C$12,0,10*ROW('Hygiene Data'!C57))="","",OFFSET('Hygiene Data'!$C$12,0,10*ROW('Hygiene Data'!C57)))</f>
        <v/>
      </c>
      <c r="DP63" s="33" t="str">
        <f ca="true">+IF(OFFSET('Hygiene Data'!$C$13,0,10*ROW('Hygiene Data'!C57))="","",OFFSET('Hygiene Data'!$C$13,0,10*ROW('Hygiene Data'!C57)))</f>
        <v/>
      </c>
      <c r="DQ63" s="33" t="str">
        <f ca="true">+IF(OFFSET('Hygiene Data'!$C$14,0,10*ROW('Hygiene Data'!C57))="","",OFFSET('Hygiene Data'!$C$14,0,10*ROW('Hygiene Data'!C57)))</f>
        <v/>
      </c>
      <c r="DR63" s="33" t="str">
        <f ca="true">+IF(OFFSET('Hygiene Data'!$D$12,0,10*ROW('Hygiene Data'!D57))="","",OFFSET('Hygiene Data'!$D$12,0,10*ROW('Hygiene Data'!D57)))</f>
        <v/>
      </c>
      <c r="DS63" s="33" t="str">
        <f ca="true">+IF(OFFSET('Hygiene Data'!$D$13,0,10*ROW('Hygiene Data'!D57))="","",OFFSET('Hygiene Data'!$D$13,0,10*ROW('Hygiene Data'!D57)))</f>
        <v/>
      </c>
      <c r="DT63" s="33" t="str">
        <f ca="true">+IF(OFFSET('Hygiene Data'!$D$14,0,10*ROW('Hygiene Data'!D57))="","",OFFSET('Hygiene Data'!$D$14,0,10*ROW('Hygiene Data'!D57)))</f>
        <v/>
      </c>
      <c r="DU63" s="33" t="str">
        <f ca="true">+IF(OFFSET('Hygiene Data'!$E$12,0,10*ROW('Hygiene Data'!E57))="","",OFFSET('Hygiene Data'!$E$12,0,10*ROW('Hygiene Data'!E57)))</f>
        <v/>
      </c>
      <c r="DV63" s="33" t="str">
        <f ca="true">+IF(OFFSET('Hygiene Data'!$E$13,0,10*ROW('Hygiene Data'!E57))="","",OFFSET('Hygiene Data'!$E$13,0,10*ROW('Hygiene Data'!E57)))</f>
        <v/>
      </c>
      <c r="DW63" s="33" t="str">
        <f ca="true">+IF(OFFSET('Hygiene Data'!$E$14,0,10*ROW('Hygiene Data'!E57))="","",OFFSET('Hygiene Data'!$E$14,0,10*ROW('Hygiene Data'!E57)))</f>
        <v/>
      </c>
      <c r="DX63" s="33" t="str">
        <f ca="true">+IF(OFFSET('Hygiene Data'!$F$12,0,10*ROW('Hygiene Data'!F57))="","",OFFSET('Hygiene Data'!$F$12,0,10*ROW('Hygiene Data'!F57)))</f>
        <v/>
      </c>
      <c r="DY63" s="33" t="str">
        <f ca="true">+IF(OFFSET('Hygiene Data'!$F$13,0,10*ROW('Hygiene Data'!F57))="","",OFFSET('Hygiene Data'!$F$13,0,10*ROW('Hygiene Data'!F57)))</f>
        <v/>
      </c>
      <c r="DZ63" s="33" t="str">
        <f ca="true">+IF(OFFSET('Hygiene Data'!$F$14,0,10*ROW('Hygiene Data'!F57))="","",OFFSET('Hygiene Data'!$F$14,0,10*ROW('Hygiene Data'!F57)))</f>
        <v/>
      </c>
      <c r="EA63" s="33" t="str">
        <f ca="true">+IF(OFFSET('Hygiene Data'!$G$12,0,10*ROW('Hygiene Data'!G57))="","",OFFSET('Hygiene Data'!$G$12,0,10*ROW('Hygiene Data'!G57)))</f>
        <v/>
      </c>
      <c r="EB63" s="33" t="str">
        <f ca="true">+IF(OFFSET('Hygiene Data'!$G$13,0,10*ROW('Hygiene Data'!G57))="","",OFFSET('Hygiene Data'!$G$13,0,10*ROW('Hygiene Data'!G57)))</f>
        <v/>
      </c>
      <c r="EC63" s="33" t="str">
        <f ca="true">+IF(OFFSET('Hygiene Data'!$G$14,0,10*ROW('Hygiene Data'!G57))="","",OFFSET('Hygiene Data'!$G$14,0,10*ROW('Hygiene Data'!G57)))</f>
        <v/>
      </c>
      <c r="ED63" s="33" t="str">
        <f ca="true">+IF(OFFSET('Hygiene Data'!$H$12,0,10*ROW('Hygiene Data'!H57))="","",OFFSET('Hygiene Data'!$H$12,0,10*ROW('Hygiene Data'!H57)))</f>
        <v/>
      </c>
      <c r="EE63" s="33" t="str">
        <f ca="true">+IF(OFFSET('Hygiene Data'!$H$13,0,10*ROW('Hygiene Data'!H57))="","",OFFSET('Hygiene Data'!$H$13,0,10*ROW('Hygiene Data'!H57)))</f>
        <v/>
      </c>
      <c r="EF63" s="33" t="str">
        <f ca="true">+IF(OFFSET('Hygiene Data'!$H$14,0,10*ROW('Hygiene Data'!H57))="","",OFFSET('Hygiene Data'!$H$14,0,10*ROW('Hygiene Data'!H57)))</f>
        <v/>
      </c>
    </row>
    <row r="64" x14ac:dyDescent="0.2">
      <c r="A64" s="56" t="str">
        <f ca="true">+IF(OFFSET('Water Data'!$B$1,0,10*ROW('Water Data'!B61))="","",OFFSET('Water Data'!$B$1,0,10*ROW('Water Data'!B61)))</f>
        <v/>
      </c>
      <c r="B64" s="56" t="str">
        <f ca="true">+IF(OFFSET('Water Data'!$A$3,0,10*ROW('Water Data'!A61))="","",OFFSET('Water Data'!$A$3,0,10*ROW('Water Data'!A61)))</f>
        <v/>
      </c>
      <c r="C64" s="56" t="str">
        <f ca="true">+IF(OFFSET('Water Data'!$C$3,0,10*ROW('Water Data'!C61))="","",OFFSET('Water Data'!$C$3,0,10*ROW('Water Data'!C61)))</f>
        <v/>
      </c>
      <c r="D64" s="244"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4"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4" t="e">
        <f ca="true">+IF(AND(ISNUMBER(OFFSET('Water Data'!$C$10,0,10*ROW('Water Data'!D58))),BW64="Yes"),OFFSET('Water Data'!$C$10,0,10*ROW('Water Data'!D58)),IF(AND(ISNUMBER(OFFSET('Water Data'!$C$10,0,10*ROW('Water Data'!D58))),BW64="No",ISNUMBER(OFFSET('Water Data'!$C$10,0,10*ROW('Water Data'!D58)))),CONCATENATE("[",ROUND(OFFSET('Water Data'!$C$10,0,10*ROW('Water Data'!D58)),0),"]"),IF(AND(ISNUMBER(OFFSET('Water Data'!$C$10,0,10*ROW('Water Data'!D58))),BW64="",ISNUMBER(OFFSET('Water Data'!$C$10,0,10*ROW('Water Data'!D58)))),OFFSET('Water Data'!$C$10,0,10*ROW('Water Data'!D58)),NA())))</f>
        <v>#N/A</v>
      </c>
      <c r="G64" s="244"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4"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4"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4"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4"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4"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4"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4"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4"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4"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4"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4"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4"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4"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4"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5"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5"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5"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5"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5"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5"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5"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5"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5"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5"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5"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5"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5"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5"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5"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5"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5"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5"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5"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5"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5"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5"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5"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5"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5"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5"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5"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5"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5"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5"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6"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6"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6"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6"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6"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6"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6"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6"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6"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6"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6"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6"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6"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6"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6"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6"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6"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6"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3" t="str">
        <f ca="true">+IF(OFFSET('Water Data'!$C$28,0,10*ROW('Water Data'!C58))="","",OFFSET('Water Data'!$C$28,0,10*ROW('Water Data'!C58)))</f>
        <v/>
      </c>
      <c r="BT64" s="33" t="str">
        <f ca="true">+IF(OFFSET('Water Data'!$C$29,0,10*ROW('Water Data'!C58))="","",OFFSET('Water Data'!$C$29,0,10*ROW('Water Data'!C58)))</f>
        <v/>
      </c>
      <c r="BU64" s="33" t="str">
        <f ca="true">+IF(OFFSET('Water Data'!$C$30,0,10*ROW('Water Data'!C58))="","",OFFSET('Water Data'!$C$30,0,10*ROW('Water Data'!C58)))</f>
        <v/>
      </c>
      <c r="BV64" s="33" t="str">
        <f ca="true">+IF(OFFSET('Water Data'!$D$28,0,10*ROW('Water Data'!D58))="","",OFFSET('Water Data'!$D$28,0,10*ROW('Water Data'!D58)))</f>
        <v/>
      </c>
      <c r="BW64" s="33" t="str">
        <f ca="true">+IF(OFFSET('Water Data'!$D$29,0,10*ROW('Water Data'!D58))="","",OFFSET('Water Data'!$D$29,0,10*ROW('Water Data'!D58)))</f>
        <v/>
      </c>
      <c r="BX64" s="33" t="str">
        <f ca="true">+IF(OFFSET('Water Data'!$D$30,0,10*ROW('Water Data'!D58))="","",OFFSET('Water Data'!$D$30,0,10*ROW('Water Data'!D58)))</f>
        <v/>
      </c>
      <c r="BY64" s="33" t="str">
        <f ca="true">+IF(OFFSET('Water Data'!$E$28,0,10*ROW('Water Data'!E58))="","",OFFSET('Water Data'!$E$28,0,10*ROW('Water Data'!E58)))</f>
        <v/>
      </c>
      <c r="BZ64" s="33" t="str">
        <f ca="true">+IF(OFFSET('Water Data'!$E$29,0,10*ROW('Water Data'!E58))="","",OFFSET('Water Data'!$E$29,0,10*ROW('Water Data'!E58)))</f>
        <v/>
      </c>
      <c r="CA64" s="33" t="str">
        <f ca="true">+IF(OFFSET('Water Data'!$E$30,0,10*ROW('Water Data'!E58))="","",OFFSET('Water Data'!$E$30,0,10*ROW('Water Data'!E58)))</f>
        <v/>
      </c>
      <c r="CB64" s="33" t="str">
        <f ca="true">+IF(OFFSET('Water Data'!$F$28,0,10*ROW('Water Data'!F58))="","",OFFSET('Water Data'!$F$28,0,10*ROW('Water Data'!F58)))</f>
        <v/>
      </c>
      <c r="CC64" s="33" t="str">
        <f ca="true">+IF(OFFSET('Water Data'!$F$29,0,10*ROW('Water Data'!F58))="","",OFFSET('Water Data'!$F$29,0,10*ROW('Water Data'!F58)))</f>
        <v/>
      </c>
      <c r="CD64" s="33" t="str">
        <f ca="true">+IF(OFFSET('Water Data'!$F$30,0,10*ROW('Water Data'!F58))="","",OFFSET('Water Data'!$F$30,0,10*ROW('Water Data'!F58)))</f>
        <v/>
      </c>
      <c r="CE64" s="33" t="str">
        <f ca="true">+IF(OFFSET('Water Data'!$G$28,0,10*ROW('Water Data'!G58))="","",OFFSET('Water Data'!$G$28,0,10*ROW('Water Data'!G58)))</f>
        <v/>
      </c>
      <c r="CF64" s="33" t="str">
        <f ca="true">+IF(OFFSET('Water Data'!$G$29,0,10*ROW('Water Data'!G58))="","",OFFSET('Water Data'!$G$29,0,10*ROW('Water Data'!G58)))</f>
        <v/>
      </c>
      <c r="CG64" s="33" t="str">
        <f ca="true">+IF(OFFSET('Water Data'!$G$30,0,10*ROW('Water Data'!G58))="","",OFFSET('Water Data'!$G$30,0,10*ROW('Water Data'!G58)))</f>
        <v/>
      </c>
      <c r="CH64" s="33" t="str">
        <f ca="true">+IF(OFFSET('Water Data'!$H$28,0,10*ROW('Water Data'!H58))="","",OFFSET('Water Data'!$H$28,0,10*ROW('Water Data'!H58)))</f>
        <v/>
      </c>
      <c r="CI64" s="33" t="str">
        <f ca="true">+IF(OFFSET('Water Data'!$H$29,0,10*ROW('Water Data'!H58))="","",OFFSET('Water Data'!$H$29,0,10*ROW('Water Data'!H58)))</f>
        <v/>
      </c>
      <c r="CJ64" s="33" t="str">
        <f ca="true">+IF(OFFSET('Water Data'!$H$30,0,10*ROW('Water Data'!H58))="","",OFFSET('Water Data'!$H$30,0,10*ROW('Water Data'!H58)))</f>
        <v/>
      </c>
      <c r="CK64" s="33" t="str">
        <f ca="true">+IF(OFFSET('Sanitation Data'!$C$29,0,10*ROW('Sanitation Data'!C58))="","",OFFSET('Sanitation Data'!$C$29,0,10*ROW('Sanitation Data'!C58)))</f>
        <v/>
      </c>
      <c r="CL64" s="33" t="str">
        <f ca="true">+IF(OFFSET('Sanitation Data'!$C$30,0,10*ROW('Sanitation Data'!C58))="","",OFFSET('Sanitation Data'!$C$30,0,10*ROW('Sanitation Data'!C58)))</f>
        <v/>
      </c>
      <c r="CM64" s="33" t="str">
        <f ca="true">+IF(OFFSET('Sanitation Data'!$C$31,0,10*ROW('Sanitation Data'!C58))="","",OFFSET('Sanitation Data'!$C$31,0,10*ROW('Sanitation Data'!C58)))</f>
        <v/>
      </c>
      <c r="CN64" s="33" t="str">
        <f ca="true">+IF(OFFSET('Sanitation Data'!$C$32,0,10*ROW('Sanitation Data'!C58))="","",OFFSET('Sanitation Data'!$C$32,0,10*ROW('Sanitation Data'!C58)))</f>
        <v/>
      </c>
      <c r="CO64" s="33" t="str">
        <f ca="true">+IF(OFFSET('Sanitation Data'!$C$33,0,10*ROW('Sanitation Data'!C58))="","",OFFSET('Sanitation Data'!$C$33,0,10*ROW('Sanitation Data'!C58)))</f>
        <v/>
      </c>
      <c r="CP64" s="33" t="str">
        <f ca="true">+IF(OFFSET('Sanitation Data'!$D$29,0,10*ROW('Sanitation Data'!D58))="","",OFFSET('Sanitation Data'!$D$29,0,10*ROW('Sanitation Data'!D58)))</f>
        <v/>
      </c>
      <c r="CQ64" s="33" t="str">
        <f ca="true">+IF(OFFSET('Sanitation Data'!$D$30,0,10*ROW('Sanitation Data'!D58))="","",OFFSET('Sanitation Data'!$D$30,0,10*ROW('Sanitation Data'!D58)))</f>
        <v/>
      </c>
      <c r="CR64" s="33" t="str">
        <f ca="true">+IF(OFFSET('Sanitation Data'!$D$31,0,10*ROW('Sanitation Data'!D58))="","",OFFSET('Sanitation Data'!$D$31,0,10*ROW('Sanitation Data'!D58)))</f>
        <v/>
      </c>
      <c r="CS64" s="33" t="str">
        <f ca="true">+IF(OFFSET('Sanitation Data'!$D$32,0,10*ROW('Sanitation Data'!D58))="","",OFFSET('Sanitation Data'!$D$32,0,10*ROW('Sanitation Data'!D58)))</f>
        <v/>
      </c>
      <c r="CT64" s="33" t="str">
        <f ca="true">+IF(OFFSET('Sanitation Data'!$D$33,0,10*ROW('Sanitation Data'!D58))="","",OFFSET('Sanitation Data'!$D$33,0,10*ROW('Sanitation Data'!D58)))</f>
        <v/>
      </c>
      <c r="CU64" s="33" t="str">
        <f ca="true">+IF(OFFSET('Sanitation Data'!$E$29,0,10*ROW('Sanitation Data'!E58))="","",OFFSET('Sanitation Data'!$E$29,0,10*ROW('Sanitation Data'!E58)))</f>
        <v/>
      </c>
      <c r="CV64" s="33" t="str">
        <f ca="true">+IF(OFFSET('Sanitation Data'!$E$30,0,10*ROW('Sanitation Data'!E58))="","",OFFSET('Sanitation Data'!$E$30,0,10*ROW('Sanitation Data'!E58)))</f>
        <v/>
      </c>
      <c r="CW64" s="33" t="str">
        <f ca="true">+IF(OFFSET('Sanitation Data'!$E$31,0,10*ROW('Sanitation Data'!E58))="","",OFFSET('Sanitation Data'!$E$31,0,10*ROW('Sanitation Data'!E58)))</f>
        <v/>
      </c>
      <c r="CX64" s="33" t="str">
        <f ca="true">+IF(OFFSET('Sanitation Data'!$E$32,0,10*ROW('Sanitation Data'!E58))="","",OFFSET('Sanitation Data'!$E$32,0,10*ROW('Sanitation Data'!E58)))</f>
        <v/>
      </c>
      <c r="CY64" s="33" t="str">
        <f ca="true">+IF(OFFSET('Sanitation Data'!$E$33,0,10*ROW('Sanitation Data'!E58))="","",OFFSET('Sanitation Data'!$E$33,0,10*ROW('Sanitation Data'!E58)))</f>
        <v/>
      </c>
      <c r="CZ64" s="33" t="str">
        <f ca="true">+IF(OFFSET('Sanitation Data'!$F$29,0,10*ROW('Sanitation Data'!F58))="","",OFFSET('Sanitation Data'!$F$29,0,10*ROW('Sanitation Data'!F58)))</f>
        <v/>
      </c>
      <c r="DA64" s="33" t="str">
        <f ca="true">+IF(OFFSET('Sanitation Data'!$F$30,0,10*ROW('Sanitation Data'!F58))="","",OFFSET('Sanitation Data'!$F$30,0,10*ROW('Sanitation Data'!F58)))</f>
        <v/>
      </c>
      <c r="DB64" s="33" t="str">
        <f ca="true">+IF(OFFSET('Sanitation Data'!$F$31,0,10*ROW('Sanitation Data'!F58))="","",OFFSET('Sanitation Data'!$F$31,0,10*ROW('Sanitation Data'!F58)))</f>
        <v/>
      </c>
      <c r="DC64" s="33" t="str">
        <f ca="true">+IF(OFFSET('Sanitation Data'!$F$32,0,10*ROW('Sanitation Data'!F58))="","",OFFSET('Sanitation Data'!$F$32,0,10*ROW('Sanitation Data'!F58)))</f>
        <v/>
      </c>
      <c r="DD64" s="33" t="str">
        <f ca="true">+IF(OFFSET('Sanitation Data'!$F$33,0,10*ROW('Sanitation Data'!F58))="","",OFFSET('Sanitation Data'!$F$33,0,10*ROW('Sanitation Data'!F58)))</f>
        <v/>
      </c>
      <c r="DE64" s="33" t="str">
        <f ca="true">+IF(OFFSET('Sanitation Data'!$G$29,0,10*ROW('Sanitation Data'!G58))="","",OFFSET('Sanitation Data'!$G$29,0,10*ROW('Sanitation Data'!G58)))</f>
        <v/>
      </c>
      <c r="DF64" s="33" t="str">
        <f ca="true">+IF(OFFSET('Sanitation Data'!$G$30,0,10*ROW('Sanitation Data'!G58))="","",OFFSET('Sanitation Data'!$G$30,0,10*ROW('Sanitation Data'!G58)))</f>
        <v/>
      </c>
      <c r="DG64" s="33" t="str">
        <f ca="true">+IF(OFFSET('Sanitation Data'!$G$31,0,10*ROW('Sanitation Data'!G58))="","",OFFSET('Sanitation Data'!$G$31,0,10*ROW('Sanitation Data'!G58)))</f>
        <v/>
      </c>
      <c r="DH64" s="33" t="str">
        <f ca="true">+IF(OFFSET('Sanitation Data'!$G$32,0,10*ROW('Sanitation Data'!G58))="","",OFFSET('Sanitation Data'!$G$32,0,10*ROW('Sanitation Data'!G58)))</f>
        <v/>
      </c>
      <c r="DI64" s="33" t="str">
        <f ca="true">+IF(OFFSET('Sanitation Data'!$G$33,0,10*ROW('Sanitation Data'!G58))="","",OFFSET('Sanitation Data'!$G$33,0,10*ROW('Sanitation Data'!G58)))</f>
        <v/>
      </c>
      <c r="DJ64" s="33" t="str">
        <f ca="true">+IF(OFFSET('Sanitation Data'!$H$29,0,10*ROW('Sanitation Data'!H58))="","",OFFSET('Sanitation Data'!$H$29,0,10*ROW('Sanitation Data'!H58)))</f>
        <v/>
      </c>
      <c r="DK64" s="33" t="str">
        <f ca="true">+IF(OFFSET('Sanitation Data'!$H$30,0,10*ROW('Sanitation Data'!H58))="","",OFFSET('Sanitation Data'!$H$30,0,10*ROW('Sanitation Data'!H58)))</f>
        <v/>
      </c>
      <c r="DL64" s="33" t="str">
        <f ca="true">+IF(OFFSET('Sanitation Data'!$H$31,0,10*ROW('Sanitation Data'!H58))="","",OFFSET('Sanitation Data'!$H$31,0,10*ROW('Sanitation Data'!H58)))</f>
        <v/>
      </c>
      <c r="DM64" s="33" t="str">
        <f ca="true">+IF(OFFSET('Sanitation Data'!$H$32,0,10*ROW('Sanitation Data'!H58))="","",OFFSET('Sanitation Data'!$H$32,0,10*ROW('Sanitation Data'!H58)))</f>
        <v/>
      </c>
      <c r="DN64" s="33" t="str">
        <f ca="true">+IF(OFFSET('Sanitation Data'!$H$33,0,10*ROW('Sanitation Data'!H58))="","",OFFSET('Sanitation Data'!$H$33,0,10*ROW('Sanitation Data'!H58)))</f>
        <v/>
      </c>
      <c r="DO64" s="33" t="str">
        <f ca="true">+IF(OFFSET('Hygiene Data'!$C$12,0,10*ROW('Hygiene Data'!C58))="","",OFFSET('Hygiene Data'!$C$12,0,10*ROW('Hygiene Data'!C58)))</f>
        <v/>
      </c>
      <c r="DP64" s="33" t="str">
        <f ca="true">+IF(OFFSET('Hygiene Data'!$C$13,0,10*ROW('Hygiene Data'!C58))="","",OFFSET('Hygiene Data'!$C$13,0,10*ROW('Hygiene Data'!C58)))</f>
        <v/>
      </c>
      <c r="DQ64" s="33" t="str">
        <f ca="true">+IF(OFFSET('Hygiene Data'!$C$14,0,10*ROW('Hygiene Data'!C58))="","",OFFSET('Hygiene Data'!$C$14,0,10*ROW('Hygiene Data'!C58)))</f>
        <v/>
      </c>
      <c r="DR64" s="33" t="str">
        <f ca="true">+IF(OFFSET('Hygiene Data'!$D$12,0,10*ROW('Hygiene Data'!D58))="","",OFFSET('Hygiene Data'!$D$12,0,10*ROW('Hygiene Data'!D58)))</f>
        <v/>
      </c>
      <c r="DS64" s="33" t="str">
        <f ca="true">+IF(OFFSET('Hygiene Data'!$D$13,0,10*ROW('Hygiene Data'!D58))="","",OFFSET('Hygiene Data'!$D$13,0,10*ROW('Hygiene Data'!D58)))</f>
        <v/>
      </c>
      <c r="DT64" s="33" t="str">
        <f ca="true">+IF(OFFSET('Hygiene Data'!$D$14,0,10*ROW('Hygiene Data'!D58))="","",OFFSET('Hygiene Data'!$D$14,0,10*ROW('Hygiene Data'!D58)))</f>
        <v/>
      </c>
      <c r="DU64" s="33" t="str">
        <f ca="true">+IF(OFFSET('Hygiene Data'!$E$12,0,10*ROW('Hygiene Data'!E58))="","",OFFSET('Hygiene Data'!$E$12,0,10*ROW('Hygiene Data'!E58)))</f>
        <v/>
      </c>
      <c r="DV64" s="33" t="str">
        <f ca="true">+IF(OFFSET('Hygiene Data'!$E$13,0,10*ROW('Hygiene Data'!E58))="","",OFFSET('Hygiene Data'!$E$13,0,10*ROW('Hygiene Data'!E58)))</f>
        <v/>
      </c>
      <c r="DW64" s="33" t="str">
        <f ca="true">+IF(OFFSET('Hygiene Data'!$E$14,0,10*ROW('Hygiene Data'!E58))="","",OFFSET('Hygiene Data'!$E$14,0,10*ROW('Hygiene Data'!E58)))</f>
        <v/>
      </c>
      <c r="DX64" s="33" t="str">
        <f ca="true">+IF(OFFSET('Hygiene Data'!$F$12,0,10*ROW('Hygiene Data'!F58))="","",OFFSET('Hygiene Data'!$F$12,0,10*ROW('Hygiene Data'!F58)))</f>
        <v/>
      </c>
      <c r="DY64" s="33" t="str">
        <f ca="true">+IF(OFFSET('Hygiene Data'!$F$13,0,10*ROW('Hygiene Data'!F58))="","",OFFSET('Hygiene Data'!$F$13,0,10*ROW('Hygiene Data'!F58)))</f>
        <v/>
      </c>
      <c r="DZ64" s="33" t="str">
        <f ca="true">+IF(OFFSET('Hygiene Data'!$F$14,0,10*ROW('Hygiene Data'!F58))="","",OFFSET('Hygiene Data'!$F$14,0,10*ROW('Hygiene Data'!F58)))</f>
        <v/>
      </c>
      <c r="EA64" s="33" t="str">
        <f ca="true">+IF(OFFSET('Hygiene Data'!$G$12,0,10*ROW('Hygiene Data'!G58))="","",OFFSET('Hygiene Data'!$G$12,0,10*ROW('Hygiene Data'!G58)))</f>
        <v/>
      </c>
      <c r="EB64" s="33" t="str">
        <f ca="true">+IF(OFFSET('Hygiene Data'!$G$13,0,10*ROW('Hygiene Data'!G58))="","",OFFSET('Hygiene Data'!$G$13,0,10*ROW('Hygiene Data'!G58)))</f>
        <v/>
      </c>
      <c r="EC64" s="33" t="str">
        <f ca="true">+IF(OFFSET('Hygiene Data'!$G$14,0,10*ROW('Hygiene Data'!G58))="","",OFFSET('Hygiene Data'!$G$14,0,10*ROW('Hygiene Data'!G58)))</f>
        <v/>
      </c>
      <c r="ED64" s="33" t="str">
        <f ca="true">+IF(OFFSET('Hygiene Data'!$H$12,0,10*ROW('Hygiene Data'!H58))="","",OFFSET('Hygiene Data'!$H$12,0,10*ROW('Hygiene Data'!H58)))</f>
        <v/>
      </c>
      <c r="EE64" s="33" t="str">
        <f ca="true">+IF(OFFSET('Hygiene Data'!$H$13,0,10*ROW('Hygiene Data'!H58))="","",OFFSET('Hygiene Data'!$H$13,0,10*ROW('Hygiene Data'!H58)))</f>
        <v/>
      </c>
      <c r="EF64" s="33" t="str">
        <f ca="true">+IF(OFFSET('Hygiene Data'!$H$14,0,10*ROW('Hygiene Data'!H58))="","",OFFSET('Hygiene Data'!$H$14,0,10*ROW('Hygiene Data'!H58)))</f>
        <v/>
      </c>
    </row>
    <row r="65" x14ac:dyDescent="0.2">
      <c r="A65" s="56" t="str">
        <f ca="true">+IF(OFFSET('Water Data'!$B$1,0,10*ROW('Water Data'!B62))="","",OFFSET('Water Data'!$B$1,0,10*ROW('Water Data'!B62)))</f>
        <v/>
      </c>
      <c r="B65" s="56" t="str">
        <f ca="true">+IF(OFFSET('Water Data'!$A$3,0,10*ROW('Water Data'!A62))="","",OFFSET('Water Data'!$A$3,0,10*ROW('Water Data'!A62)))</f>
        <v/>
      </c>
      <c r="C65" s="56" t="str">
        <f ca="true">+IF(OFFSET('Water Data'!$C$3,0,10*ROW('Water Data'!C62))="","",OFFSET('Water Data'!$C$3,0,10*ROW('Water Data'!C62)))</f>
        <v/>
      </c>
      <c r="D65" s="244"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4"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4" t="e">
        <f ca="true">+IF(AND(ISNUMBER(OFFSET('Water Data'!$C$10,0,10*ROW('Water Data'!D59))),BW65="Yes"),OFFSET('Water Data'!$C$10,0,10*ROW('Water Data'!D59)),IF(AND(ISNUMBER(OFFSET('Water Data'!$C$10,0,10*ROW('Water Data'!D59))),BW65="No",ISNUMBER(OFFSET('Water Data'!$C$10,0,10*ROW('Water Data'!D59)))),CONCATENATE("[",ROUND(OFFSET('Water Data'!$C$10,0,10*ROW('Water Data'!D59)),0),"]"),IF(AND(ISNUMBER(OFFSET('Water Data'!$C$10,0,10*ROW('Water Data'!D59))),BW65="",ISNUMBER(OFFSET('Water Data'!$C$10,0,10*ROW('Water Data'!D59)))),OFFSET('Water Data'!$C$10,0,10*ROW('Water Data'!D59)),NA())))</f>
        <v>#N/A</v>
      </c>
      <c r="G65" s="244"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4"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4"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4"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4"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4"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4"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4"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4"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4"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4"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4"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4"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4"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4"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5"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5"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5"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5"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5"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5"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5"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5"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5"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5"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5"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5"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5"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5"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5"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5"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5"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5"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5"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5"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5"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5"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5"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5"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5"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5"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5"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5"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5"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5"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6"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6"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6"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6"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6"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6"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6"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6"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6"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6"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6"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6"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6"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6"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6"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6"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6"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6"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3" t="str">
        <f ca="true">+IF(OFFSET('Water Data'!$C$28,0,10*ROW('Water Data'!C59))="","",OFFSET('Water Data'!$C$28,0,10*ROW('Water Data'!C59)))</f>
        <v/>
      </c>
      <c r="BT65" s="33" t="str">
        <f ca="true">+IF(OFFSET('Water Data'!$C$29,0,10*ROW('Water Data'!C59))="","",OFFSET('Water Data'!$C$29,0,10*ROW('Water Data'!C59)))</f>
        <v/>
      </c>
      <c r="BU65" s="33" t="str">
        <f ca="true">+IF(OFFSET('Water Data'!$C$30,0,10*ROW('Water Data'!C59))="","",OFFSET('Water Data'!$C$30,0,10*ROW('Water Data'!C59)))</f>
        <v/>
      </c>
      <c r="BV65" s="33" t="str">
        <f ca="true">+IF(OFFSET('Water Data'!$D$28,0,10*ROW('Water Data'!D59))="","",OFFSET('Water Data'!$D$28,0,10*ROW('Water Data'!D59)))</f>
        <v/>
      </c>
      <c r="BW65" s="33" t="str">
        <f ca="true">+IF(OFFSET('Water Data'!$D$29,0,10*ROW('Water Data'!D59))="","",OFFSET('Water Data'!$D$29,0,10*ROW('Water Data'!D59)))</f>
        <v/>
      </c>
      <c r="BX65" s="33" t="str">
        <f ca="true">+IF(OFFSET('Water Data'!$D$30,0,10*ROW('Water Data'!D59))="","",OFFSET('Water Data'!$D$30,0,10*ROW('Water Data'!D59)))</f>
        <v/>
      </c>
      <c r="BY65" s="33" t="str">
        <f ca="true">+IF(OFFSET('Water Data'!$E$28,0,10*ROW('Water Data'!E59))="","",OFFSET('Water Data'!$E$28,0,10*ROW('Water Data'!E59)))</f>
        <v/>
      </c>
      <c r="BZ65" s="33" t="str">
        <f ca="true">+IF(OFFSET('Water Data'!$E$29,0,10*ROW('Water Data'!E59))="","",OFFSET('Water Data'!$E$29,0,10*ROW('Water Data'!E59)))</f>
        <v/>
      </c>
      <c r="CA65" s="33" t="str">
        <f ca="true">+IF(OFFSET('Water Data'!$E$30,0,10*ROW('Water Data'!E59))="","",OFFSET('Water Data'!$E$30,0,10*ROW('Water Data'!E59)))</f>
        <v/>
      </c>
      <c r="CB65" s="33" t="str">
        <f ca="true">+IF(OFFSET('Water Data'!$F$28,0,10*ROW('Water Data'!F59))="","",OFFSET('Water Data'!$F$28,0,10*ROW('Water Data'!F59)))</f>
        <v/>
      </c>
      <c r="CC65" s="33" t="str">
        <f ca="true">+IF(OFFSET('Water Data'!$F$29,0,10*ROW('Water Data'!F59))="","",OFFSET('Water Data'!$F$29,0,10*ROW('Water Data'!F59)))</f>
        <v/>
      </c>
      <c r="CD65" s="33" t="str">
        <f ca="true">+IF(OFFSET('Water Data'!$F$30,0,10*ROW('Water Data'!F59))="","",OFFSET('Water Data'!$F$30,0,10*ROW('Water Data'!F59)))</f>
        <v/>
      </c>
      <c r="CE65" s="33" t="str">
        <f ca="true">+IF(OFFSET('Water Data'!$G$28,0,10*ROW('Water Data'!G59))="","",OFFSET('Water Data'!$G$28,0,10*ROW('Water Data'!G59)))</f>
        <v/>
      </c>
      <c r="CF65" s="33" t="str">
        <f ca="true">+IF(OFFSET('Water Data'!$G$29,0,10*ROW('Water Data'!G59))="","",OFFSET('Water Data'!$G$29,0,10*ROW('Water Data'!G59)))</f>
        <v/>
      </c>
      <c r="CG65" s="33" t="str">
        <f ca="true">+IF(OFFSET('Water Data'!$G$30,0,10*ROW('Water Data'!G59))="","",OFFSET('Water Data'!$G$30,0,10*ROW('Water Data'!G59)))</f>
        <v/>
      </c>
      <c r="CH65" s="33" t="str">
        <f ca="true">+IF(OFFSET('Water Data'!$H$28,0,10*ROW('Water Data'!H59))="","",OFFSET('Water Data'!$H$28,0,10*ROW('Water Data'!H59)))</f>
        <v/>
      </c>
      <c r="CI65" s="33" t="str">
        <f ca="true">+IF(OFFSET('Water Data'!$H$29,0,10*ROW('Water Data'!H59))="","",OFFSET('Water Data'!$H$29,0,10*ROW('Water Data'!H59)))</f>
        <v/>
      </c>
      <c r="CJ65" s="33" t="str">
        <f ca="true">+IF(OFFSET('Water Data'!$H$30,0,10*ROW('Water Data'!H59))="","",OFFSET('Water Data'!$H$30,0,10*ROW('Water Data'!H59)))</f>
        <v/>
      </c>
      <c r="CK65" s="33" t="str">
        <f ca="true">+IF(OFFSET('Sanitation Data'!$C$29,0,10*ROW('Sanitation Data'!C59))="","",OFFSET('Sanitation Data'!$C$29,0,10*ROW('Sanitation Data'!C59)))</f>
        <v/>
      </c>
      <c r="CL65" s="33" t="str">
        <f ca="true">+IF(OFFSET('Sanitation Data'!$C$30,0,10*ROW('Sanitation Data'!C59))="","",OFFSET('Sanitation Data'!$C$30,0,10*ROW('Sanitation Data'!C59)))</f>
        <v/>
      </c>
      <c r="CM65" s="33" t="str">
        <f ca="true">+IF(OFFSET('Sanitation Data'!$C$31,0,10*ROW('Sanitation Data'!C59))="","",OFFSET('Sanitation Data'!$C$31,0,10*ROW('Sanitation Data'!C59)))</f>
        <v/>
      </c>
      <c r="CN65" s="33" t="str">
        <f ca="true">+IF(OFFSET('Sanitation Data'!$C$32,0,10*ROW('Sanitation Data'!C59))="","",OFFSET('Sanitation Data'!$C$32,0,10*ROW('Sanitation Data'!C59)))</f>
        <v/>
      </c>
      <c r="CO65" s="33" t="str">
        <f ca="true">+IF(OFFSET('Sanitation Data'!$C$33,0,10*ROW('Sanitation Data'!C59))="","",OFFSET('Sanitation Data'!$C$33,0,10*ROW('Sanitation Data'!C59)))</f>
        <v/>
      </c>
      <c r="CP65" s="33" t="str">
        <f ca="true">+IF(OFFSET('Sanitation Data'!$D$29,0,10*ROW('Sanitation Data'!D59))="","",OFFSET('Sanitation Data'!$D$29,0,10*ROW('Sanitation Data'!D59)))</f>
        <v/>
      </c>
      <c r="CQ65" s="33" t="str">
        <f ca="true">+IF(OFFSET('Sanitation Data'!$D$30,0,10*ROW('Sanitation Data'!D59))="","",OFFSET('Sanitation Data'!$D$30,0,10*ROW('Sanitation Data'!D59)))</f>
        <v/>
      </c>
      <c r="CR65" s="33" t="str">
        <f ca="true">+IF(OFFSET('Sanitation Data'!$D$31,0,10*ROW('Sanitation Data'!D59))="","",OFFSET('Sanitation Data'!$D$31,0,10*ROW('Sanitation Data'!D59)))</f>
        <v/>
      </c>
      <c r="CS65" s="33" t="str">
        <f ca="true">+IF(OFFSET('Sanitation Data'!$D$32,0,10*ROW('Sanitation Data'!D59))="","",OFFSET('Sanitation Data'!$D$32,0,10*ROW('Sanitation Data'!D59)))</f>
        <v/>
      </c>
      <c r="CT65" s="33" t="str">
        <f ca="true">+IF(OFFSET('Sanitation Data'!$D$33,0,10*ROW('Sanitation Data'!D59))="","",OFFSET('Sanitation Data'!$D$33,0,10*ROW('Sanitation Data'!D59)))</f>
        <v/>
      </c>
      <c r="CU65" s="33" t="str">
        <f ca="true">+IF(OFFSET('Sanitation Data'!$E$29,0,10*ROW('Sanitation Data'!E59))="","",OFFSET('Sanitation Data'!$E$29,0,10*ROW('Sanitation Data'!E59)))</f>
        <v/>
      </c>
      <c r="CV65" s="33" t="str">
        <f ca="true">+IF(OFFSET('Sanitation Data'!$E$30,0,10*ROW('Sanitation Data'!E59))="","",OFFSET('Sanitation Data'!$E$30,0,10*ROW('Sanitation Data'!E59)))</f>
        <v/>
      </c>
      <c r="CW65" s="33" t="str">
        <f ca="true">+IF(OFFSET('Sanitation Data'!$E$31,0,10*ROW('Sanitation Data'!E59))="","",OFFSET('Sanitation Data'!$E$31,0,10*ROW('Sanitation Data'!E59)))</f>
        <v/>
      </c>
      <c r="CX65" s="33" t="str">
        <f ca="true">+IF(OFFSET('Sanitation Data'!$E$32,0,10*ROW('Sanitation Data'!E59))="","",OFFSET('Sanitation Data'!$E$32,0,10*ROW('Sanitation Data'!E59)))</f>
        <v/>
      </c>
      <c r="CY65" s="33" t="str">
        <f ca="true">+IF(OFFSET('Sanitation Data'!$E$33,0,10*ROW('Sanitation Data'!E59))="","",OFFSET('Sanitation Data'!$E$33,0,10*ROW('Sanitation Data'!E59)))</f>
        <v/>
      </c>
      <c r="CZ65" s="33" t="str">
        <f ca="true">+IF(OFFSET('Sanitation Data'!$F$29,0,10*ROW('Sanitation Data'!F59))="","",OFFSET('Sanitation Data'!$F$29,0,10*ROW('Sanitation Data'!F59)))</f>
        <v/>
      </c>
      <c r="DA65" s="33" t="str">
        <f ca="true">+IF(OFFSET('Sanitation Data'!$F$30,0,10*ROW('Sanitation Data'!F59))="","",OFFSET('Sanitation Data'!$F$30,0,10*ROW('Sanitation Data'!F59)))</f>
        <v/>
      </c>
      <c r="DB65" s="33" t="str">
        <f ca="true">+IF(OFFSET('Sanitation Data'!$F$31,0,10*ROW('Sanitation Data'!F59))="","",OFFSET('Sanitation Data'!$F$31,0,10*ROW('Sanitation Data'!F59)))</f>
        <v/>
      </c>
      <c r="DC65" s="33" t="str">
        <f ca="true">+IF(OFFSET('Sanitation Data'!$F$32,0,10*ROW('Sanitation Data'!F59))="","",OFFSET('Sanitation Data'!$F$32,0,10*ROW('Sanitation Data'!F59)))</f>
        <v/>
      </c>
      <c r="DD65" s="33" t="str">
        <f ca="true">+IF(OFFSET('Sanitation Data'!$F$33,0,10*ROW('Sanitation Data'!F59))="","",OFFSET('Sanitation Data'!$F$33,0,10*ROW('Sanitation Data'!F59)))</f>
        <v/>
      </c>
      <c r="DE65" s="33" t="str">
        <f ca="true">+IF(OFFSET('Sanitation Data'!$G$29,0,10*ROW('Sanitation Data'!G59))="","",OFFSET('Sanitation Data'!$G$29,0,10*ROW('Sanitation Data'!G59)))</f>
        <v/>
      </c>
      <c r="DF65" s="33" t="str">
        <f ca="true">+IF(OFFSET('Sanitation Data'!$G$30,0,10*ROW('Sanitation Data'!G59))="","",OFFSET('Sanitation Data'!$G$30,0,10*ROW('Sanitation Data'!G59)))</f>
        <v/>
      </c>
      <c r="DG65" s="33" t="str">
        <f ca="true">+IF(OFFSET('Sanitation Data'!$G$31,0,10*ROW('Sanitation Data'!G59))="","",OFFSET('Sanitation Data'!$G$31,0,10*ROW('Sanitation Data'!G59)))</f>
        <v/>
      </c>
      <c r="DH65" s="33" t="str">
        <f ca="true">+IF(OFFSET('Sanitation Data'!$G$32,0,10*ROW('Sanitation Data'!G59))="","",OFFSET('Sanitation Data'!$G$32,0,10*ROW('Sanitation Data'!G59)))</f>
        <v/>
      </c>
      <c r="DI65" s="33" t="str">
        <f ca="true">+IF(OFFSET('Sanitation Data'!$G$33,0,10*ROW('Sanitation Data'!G59))="","",OFFSET('Sanitation Data'!$G$33,0,10*ROW('Sanitation Data'!G59)))</f>
        <v/>
      </c>
      <c r="DJ65" s="33" t="str">
        <f ca="true">+IF(OFFSET('Sanitation Data'!$H$29,0,10*ROW('Sanitation Data'!H59))="","",OFFSET('Sanitation Data'!$H$29,0,10*ROW('Sanitation Data'!H59)))</f>
        <v/>
      </c>
      <c r="DK65" s="33" t="str">
        <f ca="true">+IF(OFFSET('Sanitation Data'!$H$30,0,10*ROW('Sanitation Data'!H59))="","",OFFSET('Sanitation Data'!$H$30,0,10*ROW('Sanitation Data'!H59)))</f>
        <v/>
      </c>
      <c r="DL65" s="33" t="str">
        <f ca="true">+IF(OFFSET('Sanitation Data'!$H$31,0,10*ROW('Sanitation Data'!H59))="","",OFFSET('Sanitation Data'!$H$31,0,10*ROW('Sanitation Data'!H59)))</f>
        <v/>
      </c>
      <c r="DM65" s="33" t="str">
        <f ca="true">+IF(OFFSET('Sanitation Data'!$H$32,0,10*ROW('Sanitation Data'!H59))="","",OFFSET('Sanitation Data'!$H$32,0,10*ROW('Sanitation Data'!H59)))</f>
        <v/>
      </c>
      <c r="DN65" s="33" t="str">
        <f ca="true">+IF(OFFSET('Sanitation Data'!$H$33,0,10*ROW('Sanitation Data'!H59))="","",OFFSET('Sanitation Data'!$H$33,0,10*ROW('Sanitation Data'!H59)))</f>
        <v/>
      </c>
      <c r="DO65" s="33" t="str">
        <f ca="true">+IF(OFFSET('Hygiene Data'!$C$12,0,10*ROW('Hygiene Data'!C59))="","",OFFSET('Hygiene Data'!$C$12,0,10*ROW('Hygiene Data'!C59)))</f>
        <v/>
      </c>
      <c r="DP65" s="33" t="str">
        <f ca="true">+IF(OFFSET('Hygiene Data'!$C$13,0,10*ROW('Hygiene Data'!C59))="","",OFFSET('Hygiene Data'!$C$13,0,10*ROW('Hygiene Data'!C59)))</f>
        <v/>
      </c>
      <c r="DQ65" s="33" t="str">
        <f ca="true">+IF(OFFSET('Hygiene Data'!$C$14,0,10*ROW('Hygiene Data'!C59))="","",OFFSET('Hygiene Data'!$C$14,0,10*ROW('Hygiene Data'!C59)))</f>
        <v/>
      </c>
      <c r="DR65" s="33" t="str">
        <f ca="true">+IF(OFFSET('Hygiene Data'!$D$12,0,10*ROW('Hygiene Data'!D59))="","",OFFSET('Hygiene Data'!$D$12,0,10*ROW('Hygiene Data'!D59)))</f>
        <v/>
      </c>
      <c r="DS65" s="33" t="str">
        <f ca="true">+IF(OFFSET('Hygiene Data'!$D$13,0,10*ROW('Hygiene Data'!D59))="","",OFFSET('Hygiene Data'!$D$13,0,10*ROW('Hygiene Data'!D59)))</f>
        <v/>
      </c>
      <c r="DT65" s="33" t="str">
        <f ca="true">+IF(OFFSET('Hygiene Data'!$D$14,0,10*ROW('Hygiene Data'!D59))="","",OFFSET('Hygiene Data'!$D$14,0,10*ROW('Hygiene Data'!D59)))</f>
        <v/>
      </c>
      <c r="DU65" s="33" t="str">
        <f ca="true">+IF(OFFSET('Hygiene Data'!$E$12,0,10*ROW('Hygiene Data'!E59))="","",OFFSET('Hygiene Data'!$E$12,0,10*ROW('Hygiene Data'!E59)))</f>
        <v/>
      </c>
      <c r="DV65" s="33" t="str">
        <f ca="true">+IF(OFFSET('Hygiene Data'!$E$13,0,10*ROW('Hygiene Data'!E59))="","",OFFSET('Hygiene Data'!$E$13,0,10*ROW('Hygiene Data'!E59)))</f>
        <v/>
      </c>
      <c r="DW65" s="33" t="str">
        <f ca="true">+IF(OFFSET('Hygiene Data'!$E$14,0,10*ROW('Hygiene Data'!E59))="","",OFFSET('Hygiene Data'!$E$14,0,10*ROW('Hygiene Data'!E59)))</f>
        <v/>
      </c>
      <c r="DX65" s="33" t="str">
        <f ca="true">+IF(OFFSET('Hygiene Data'!$F$12,0,10*ROW('Hygiene Data'!F59))="","",OFFSET('Hygiene Data'!$F$12,0,10*ROW('Hygiene Data'!F59)))</f>
        <v/>
      </c>
      <c r="DY65" s="33" t="str">
        <f ca="true">+IF(OFFSET('Hygiene Data'!$F$13,0,10*ROW('Hygiene Data'!F59))="","",OFFSET('Hygiene Data'!$F$13,0,10*ROW('Hygiene Data'!F59)))</f>
        <v/>
      </c>
      <c r="DZ65" s="33" t="str">
        <f ca="true">+IF(OFFSET('Hygiene Data'!$F$14,0,10*ROW('Hygiene Data'!F59))="","",OFFSET('Hygiene Data'!$F$14,0,10*ROW('Hygiene Data'!F59)))</f>
        <v/>
      </c>
      <c r="EA65" s="33" t="str">
        <f ca="true">+IF(OFFSET('Hygiene Data'!$G$12,0,10*ROW('Hygiene Data'!G59))="","",OFFSET('Hygiene Data'!$G$12,0,10*ROW('Hygiene Data'!G59)))</f>
        <v/>
      </c>
      <c r="EB65" s="33" t="str">
        <f ca="true">+IF(OFFSET('Hygiene Data'!$G$13,0,10*ROW('Hygiene Data'!G59))="","",OFFSET('Hygiene Data'!$G$13,0,10*ROW('Hygiene Data'!G59)))</f>
        <v/>
      </c>
      <c r="EC65" s="33" t="str">
        <f ca="true">+IF(OFFSET('Hygiene Data'!$G$14,0,10*ROW('Hygiene Data'!G59))="","",OFFSET('Hygiene Data'!$G$14,0,10*ROW('Hygiene Data'!G59)))</f>
        <v/>
      </c>
      <c r="ED65" s="33" t="str">
        <f ca="true">+IF(OFFSET('Hygiene Data'!$H$12,0,10*ROW('Hygiene Data'!H59))="","",OFFSET('Hygiene Data'!$H$12,0,10*ROW('Hygiene Data'!H59)))</f>
        <v/>
      </c>
      <c r="EE65" s="33" t="str">
        <f ca="true">+IF(OFFSET('Hygiene Data'!$H$13,0,10*ROW('Hygiene Data'!H59))="","",OFFSET('Hygiene Data'!$H$13,0,10*ROW('Hygiene Data'!H59)))</f>
        <v/>
      </c>
      <c r="EF65" s="33" t="str">
        <f ca="true">+IF(OFFSET('Hygiene Data'!$H$14,0,10*ROW('Hygiene Data'!H59))="","",OFFSET('Hygiene Data'!$H$14,0,10*ROW('Hygiene Data'!H59)))</f>
        <v/>
      </c>
    </row>
    <row r="66" x14ac:dyDescent="0.2">
      <c r="A66" s="56" t="str">
        <f ca="true">+IF(OFFSET('Water Data'!$B$1,0,10*ROW('Water Data'!B63))="","",OFFSET('Water Data'!$B$1,0,10*ROW('Water Data'!B63)))</f>
        <v/>
      </c>
      <c r="B66" s="56" t="str">
        <f ca="true">+IF(OFFSET('Water Data'!$A$3,0,10*ROW('Water Data'!A63))="","",OFFSET('Water Data'!$A$3,0,10*ROW('Water Data'!A63)))</f>
        <v/>
      </c>
      <c r="C66" s="56" t="str">
        <f ca="true">+IF(OFFSET('Water Data'!$C$3,0,10*ROW('Water Data'!C63))="","",OFFSET('Water Data'!$C$3,0,10*ROW('Water Data'!C63)))</f>
        <v/>
      </c>
      <c r="D66" s="244"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4"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4" t="e">
        <f ca="true">+IF(AND(ISNUMBER(OFFSET('Water Data'!$C$10,0,10*ROW('Water Data'!D60))),BW66="Yes"),OFFSET('Water Data'!$C$10,0,10*ROW('Water Data'!D60)),IF(AND(ISNUMBER(OFFSET('Water Data'!$C$10,0,10*ROW('Water Data'!D60))),BW66="No",ISNUMBER(OFFSET('Water Data'!$C$10,0,10*ROW('Water Data'!D60)))),CONCATENATE("[",ROUND(OFFSET('Water Data'!$C$10,0,10*ROW('Water Data'!D60)),0),"]"),IF(AND(ISNUMBER(OFFSET('Water Data'!$C$10,0,10*ROW('Water Data'!D60))),BW66="",ISNUMBER(OFFSET('Water Data'!$C$10,0,10*ROW('Water Data'!D60)))),OFFSET('Water Data'!$C$10,0,10*ROW('Water Data'!D60)),NA())))</f>
        <v>#N/A</v>
      </c>
      <c r="G66" s="244"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4"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4"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4"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4"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4"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4"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4"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4"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4"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4"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4"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4"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4"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4"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5"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5"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5"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5"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5"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5"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5"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5"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5"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5"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5"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5"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5"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5"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5"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5"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5"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5"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5"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5"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5"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5"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5"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5"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5"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5"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5"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5"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5"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5"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6"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6"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6"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6"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6"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6"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6"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6"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6"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6"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6"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6"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6"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6"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6"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6"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6"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6"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3" t="str">
        <f ca="true">+IF(OFFSET('Water Data'!$C$28,0,10*ROW('Water Data'!C60))="","",OFFSET('Water Data'!$C$28,0,10*ROW('Water Data'!C60)))</f>
        <v/>
      </c>
      <c r="BT66" s="33" t="str">
        <f ca="true">+IF(OFFSET('Water Data'!$C$29,0,10*ROW('Water Data'!C60))="","",OFFSET('Water Data'!$C$29,0,10*ROW('Water Data'!C60)))</f>
        <v/>
      </c>
      <c r="BU66" s="33" t="str">
        <f ca="true">+IF(OFFSET('Water Data'!$C$30,0,10*ROW('Water Data'!C60))="","",OFFSET('Water Data'!$C$30,0,10*ROW('Water Data'!C60)))</f>
        <v/>
      </c>
      <c r="BV66" s="33" t="str">
        <f ca="true">+IF(OFFSET('Water Data'!$D$28,0,10*ROW('Water Data'!D60))="","",OFFSET('Water Data'!$D$28,0,10*ROW('Water Data'!D60)))</f>
        <v/>
      </c>
      <c r="BW66" s="33" t="str">
        <f ca="true">+IF(OFFSET('Water Data'!$D$29,0,10*ROW('Water Data'!D60))="","",OFFSET('Water Data'!$D$29,0,10*ROW('Water Data'!D60)))</f>
        <v/>
      </c>
      <c r="BX66" s="33" t="str">
        <f ca="true">+IF(OFFSET('Water Data'!$D$30,0,10*ROW('Water Data'!D60))="","",OFFSET('Water Data'!$D$30,0,10*ROW('Water Data'!D60)))</f>
        <v/>
      </c>
      <c r="BY66" s="33" t="str">
        <f ca="true">+IF(OFFSET('Water Data'!$E$28,0,10*ROW('Water Data'!E60))="","",OFFSET('Water Data'!$E$28,0,10*ROW('Water Data'!E60)))</f>
        <v/>
      </c>
      <c r="BZ66" s="33" t="str">
        <f ca="true">+IF(OFFSET('Water Data'!$E$29,0,10*ROW('Water Data'!E60))="","",OFFSET('Water Data'!$E$29,0,10*ROW('Water Data'!E60)))</f>
        <v/>
      </c>
      <c r="CA66" s="33" t="str">
        <f ca="true">+IF(OFFSET('Water Data'!$E$30,0,10*ROW('Water Data'!E60))="","",OFFSET('Water Data'!$E$30,0,10*ROW('Water Data'!E60)))</f>
        <v/>
      </c>
      <c r="CB66" s="33" t="str">
        <f ca="true">+IF(OFFSET('Water Data'!$F$28,0,10*ROW('Water Data'!F60))="","",OFFSET('Water Data'!$F$28,0,10*ROW('Water Data'!F60)))</f>
        <v/>
      </c>
      <c r="CC66" s="33" t="str">
        <f ca="true">+IF(OFFSET('Water Data'!$F$29,0,10*ROW('Water Data'!F60))="","",OFFSET('Water Data'!$F$29,0,10*ROW('Water Data'!F60)))</f>
        <v/>
      </c>
      <c r="CD66" s="33" t="str">
        <f ca="true">+IF(OFFSET('Water Data'!$F$30,0,10*ROW('Water Data'!F60))="","",OFFSET('Water Data'!$F$30,0,10*ROW('Water Data'!F60)))</f>
        <v/>
      </c>
      <c r="CE66" s="33" t="str">
        <f ca="true">+IF(OFFSET('Water Data'!$G$28,0,10*ROW('Water Data'!G60))="","",OFFSET('Water Data'!$G$28,0,10*ROW('Water Data'!G60)))</f>
        <v/>
      </c>
      <c r="CF66" s="33" t="str">
        <f ca="true">+IF(OFFSET('Water Data'!$G$29,0,10*ROW('Water Data'!G60))="","",OFFSET('Water Data'!$G$29,0,10*ROW('Water Data'!G60)))</f>
        <v/>
      </c>
      <c r="CG66" s="33" t="str">
        <f ca="true">+IF(OFFSET('Water Data'!$G$30,0,10*ROW('Water Data'!G60))="","",OFFSET('Water Data'!$G$30,0,10*ROW('Water Data'!G60)))</f>
        <v/>
      </c>
      <c r="CH66" s="33" t="str">
        <f ca="true">+IF(OFFSET('Water Data'!$H$28,0,10*ROW('Water Data'!H60))="","",OFFSET('Water Data'!$H$28,0,10*ROW('Water Data'!H60)))</f>
        <v/>
      </c>
      <c r="CI66" s="33" t="str">
        <f ca="true">+IF(OFFSET('Water Data'!$H$29,0,10*ROW('Water Data'!H60))="","",OFFSET('Water Data'!$H$29,0,10*ROW('Water Data'!H60)))</f>
        <v/>
      </c>
      <c r="CJ66" s="33" t="str">
        <f ca="true">+IF(OFFSET('Water Data'!$H$30,0,10*ROW('Water Data'!H60))="","",OFFSET('Water Data'!$H$30,0,10*ROW('Water Data'!H60)))</f>
        <v/>
      </c>
      <c r="CK66" s="33" t="str">
        <f ca="true">+IF(OFFSET('Sanitation Data'!$C$29,0,10*ROW('Sanitation Data'!C60))="","",OFFSET('Sanitation Data'!$C$29,0,10*ROW('Sanitation Data'!C60)))</f>
        <v/>
      </c>
      <c r="CL66" s="33" t="str">
        <f ca="true">+IF(OFFSET('Sanitation Data'!$C$30,0,10*ROW('Sanitation Data'!C60))="","",OFFSET('Sanitation Data'!$C$30,0,10*ROW('Sanitation Data'!C60)))</f>
        <v/>
      </c>
      <c r="CM66" s="33" t="str">
        <f ca="true">+IF(OFFSET('Sanitation Data'!$C$31,0,10*ROW('Sanitation Data'!C60))="","",OFFSET('Sanitation Data'!$C$31,0,10*ROW('Sanitation Data'!C60)))</f>
        <v/>
      </c>
      <c r="CN66" s="33" t="str">
        <f ca="true">+IF(OFFSET('Sanitation Data'!$C$32,0,10*ROW('Sanitation Data'!C60))="","",OFFSET('Sanitation Data'!$C$32,0,10*ROW('Sanitation Data'!C60)))</f>
        <v/>
      </c>
      <c r="CO66" s="33" t="str">
        <f ca="true">+IF(OFFSET('Sanitation Data'!$C$33,0,10*ROW('Sanitation Data'!C60))="","",OFFSET('Sanitation Data'!$C$33,0,10*ROW('Sanitation Data'!C60)))</f>
        <v/>
      </c>
      <c r="CP66" s="33" t="str">
        <f ca="true">+IF(OFFSET('Sanitation Data'!$D$29,0,10*ROW('Sanitation Data'!D60))="","",OFFSET('Sanitation Data'!$D$29,0,10*ROW('Sanitation Data'!D60)))</f>
        <v/>
      </c>
      <c r="CQ66" s="33" t="str">
        <f ca="true">+IF(OFFSET('Sanitation Data'!$D$30,0,10*ROW('Sanitation Data'!D60))="","",OFFSET('Sanitation Data'!$D$30,0,10*ROW('Sanitation Data'!D60)))</f>
        <v/>
      </c>
      <c r="CR66" s="33" t="str">
        <f ca="true">+IF(OFFSET('Sanitation Data'!$D$31,0,10*ROW('Sanitation Data'!D60))="","",OFFSET('Sanitation Data'!$D$31,0,10*ROW('Sanitation Data'!D60)))</f>
        <v/>
      </c>
      <c r="CS66" s="33" t="str">
        <f ca="true">+IF(OFFSET('Sanitation Data'!$D$32,0,10*ROW('Sanitation Data'!D60))="","",OFFSET('Sanitation Data'!$D$32,0,10*ROW('Sanitation Data'!D60)))</f>
        <v/>
      </c>
      <c r="CT66" s="33" t="str">
        <f ca="true">+IF(OFFSET('Sanitation Data'!$D$33,0,10*ROW('Sanitation Data'!D60))="","",OFFSET('Sanitation Data'!$D$33,0,10*ROW('Sanitation Data'!D60)))</f>
        <v/>
      </c>
      <c r="CU66" s="33" t="str">
        <f ca="true">+IF(OFFSET('Sanitation Data'!$E$29,0,10*ROW('Sanitation Data'!E60))="","",OFFSET('Sanitation Data'!$E$29,0,10*ROW('Sanitation Data'!E60)))</f>
        <v/>
      </c>
      <c r="CV66" s="33" t="str">
        <f ca="true">+IF(OFFSET('Sanitation Data'!$E$30,0,10*ROW('Sanitation Data'!E60))="","",OFFSET('Sanitation Data'!$E$30,0,10*ROW('Sanitation Data'!E60)))</f>
        <v/>
      </c>
      <c r="CW66" s="33" t="str">
        <f ca="true">+IF(OFFSET('Sanitation Data'!$E$31,0,10*ROW('Sanitation Data'!E60))="","",OFFSET('Sanitation Data'!$E$31,0,10*ROW('Sanitation Data'!E60)))</f>
        <v/>
      </c>
      <c r="CX66" s="33" t="str">
        <f ca="true">+IF(OFFSET('Sanitation Data'!$E$32,0,10*ROW('Sanitation Data'!E60))="","",OFFSET('Sanitation Data'!$E$32,0,10*ROW('Sanitation Data'!E60)))</f>
        <v/>
      </c>
      <c r="CY66" s="33" t="str">
        <f ca="true">+IF(OFFSET('Sanitation Data'!$E$33,0,10*ROW('Sanitation Data'!E60))="","",OFFSET('Sanitation Data'!$E$33,0,10*ROW('Sanitation Data'!E60)))</f>
        <v/>
      </c>
      <c r="CZ66" s="33" t="str">
        <f ca="true">+IF(OFFSET('Sanitation Data'!$F$29,0,10*ROW('Sanitation Data'!F60))="","",OFFSET('Sanitation Data'!$F$29,0,10*ROW('Sanitation Data'!F60)))</f>
        <v/>
      </c>
      <c r="DA66" s="33" t="str">
        <f ca="true">+IF(OFFSET('Sanitation Data'!$F$30,0,10*ROW('Sanitation Data'!F60))="","",OFFSET('Sanitation Data'!$F$30,0,10*ROW('Sanitation Data'!F60)))</f>
        <v/>
      </c>
      <c r="DB66" s="33" t="str">
        <f ca="true">+IF(OFFSET('Sanitation Data'!$F$31,0,10*ROW('Sanitation Data'!F60))="","",OFFSET('Sanitation Data'!$F$31,0,10*ROW('Sanitation Data'!F60)))</f>
        <v/>
      </c>
      <c r="DC66" s="33" t="str">
        <f ca="true">+IF(OFFSET('Sanitation Data'!$F$32,0,10*ROW('Sanitation Data'!F60))="","",OFFSET('Sanitation Data'!$F$32,0,10*ROW('Sanitation Data'!F60)))</f>
        <v/>
      </c>
      <c r="DD66" s="33" t="str">
        <f ca="true">+IF(OFFSET('Sanitation Data'!$F$33,0,10*ROW('Sanitation Data'!F60))="","",OFFSET('Sanitation Data'!$F$33,0,10*ROW('Sanitation Data'!F60)))</f>
        <v/>
      </c>
      <c r="DE66" s="33" t="str">
        <f ca="true">+IF(OFFSET('Sanitation Data'!$G$29,0,10*ROW('Sanitation Data'!G60))="","",OFFSET('Sanitation Data'!$G$29,0,10*ROW('Sanitation Data'!G60)))</f>
        <v/>
      </c>
      <c r="DF66" s="33" t="str">
        <f ca="true">+IF(OFFSET('Sanitation Data'!$G$30,0,10*ROW('Sanitation Data'!G60))="","",OFFSET('Sanitation Data'!$G$30,0,10*ROW('Sanitation Data'!G60)))</f>
        <v/>
      </c>
      <c r="DG66" s="33" t="str">
        <f ca="true">+IF(OFFSET('Sanitation Data'!$G$31,0,10*ROW('Sanitation Data'!G60))="","",OFFSET('Sanitation Data'!$G$31,0,10*ROW('Sanitation Data'!G60)))</f>
        <v/>
      </c>
      <c r="DH66" s="33" t="str">
        <f ca="true">+IF(OFFSET('Sanitation Data'!$G$32,0,10*ROW('Sanitation Data'!G60))="","",OFFSET('Sanitation Data'!$G$32,0,10*ROW('Sanitation Data'!G60)))</f>
        <v/>
      </c>
      <c r="DI66" s="33" t="str">
        <f ca="true">+IF(OFFSET('Sanitation Data'!$G$33,0,10*ROW('Sanitation Data'!G60))="","",OFFSET('Sanitation Data'!$G$33,0,10*ROW('Sanitation Data'!G60)))</f>
        <v/>
      </c>
      <c r="DJ66" s="33" t="str">
        <f ca="true">+IF(OFFSET('Sanitation Data'!$H$29,0,10*ROW('Sanitation Data'!H60))="","",OFFSET('Sanitation Data'!$H$29,0,10*ROW('Sanitation Data'!H60)))</f>
        <v/>
      </c>
      <c r="DK66" s="33" t="str">
        <f ca="true">+IF(OFFSET('Sanitation Data'!$H$30,0,10*ROW('Sanitation Data'!H60))="","",OFFSET('Sanitation Data'!$H$30,0,10*ROW('Sanitation Data'!H60)))</f>
        <v/>
      </c>
      <c r="DL66" s="33" t="str">
        <f ca="true">+IF(OFFSET('Sanitation Data'!$H$31,0,10*ROW('Sanitation Data'!H60))="","",OFFSET('Sanitation Data'!$H$31,0,10*ROW('Sanitation Data'!H60)))</f>
        <v/>
      </c>
      <c r="DM66" s="33" t="str">
        <f ca="true">+IF(OFFSET('Sanitation Data'!$H$32,0,10*ROW('Sanitation Data'!H60))="","",OFFSET('Sanitation Data'!$H$32,0,10*ROW('Sanitation Data'!H60)))</f>
        <v/>
      </c>
      <c r="DN66" s="33" t="str">
        <f ca="true">+IF(OFFSET('Sanitation Data'!$H$33,0,10*ROW('Sanitation Data'!H60))="","",OFFSET('Sanitation Data'!$H$33,0,10*ROW('Sanitation Data'!H60)))</f>
        <v/>
      </c>
      <c r="DO66" s="33" t="str">
        <f ca="true">+IF(OFFSET('Hygiene Data'!$C$12,0,10*ROW('Hygiene Data'!C60))="","",OFFSET('Hygiene Data'!$C$12,0,10*ROW('Hygiene Data'!C60)))</f>
        <v/>
      </c>
      <c r="DP66" s="33" t="str">
        <f ca="true">+IF(OFFSET('Hygiene Data'!$C$13,0,10*ROW('Hygiene Data'!C60))="","",OFFSET('Hygiene Data'!$C$13,0,10*ROW('Hygiene Data'!C60)))</f>
        <v/>
      </c>
      <c r="DQ66" s="33" t="str">
        <f ca="true">+IF(OFFSET('Hygiene Data'!$C$14,0,10*ROW('Hygiene Data'!C60))="","",OFFSET('Hygiene Data'!$C$14,0,10*ROW('Hygiene Data'!C60)))</f>
        <v/>
      </c>
      <c r="DR66" s="33" t="str">
        <f ca="true">+IF(OFFSET('Hygiene Data'!$D$12,0,10*ROW('Hygiene Data'!D60))="","",OFFSET('Hygiene Data'!$D$12,0,10*ROW('Hygiene Data'!D60)))</f>
        <v/>
      </c>
      <c r="DS66" s="33" t="str">
        <f ca="true">+IF(OFFSET('Hygiene Data'!$D$13,0,10*ROW('Hygiene Data'!D60))="","",OFFSET('Hygiene Data'!$D$13,0,10*ROW('Hygiene Data'!D60)))</f>
        <v/>
      </c>
      <c r="DT66" s="33" t="str">
        <f ca="true">+IF(OFFSET('Hygiene Data'!$D$14,0,10*ROW('Hygiene Data'!D60))="","",OFFSET('Hygiene Data'!$D$14,0,10*ROW('Hygiene Data'!D60)))</f>
        <v/>
      </c>
      <c r="DU66" s="33" t="str">
        <f ca="true">+IF(OFFSET('Hygiene Data'!$E$12,0,10*ROW('Hygiene Data'!E60))="","",OFFSET('Hygiene Data'!$E$12,0,10*ROW('Hygiene Data'!E60)))</f>
        <v/>
      </c>
      <c r="DV66" s="33" t="str">
        <f ca="true">+IF(OFFSET('Hygiene Data'!$E$13,0,10*ROW('Hygiene Data'!E60))="","",OFFSET('Hygiene Data'!$E$13,0,10*ROW('Hygiene Data'!E60)))</f>
        <v/>
      </c>
      <c r="DW66" s="33" t="str">
        <f ca="true">+IF(OFFSET('Hygiene Data'!$E$14,0,10*ROW('Hygiene Data'!E60))="","",OFFSET('Hygiene Data'!$E$14,0,10*ROW('Hygiene Data'!E60)))</f>
        <v/>
      </c>
      <c r="DX66" s="33" t="str">
        <f ca="true">+IF(OFFSET('Hygiene Data'!$F$12,0,10*ROW('Hygiene Data'!F60))="","",OFFSET('Hygiene Data'!$F$12,0,10*ROW('Hygiene Data'!F60)))</f>
        <v/>
      </c>
      <c r="DY66" s="33" t="str">
        <f ca="true">+IF(OFFSET('Hygiene Data'!$F$13,0,10*ROW('Hygiene Data'!F60))="","",OFFSET('Hygiene Data'!$F$13,0,10*ROW('Hygiene Data'!F60)))</f>
        <v/>
      </c>
      <c r="DZ66" s="33" t="str">
        <f ca="true">+IF(OFFSET('Hygiene Data'!$F$14,0,10*ROW('Hygiene Data'!F60))="","",OFFSET('Hygiene Data'!$F$14,0,10*ROW('Hygiene Data'!F60)))</f>
        <v/>
      </c>
      <c r="EA66" s="33" t="str">
        <f ca="true">+IF(OFFSET('Hygiene Data'!$G$12,0,10*ROW('Hygiene Data'!G60))="","",OFFSET('Hygiene Data'!$G$12,0,10*ROW('Hygiene Data'!G60)))</f>
        <v/>
      </c>
      <c r="EB66" s="33" t="str">
        <f ca="true">+IF(OFFSET('Hygiene Data'!$G$13,0,10*ROW('Hygiene Data'!G60))="","",OFFSET('Hygiene Data'!$G$13,0,10*ROW('Hygiene Data'!G60)))</f>
        <v/>
      </c>
      <c r="EC66" s="33" t="str">
        <f ca="true">+IF(OFFSET('Hygiene Data'!$G$14,0,10*ROW('Hygiene Data'!G60))="","",OFFSET('Hygiene Data'!$G$14,0,10*ROW('Hygiene Data'!G60)))</f>
        <v/>
      </c>
      <c r="ED66" s="33" t="str">
        <f ca="true">+IF(OFFSET('Hygiene Data'!$H$12,0,10*ROW('Hygiene Data'!H60))="","",OFFSET('Hygiene Data'!$H$12,0,10*ROW('Hygiene Data'!H60)))</f>
        <v/>
      </c>
      <c r="EE66" s="33" t="str">
        <f ca="true">+IF(OFFSET('Hygiene Data'!$H$13,0,10*ROW('Hygiene Data'!H60))="","",OFFSET('Hygiene Data'!$H$13,0,10*ROW('Hygiene Data'!H60)))</f>
        <v/>
      </c>
      <c r="EF66" s="33" t="str">
        <f ca="true">+IF(OFFSET('Hygiene Data'!$H$14,0,10*ROW('Hygiene Data'!H60))="","",OFFSET('Hygiene Data'!$H$14,0,10*ROW('Hygiene Data'!H60)))</f>
        <v/>
      </c>
    </row>
    <row r="67" x14ac:dyDescent="0.2">
      <c r="A67" s="56" t="str">
        <f ca="true">+IF(OFFSET('Water Data'!$B$1,0,10*ROW('Water Data'!B64))="","",OFFSET('Water Data'!$B$1,0,10*ROW('Water Data'!B64)))</f>
        <v/>
      </c>
      <c r="B67" s="56" t="str">
        <f ca="true">+IF(OFFSET('Water Data'!$A$3,0,10*ROW('Water Data'!A64))="","",OFFSET('Water Data'!$A$3,0,10*ROW('Water Data'!A64)))</f>
        <v/>
      </c>
      <c r="C67" s="56" t="str">
        <f ca="true">+IF(OFFSET('Water Data'!$C$3,0,10*ROW('Water Data'!C64))="","",OFFSET('Water Data'!$C$3,0,10*ROW('Water Data'!C64)))</f>
        <v/>
      </c>
      <c r="D67" s="244"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4"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4" t="e">
        <f ca="true">+IF(AND(ISNUMBER(OFFSET('Water Data'!$C$10,0,10*ROW('Water Data'!D61))),BW67="Yes"),OFFSET('Water Data'!$C$10,0,10*ROW('Water Data'!D61)),IF(AND(ISNUMBER(OFFSET('Water Data'!$C$10,0,10*ROW('Water Data'!D61))),BW67="No",ISNUMBER(OFFSET('Water Data'!$C$10,0,10*ROW('Water Data'!D61)))),CONCATENATE("[",ROUND(OFFSET('Water Data'!$C$10,0,10*ROW('Water Data'!D61)),0),"]"),IF(AND(ISNUMBER(OFFSET('Water Data'!$C$10,0,10*ROW('Water Data'!D61))),BW67="",ISNUMBER(OFFSET('Water Data'!$C$10,0,10*ROW('Water Data'!D61)))),OFFSET('Water Data'!$C$10,0,10*ROW('Water Data'!D61)),NA())))</f>
        <v>#N/A</v>
      </c>
      <c r="G67" s="244"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4"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4"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4"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4"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4"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4"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4"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4"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4"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4"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4"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4"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4"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4"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5"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5"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5"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5"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5"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5"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5"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5"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5"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5"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5"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5"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5"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5"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5"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5"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5"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5"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5"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5"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5"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5"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5"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5"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5"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5"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5"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5"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5"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5"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6"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6"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6"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6"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6"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6"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6"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6"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6"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6"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6"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6"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6"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6"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6"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6"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6"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6"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3" t="str">
        <f ca="true">+IF(OFFSET('Water Data'!$C$28,0,10*ROW('Water Data'!C61))="","",OFFSET('Water Data'!$C$28,0,10*ROW('Water Data'!C61)))</f>
        <v/>
      </c>
      <c r="BT67" s="33" t="str">
        <f ca="true">+IF(OFFSET('Water Data'!$C$29,0,10*ROW('Water Data'!C61))="","",OFFSET('Water Data'!$C$29,0,10*ROW('Water Data'!C61)))</f>
        <v/>
      </c>
      <c r="BU67" s="33" t="str">
        <f ca="true">+IF(OFFSET('Water Data'!$C$30,0,10*ROW('Water Data'!C61))="","",OFFSET('Water Data'!$C$30,0,10*ROW('Water Data'!C61)))</f>
        <v/>
      </c>
      <c r="BV67" s="33" t="str">
        <f ca="true">+IF(OFFSET('Water Data'!$D$28,0,10*ROW('Water Data'!D61))="","",OFFSET('Water Data'!$D$28,0,10*ROW('Water Data'!D61)))</f>
        <v/>
      </c>
      <c r="BW67" s="33" t="str">
        <f ca="true">+IF(OFFSET('Water Data'!$D$29,0,10*ROW('Water Data'!D61))="","",OFFSET('Water Data'!$D$29,0,10*ROW('Water Data'!D61)))</f>
        <v/>
      </c>
      <c r="BX67" s="33" t="str">
        <f ca="true">+IF(OFFSET('Water Data'!$D$30,0,10*ROW('Water Data'!D61))="","",OFFSET('Water Data'!$D$30,0,10*ROW('Water Data'!D61)))</f>
        <v/>
      </c>
      <c r="BY67" s="33" t="str">
        <f ca="true">+IF(OFFSET('Water Data'!$E$28,0,10*ROW('Water Data'!E61))="","",OFFSET('Water Data'!$E$28,0,10*ROW('Water Data'!E61)))</f>
        <v/>
      </c>
      <c r="BZ67" s="33" t="str">
        <f ca="true">+IF(OFFSET('Water Data'!$E$29,0,10*ROW('Water Data'!E61))="","",OFFSET('Water Data'!$E$29,0,10*ROW('Water Data'!E61)))</f>
        <v/>
      </c>
      <c r="CA67" s="33" t="str">
        <f ca="true">+IF(OFFSET('Water Data'!$E$30,0,10*ROW('Water Data'!E61))="","",OFFSET('Water Data'!$E$30,0,10*ROW('Water Data'!E61)))</f>
        <v/>
      </c>
      <c r="CB67" s="33" t="str">
        <f ca="true">+IF(OFFSET('Water Data'!$F$28,0,10*ROW('Water Data'!F61))="","",OFFSET('Water Data'!$F$28,0,10*ROW('Water Data'!F61)))</f>
        <v/>
      </c>
      <c r="CC67" s="33" t="str">
        <f ca="true">+IF(OFFSET('Water Data'!$F$29,0,10*ROW('Water Data'!F61))="","",OFFSET('Water Data'!$F$29,0,10*ROW('Water Data'!F61)))</f>
        <v/>
      </c>
      <c r="CD67" s="33" t="str">
        <f ca="true">+IF(OFFSET('Water Data'!$F$30,0,10*ROW('Water Data'!F61))="","",OFFSET('Water Data'!$F$30,0,10*ROW('Water Data'!F61)))</f>
        <v/>
      </c>
      <c r="CE67" s="33" t="str">
        <f ca="true">+IF(OFFSET('Water Data'!$G$28,0,10*ROW('Water Data'!G61))="","",OFFSET('Water Data'!$G$28,0,10*ROW('Water Data'!G61)))</f>
        <v/>
      </c>
      <c r="CF67" s="33" t="str">
        <f ca="true">+IF(OFFSET('Water Data'!$G$29,0,10*ROW('Water Data'!G61))="","",OFFSET('Water Data'!$G$29,0,10*ROW('Water Data'!G61)))</f>
        <v/>
      </c>
      <c r="CG67" s="33" t="str">
        <f ca="true">+IF(OFFSET('Water Data'!$G$30,0,10*ROW('Water Data'!G61))="","",OFFSET('Water Data'!$G$30,0,10*ROW('Water Data'!G61)))</f>
        <v/>
      </c>
      <c r="CH67" s="33" t="str">
        <f ca="true">+IF(OFFSET('Water Data'!$H$28,0,10*ROW('Water Data'!H61))="","",OFFSET('Water Data'!$H$28,0,10*ROW('Water Data'!H61)))</f>
        <v/>
      </c>
      <c r="CI67" s="33" t="str">
        <f ca="true">+IF(OFFSET('Water Data'!$H$29,0,10*ROW('Water Data'!H61))="","",OFFSET('Water Data'!$H$29,0,10*ROW('Water Data'!H61)))</f>
        <v/>
      </c>
      <c r="CJ67" s="33" t="str">
        <f ca="true">+IF(OFFSET('Water Data'!$H$30,0,10*ROW('Water Data'!H61))="","",OFFSET('Water Data'!$H$30,0,10*ROW('Water Data'!H61)))</f>
        <v/>
      </c>
      <c r="CK67" s="33" t="str">
        <f ca="true">+IF(OFFSET('Sanitation Data'!$C$29,0,10*ROW('Sanitation Data'!C61))="","",OFFSET('Sanitation Data'!$C$29,0,10*ROW('Sanitation Data'!C61)))</f>
        <v/>
      </c>
      <c r="CL67" s="33" t="str">
        <f ca="true">+IF(OFFSET('Sanitation Data'!$C$30,0,10*ROW('Sanitation Data'!C61))="","",OFFSET('Sanitation Data'!$C$30,0,10*ROW('Sanitation Data'!C61)))</f>
        <v/>
      </c>
      <c r="CM67" s="33" t="str">
        <f ca="true">+IF(OFFSET('Sanitation Data'!$C$31,0,10*ROW('Sanitation Data'!C61))="","",OFFSET('Sanitation Data'!$C$31,0,10*ROW('Sanitation Data'!C61)))</f>
        <v/>
      </c>
      <c r="CN67" s="33" t="str">
        <f ca="true">+IF(OFFSET('Sanitation Data'!$C$32,0,10*ROW('Sanitation Data'!C61))="","",OFFSET('Sanitation Data'!$C$32,0,10*ROW('Sanitation Data'!C61)))</f>
        <v/>
      </c>
      <c r="CO67" s="33" t="str">
        <f ca="true">+IF(OFFSET('Sanitation Data'!$C$33,0,10*ROW('Sanitation Data'!C61))="","",OFFSET('Sanitation Data'!$C$33,0,10*ROW('Sanitation Data'!C61)))</f>
        <v/>
      </c>
      <c r="CP67" s="33" t="str">
        <f ca="true">+IF(OFFSET('Sanitation Data'!$D$29,0,10*ROW('Sanitation Data'!D61))="","",OFFSET('Sanitation Data'!$D$29,0,10*ROW('Sanitation Data'!D61)))</f>
        <v/>
      </c>
      <c r="CQ67" s="33" t="str">
        <f ca="true">+IF(OFFSET('Sanitation Data'!$D$30,0,10*ROW('Sanitation Data'!D61))="","",OFFSET('Sanitation Data'!$D$30,0,10*ROW('Sanitation Data'!D61)))</f>
        <v/>
      </c>
      <c r="CR67" s="33" t="str">
        <f ca="true">+IF(OFFSET('Sanitation Data'!$D$31,0,10*ROW('Sanitation Data'!D61))="","",OFFSET('Sanitation Data'!$D$31,0,10*ROW('Sanitation Data'!D61)))</f>
        <v/>
      </c>
      <c r="CS67" s="33" t="str">
        <f ca="true">+IF(OFFSET('Sanitation Data'!$D$32,0,10*ROW('Sanitation Data'!D61))="","",OFFSET('Sanitation Data'!$D$32,0,10*ROW('Sanitation Data'!D61)))</f>
        <v/>
      </c>
      <c r="CT67" s="33" t="str">
        <f ca="true">+IF(OFFSET('Sanitation Data'!$D$33,0,10*ROW('Sanitation Data'!D61))="","",OFFSET('Sanitation Data'!$D$33,0,10*ROW('Sanitation Data'!D61)))</f>
        <v/>
      </c>
      <c r="CU67" s="33" t="str">
        <f ca="true">+IF(OFFSET('Sanitation Data'!$E$29,0,10*ROW('Sanitation Data'!E61))="","",OFFSET('Sanitation Data'!$E$29,0,10*ROW('Sanitation Data'!E61)))</f>
        <v/>
      </c>
      <c r="CV67" s="33" t="str">
        <f ca="true">+IF(OFFSET('Sanitation Data'!$E$30,0,10*ROW('Sanitation Data'!E61))="","",OFFSET('Sanitation Data'!$E$30,0,10*ROW('Sanitation Data'!E61)))</f>
        <v/>
      </c>
      <c r="CW67" s="33" t="str">
        <f ca="true">+IF(OFFSET('Sanitation Data'!$E$31,0,10*ROW('Sanitation Data'!E61))="","",OFFSET('Sanitation Data'!$E$31,0,10*ROW('Sanitation Data'!E61)))</f>
        <v/>
      </c>
      <c r="CX67" s="33" t="str">
        <f ca="true">+IF(OFFSET('Sanitation Data'!$E$32,0,10*ROW('Sanitation Data'!E61))="","",OFFSET('Sanitation Data'!$E$32,0,10*ROW('Sanitation Data'!E61)))</f>
        <v/>
      </c>
      <c r="CY67" s="33" t="str">
        <f ca="true">+IF(OFFSET('Sanitation Data'!$E$33,0,10*ROW('Sanitation Data'!E61))="","",OFFSET('Sanitation Data'!$E$33,0,10*ROW('Sanitation Data'!E61)))</f>
        <v/>
      </c>
      <c r="CZ67" s="33" t="str">
        <f ca="true">+IF(OFFSET('Sanitation Data'!$F$29,0,10*ROW('Sanitation Data'!F61))="","",OFFSET('Sanitation Data'!$F$29,0,10*ROW('Sanitation Data'!F61)))</f>
        <v/>
      </c>
      <c r="DA67" s="33" t="str">
        <f ca="true">+IF(OFFSET('Sanitation Data'!$F$30,0,10*ROW('Sanitation Data'!F61))="","",OFFSET('Sanitation Data'!$F$30,0,10*ROW('Sanitation Data'!F61)))</f>
        <v/>
      </c>
      <c r="DB67" s="33" t="str">
        <f ca="true">+IF(OFFSET('Sanitation Data'!$F$31,0,10*ROW('Sanitation Data'!F61))="","",OFFSET('Sanitation Data'!$F$31,0,10*ROW('Sanitation Data'!F61)))</f>
        <v/>
      </c>
      <c r="DC67" s="33" t="str">
        <f ca="true">+IF(OFFSET('Sanitation Data'!$F$32,0,10*ROW('Sanitation Data'!F61))="","",OFFSET('Sanitation Data'!$F$32,0,10*ROW('Sanitation Data'!F61)))</f>
        <v/>
      </c>
      <c r="DD67" s="33" t="str">
        <f ca="true">+IF(OFFSET('Sanitation Data'!$F$33,0,10*ROW('Sanitation Data'!F61))="","",OFFSET('Sanitation Data'!$F$33,0,10*ROW('Sanitation Data'!F61)))</f>
        <v/>
      </c>
      <c r="DE67" s="33" t="str">
        <f ca="true">+IF(OFFSET('Sanitation Data'!$G$29,0,10*ROW('Sanitation Data'!G61))="","",OFFSET('Sanitation Data'!$G$29,0,10*ROW('Sanitation Data'!G61)))</f>
        <v/>
      </c>
      <c r="DF67" s="33" t="str">
        <f ca="true">+IF(OFFSET('Sanitation Data'!$G$30,0,10*ROW('Sanitation Data'!G61))="","",OFFSET('Sanitation Data'!$G$30,0,10*ROW('Sanitation Data'!G61)))</f>
        <v/>
      </c>
      <c r="DG67" s="33" t="str">
        <f ca="true">+IF(OFFSET('Sanitation Data'!$G$31,0,10*ROW('Sanitation Data'!G61))="","",OFFSET('Sanitation Data'!$G$31,0,10*ROW('Sanitation Data'!G61)))</f>
        <v/>
      </c>
      <c r="DH67" s="33" t="str">
        <f ca="true">+IF(OFFSET('Sanitation Data'!$G$32,0,10*ROW('Sanitation Data'!G61))="","",OFFSET('Sanitation Data'!$G$32,0,10*ROW('Sanitation Data'!G61)))</f>
        <v/>
      </c>
      <c r="DI67" s="33" t="str">
        <f ca="true">+IF(OFFSET('Sanitation Data'!$G$33,0,10*ROW('Sanitation Data'!G61))="","",OFFSET('Sanitation Data'!$G$33,0,10*ROW('Sanitation Data'!G61)))</f>
        <v/>
      </c>
      <c r="DJ67" s="33" t="str">
        <f ca="true">+IF(OFFSET('Sanitation Data'!$H$29,0,10*ROW('Sanitation Data'!H61))="","",OFFSET('Sanitation Data'!$H$29,0,10*ROW('Sanitation Data'!H61)))</f>
        <v/>
      </c>
      <c r="DK67" s="33" t="str">
        <f ca="true">+IF(OFFSET('Sanitation Data'!$H$30,0,10*ROW('Sanitation Data'!H61))="","",OFFSET('Sanitation Data'!$H$30,0,10*ROW('Sanitation Data'!H61)))</f>
        <v/>
      </c>
      <c r="DL67" s="33" t="str">
        <f ca="true">+IF(OFFSET('Sanitation Data'!$H$31,0,10*ROW('Sanitation Data'!H61))="","",OFFSET('Sanitation Data'!$H$31,0,10*ROW('Sanitation Data'!H61)))</f>
        <v/>
      </c>
      <c r="DM67" s="33" t="str">
        <f ca="true">+IF(OFFSET('Sanitation Data'!$H$32,0,10*ROW('Sanitation Data'!H61))="","",OFFSET('Sanitation Data'!$H$32,0,10*ROW('Sanitation Data'!H61)))</f>
        <v/>
      </c>
      <c r="DN67" s="33" t="str">
        <f ca="true">+IF(OFFSET('Sanitation Data'!$H$33,0,10*ROW('Sanitation Data'!H61))="","",OFFSET('Sanitation Data'!$H$33,0,10*ROW('Sanitation Data'!H61)))</f>
        <v/>
      </c>
      <c r="DO67" s="33" t="str">
        <f ca="true">+IF(OFFSET('Hygiene Data'!$C$12,0,10*ROW('Hygiene Data'!C61))="","",OFFSET('Hygiene Data'!$C$12,0,10*ROW('Hygiene Data'!C61)))</f>
        <v/>
      </c>
      <c r="DP67" s="33" t="str">
        <f ca="true">+IF(OFFSET('Hygiene Data'!$C$13,0,10*ROW('Hygiene Data'!C61))="","",OFFSET('Hygiene Data'!$C$13,0,10*ROW('Hygiene Data'!C61)))</f>
        <v/>
      </c>
      <c r="DQ67" s="33" t="str">
        <f ca="true">+IF(OFFSET('Hygiene Data'!$C$14,0,10*ROW('Hygiene Data'!C61))="","",OFFSET('Hygiene Data'!$C$14,0,10*ROW('Hygiene Data'!C61)))</f>
        <v/>
      </c>
      <c r="DR67" s="33" t="str">
        <f ca="true">+IF(OFFSET('Hygiene Data'!$D$12,0,10*ROW('Hygiene Data'!D61))="","",OFFSET('Hygiene Data'!$D$12,0,10*ROW('Hygiene Data'!D61)))</f>
        <v/>
      </c>
      <c r="DS67" s="33" t="str">
        <f ca="true">+IF(OFFSET('Hygiene Data'!$D$13,0,10*ROW('Hygiene Data'!D61))="","",OFFSET('Hygiene Data'!$D$13,0,10*ROW('Hygiene Data'!D61)))</f>
        <v/>
      </c>
      <c r="DT67" s="33" t="str">
        <f ca="true">+IF(OFFSET('Hygiene Data'!$D$14,0,10*ROW('Hygiene Data'!D61))="","",OFFSET('Hygiene Data'!$D$14,0,10*ROW('Hygiene Data'!D61)))</f>
        <v/>
      </c>
      <c r="DU67" s="33" t="str">
        <f ca="true">+IF(OFFSET('Hygiene Data'!$E$12,0,10*ROW('Hygiene Data'!E61))="","",OFFSET('Hygiene Data'!$E$12,0,10*ROW('Hygiene Data'!E61)))</f>
        <v/>
      </c>
      <c r="DV67" s="33" t="str">
        <f ca="true">+IF(OFFSET('Hygiene Data'!$E$13,0,10*ROW('Hygiene Data'!E61))="","",OFFSET('Hygiene Data'!$E$13,0,10*ROW('Hygiene Data'!E61)))</f>
        <v/>
      </c>
      <c r="DW67" s="33" t="str">
        <f ca="true">+IF(OFFSET('Hygiene Data'!$E$14,0,10*ROW('Hygiene Data'!E61))="","",OFFSET('Hygiene Data'!$E$14,0,10*ROW('Hygiene Data'!E61)))</f>
        <v/>
      </c>
      <c r="DX67" s="33" t="str">
        <f ca="true">+IF(OFFSET('Hygiene Data'!$F$12,0,10*ROW('Hygiene Data'!F61))="","",OFFSET('Hygiene Data'!$F$12,0,10*ROW('Hygiene Data'!F61)))</f>
        <v/>
      </c>
      <c r="DY67" s="33" t="str">
        <f ca="true">+IF(OFFSET('Hygiene Data'!$F$13,0,10*ROW('Hygiene Data'!F61))="","",OFFSET('Hygiene Data'!$F$13,0,10*ROW('Hygiene Data'!F61)))</f>
        <v/>
      </c>
      <c r="DZ67" s="33" t="str">
        <f ca="true">+IF(OFFSET('Hygiene Data'!$F$14,0,10*ROW('Hygiene Data'!F61))="","",OFFSET('Hygiene Data'!$F$14,0,10*ROW('Hygiene Data'!F61)))</f>
        <v/>
      </c>
      <c r="EA67" s="33" t="str">
        <f ca="true">+IF(OFFSET('Hygiene Data'!$G$12,0,10*ROW('Hygiene Data'!G61))="","",OFFSET('Hygiene Data'!$G$12,0,10*ROW('Hygiene Data'!G61)))</f>
        <v/>
      </c>
      <c r="EB67" s="33" t="str">
        <f ca="true">+IF(OFFSET('Hygiene Data'!$G$13,0,10*ROW('Hygiene Data'!G61))="","",OFFSET('Hygiene Data'!$G$13,0,10*ROW('Hygiene Data'!G61)))</f>
        <v/>
      </c>
      <c r="EC67" s="33" t="str">
        <f ca="true">+IF(OFFSET('Hygiene Data'!$G$14,0,10*ROW('Hygiene Data'!G61))="","",OFFSET('Hygiene Data'!$G$14,0,10*ROW('Hygiene Data'!G61)))</f>
        <v/>
      </c>
      <c r="ED67" s="33" t="str">
        <f ca="true">+IF(OFFSET('Hygiene Data'!$H$12,0,10*ROW('Hygiene Data'!H61))="","",OFFSET('Hygiene Data'!$H$12,0,10*ROW('Hygiene Data'!H61)))</f>
        <v/>
      </c>
      <c r="EE67" s="33" t="str">
        <f ca="true">+IF(OFFSET('Hygiene Data'!$H$13,0,10*ROW('Hygiene Data'!H61))="","",OFFSET('Hygiene Data'!$H$13,0,10*ROW('Hygiene Data'!H61)))</f>
        <v/>
      </c>
      <c r="EF67" s="33" t="str">
        <f ca="true">+IF(OFFSET('Hygiene Data'!$H$14,0,10*ROW('Hygiene Data'!H61))="","",OFFSET('Hygiene Data'!$H$14,0,10*ROW('Hygiene Data'!H61)))</f>
        <v/>
      </c>
    </row>
    <row r="68" x14ac:dyDescent="0.2">
      <c r="A68" s="56" t="str">
        <f ca="true">+IF(OFFSET('Water Data'!$B$1,0,10*ROW('Water Data'!B65))="","",OFFSET('Water Data'!$B$1,0,10*ROW('Water Data'!B65)))</f>
        <v/>
      </c>
      <c r="B68" s="56" t="str">
        <f ca="true">+IF(OFFSET('Water Data'!$A$3,0,10*ROW('Water Data'!A65))="","",OFFSET('Water Data'!$A$3,0,10*ROW('Water Data'!A65)))</f>
        <v/>
      </c>
      <c r="C68" s="56" t="str">
        <f ca="true">+IF(OFFSET('Water Data'!$C$3,0,10*ROW('Water Data'!C65))="","",OFFSET('Water Data'!$C$3,0,10*ROW('Water Data'!C65)))</f>
        <v/>
      </c>
      <c r="D68" s="244"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4"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4" t="e">
        <f ca="true">+IF(AND(ISNUMBER(OFFSET('Water Data'!$C$10,0,10*ROW('Water Data'!D62))),BW68="Yes"),OFFSET('Water Data'!$C$10,0,10*ROW('Water Data'!D62)),IF(AND(ISNUMBER(OFFSET('Water Data'!$C$10,0,10*ROW('Water Data'!D62))),BW68="No",ISNUMBER(OFFSET('Water Data'!$C$10,0,10*ROW('Water Data'!D62)))),CONCATENATE("[",ROUND(OFFSET('Water Data'!$C$10,0,10*ROW('Water Data'!D62)),0),"]"),IF(AND(ISNUMBER(OFFSET('Water Data'!$C$10,0,10*ROW('Water Data'!D62))),BW68="",ISNUMBER(OFFSET('Water Data'!$C$10,0,10*ROW('Water Data'!D62)))),OFFSET('Water Data'!$C$10,0,10*ROW('Water Data'!D62)),NA())))</f>
        <v>#N/A</v>
      </c>
      <c r="G68" s="244"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4"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4"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4"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4"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4"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4"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4"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4"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4"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4"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4"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4"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4"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4"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5"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5"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5"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5"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5"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5"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5"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5"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5"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5"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5"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5"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5"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5"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5"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5"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5"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5"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5"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5"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5"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5"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5"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5"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5"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5"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5"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5"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5"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5"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6"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6"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6"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6"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6"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6"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6"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6"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6"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6"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6"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6"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6"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6"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6"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6"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6"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6"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3" t="str">
        <f ca="true">+IF(OFFSET('Water Data'!$C$28,0,10*ROW('Water Data'!C62))="","",OFFSET('Water Data'!$C$28,0,10*ROW('Water Data'!C62)))</f>
        <v/>
      </c>
      <c r="BT68" s="33" t="str">
        <f ca="true">+IF(OFFSET('Water Data'!$C$29,0,10*ROW('Water Data'!C62))="","",OFFSET('Water Data'!$C$29,0,10*ROW('Water Data'!C62)))</f>
        <v/>
      </c>
      <c r="BU68" s="33" t="str">
        <f ca="true">+IF(OFFSET('Water Data'!$C$30,0,10*ROW('Water Data'!C62))="","",OFFSET('Water Data'!$C$30,0,10*ROW('Water Data'!C62)))</f>
        <v/>
      </c>
      <c r="BV68" s="33" t="str">
        <f ca="true">+IF(OFFSET('Water Data'!$D$28,0,10*ROW('Water Data'!D62))="","",OFFSET('Water Data'!$D$28,0,10*ROW('Water Data'!D62)))</f>
        <v/>
      </c>
      <c r="BW68" s="33" t="str">
        <f ca="true">+IF(OFFSET('Water Data'!$D$29,0,10*ROW('Water Data'!D62))="","",OFFSET('Water Data'!$D$29,0,10*ROW('Water Data'!D62)))</f>
        <v/>
      </c>
      <c r="BX68" s="33" t="str">
        <f ca="true">+IF(OFFSET('Water Data'!$D$30,0,10*ROW('Water Data'!D62))="","",OFFSET('Water Data'!$D$30,0,10*ROW('Water Data'!D62)))</f>
        <v/>
      </c>
      <c r="BY68" s="33" t="str">
        <f ca="true">+IF(OFFSET('Water Data'!$E$28,0,10*ROW('Water Data'!E62))="","",OFFSET('Water Data'!$E$28,0,10*ROW('Water Data'!E62)))</f>
        <v/>
      </c>
      <c r="BZ68" s="33" t="str">
        <f ca="true">+IF(OFFSET('Water Data'!$E$29,0,10*ROW('Water Data'!E62))="","",OFFSET('Water Data'!$E$29,0,10*ROW('Water Data'!E62)))</f>
        <v/>
      </c>
      <c r="CA68" s="33" t="str">
        <f ca="true">+IF(OFFSET('Water Data'!$E$30,0,10*ROW('Water Data'!E62))="","",OFFSET('Water Data'!$E$30,0,10*ROW('Water Data'!E62)))</f>
        <v/>
      </c>
      <c r="CB68" s="33" t="str">
        <f ca="true">+IF(OFFSET('Water Data'!$F$28,0,10*ROW('Water Data'!F62))="","",OFFSET('Water Data'!$F$28,0,10*ROW('Water Data'!F62)))</f>
        <v/>
      </c>
      <c r="CC68" s="33" t="str">
        <f ca="true">+IF(OFFSET('Water Data'!$F$29,0,10*ROW('Water Data'!F62))="","",OFFSET('Water Data'!$F$29,0,10*ROW('Water Data'!F62)))</f>
        <v/>
      </c>
      <c r="CD68" s="33" t="str">
        <f ca="true">+IF(OFFSET('Water Data'!$F$30,0,10*ROW('Water Data'!F62))="","",OFFSET('Water Data'!$F$30,0,10*ROW('Water Data'!F62)))</f>
        <v/>
      </c>
      <c r="CE68" s="33" t="str">
        <f ca="true">+IF(OFFSET('Water Data'!$G$28,0,10*ROW('Water Data'!G62))="","",OFFSET('Water Data'!$G$28,0,10*ROW('Water Data'!G62)))</f>
        <v/>
      </c>
      <c r="CF68" s="33" t="str">
        <f ca="true">+IF(OFFSET('Water Data'!$G$29,0,10*ROW('Water Data'!G62))="","",OFFSET('Water Data'!$G$29,0,10*ROW('Water Data'!G62)))</f>
        <v/>
      </c>
      <c r="CG68" s="33" t="str">
        <f ca="true">+IF(OFFSET('Water Data'!$G$30,0,10*ROW('Water Data'!G62))="","",OFFSET('Water Data'!$G$30,0,10*ROW('Water Data'!G62)))</f>
        <v/>
      </c>
      <c r="CH68" s="33" t="str">
        <f ca="true">+IF(OFFSET('Water Data'!$H$28,0,10*ROW('Water Data'!H62))="","",OFFSET('Water Data'!$H$28,0,10*ROW('Water Data'!H62)))</f>
        <v/>
      </c>
      <c r="CI68" s="33" t="str">
        <f ca="true">+IF(OFFSET('Water Data'!$H$29,0,10*ROW('Water Data'!H62))="","",OFFSET('Water Data'!$H$29,0,10*ROW('Water Data'!H62)))</f>
        <v/>
      </c>
      <c r="CJ68" s="33" t="str">
        <f ca="true">+IF(OFFSET('Water Data'!$H$30,0,10*ROW('Water Data'!H62))="","",OFFSET('Water Data'!$H$30,0,10*ROW('Water Data'!H62)))</f>
        <v/>
      </c>
      <c r="CK68" s="33" t="str">
        <f ca="true">+IF(OFFSET('Sanitation Data'!$C$29,0,10*ROW('Sanitation Data'!C62))="","",OFFSET('Sanitation Data'!$C$29,0,10*ROW('Sanitation Data'!C62)))</f>
        <v/>
      </c>
      <c r="CL68" s="33" t="str">
        <f ca="true">+IF(OFFSET('Sanitation Data'!$C$30,0,10*ROW('Sanitation Data'!C62))="","",OFFSET('Sanitation Data'!$C$30,0,10*ROW('Sanitation Data'!C62)))</f>
        <v/>
      </c>
      <c r="CM68" s="33" t="str">
        <f ca="true">+IF(OFFSET('Sanitation Data'!$C$31,0,10*ROW('Sanitation Data'!C62))="","",OFFSET('Sanitation Data'!$C$31,0,10*ROW('Sanitation Data'!C62)))</f>
        <v/>
      </c>
      <c r="CN68" s="33" t="str">
        <f ca="true">+IF(OFFSET('Sanitation Data'!$C$32,0,10*ROW('Sanitation Data'!C62))="","",OFFSET('Sanitation Data'!$C$32,0,10*ROW('Sanitation Data'!C62)))</f>
        <v/>
      </c>
      <c r="CO68" s="33" t="str">
        <f ca="true">+IF(OFFSET('Sanitation Data'!$C$33,0,10*ROW('Sanitation Data'!C62))="","",OFFSET('Sanitation Data'!$C$33,0,10*ROW('Sanitation Data'!C62)))</f>
        <v/>
      </c>
      <c r="CP68" s="33" t="str">
        <f ca="true">+IF(OFFSET('Sanitation Data'!$D$29,0,10*ROW('Sanitation Data'!D62))="","",OFFSET('Sanitation Data'!$D$29,0,10*ROW('Sanitation Data'!D62)))</f>
        <v/>
      </c>
      <c r="CQ68" s="33" t="str">
        <f ca="true">+IF(OFFSET('Sanitation Data'!$D$30,0,10*ROW('Sanitation Data'!D62))="","",OFFSET('Sanitation Data'!$D$30,0,10*ROW('Sanitation Data'!D62)))</f>
        <v/>
      </c>
      <c r="CR68" s="33" t="str">
        <f ca="true">+IF(OFFSET('Sanitation Data'!$D$31,0,10*ROW('Sanitation Data'!D62))="","",OFFSET('Sanitation Data'!$D$31,0,10*ROW('Sanitation Data'!D62)))</f>
        <v/>
      </c>
      <c r="CS68" s="33" t="str">
        <f ca="true">+IF(OFFSET('Sanitation Data'!$D$32,0,10*ROW('Sanitation Data'!D62))="","",OFFSET('Sanitation Data'!$D$32,0,10*ROW('Sanitation Data'!D62)))</f>
        <v/>
      </c>
      <c r="CT68" s="33" t="str">
        <f ca="true">+IF(OFFSET('Sanitation Data'!$D$33,0,10*ROW('Sanitation Data'!D62))="","",OFFSET('Sanitation Data'!$D$33,0,10*ROW('Sanitation Data'!D62)))</f>
        <v/>
      </c>
      <c r="CU68" s="33" t="str">
        <f ca="true">+IF(OFFSET('Sanitation Data'!$E$29,0,10*ROW('Sanitation Data'!E62))="","",OFFSET('Sanitation Data'!$E$29,0,10*ROW('Sanitation Data'!E62)))</f>
        <v/>
      </c>
      <c r="CV68" s="33" t="str">
        <f ca="true">+IF(OFFSET('Sanitation Data'!$E$30,0,10*ROW('Sanitation Data'!E62))="","",OFFSET('Sanitation Data'!$E$30,0,10*ROW('Sanitation Data'!E62)))</f>
        <v/>
      </c>
      <c r="CW68" s="33" t="str">
        <f ca="true">+IF(OFFSET('Sanitation Data'!$E$31,0,10*ROW('Sanitation Data'!E62))="","",OFFSET('Sanitation Data'!$E$31,0,10*ROW('Sanitation Data'!E62)))</f>
        <v/>
      </c>
      <c r="CX68" s="33" t="str">
        <f ca="true">+IF(OFFSET('Sanitation Data'!$E$32,0,10*ROW('Sanitation Data'!E62))="","",OFFSET('Sanitation Data'!$E$32,0,10*ROW('Sanitation Data'!E62)))</f>
        <v/>
      </c>
      <c r="CY68" s="33" t="str">
        <f ca="true">+IF(OFFSET('Sanitation Data'!$E$33,0,10*ROW('Sanitation Data'!E62))="","",OFFSET('Sanitation Data'!$E$33,0,10*ROW('Sanitation Data'!E62)))</f>
        <v/>
      </c>
      <c r="CZ68" s="33" t="str">
        <f ca="true">+IF(OFFSET('Sanitation Data'!$F$29,0,10*ROW('Sanitation Data'!F62))="","",OFFSET('Sanitation Data'!$F$29,0,10*ROW('Sanitation Data'!F62)))</f>
        <v/>
      </c>
      <c r="DA68" s="33" t="str">
        <f ca="true">+IF(OFFSET('Sanitation Data'!$F$30,0,10*ROW('Sanitation Data'!F62))="","",OFFSET('Sanitation Data'!$F$30,0,10*ROW('Sanitation Data'!F62)))</f>
        <v/>
      </c>
      <c r="DB68" s="33" t="str">
        <f ca="true">+IF(OFFSET('Sanitation Data'!$F$31,0,10*ROW('Sanitation Data'!F62))="","",OFFSET('Sanitation Data'!$F$31,0,10*ROW('Sanitation Data'!F62)))</f>
        <v/>
      </c>
      <c r="DC68" s="33" t="str">
        <f ca="true">+IF(OFFSET('Sanitation Data'!$F$32,0,10*ROW('Sanitation Data'!F62))="","",OFFSET('Sanitation Data'!$F$32,0,10*ROW('Sanitation Data'!F62)))</f>
        <v/>
      </c>
      <c r="DD68" s="33" t="str">
        <f ca="true">+IF(OFFSET('Sanitation Data'!$F$33,0,10*ROW('Sanitation Data'!F62))="","",OFFSET('Sanitation Data'!$F$33,0,10*ROW('Sanitation Data'!F62)))</f>
        <v/>
      </c>
      <c r="DE68" s="33" t="str">
        <f ca="true">+IF(OFFSET('Sanitation Data'!$G$29,0,10*ROW('Sanitation Data'!G62))="","",OFFSET('Sanitation Data'!$G$29,0,10*ROW('Sanitation Data'!G62)))</f>
        <v/>
      </c>
      <c r="DF68" s="33" t="str">
        <f ca="true">+IF(OFFSET('Sanitation Data'!$G$30,0,10*ROW('Sanitation Data'!G62))="","",OFFSET('Sanitation Data'!$G$30,0,10*ROW('Sanitation Data'!G62)))</f>
        <v/>
      </c>
      <c r="DG68" s="33" t="str">
        <f ca="true">+IF(OFFSET('Sanitation Data'!$G$31,0,10*ROW('Sanitation Data'!G62))="","",OFFSET('Sanitation Data'!$G$31,0,10*ROW('Sanitation Data'!G62)))</f>
        <v/>
      </c>
      <c r="DH68" s="33" t="str">
        <f ca="true">+IF(OFFSET('Sanitation Data'!$G$32,0,10*ROW('Sanitation Data'!G62))="","",OFFSET('Sanitation Data'!$G$32,0,10*ROW('Sanitation Data'!G62)))</f>
        <v/>
      </c>
      <c r="DI68" s="33" t="str">
        <f ca="true">+IF(OFFSET('Sanitation Data'!$G$33,0,10*ROW('Sanitation Data'!G62))="","",OFFSET('Sanitation Data'!$G$33,0,10*ROW('Sanitation Data'!G62)))</f>
        <v/>
      </c>
      <c r="DJ68" s="33" t="str">
        <f ca="true">+IF(OFFSET('Sanitation Data'!$H$29,0,10*ROW('Sanitation Data'!H62))="","",OFFSET('Sanitation Data'!$H$29,0,10*ROW('Sanitation Data'!H62)))</f>
        <v/>
      </c>
      <c r="DK68" s="33" t="str">
        <f ca="true">+IF(OFFSET('Sanitation Data'!$H$30,0,10*ROW('Sanitation Data'!H62))="","",OFFSET('Sanitation Data'!$H$30,0,10*ROW('Sanitation Data'!H62)))</f>
        <v/>
      </c>
      <c r="DL68" s="33" t="str">
        <f ca="true">+IF(OFFSET('Sanitation Data'!$H$31,0,10*ROW('Sanitation Data'!H62))="","",OFFSET('Sanitation Data'!$H$31,0,10*ROW('Sanitation Data'!H62)))</f>
        <v/>
      </c>
      <c r="DM68" s="33" t="str">
        <f ca="true">+IF(OFFSET('Sanitation Data'!$H$32,0,10*ROW('Sanitation Data'!H62))="","",OFFSET('Sanitation Data'!$H$32,0,10*ROW('Sanitation Data'!H62)))</f>
        <v/>
      </c>
      <c r="DN68" s="33" t="str">
        <f ca="true">+IF(OFFSET('Sanitation Data'!$H$33,0,10*ROW('Sanitation Data'!H62))="","",OFFSET('Sanitation Data'!$H$33,0,10*ROW('Sanitation Data'!H62)))</f>
        <v/>
      </c>
      <c r="DO68" s="33" t="str">
        <f ca="true">+IF(OFFSET('Hygiene Data'!$C$12,0,10*ROW('Hygiene Data'!C62))="","",OFFSET('Hygiene Data'!$C$12,0,10*ROW('Hygiene Data'!C62)))</f>
        <v/>
      </c>
      <c r="DP68" s="33" t="str">
        <f ca="true">+IF(OFFSET('Hygiene Data'!$C$13,0,10*ROW('Hygiene Data'!C62))="","",OFFSET('Hygiene Data'!$C$13,0,10*ROW('Hygiene Data'!C62)))</f>
        <v/>
      </c>
      <c r="DQ68" s="33" t="str">
        <f ca="true">+IF(OFFSET('Hygiene Data'!$C$14,0,10*ROW('Hygiene Data'!C62))="","",OFFSET('Hygiene Data'!$C$14,0,10*ROW('Hygiene Data'!C62)))</f>
        <v/>
      </c>
      <c r="DR68" s="33" t="str">
        <f ca="true">+IF(OFFSET('Hygiene Data'!$D$12,0,10*ROW('Hygiene Data'!D62))="","",OFFSET('Hygiene Data'!$D$12,0,10*ROW('Hygiene Data'!D62)))</f>
        <v/>
      </c>
      <c r="DS68" s="33" t="str">
        <f ca="true">+IF(OFFSET('Hygiene Data'!$D$13,0,10*ROW('Hygiene Data'!D62))="","",OFFSET('Hygiene Data'!$D$13,0,10*ROW('Hygiene Data'!D62)))</f>
        <v/>
      </c>
      <c r="DT68" s="33" t="str">
        <f ca="true">+IF(OFFSET('Hygiene Data'!$D$14,0,10*ROW('Hygiene Data'!D62))="","",OFFSET('Hygiene Data'!$D$14,0,10*ROW('Hygiene Data'!D62)))</f>
        <v/>
      </c>
      <c r="DU68" s="33" t="str">
        <f ca="true">+IF(OFFSET('Hygiene Data'!$E$12,0,10*ROW('Hygiene Data'!E62))="","",OFFSET('Hygiene Data'!$E$12,0,10*ROW('Hygiene Data'!E62)))</f>
        <v/>
      </c>
      <c r="DV68" s="33" t="str">
        <f ca="true">+IF(OFFSET('Hygiene Data'!$E$13,0,10*ROW('Hygiene Data'!E62))="","",OFFSET('Hygiene Data'!$E$13,0,10*ROW('Hygiene Data'!E62)))</f>
        <v/>
      </c>
      <c r="DW68" s="33" t="str">
        <f ca="true">+IF(OFFSET('Hygiene Data'!$E$14,0,10*ROW('Hygiene Data'!E62))="","",OFFSET('Hygiene Data'!$E$14,0,10*ROW('Hygiene Data'!E62)))</f>
        <v/>
      </c>
      <c r="DX68" s="33" t="str">
        <f ca="true">+IF(OFFSET('Hygiene Data'!$F$12,0,10*ROW('Hygiene Data'!F62))="","",OFFSET('Hygiene Data'!$F$12,0,10*ROW('Hygiene Data'!F62)))</f>
        <v/>
      </c>
      <c r="DY68" s="33" t="str">
        <f ca="true">+IF(OFFSET('Hygiene Data'!$F$13,0,10*ROW('Hygiene Data'!F62))="","",OFFSET('Hygiene Data'!$F$13,0,10*ROW('Hygiene Data'!F62)))</f>
        <v/>
      </c>
      <c r="DZ68" s="33" t="str">
        <f ca="true">+IF(OFFSET('Hygiene Data'!$F$14,0,10*ROW('Hygiene Data'!F62))="","",OFFSET('Hygiene Data'!$F$14,0,10*ROW('Hygiene Data'!F62)))</f>
        <v/>
      </c>
      <c r="EA68" s="33" t="str">
        <f ca="true">+IF(OFFSET('Hygiene Data'!$G$12,0,10*ROW('Hygiene Data'!G62))="","",OFFSET('Hygiene Data'!$G$12,0,10*ROW('Hygiene Data'!G62)))</f>
        <v/>
      </c>
      <c r="EB68" s="33" t="str">
        <f ca="true">+IF(OFFSET('Hygiene Data'!$G$13,0,10*ROW('Hygiene Data'!G62))="","",OFFSET('Hygiene Data'!$G$13,0,10*ROW('Hygiene Data'!G62)))</f>
        <v/>
      </c>
      <c r="EC68" s="33" t="str">
        <f ca="true">+IF(OFFSET('Hygiene Data'!$G$14,0,10*ROW('Hygiene Data'!G62))="","",OFFSET('Hygiene Data'!$G$14,0,10*ROW('Hygiene Data'!G62)))</f>
        <v/>
      </c>
      <c r="ED68" s="33" t="str">
        <f ca="true">+IF(OFFSET('Hygiene Data'!$H$12,0,10*ROW('Hygiene Data'!H62))="","",OFFSET('Hygiene Data'!$H$12,0,10*ROW('Hygiene Data'!H62)))</f>
        <v/>
      </c>
      <c r="EE68" s="33" t="str">
        <f ca="true">+IF(OFFSET('Hygiene Data'!$H$13,0,10*ROW('Hygiene Data'!H62))="","",OFFSET('Hygiene Data'!$H$13,0,10*ROW('Hygiene Data'!H62)))</f>
        <v/>
      </c>
      <c r="EF68" s="33" t="str">
        <f ca="true">+IF(OFFSET('Hygiene Data'!$H$14,0,10*ROW('Hygiene Data'!H62))="","",OFFSET('Hygiene Data'!$H$14,0,10*ROW('Hygiene Data'!H62)))</f>
        <v/>
      </c>
    </row>
    <row r="69" x14ac:dyDescent="0.2">
      <c r="A69" s="56" t="str">
        <f ca="true">+IF(OFFSET('Water Data'!$B$1,0,10*ROW('Water Data'!B66))="","",OFFSET('Water Data'!$B$1,0,10*ROW('Water Data'!B66)))</f>
        <v/>
      </c>
      <c r="B69" s="56" t="str">
        <f ca="true">+IF(OFFSET('Water Data'!$A$3,0,10*ROW('Water Data'!A66))="","",OFFSET('Water Data'!$A$3,0,10*ROW('Water Data'!A66)))</f>
        <v/>
      </c>
      <c r="C69" s="56" t="str">
        <f ca="true">+IF(OFFSET('Water Data'!$C$3,0,10*ROW('Water Data'!C66))="","",OFFSET('Water Data'!$C$3,0,10*ROW('Water Data'!C66)))</f>
        <v/>
      </c>
      <c r="D69" s="244"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4"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4" t="e">
        <f ca="true">+IF(AND(ISNUMBER(OFFSET('Water Data'!$C$10,0,10*ROW('Water Data'!D63))),BW69="Yes"),OFFSET('Water Data'!$C$10,0,10*ROW('Water Data'!D63)),IF(AND(ISNUMBER(OFFSET('Water Data'!$C$10,0,10*ROW('Water Data'!D63))),BW69="No",ISNUMBER(OFFSET('Water Data'!$C$10,0,10*ROW('Water Data'!D63)))),CONCATENATE("[",ROUND(OFFSET('Water Data'!$C$10,0,10*ROW('Water Data'!D63)),0),"]"),IF(AND(ISNUMBER(OFFSET('Water Data'!$C$10,0,10*ROW('Water Data'!D63))),BW69="",ISNUMBER(OFFSET('Water Data'!$C$10,0,10*ROW('Water Data'!D63)))),OFFSET('Water Data'!$C$10,0,10*ROW('Water Data'!D63)),NA())))</f>
        <v>#N/A</v>
      </c>
      <c r="G69" s="244"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4"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4"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4"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4"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4"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4"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4"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4"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4"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4"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4"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4"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4"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4"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5"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5"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5"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5"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5"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5"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5"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5"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5"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5"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5"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5"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5"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5"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5"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5"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5"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5"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5"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5"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5"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5"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5"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5"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5"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5"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5"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5"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5"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5"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6"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6"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6"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6"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6"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6"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6"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6"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6"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6"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6"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6"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6"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6"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6"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6"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6"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6"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3" t="str">
        <f ca="true">+IF(OFFSET('Water Data'!$C$28,0,10*ROW('Water Data'!C63))="","",OFFSET('Water Data'!$C$28,0,10*ROW('Water Data'!C63)))</f>
        <v/>
      </c>
      <c r="BT69" s="33" t="str">
        <f ca="true">+IF(OFFSET('Water Data'!$C$29,0,10*ROW('Water Data'!C63))="","",OFFSET('Water Data'!$C$29,0,10*ROW('Water Data'!C63)))</f>
        <v/>
      </c>
      <c r="BU69" s="33" t="str">
        <f ca="true">+IF(OFFSET('Water Data'!$C$30,0,10*ROW('Water Data'!C63))="","",OFFSET('Water Data'!$C$30,0,10*ROW('Water Data'!C63)))</f>
        <v/>
      </c>
      <c r="BV69" s="33" t="str">
        <f ca="true">+IF(OFFSET('Water Data'!$D$28,0,10*ROW('Water Data'!D63))="","",OFFSET('Water Data'!$D$28,0,10*ROW('Water Data'!D63)))</f>
        <v/>
      </c>
      <c r="BW69" s="33" t="str">
        <f ca="true">+IF(OFFSET('Water Data'!$D$29,0,10*ROW('Water Data'!D63))="","",OFFSET('Water Data'!$D$29,0,10*ROW('Water Data'!D63)))</f>
        <v/>
      </c>
      <c r="BX69" s="33" t="str">
        <f ca="true">+IF(OFFSET('Water Data'!$D$30,0,10*ROW('Water Data'!D63))="","",OFFSET('Water Data'!$D$30,0,10*ROW('Water Data'!D63)))</f>
        <v/>
      </c>
      <c r="BY69" s="33" t="str">
        <f ca="true">+IF(OFFSET('Water Data'!$E$28,0,10*ROW('Water Data'!E63))="","",OFFSET('Water Data'!$E$28,0,10*ROW('Water Data'!E63)))</f>
        <v/>
      </c>
      <c r="BZ69" s="33" t="str">
        <f ca="true">+IF(OFFSET('Water Data'!$E$29,0,10*ROW('Water Data'!E63))="","",OFFSET('Water Data'!$E$29,0,10*ROW('Water Data'!E63)))</f>
        <v/>
      </c>
      <c r="CA69" s="33" t="str">
        <f ca="true">+IF(OFFSET('Water Data'!$E$30,0,10*ROW('Water Data'!E63))="","",OFFSET('Water Data'!$E$30,0,10*ROW('Water Data'!E63)))</f>
        <v/>
      </c>
      <c r="CB69" s="33" t="str">
        <f ca="true">+IF(OFFSET('Water Data'!$F$28,0,10*ROW('Water Data'!F63))="","",OFFSET('Water Data'!$F$28,0,10*ROW('Water Data'!F63)))</f>
        <v/>
      </c>
      <c r="CC69" s="33" t="str">
        <f ca="true">+IF(OFFSET('Water Data'!$F$29,0,10*ROW('Water Data'!F63))="","",OFFSET('Water Data'!$F$29,0,10*ROW('Water Data'!F63)))</f>
        <v/>
      </c>
      <c r="CD69" s="33" t="str">
        <f ca="true">+IF(OFFSET('Water Data'!$F$30,0,10*ROW('Water Data'!F63))="","",OFFSET('Water Data'!$F$30,0,10*ROW('Water Data'!F63)))</f>
        <v/>
      </c>
      <c r="CE69" s="33" t="str">
        <f ca="true">+IF(OFFSET('Water Data'!$G$28,0,10*ROW('Water Data'!G63))="","",OFFSET('Water Data'!$G$28,0,10*ROW('Water Data'!G63)))</f>
        <v/>
      </c>
      <c r="CF69" s="33" t="str">
        <f ca="true">+IF(OFFSET('Water Data'!$G$29,0,10*ROW('Water Data'!G63))="","",OFFSET('Water Data'!$G$29,0,10*ROW('Water Data'!G63)))</f>
        <v/>
      </c>
      <c r="CG69" s="33" t="str">
        <f ca="true">+IF(OFFSET('Water Data'!$G$30,0,10*ROW('Water Data'!G63))="","",OFFSET('Water Data'!$G$30,0,10*ROW('Water Data'!G63)))</f>
        <v/>
      </c>
      <c r="CH69" s="33" t="str">
        <f ca="true">+IF(OFFSET('Water Data'!$H$28,0,10*ROW('Water Data'!H63))="","",OFFSET('Water Data'!$H$28,0,10*ROW('Water Data'!H63)))</f>
        <v/>
      </c>
      <c r="CI69" s="33" t="str">
        <f ca="true">+IF(OFFSET('Water Data'!$H$29,0,10*ROW('Water Data'!H63))="","",OFFSET('Water Data'!$H$29,0,10*ROW('Water Data'!H63)))</f>
        <v/>
      </c>
      <c r="CJ69" s="33" t="str">
        <f ca="true">+IF(OFFSET('Water Data'!$H$30,0,10*ROW('Water Data'!H63))="","",OFFSET('Water Data'!$H$30,0,10*ROW('Water Data'!H63)))</f>
        <v/>
      </c>
      <c r="CK69" s="33" t="str">
        <f ca="true">+IF(OFFSET('Sanitation Data'!$C$29,0,10*ROW('Sanitation Data'!C63))="","",OFFSET('Sanitation Data'!$C$29,0,10*ROW('Sanitation Data'!C63)))</f>
        <v/>
      </c>
      <c r="CL69" s="33" t="str">
        <f ca="true">+IF(OFFSET('Sanitation Data'!$C$30,0,10*ROW('Sanitation Data'!C63))="","",OFFSET('Sanitation Data'!$C$30,0,10*ROW('Sanitation Data'!C63)))</f>
        <v/>
      </c>
      <c r="CM69" s="33" t="str">
        <f ca="true">+IF(OFFSET('Sanitation Data'!$C$31,0,10*ROW('Sanitation Data'!C63))="","",OFFSET('Sanitation Data'!$C$31,0,10*ROW('Sanitation Data'!C63)))</f>
        <v/>
      </c>
      <c r="CN69" s="33" t="str">
        <f ca="true">+IF(OFFSET('Sanitation Data'!$C$32,0,10*ROW('Sanitation Data'!C63))="","",OFFSET('Sanitation Data'!$C$32,0,10*ROW('Sanitation Data'!C63)))</f>
        <v/>
      </c>
      <c r="CO69" s="33" t="str">
        <f ca="true">+IF(OFFSET('Sanitation Data'!$C$33,0,10*ROW('Sanitation Data'!C63))="","",OFFSET('Sanitation Data'!$C$33,0,10*ROW('Sanitation Data'!C63)))</f>
        <v/>
      </c>
      <c r="CP69" s="33" t="str">
        <f ca="true">+IF(OFFSET('Sanitation Data'!$D$29,0,10*ROW('Sanitation Data'!D63))="","",OFFSET('Sanitation Data'!$D$29,0,10*ROW('Sanitation Data'!D63)))</f>
        <v/>
      </c>
      <c r="CQ69" s="33" t="str">
        <f ca="true">+IF(OFFSET('Sanitation Data'!$D$30,0,10*ROW('Sanitation Data'!D63))="","",OFFSET('Sanitation Data'!$D$30,0,10*ROW('Sanitation Data'!D63)))</f>
        <v/>
      </c>
      <c r="CR69" s="33" t="str">
        <f ca="true">+IF(OFFSET('Sanitation Data'!$D$31,0,10*ROW('Sanitation Data'!D63))="","",OFFSET('Sanitation Data'!$D$31,0,10*ROW('Sanitation Data'!D63)))</f>
        <v/>
      </c>
      <c r="CS69" s="33" t="str">
        <f ca="true">+IF(OFFSET('Sanitation Data'!$D$32,0,10*ROW('Sanitation Data'!D63))="","",OFFSET('Sanitation Data'!$D$32,0,10*ROW('Sanitation Data'!D63)))</f>
        <v/>
      </c>
      <c r="CT69" s="33" t="str">
        <f ca="true">+IF(OFFSET('Sanitation Data'!$D$33,0,10*ROW('Sanitation Data'!D63))="","",OFFSET('Sanitation Data'!$D$33,0,10*ROW('Sanitation Data'!D63)))</f>
        <v/>
      </c>
      <c r="CU69" s="33" t="str">
        <f ca="true">+IF(OFFSET('Sanitation Data'!$E$29,0,10*ROW('Sanitation Data'!E63))="","",OFFSET('Sanitation Data'!$E$29,0,10*ROW('Sanitation Data'!E63)))</f>
        <v/>
      </c>
      <c r="CV69" s="33" t="str">
        <f ca="true">+IF(OFFSET('Sanitation Data'!$E$30,0,10*ROW('Sanitation Data'!E63))="","",OFFSET('Sanitation Data'!$E$30,0,10*ROW('Sanitation Data'!E63)))</f>
        <v/>
      </c>
      <c r="CW69" s="33" t="str">
        <f ca="true">+IF(OFFSET('Sanitation Data'!$E$31,0,10*ROW('Sanitation Data'!E63))="","",OFFSET('Sanitation Data'!$E$31,0,10*ROW('Sanitation Data'!E63)))</f>
        <v/>
      </c>
      <c r="CX69" s="33" t="str">
        <f ca="true">+IF(OFFSET('Sanitation Data'!$E$32,0,10*ROW('Sanitation Data'!E63))="","",OFFSET('Sanitation Data'!$E$32,0,10*ROW('Sanitation Data'!E63)))</f>
        <v/>
      </c>
      <c r="CY69" s="33" t="str">
        <f ca="true">+IF(OFFSET('Sanitation Data'!$E$33,0,10*ROW('Sanitation Data'!E63))="","",OFFSET('Sanitation Data'!$E$33,0,10*ROW('Sanitation Data'!E63)))</f>
        <v/>
      </c>
      <c r="CZ69" s="33" t="str">
        <f ca="true">+IF(OFFSET('Sanitation Data'!$F$29,0,10*ROW('Sanitation Data'!F63))="","",OFFSET('Sanitation Data'!$F$29,0,10*ROW('Sanitation Data'!F63)))</f>
        <v/>
      </c>
      <c r="DA69" s="33" t="str">
        <f ca="true">+IF(OFFSET('Sanitation Data'!$F$30,0,10*ROW('Sanitation Data'!F63))="","",OFFSET('Sanitation Data'!$F$30,0,10*ROW('Sanitation Data'!F63)))</f>
        <v/>
      </c>
      <c r="DB69" s="33" t="str">
        <f ca="true">+IF(OFFSET('Sanitation Data'!$F$31,0,10*ROW('Sanitation Data'!F63))="","",OFFSET('Sanitation Data'!$F$31,0,10*ROW('Sanitation Data'!F63)))</f>
        <v/>
      </c>
      <c r="DC69" s="33" t="str">
        <f ca="true">+IF(OFFSET('Sanitation Data'!$F$32,0,10*ROW('Sanitation Data'!F63))="","",OFFSET('Sanitation Data'!$F$32,0,10*ROW('Sanitation Data'!F63)))</f>
        <v/>
      </c>
      <c r="DD69" s="33" t="str">
        <f ca="true">+IF(OFFSET('Sanitation Data'!$F$33,0,10*ROW('Sanitation Data'!F63))="","",OFFSET('Sanitation Data'!$F$33,0,10*ROW('Sanitation Data'!F63)))</f>
        <v/>
      </c>
      <c r="DE69" s="33" t="str">
        <f ca="true">+IF(OFFSET('Sanitation Data'!$G$29,0,10*ROW('Sanitation Data'!G63))="","",OFFSET('Sanitation Data'!$G$29,0,10*ROW('Sanitation Data'!G63)))</f>
        <v/>
      </c>
      <c r="DF69" s="33" t="str">
        <f ca="true">+IF(OFFSET('Sanitation Data'!$G$30,0,10*ROW('Sanitation Data'!G63))="","",OFFSET('Sanitation Data'!$G$30,0,10*ROW('Sanitation Data'!G63)))</f>
        <v/>
      </c>
      <c r="DG69" s="33" t="str">
        <f ca="true">+IF(OFFSET('Sanitation Data'!$G$31,0,10*ROW('Sanitation Data'!G63))="","",OFFSET('Sanitation Data'!$G$31,0,10*ROW('Sanitation Data'!G63)))</f>
        <v/>
      </c>
      <c r="DH69" s="33" t="str">
        <f ca="true">+IF(OFFSET('Sanitation Data'!$G$32,0,10*ROW('Sanitation Data'!G63))="","",OFFSET('Sanitation Data'!$G$32,0,10*ROW('Sanitation Data'!G63)))</f>
        <v/>
      </c>
      <c r="DI69" s="33" t="str">
        <f ca="true">+IF(OFFSET('Sanitation Data'!$G$33,0,10*ROW('Sanitation Data'!G63))="","",OFFSET('Sanitation Data'!$G$33,0,10*ROW('Sanitation Data'!G63)))</f>
        <v/>
      </c>
      <c r="DJ69" s="33" t="str">
        <f ca="true">+IF(OFFSET('Sanitation Data'!$H$29,0,10*ROW('Sanitation Data'!H63))="","",OFFSET('Sanitation Data'!$H$29,0,10*ROW('Sanitation Data'!H63)))</f>
        <v/>
      </c>
      <c r="DK69" s="33" t="str">
        <f ca="true">+IF(OFFSET('Sanitation Data'!$H$30,0,10*ROW('Sanitation Data'!H63))="","",OFFSET('Sanitation Data'!$H$30,0,10*ROW('Sanitation Data'!H63)))</f>
        <v/>
      </c>
      <c r="DL69" s="33" t="str">
        <f ca="true">+IF(OFFSET('Sanitation Data'!$H$31,0,10*ROW('Sanitation Data'!H63))="","",OFFSET('Sanitation Data'!$H$31,0,10*ROW('Sanitation Data'!H63)))</f>
        <v/>
      </c>
      <c r="DM69" s="33" t="str">
        <f ca="true">+IF(OFFSET('Sanitation Data'!$H$32,0,10*ROW('Sanitation Data'!H63))="","",OFFSET('Sanitation Data'!$H$32,0,10*ROW('Sanitation Data'!H63)))</f>
        <v/>
      </c>
      <c r="DN69" s="33" t="str">
        <f ca="true">+IF(OFFSET('Sanitation Data'!$H$33,0,10*ROW('Sanitation Data'!H63))="","",OFFSET('Sanitation Data'!$H$33,0,10*ROW('Sanitation Data'!H63)))</f>
        <v/>
      </c>
      <c r="DO69" s="33" t="str">
        <f ca="true">+IF(OFFSET('Hygiene Data'!$C$12,0,10*ROW('Hygiene Data'!C63))="","",OFFSET('Hygiene Data'!$C$12,0,10*ROW('Hygiene Data'!C63)))</f>
        <v/>
      </c>
      <c r="DP69" s="33" t="str">
        <f ca="true">+IF(OFFSET('Hygiene Data'!$C$13,0,10*ROW('Hygiene Data'!C63))="","",OFFSET('Hygiene Data'!$C$13,0,10*ROW('Hygiene Data'!C63)))</f>
        <v/>
      </c>
      <c r="DQ69" s="33" t="str">
        <f ca="true">+IF(OFFSET('Hygiene Data'!$C$14,0,10*ROW('Hygiene Data'!C63))="","",OFFSET('Hygiene Data'!$C$14,0,10*ROW('Hygiene Data'!C63)))</f>
        <v/>
      </c>
      <c r="DR69" s="33" t="str">
        <f ca="true">+IF(OFFSET('Hygiene Data'!$D$12,0,10*ROW('Hygiene Data'!D63))="","",OFFSET('Hygiene Data'!$D$12,0,10*ROW('Hygiene Data'!D63)))</f>
        <v/>
      </c>
      <c r="DS69" s="33" t="str">
        <f ca="true">+IF(OFFSET('Hygiene Data'!$D$13,0,10*ROW('Hygiene Data'!D63))="","",OFFSET('Hygiene Data'!$D$13,0,10*ROW('Hygiene Data'!D63)))</f>
        <v/>
      </c>
      <c r="DT69" s="33" t="str">
        <f ca="true">+IF(OFFSET('Hygiene Data'!$D$14,0,10*ROW('Hygiene Data'!D63))="","",OFFSET('Hygiene Data'!$D$14,0,10*ROW('Hygiene Data'!D63)))</f>
        <v/>
      </c>
      <c r="DU69" s="33" t="str">
        <f ca="true">+IF(OFFSET('Hygiene Data'!$E$12,0,10*ROW('Hygiene Data'!E63))="","",OFFSET('Hygiene Data'!$E$12,0,10*ROW('Hygiene Data'!E63)))</f>
        <v/>
      </c>
      <c r="DV69" s="33" t="str">
        <f ca="true">+IF(OFFSET('Hygiene Data'!$E$13,0,10*ROW('Hygiene Data'!E63))="","",OFFSET('Hygiene Data'!$E$13,0,10*ROW('Hygiene Data'!E63)))</f>
        <v/>
      </c>
      <c r="DW69" s="33" t="str">
        <f ca="true">+IF(OFFSET('Hygiene Data'!$E$14,0,10*ROW('Hygiene Data'!E63))="","",OFFSET('Hygiene Data'!$E$14,0,10*ROW('Hygiene Data'!E63)))</f>
        <v/>
      </c>
      <c r="DX69" s="33" t="str">
        <f ca="true">+IF(OFFSET('Hygiene Data'!$F$12,0,10*ROW('Hygiene Data'!F63))="","",OFFSET('Hygiene Data'!$F$12,0,10*ROW('Hygiene Data'!F63)))</f>
        <v/>
      </c>
      <c r="DY69" s="33" t="str">
        <f ca="true">+IF(OFFSET('Hygiene Data'!$F$13,0,10*ROW('Hygiene Data'!F63))="","",OFFSET('Hygiene Data'!$F$13,0,10*ROW('Hygiene Data'!F63)))</f>
        <v/>
      </c>
      <c r="DZ69" s="33" t="str">
        <f ca="true">+IF(OFFSET('Hygiene Data'!$F$14,0,10*ROW('Hygiene Data'!F63))="","",OFFSET('Hygiene Data'!$F$14,0,10*ROW('Hygiene Data'!F63)))</f>
        <v/>
      </c>
      <c r="EA69" s="33" t="str">
        <f ca="true">+IF(OFFSET('Hygiene Data'!$G$12,0,10*ROW('Hygiene Data'!G63))="","",OFFSET('Hygiene Data'!$G$12,0,10*ROW('Hygiene Data'!G63)))</f>
        <v/>
      </c>
      <c r="EB69" s="33" t="str">
        <f ca="true">+IF(OFFSET('Hygiene Data'!$G$13,0,10*ROW('Hygiene Data'!G63))="","",OFFSET('Hygiene Data'!$G$13,0,10*ROW('Hygiene Data'!G63)))</f>
        <v/>
      </c>
      <c r="EC69" s="33" t="str">
        <f ca="true">+IF(OFFSET('Hygiene Data'!$G$14,0,10*ROW('Hygiene Data'!G63))="","",OFFSET('Hygiene Data'!$G$14,0,10*ROW('Hygiene Data'!G63)))</f>
        <v/>
      </c>
      <c r="ED69" s="33" t="str">
        <f ca="true">+IF(OFFSET('Hygiene Data'!$H$12,0,10*ROW('Hygiene Data'!H63))="","",OFFSET('Hygiene Data'!$H$12,0,10*ROW('Hygiene Data'!H63)))</f>
        <v/>
      </c>
      <c r="EE69" s="33" t="str">
        <f ca="true">+IF(OFFSET('Hygiene Data'!$H$13,0,10*ROW('Hygiene Data'!H63))="","",OFFSET('Hygiene Data'!$H$13,0,10*ROW('Hygiene Data'!H63)))</f>
        <v/>
      </c>
      <c r="EF69" s="33" t="str">
        <f ca="true">+IF(OFFSET('Hygiene Data'!$H$14,0,10*ROW('Hygiene Data'!H63))="","",OFFSET('Hygiene Data'!$H$14,0,10*ROW('Hygiene Data'!H63)))</f>
        <v/>
      </c>
    </row>
    <row r="70" x14ac:dyDescent="0.2">
      <c r="A70" s="56" t="str">
        <f ca="true">+IF(OFFSET('Water Data'!$B$1,0,10*ROW('Water Data'!B67))="","",OFFSET('Water Data'!$B$1,0,10*ROW('Water Data'!B67)))</f>
        <v/>
      </c>
      <c r="B70" s="56" t="str">
        <f ca="true">+IF(OFFSET('Water Data'!$A$3,0,10*ROW('Water Data'!A67))="","",OFFSET('Water Data'!$A$3,0,10*ROW('Water Data'!A67)))</f>
        <v/>
      </c>
      <c r="C70" s="56" t="str">
        <f ca="true">+IF(OFFSET('Water Data'!$C$3,0,10*ROW('Water Data'!C67))="","",OFFSET('Water Data'!$C$3,0,10*ROW('Water Data'!C67)))</f>
        <v/>
      </c>
      <c r="D70" s="244"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4"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4" t="e">
        <f ca="true">+IF(AND(ISNUMBER(OFFSET('Water Data'!$C$10,0,10*ROW('Water Data'!D64))),BW70="Yes"),OFFSET('Water Data'!$C$10,0,10*ROW('Water Data'!D64)),IF(AND(ISNUMBER(OFFSET('Water Data'!$C$10,0,10*ROW('Water Data'!D64))),BW70="No",ISNUMBER(OFFSET('Water Data'!$C$10,0,10*ROW('Water Data'!D64)))),CONCATENATE("[",ROUND(OFFSET('Water Data'!$C$10,0,10*ROW('Water Data'!D64)),0),"]"),IF(AND(ISNUMBER(OFFSET('Water Data'!$C$10,0,10*ROW('Water Data'!D64))),BW70="",ISNUMBER(OFFSET('Water Data'!$C$10,0,10*ROW('Water Data'!D64)))),OFFSET('Water Data'!$C$10,0,10*ROW('Water Data'!D64)),NA())))</f>
        <v>#N/A</v>
      </c>
      <c r="G70" s="244"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4"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4"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4"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4"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4"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4"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4"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4"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4"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4"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4"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4"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4"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4"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5"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5"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5"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5"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5"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5"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5"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5"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5"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5"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5"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5"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5"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5"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5"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5"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5"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5"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5"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5"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5"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5"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5"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5"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5"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5"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5"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5"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5"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5"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6"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6"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6"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6"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6"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6"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6"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6"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6"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6"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6"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6"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6"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6"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6"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6"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6"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6"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3" t="str">
        <f ca="true">+IF(OFFSET('Water Data'!$C$28,0,10*ROW('Water Data'!C64))="","",OFFSET('Water Data'!$C$28,0,10*ROW('Water Data'!C64)))</f>
        <v/>
      </c>
      <c r="BT70" s="33" t="str">
        <f ca="true">+IF(OFFSET('Water Data'!$C$29,0,10*ROW('Water Data'!C64))="","",OFFSET('Water Data'!$C$29,0,10*ROW('Water Data'!C64)))</f>
        <v/>
      </c>
      <c r="BU70" s="33" t="str">
        <f ca="true">+IF(OFFSET('Water Data'!$C$30,0,10*ROW('Water Data'!C64))="","",OFFSET('Water Data'!$C$30,0,10*ROW('Water Data'!C64)))</f>
        <v/>
      </c>
      <c r="BV70" s="33" t="str">
        <f ca="true">+IF(OFFSET('Water Data'!$D$28,0,10*ROW('Water Data'!D64))="","",OFFSET('Water Data'!$D$28,0,10*ROW('Water Data'!D64)))</f>
        <v/>
      </c>
      <c r="BW70" s="33" t="str">
        <f ca="true">+IF(OFFSET('Water Data'!$D$29,0,10*ROW('Water Data'!D64))="","",OFFSET('Water Data'!$D$29,0,10*ROW('Water Data'!D64)))</f>
        <v/>
      </c>
      <c r="BX70" s="33" t="str">
        <f ca="true">+IF(OFFSET('Water Data'!$D$30,0,10*ROW('Water Data'!D64))="","",OFFSET('Water Data'!$D$30,0,10*ROW('Water Data'!D64)))</f>
        <v/>
      </c>
      <c r="BY70" s="33" t="str">
        <f ca="true">+IF(OFFSET('Water Data'!$E$28,0,10*ROW('Water Data'!E64))="","",OFFSET('Water Data'!$E$28,0,10*ROW('Water Data'!E64)))</f>
        <v/>
      </c>
      <c r="BZ70" s="33" t="str">
        <f ca="true">+IF(OFFSET('Water Data'!$E$29,0,10*ROW('Water Data'!E64))="","",OFFSET('Water Data'!$E$29,0,10*ROW('Water Data'!E64)))</f>
        <v/>
      </c>
      <c r="CA70" s="33" t="str">
        <f ca="true">+IF(OFFSET('Water Data'!$E$30,0,10*ROW('Water Data'!E64))="","",OFFSET('Water Data'!$E$30,0,10*ROW('Water Data'!E64)))</f>
        <v/>
      </c>
      <c r="CB70" s="33" t="str">
        <f ca="true">+IF(OFFSET('Water Data'!$F$28,0,10*ROW('Water Data'!F64))="","",OFFSET('Water Data'!$F$28,0,10*ROW('Water Data'!F64)))</f>
        <v/>
      </c>
      <c r="CC70" s="33" t="str">
        <f ca="true">+IF(OFFSET('Water Data'!$F$29,0,10*ROW('Water Data'!F64))="","",OFFSET('Water Data'!$F$29,0,10*ROW('Water Data'!F64)))</f>
        <v/>
      </c>
      <c r="CD70" s="33" t="str">
        <f ca="true">+IF(OFFSET('Water Data'!$F$30,0,10*ROW('Water Data'!F64))="","",OFFSET('Water Data'!$F$30,0,10*ROW('Water Data'!F64)))</f>
        <v/>
      </c>
      <c r="CE70" s="33" t="str">
        <f ca="true">+IF(OFFSET('Water Data'!$G$28,0,10*ROW('Water Data'!G64))="","",OFFSET('Water Data'!$G$28,0,10*ROW('Water Data'!G64)))</f>
        <v/>
      </c>
      <c r="CF70" s="33" t="str">
        <f ca="true">+IF(OFFSET('Water Data'!$G$29,0,10*ROW('Water Data'!G64))="","",OFFSET('Water Data'!$G$29,0,10*ROW('Water Data'!G64)))</f>
        <v/>
      </c>
      <c r="CG70" s="33" t="str">
        <f ca="true">+IF(OFFSET('Water Data'!$G$30,0,10*ROW('Water Data'!G64))="","",OFFSET('Water Data'!$G$30,0,10*ROW('Water Data'!G64)))</f>
        <v/>
      </c>
      <c r="CH70" s="33" t="str">
        <f ca="true">+IF(OFFSET('Water Data'!$H$28,0,10*ROW('Water Data'!H64))="","",OFFSET('Water Data'!$H$28,0,10*ROW('Water Data'!H64)))</f>
        <v/>
      </c>
      <c r="CI70" s="33" t="str">
        <f ca="true">+IF(OFFSET('Water Data'!$H$29,0,10*ROW('Water Data'!H64))="","",OFFSET('Water Data'!$H$29,0,10*ROW('Water Data'!H64)))</f>
        <v/>
      </c>
      <c r="CJ70" s="33" t="str">
        <f ca="true">+IF(OFFSET('Water Data'!$H$30,0,10*ROW('Water Data'!H64))="","",OFFSET('Water Data'!$H$30,0,10*ROW('Water Data'!H64)))</f>
        <v/>
      </c>
      <c r="CK70" s="33" t="str">
        <f ca="true">+IF(OFFSET('Sanitation Data'!$C$29,0,10*ROW('Sanitation Data'!C64))="","",OFFSET('Sanitation Data'!$C$29,0,10*ROW('Sanitation Data'!C64)))</f>
        <v/>
      </c>
      <c r="CL70" s="33" t="str">
        <f ca="true">+IF(OFFSET('Sanitation Data'!$C$30,0,10*ROW('Sanitation Data'!C64))="","",OFFSET('Sanitation Data'!$C$30,0,10*ROW('Sanitation Data'!C64)))</f>
        <v/>
      </c>
      <c r="CM70" s="33" t="str">
        <f ca="true">+IF(OFFSET('Sanitation Data'!$C$31,0,10*ROW('Sanitation Data'!C64))="","",OFFSET('Sanitation Data'!$C$31,0,10*ROW('Sanitation Data'!C64)))</f>
        <v/>
      </c>
      <c r="CN70" s="33" t="str">
        <f ca="true">+IF(OFFSET('Sanitation Data'!$C$32,0,10*ROW('Sanitation Data'!C64))="","",OFFSET('Sanitation Data'!$C$32,0,10*ROW('Sanitation Data'!C64)))</f>
        <v/>
      </c>
      <c r="CO70" s="33" t="str">
        <f ca="true">+IF(OFFSET('Sanitation Data'!$C$33,0,10*ROW('Sanitation Data'!C64))="","",OFFSET('Sanitation Data'!$C$33,0,10*ROW('Sanitation Data'!C64)))</f>
        <v/>
      </c>
      <c r="CP70" s="33" t="str">
        <f ca="true">+IF(OFFSET('Sanitation Data'!$D$29,0,10*ROW('Sanitation Data'!D64))="","",OFFSET('Sanitation Data'!$D$29,0,10*ROW('Sanitation Data'!D64)))</f>
        <v/>
      </c>
      <c r="CQ70" s="33" t="str">
        <f ca="true">+IF(OFFSET('Sanitation Data'!$D$30,0,10*ROW('Sanitation Data'!D64))="","",OFFSET('Sanitation Data'!$D$30,0,10*ROW('Sanitation Data'!D64)))</f>
        <v/>
      </c>
      <c r="CR70" s="33" t="str">
        <f ca="true">+IF(OFFSET('Sanitation Data'!$D$31,0,10*ROW('Sanitation Data'!D64))="","",OFFSET('Sanitation Data'!$D$31,0,10*ROW('Sanitation Data'!D64)))</f>
        <v/>
      </c>
      <c r="CS70" s="33" t="str">
        <f ca="true">+IF(OFFSET('Sanitation Data'!$D$32,0,10*ROW('Sanitation Data'!D64))="","",OFFSET('Sanitation Data'!$D$32,0,10*ROW('Sanitation Data'!D64)))</f>
        <v/>
      </c>
      <c r="CT70" s="33" t="str">
        <f ca="true">+IF(OFFSET('Sanitation Data'!$D$33,0,10*ROW('Sanitation Data'!D64))="","",OFFSET('Sanitation Data'!$D$33,0,10*ROW('Sanitation Data'!D64)))</f>
        <v/>
      </c>
      <c r="CU70" s="33" t="str">
        <f ca="true">+IF(OFFSET('Sanitation Data'!$E$29,0,10*ROW('Sanitation Data'!E64))="","",OFFSET('Sanitation Data'!$E$29,0,10*ROW('Sanitation Data'!E64)))</f>
        <v/>
      </c>
      <c r="CV70" s="33" t="str">
        <f ca="true">+IF(OFFSET('Sanitation Data'!$E$30,0,10*ROW('Sanitation Data'!E64))="","",OFFSET('Sanitation Data'!$E$30,0,10*ROW('Sanitation Data'!E64)))</f>
        <v/>
      </c>
      <c r="CW70" s="33" t="str">
        <f ca="true">+IF(OFFSET('Sanitation Data'!$E$31,0,10*ROW('Sanitation Data'!E64))="","",OFFSET('Sanitation Data'!$E$31,0,10*ROW('Sanitation Data'!E64)))</f>
        <v/>
      </c>
      <c r="CX70" s="33" t="str">
        <f ca="true">+IF(OFFSET('Sanitation Data'!$E$32,0,10*ROW('Sanitation Data'!E64))="","",OFFSET('Sanitation Data'!$E$32,0,10*ROW('Sanitation Data'!E64)))</f>
        <v/>
      </c>
      <c r="CY70" s="33" t="str">
        <f ca="true">+IF(OFFSET('Sanitation Data'!$E$33,0,10*ROW('Sanitation Data'!E64))="","",OFFSET('Sanitation Data'!$E$33,0,10*ROW('Sanitation Data'!E64)))</f>
        <v/>
      </c>
      <c r="CZ70" s="33" t="str">
        <f ca="true">+IF(OFFSET('Sanitation Data'!$F$29,0,10*ROW('Sanitation Data'!F64))="","",OFFSET('Sanitation Data'!$F$29,0,10*ROW('Sanitation Data'!F64)))</f>
        <v/>
      </c>
      <c r="DA70" s="33" t="str">
        <f ca="true">+IF(OFFSET('Sanitation Data'!$F$30,0,10*ROW('Sanitation Data'!F64))="","",OFFSET('Sanitation Data'!$F$30,0,10*ROW('Sanitation Data'!F64)))</f>
        <v/>
      </c>
      <c r="DB70" s="33" t="str">
        <f ca="true">+IF(OFFSET('Sanitation Data'!$F$31,0,10*ROW('Sanitation Data'!F64))="","",OFFSET('Sanitation Data'!$F$31,0,10*ROW('Sanitation Data'!F64)))</f>
        <v/>
      </c>
      <c r="DC70" s="33" t="str">
        <f ca="true">+IF(OFFSET('Sanitation Data'!$F$32,0,10*ROW('Sanitation Data'!F64))="","",OFFSET('Sanitation Data'!$F$32,0,10*ROW('Sanitation Data'!F64)))</f>
        <v/>
      </c>
      <c r="DD70" s="33" t="str">
        <f ca="true">+IF(OFFSET('Sanitation Data'!$F$33,0,10*ROW('Sanitation Data'!F64))="","",OFFSET('Sanitation Data'!$F$33,0,10*ROW('Sanitation Data'!F64)))</f>
        <v/>
      </c>
      <c r="DE70" s="33" t="str">
        <f ca="true">+IF(OFFSET('Sanitation Data'!$G$29,0,10*ROW('Sanitation Data'!G64))="","",OFFSET('Sanitation Data'!$G$29,0,10*ROW('Sanitation Data'!G64)))</f>
        <v/>
      </c>
      <c r="DF70" s="33" t="str">
        <f ca="true">+IF(OFFSET('Sanitation Data'!$G$30,0,10*ROW('Sanitation Data'!G64))="","",OFFSET('Sanitation Data'!$G$30,0,10*ROW('Sanitation Data'!G64)))</f>
        <v/>
      </c>
      <c r="DG70" s="33" t="str">
        <f ca="true">+IF(OFFSET('Sanitation Data'!$G$31,0,10*ROW('Sanitation Data'!G64))="","",OFFSET('Sanitation Data'!$G$31,0,10*ROW('Sanitation Data'!G64)))</f>
        <v/>
      </c>
      <c r="DH70" s="33" t="str">
        <f ca="true">+IF(OFFSET('Sanitation Data'!$G$32,0,10*ROW('Sanitation Data'!G64))="","",OFFSET('Sanitation Data'!$G$32,0,10*ROW('Sanitation Data'!G64)))</f>
        <v/>
      </c>
      <c r="DI70" s="33" t="str">
        <f ca="true">+IF(OFFSET('Sanitation Data'!$G$33,0,10*ROW('Sanitation Data'!G64))="","",OFFSET('Sanitation Data'!$G$33,0,10*ROW('Sanitation Data'!G64)))</f>
        <v/>
      </c>
      <c r="DJ70" s="33" t="str">
        <f ca="true">+IF(OFFSET('Sanitation Data'!$H$29,0,10*ROW('Sanitation Data'!H64))="","",OFFSET('Sanitation Data'!$H$29,0,10*ROW('Sanitation Data'!H64)))</f>
        <v/>
      </c>
      <c r="DK70" s="33" t="str">
        <f ca="true">+IF(OFFSET('Sanitation Data'!$H$30,0,10*ROW('Sanitation Data'!H64))="","",OFFSET('Sanitation Data'!$H$30,0,10*ROW('Sanitation Data'!H64)))</f>
        <v/>
      </c>
      <c r="DL70" s="33" t="str">
        <f ca="true">+IF(OFFSET('Sanitation Data'!$H$31,0,10*ROW('Sanitation Data'!H64))="","",OFFSET('Sanitation Data'!$H$31,0,10*ROW('Sanitation Data'!H64)))</f>
        <v/>
      </c>
      <c r="DM70" s="33" t="str">
        <f ca="true">+IF(OFFSET('Sanitation Data'!$H$32,0,10*ROW('Sanitation Data'!H64))="","",OFFSET('Sanitation Data'!$H$32,0,10*ROW('Sanitation Data'!H64)))</f>
        <v/>
      </c>
      <c r="DN70" s="33" t="str">
        <f ca="true">+IF(OFFSET('Sanitation Data'!$H$33,0,10*ROW('Sanitation Data'!H64))="","",OFFSET('Sanitation Data'!$H$33,0,10*ROW('Sanitation Data'!H64)))</f>
        <v/>
      </c>
      <c r="DO70" s="33" t="str">
        <f ca="true">+IF(OFFSET('Hygiene Data'!$C$12,0,10*ROW('Hygiene Data'!C64))="","",OFFSET('Hygiene Data'!$C$12,0,10*ROW('Hygiene Data'!C64)))</f>
        <v/>
      </c>
      <c r="DP70" s="33" t="str">
        <f ca="true">+IF(OFFSET('Hygiene Data'!$C$13,0,10*ROW('Hygiene Data'!C64))="","",OFFSET('Hygiene Data'!$C$13,0,10*ROW('Hygiene Data'!C64)))</f>
        <v/>
      </c>
      <c r="DQ70" s="33" t="str">
        <f ca="true">+IF(OFFSET('Hygiene Data'!$C$14,0,10*ROW('Hygiene Data'!C64))="","",OFFSET('Hygiene Data'!$C$14,0,10*ROW('Hygiene Data'!C64)))</f>
        <v/>
      </c>
      <c r="DR70" s="33" t="str">
        <f ca="true">+IF(OFFSET('Hygiene Data'!$D$12,0,10*ROW('Hygiene Data'!D64))="","",OFFSET('Hygiene Data'!$D$12,0,10*ROW('Hygiene Data'!D64)))</f>
        <v/>
      </c>
      <c r="DS70" s="33" t="str">
        <f ca="true">+IF(OFFSET('Hygiene Data'!$D$13,0,10*ROW('Hygiene Data'!D64))="","",OFFSET('Hygiene Data'!$D$13,0,10*ROW('Hygiene Data'!D64)))</f>
        <v/>
      </c>
      <c r="DT70" s="33" t="str">
        <f ca="true">+IF(OFFSET('Hygiene Data'!$D$14,0,10*ROW('Hygiene Data'!D64))="","",OFFSET('Hygiene Data'!$D$14,0,10*ROW('Hygiene Data'!D64)))</f>
        <v/>
      </c>
      <c r="DU70" s="33" t="str">
        <f ca="true">+IF(OFFSET('Hygiene Data'!$E$12,0,10*ROW('Hygiene Data'!E64))="","",OFFSET('Hygiene Data'!$E$12,0,10*ROW('Hygiene Data'!E64)))</f>
        <v/>
      </c>
      <c r="DV70" s="33" t="str">
        <f ca="true">+IF(OFFSET('Hygiene Data'!$E$13,0,10*ROW('Hygiene Data'!E64))="","",OFFSET('Hygiene Data'!$E$13,0,10*ROW('Hygiene Data'!E64)))</f>
        <v/>
      </c>
      <c r="DW70" s="33" t="str">
        <f ca="true">+IF(OFFSET('Hygiene Data'!$E$14,0,10*ROW('Hygiene Data'!E64))="","",OFFSET('Hygiene Data'!$E$14,0,10*ROW('Hygiene Data'!E64)))</f>
        <v/>
      </c>
      <c r="DX70" s="33" t="str">
        <f ca="true">+IF(OFFSET('Hygiene Data'!$F$12,0,10*ROW('Hygiene Data'!F64))="","",OFFSET('Hygiene Data'!$F$12,0,10*ROW('Hygiene Data'!F64)))</f>
        <v/>
      </c>
      <c r="DY70" s="33" t="str">
        <f ca="true">+IF(OFFSET('Hygiene Data'!$F$13,0,10*ROW('Hygiene Data'!F64))="","",OFFSET('Hygiene Data'!$F$13,0,10*ROW('Hygiene Data'!F64)))</f>
        <v/>
      </c>
      <c r="DZ70" s="33" t="str">
        <f ca="true">+IF(OFFSET('Hygiene Data'!$F$14,0,10*ROW('Hygiene Data'!F64))="","",OFFSET('Hygiene Data'!$F$14,0,10*ROW('Hygiene Data'!F64)))</f>
        <v/>
      </c>
      <c r="EA70" s="33" t="str">
        <f ca="true">+IF(OFFSET('Hygiene Data'!$G$12,0,10*ROW('Hygiene Data'!G64))="","",OFFSET('Hygiene Data'!$G$12,0,10*ROW('Hygiene Data'!G64)))</f>
        <v/>
      </c>
      <c r="EB70" s="33" t="str">
        <f ca="true">+IF(OFFSET('Hygiene Data'!$G$13,0,10*ROW('Hygiene Data'!G64))="","",OFFSET('Hygiene Data'!$G$13,0,10*ROW('Hygiene Data'!G64)))</f>
        <v/>
      </c>
      <c r="EC70" s="33" t="str">
        <f ca="true">+IF(OFFSET('Hygiene Data'!$G$14,0,10*ROW('Hygiene Data'!G64))="","",OFFSET('Hygiene Data'!$G$14,0,10*ROW('Hygiene Data'!G64)))</f>
        <v/>
      </c>
      <c r="ED70" s="33" t="str">
        <f ca="true">+IF(OFFSET('Hygiene Data'!$H$12,0,10*ROW('Hygiene Data'!H64))="","",OFFSET('Hygiene Data'!$H$12,0,10*ROW('Hygiene Data'!H64)))</f>
        <v/>
      </c>
      <c r="EE70" s="33" t="str">
        <f ca="true">+IF(OFFSET('Hygiene Data'!$H$13,0,10*ROW('Hygiene Data'!H64))="","",OFFSET('Hygiene Data'!$H$13,0,10*ROW('Hygiene Data'!H64)))</f>
        <v/>
      </c>
      <c r="EF70" s="33" t="str">
        <f ca="true">+IF(OFFSET('Hygiene Data'!$H$14,0,10*ROW('Hygiene Data'!H64))="","",OFFSET('Hygiene Data'!$H$14,0,10*ROW('Hygiene Data'!H64)))</f>
        <v/>
      </c>
    </row>
    <row r="71" x14ac:dyDescent="0.2">
      <c r="A71" s="56" t="str">
        <f ca="true">+IF(OFFSET('Water Data'!$B$1,0,10*ROW('Water Data'!B68))="","",OFFSET('Water Data'!$B$1,0,10*ROW('Water Data'!B68)))</f>
        <v/>
      </c>
      <c r="B71" s="56" t="str">
        <f ca="true">+IF(OFFSET('Water Data'!$A$3,0,10*ROW('Water Data'!A68))="","",OFFSET('Water Data'!$A$3,0,10*ROW('Water Data'!A68)))</f>
        <v/>
      </c>
      <c r="C71" s="56" t="str">
        <f ca="true">+IF(OFFSET('Water Data'!$C$3,0,10*ROW('Water Data'!C68))="","",OFFSET('Water Data'!$C$3,0,10*ROW('Water Data'!C68)))</f>
        <v/>
      </c>
      <c r="D71" s="244"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4"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4" t="e">
        <f ca="true">+IF(AND(ISNUMBER(OFFSET('Water Data'!$C$10,0,10*ROW('Water Data'!D65))),BW71="Yes"),OFFSET('Water Data'!$C$10,0,10*ROW('Water Data'!D65)),IF(AND(ISNUMBER(OFFSET('Water Data'!$C$10,0,10*ROW('Water Data'!D65))),BW71="No",ISNUMBER(OFFSET('Water Data'!$C$10,0,10*ROW('Water Data'!D65)))),CONCATENATE("[",ROUND(OFFSET('Water Data'!$C$10,0,10*ROW('Water Data'!D65)),0),"]"),IF(AND(ISNUMBER(OFFSET('Water Data'!$C$10,0,10*ROW('Water Data'!D65))),BW71="",ISNUMBER(OFFSET('Water Data'!$C$10,0,10*ROW('Water Data'!D65)))),OFFSET('Water Data'!$C$10,0,10*ROW('Water Data'!D65)),NA())))</f>
        <v>#N/A</v>
      </c>
      <c r="G71" s="244"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4"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4"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4"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4"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4"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4"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4"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4"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4"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4"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4"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4"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4"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4"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5"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5"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5"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5"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5"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5"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5"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5"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5"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5"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5"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5"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5"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5"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5"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5"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5"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5"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5"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5"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5"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5"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5"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5"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5"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5"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5"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5"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5"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5"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6"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6"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6"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6"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6"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6"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6"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6"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6"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6"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6"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6"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6"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6"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6"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6"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6"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6"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3" t="str">
        <f ca="true">+IF(OFFSET('Water Data'!$C$28,0,10*ROW('Water Data'!C65))="","",OFFSET('Water Data'!$C$28,0,10*ROW('Water Data'!C65)))</f>
        <v/>
      </c>
      <c r="BT71" s="33" t="str">
        <f ca="true">+IF(OFFSET('Water Data'!$C$29,0,10*ROW('Water Data'!C65))="","",OFFSET('Water Data'!$C$29,0,10*ROW('Water Data'!C65)))</f>
        <v/>
      </c>
      <c r="BU71" s="33" t="str">
        <f ca="true">+IF(OFFSET('Water Data'!$C$30,0,10*ROW('Water Data'!C65))="","",OFFSET('Water Data'!$C$30,0,10*ROW('Water Data'!C65)))</f>
        <v/>
      </c>
      <c r="BV71" s="33" t="str">
        <f ca="true">+IF(OFFSET('Water Data'!$D$28,0,10*ROW('Water Data'!D65))="","",OFFSET('Water Data'!$D$28,0,10*ROW('Water Data'!D65)))</f>
        <v/>
      </c>
      <c r="BW71" s="33" t="str">
        <f ca="true">+IF(OFFSET('Water Data'!$D$29,0,10*ROW('Water Data'!D65))="","",OFFSET('Water Data'!$D$29,0,10*ROW('Water Data'!D65)))</f>
        <v/>
      </c>
      <c r="BX71" s="33" t="str">
        <f ca="true">+IF(OFFSET('Water Data'!$D$30,0,10*ROW('Water Data'!D65))="","",OFFSET('Water Data'!$D$30,0,10*ROW('Water Data'!D65)))</f>
        <v/>
      </c>
      <c r="BY71" s="33" t="str">
        <f ca="true">+IF(OFFSET('Water Data'!$E$28,0,10*ROW('Water Data'!E65))="","",OFFSET('Water Data'!$E$28,0,10*ROW('Water Data'!E65)))</f>
        <v/>
      </c>
      <c r="BZ71" s="33" t="str">
        <f ca="true">+IF(OFFSET('Water Data'!$E$29,0,10*ROW('Water Data'!E65))="","",OFFSET('Water Data'!$E$29,0,10*ROW('Water Data'!E65)))</f>
        <v/>
      </c>
      <c r="CA71" s="33" t="str">
        <f ca="true">+IF(OFFSET('Water Data'!$E$30,0,10*ROW('Water Data'!E65))="","",OFFSET('Water Data'!$E$30,0,10*ROW('Water Data'!E65)))</f>
        <v/>
      </c>
      <c r="CB71" s="33" t="str">
        <f ca="true">+IF(OFFSET('Water Data'!$F$28,0,10*ROW('Water Data'!F65))="","",OFFSET('Water Data'!$F$28,0,10*ROW('Water Data'!F65)))</f>
        <v/>
      </c>
      <c r="CC71" s="33" t="str">
        <f ca="true">+IF(OFFSET('Water Data'!$F$29,0,10*ROW('Water Data'!F65))="","",OFFSET('Water Data'!$F$29,0,10*ROW('Water Data'!F65)))</f>
        <v/>
      </c>
      <c r="CD71" s="33" t="str">
        <f ca="true">+IF(OFFSET('Water Data'!$F$30,0,10*ROW('Water Data'!F65))="","",OFFSET('Water Data'!$F$30,0,10*ROW('Water Data'!F65)))</f>
        <v/>
      </c>
      <c r="CE71" s="33" t="str">
        <f ca="true">+IF(OFFSET('Water Data'!$G$28,0,10*ROW('Water Data'!G65))="","",OFFSET('Water Data'!$G$28,0,10*ROW('Water Data'!G65)))</f>
        <v/>
      </c>
      <c r="CF71" s="33" t="str">
        <f ca="true">+IF(OFFSET('Water Data'!$G$29,0,10*ROW('Water Data'!G65))="","",OFFSET('Water Data'!$G$29,0,10*ROW('Water Data'!G65)))</f>
        <v/>
      </c>
      <c r="CG71" s="33" t="str">
        <f ca="true">+IF(OFFSET('Water Data'!$G$30,0,10*ROW('Water Data'!G65))="","",OFFSET('Water Data'!$G$30,0,10*ROW('Water Data'!G65)))</f>
        <v/>
      </c>
      <c r="CH71" s="33" t="str">
        <f ca="true">+IF(OFFSET('Water Data'!$H$28,0,10*ROW('Water Data'!H65))="","",OFFSET('Water Data'!$H$28,0,10*ROW('Water Data'!H65)))</f>
        <v/>
      </c>
      <c r="CI71" s="33" t="str">
        <f ca="true">+IF(OFFSET('Water Data'!$H$29,0,10*ROW('Water Data'!H65))="","",OFFSET('Water Data'!$H$29,0,10*ROW('Water Data'!H65)))</f>
        <v/>
      </c>
      <c r="CJ71" s="33" t="str">
        <f ca="true">+IF(OFFSET('Water Data'!$H$30,0,10*ROW('Water Data'!H65))="","",OFFSET('Water Data'!$H$30,0,10*ROW('Water Data'!H65)))</f>
        <v/>
      </c>
      <c r="CK71" s="33" t="str">
        <f ca="true">+IF(OFFSET('Sanitation Data'!$C$29,0,10*ROW('Sanitation Data'!C65))="","",OFFSET('Sanitation Data'!$C$29,0,10*ROW('Sanitation Data'!C65)))</f>
        <v/>
      </c>
      <c r="CL71" s="33" t="str">
        <f ca="true">+IF(OFFSET('Sanitation Data'!$C$30,0,10*ROW('Sanitation Data'!C65))="","",OFFSET('Sanitation Data'!$C$30,0,10*ROW('Sanitation Data'!C65)))</f>
        <v/>
      </c>
      <c r="CM71" s="33" t="str">
        <f ca="true">+IF(OFFSET('Sanitation Data'!$C$31,0,10*ROW('Sanitation Data'!C65))="","",OFFSET('Sanitation Data'!$C$31,0,10*ROW('Sanitation Data'!C65)))</f>
        <v/>
      </c>
      <c r="CN71" s="33" t="str">
        <f ca="true">+IF(OFFSET('Sanitation Data'!$C$32,0,10*ROW('Sanitation Data'!C65))="","",OFFSET('Sanitation Data'!$C$32,0,10*ROW('Sanitation Data'!C65)))</f>
        <v/>
      </c>
      <c r="CO71" s="33" t="str">
        <f ca="true">+IF(OFFSET('Sanitation Data'!$C$33,0,10*ROW('Sanitation Data'!C65))="","",OFFSET('Sanitation Data'!$C$33,0,10*ROW('Sanitation Data'!C65)))</f>
        <v/>
      </c>
      <c r="CP71" s="33" t="str">
        <f ca="true">+IF(OFFSET('Sanitation Data'!$D$29,0,10*ROW('Sanitation Data'!D65))="","",OFFSET('Sanitation Data'!$D$29,0,10*ROW('Sanitation Data'!D65)))</f>
        <v/>
      </c>
      <c r="CQ71" s="33" t="str">
        <f ca="true">+IF(OFFSET('Sanitation Data'!$D$30,0,10*ROW('Sanitation Data'!D65))="","",OFFSET('Sanitation Data'!$D$30,0,10*ROW('Sanitation Data'!D65)))</f>
        <v/>
      </c>
      <c r="CR71" s="33" t="str">
        <f ca="true">+IF(OFFSET('Sanitation Data'!$D$31,0,10*ROW('Sanitation Data'!D65))="","",OFFSET('Sanitation Data'!$D$31,0,10*ROW('Sanitation Data'!D65)))</f>
        <v/>
      </c>
      <c r="CS71" s="33" t="str">
        <f ca="true">+IF(OFFSET('Sanitation Data'!$D$32,0,10*ROW('Sanitation Data'!D65))="","",OFFSET('Sanitation Data'!$D$32,0,10*ROW('Sanitation Data'!D65)))</f>
        <v/>
      </c>
      <c r="CT71" s="33" t="str">
        <f ca="true">+IF(OFFSET('Sanitation Data'!$D$33,0,10*ROW('Sanitation Data'!D65))="","",OFFSET('Sanitation Data'!$D$33,0,10*ROW('Sanitation Data'!D65)))</f>
        <v/>
      </c>
      <c r="CU71" s="33" t="str">
        <f ca="true">+IF(OFFSET('Sanitation Data'!$E$29,0,10*ROW('Sanitation Data'!E65))="","",OFFSET('Sanitation Data'!$E$29,0,10*ROW('Sanitation Data'!E65)))</f>
        <v/>
      </c>
      <c r="CV71" s="33" t="str">
        <f ca="true">+IF(OFFSET('Sanitation Data'!$E$30,0,10*ROW('Sanitation Data'!E65))="","",OFFSET('Sanitation Data'!$E$30,0,10*ROW('Sanitation Data'!E65)))</f>
        <v/>
      </c>
      <c r="CW71" s="33" t="str">
        <f ca="true">+IF(OFFSET('Sanitation Data'!$E$31,0,10*ROW('Sanitation Data'!E65))="","",OFFSET('Sanitation Data'!$E$31,0,10*ROW('Sanitation Data'!E65)))</f>
        <v/>
      </c>
      <c r="CX71" s="33" t="str">
        <f ca="true">+IF(OFFSET('Sanitation Data'!$E$32,0,10*ROW('Sanitation Data'!E65))="","",OFFSET('Sanitation Data'!$E$32,0,10*ROW('Sanitation Data'!E65)))</f>
        <v/>
      </c>
      <c r="CY71" s="33" t="str">
        <f ca="true">+IF(OFFSET('Sanitation Data'!$E$33,0,10*ROW('Sanitation Data'!E65))="","",OFFSET('Sanitation Data'!$E$33,0,10*ROW('Sanitation Data'!E65)))</f>
        <v/>
      </c>
      <c r="CZ71" s="33" t="str">
        <f ca="true">+IF(OFFSET('Sanitation Data'!$F$29,0,10*ROW('Sanitation Data'!F65))="","",OFFSET('Sanitation Data'!$F$29,0,10*ROW('Sanitation Data'!F65)))</f>
        <v/>
      </c>
      <c r="DA71" s="33" t="str">
        <f ca="true">+IF(OFFSET('Sanitation Data'!$F$30,0,10*ROW('Sanitation Data'!F65))="","",OFFSET('Sanitation Data'!$F$30,0,10*ROW('Sanitation Data'!F65)))</f>
        <v/>
      </c>
      <c r="DB71" s="33" t="str">
        <f ca="true">+IF(OFFSET('Sanitation Data'!$F$31,0,10*ROW('Sanitation Data'!F65))="","",OFFSET('Sanitation Data'!$F$31,0,10*ROW('Sanitation Data'!F65)))</f>
        <v/>
      </c>
      <c r="DC71" s="33" t="str">
        <f ca="true">+IF(OFFSET('Sanitation Data'!$F$32,0,10*ROW('Sanitation Data'!F65))="","",OFFSET('Sanitation Data'!$F$32,0,10*ROW('Sanitation Data'!F65)))</f>
        <v/>
      </c>
      <c r="DD71" s="33" t="str">
        <f ca="true">+IF(OFFSET('Sanitation Data'!$F$33,0,10*ROW('Sanitation Data'!F65))="","",OFFSET('Sanitation Data'!$F$33,0,10*ROW('Sanitation Data'!F65)))</f>
        <v/>
      </c>
      <c r="DE71" s="33" t="str">
        <f ca="true">+IF(OFFSET('Sanitation Data'!$G$29,0,10*ROW('Sanitation Data'!G65))="","",OFFSET('Sanitation Data'!$G$29,0,10*ROW('Sanitation Data'!G65)))</f>
        <v/>
      </c>
      <c r="DF71" s="33" t="str">
        <f ca="true">+IF(OFFSET('Sanitation Data'!$G$30,0,10*ROW('Sanitation Data'!G65))="","",OFFSET('Sanitation Data'!$G$30,0,10*ROW('Sanitation Data'!G65)))</f>
        <v/>
      </c>
      <c r="DG71" s="33" t="str">
        <f ca="true">+IF(OFFSET('Sanitation Data'!$G$31,0,10*ROW('Sanitation Data'!G65))="","",OFFSET('Sanitation Data'!$G$31,0,10*ROW('Sanitation Data'!G65)))</f>
        <v/>
      </c>
      <c r="DH71" s="33" t="str">
        <f ca="true">+IF(OFFSET('Sanitation Data'!$G$32,0,10*ROW('Sanitation Data'!G65))="","",OFFSET('Sanitation Data'!$G$32,0,10*ROW('Sanitation Data'!G65)))</f>
        <v/>
      </c>
      <c r="DI71" s="33" t="str">
        <f ca="true">+IF(OFFSET('Sanitation Data'!$G$33,0,10*ROW('Sanitation Data'!G65))="","",OFFSET('Sanitation Data'!$G$33,0,10*ROW('Sanitation Data'!G65)))</f>
        <v/>
      </c>
      <c r="DJ71" s="33" t="str">
        <f ca="true">+IF(OFFSET('Sanitation Data'!$H$29,0,10*ROW('Sanitation Data'!H65))="","",OFFSET('Sanitation Data'!$H$29,0,10*ROW('Sanitation Data'!H65)))</f>
        <v/>
      </c>
      <c r="DK71" s="33" t="str">
        <f ca="true">+IF(OFFSET('Sanitation Data'!$H$30,0,10*ROW('Sanitation Data'!H65))="","",OFFSET('Sanitation Data'!$H$30,0,10*ROW('Sanitation Data'!H65)))</f>
        <v/>
      </c>
      <c r="DL71" s="33" t="str">
        <f ca="true">+IF(OFFSET('Sanitation Data'!$H$31,0,10*ROW('Sanitation Data'!H65))="","",OFFSET('Sanitation Data'!$H$31,0,10*ROW('Sanitation Data'!H65)))</f>
        <v/>
      </c>
      <c r="DM71" s="33" t="str">
        <f ca="true">+IF(OFFSET('Sanitation Data'!$H$32,0,10*ROW('Sanitation Data'!H65))="","",OFFSET('Sanitation Data'!$H$32,0,10*ROW('Sanitation Data'!H65)))</f>
        <v/>
      </c>
      <c r="DN71" s="33" t="str">
        <f ca="true">+IF(OFFSET('Sanitation Data'!$H$33,0,10*ROW('Sanitation Data'!H65))="","",OFFSET('Sanitation Data'!$H$33,0,10*ROW('Sanitation Data'!H65)))</f>
        <v/>
      </c>
      <c r="DO71" s="33" t="str">
        <f ca="true">+IF(OFFSET('Hygiene Data'!$C$12,0,10*ROW('Hygiene Data'!C65))="","",OFFSET('Hygiene Data'!$C$12,0,10*ROW('Hygiene Data'!C65)))</f>
        <v/>
      </c>
      <c r="DP71" s="33" t="str">
        <f ca="true">+IF(OFFSET('Hygiene Data'!$C$13,0,10*ROW('Hygiene Data'!C65))="","",OFFSET('Hygiene Data'!$C$13,0,10*ROW('Hygiene Data'!C65)))</f>
        <v/>
      </c>
      <c r="DQ71" s="33" t="str">
        <f ca="true">+IF(OFFSET('Hygiene Data'!$C$14,0,10*ROW('Hygiene Data'!C65))="","",OFFSET('Hygiene Data'!$C$14,0,10*ROW('Hygiene Data'!C65)))</f>
        <v/>
      </c>
      <c r="DR71" s="33" t="str">
        <f ca="true">+IF(OFFSET('Hygiene Data'!$D$12,0,10*ROW('Hygiene Data'!D65))="","",OFFSET('Hygiene Data'!$D$12,0,10*ROW('Hygiene Data'!D65)))</f>
        <v/>
      </c>
      <c r="DS71" s="33" t="str">
        <f ca="true">+IF(OFFSET('Hygiene Data'!$D$13,0,10*ROW('Hygiene Data'!D65))="","",OFFSET('Hygiene Data'!$D$13,0,10*ROW('Hygiene Data'!D65)))</f>
        <v/>
      </c>
      <c r="DT71" s="33" t="str">
        <f ca="true">+IF(OFFSET('Hygiene Data'!$D$14,0,10*ROW('Hygiene Data'!D65))="","",OFFSET('Hygiene Data'!$D$14,0,10*ROW('Hygiene Data'!D65)))</f>
        <v/>
      </c>
      <c r="DU71" s="33" t="str">
        <f ca="true">+IF(OFFSET('Hygiene Data'!$E$12,0,10*ROW('Hygiene Data'!E65))="","",OFFSET('Hygiene Data'!$E$12,0,10*ROW('Hygiene Data'!E65)))</f>
        <v/>
      </c>
      <c r="DV71" s="33" t="str">
        <f ca="true">+IF(OFFSET('Hygiene Data'!$E$13,0,10*ROW('Hygiene Data'!E65))="","",OFFSET('Hygiene Data'!$E$13,0,10*ROW('Hygiene Data'!E65)))</f>
        <v/>
      </c>
      <c r="DW71" s="33" t="str">
        <f ca="true">+IF(OFFSET('Hygiene Data'!$E$14,0,10*ROW('Hygiene Data'!E65))="","",OFFSET('Hygiene Data'!$E$14,0,10*ROW('Hygiene Data'!E65)))</f>
        <v/>
      </c>
      <c r="DX71" s="33" t="str">
        <f ca="true">+IF(OFFSET('Hygiene Data'!$F$12,0,10*ROW('Hygiene Data'!F65))="","",OFFSET('Hygiene Data'!$F$12,0,10*ROW('Hygiene Data'!F65)))</f>
        <v/>
      </c>
      <c r="DY71" s="33" t="str">
        <f ca="true">+IF(OFFSET('Hygiene Data'!$F$13,0,10*ROW('Hygiene Data'!F65))="","",OFFSET('Hygiene Data'!$F$13,0,10*ROW('Hygiene Data'!F65)))</f>
        <v/>
      </c>
      <c r="DZ71" s="33" t="str">
        <f ca="true">+IF(OFFSET('Hygiene Data'!$F$14,0,10*ROW('Hygiene Data'!F65))="","",OFFSET('Hygiene Data'!$F$14,0,10*ROW('Hygiene Data'!F65)))</f>
        <v/>
      </c>
      <c r="EA71" s="33" t="str">
        <f ca="true">+IF(OFFSET('Hygiene Data'!$G$12,0,10*ROW('Hygiene Data'!G65))="","",OFFSET('Hygiene Data'!$G$12,0,10*ROW('Hygiene Data'!G65)))</f>
        <v/>
      </c>
      <c r="EB71" s="33" t="str">
        <f ca="true">+IF(OFFSET('Hygiene Data'!$G$13,0,10*ROW('Hygiene Data'!G65))="","",OFFSET('Hygiene Data'!$G$13,0,10*ROW('Hygiene Data'!G65)))</f>
        <v/>
      </c>
      <c r="EC71" s="33" t="str">
        <f ca="true">+IF(OFFSET('Hygiene Data'!$G$14,0,10*ROW('Hygiene Data'!G65))="","",OFFSET('Hygiene Data'!$G$14,0,10*ROW('Hygiene Data'!G65)))</f>
        <v/>
      </c>
      <c r="ED71" s="33" t="str">
        <f ca="true">+IF(OFFSET('Hygiene Data'!$H$12,0,10*ROW('Hygiene Data'!H65))="","",OFFSET('Hygiene Data'!$H$12,0,10*ROW('Hygiene Data'!H65)))</f>
        <v/>
      </c>
      <c r="EE71" s="33" t="str">
        <f ca="true">+IF(OFFSET('Hygiene Data'!$H$13,0,10*ROW('Hygiene Data'!H65))="","",OFFSET('Hygiene Data'!$H$13,0,10*ROW('Hygiene Data'!H65)))</f>
        <v/>
      </c>
      <c r="EF71" s="33" t="str">
        <f ca="true">+IF(OFFSET('Hygiene Data'!$H$14,0,10*ROW('Hygiene Data'!H65))="","",OFFSET('Hygiene Data'!$H$14,0,10*ROW('Hygiene Data'!H65)))</f>
        <v/>
      </c>
    </row>
    <row r="72" x14ac:dyDescent="0.2">
      <c r="A72" s="56" t="str">
        <f ca="true">+IF(OFFSET('Water Data'!$B$1,0,10*ROW('Water Data'!B69))="","",OFFSET('Water Data'!$B$1,0,10*ROW('Water Data'!B69)))</f>
        <v/>
      </c>
      <c r="B72" s="56" t="str">
        <f ca="true">+IF(OFFSET('Water Data'!$A$3,0,10*ROW('Water Data'!A69))="","",OFFSET('Water Data'!$A$3,0,10*ROW('Water Data'!A69)))</f>
        <v/>
      </c>
      <c r="C72" s="56" t="str">
        <f ca="true">+IF(OFFSET('Water Data'!$C$3,0,10*ROW('Water Data'!C69))="","",OFFSET('Water Data'!$C$3,0,10*ROW('Water Data'!C69)))</f>
        <v/>
      </c>
      <c r="D72" s="244"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4"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4" t="e">
        <f ca="true">+IF(AND(ISNUMBER(OFFSET('Water Data'!$C$10,0,10*ROW('Water Data'!D66))),BW72="Yes"),OFFSET('Water Data'!$C$10,0,10*ROW('Water Data'!D66)),IF(AND(ISNUMBER(OFFSET('Water Data'!$C$10,0,10*ROW('Water Data'!D66))),BW72="No",ISNUMBER(OFFSET('Water Data'!$C$10,0,10*ROW('Water Data'!D66)))),CONCATENATE("[",ROUND(OFFSET('Water Data'!$C$10,0,10*ROW('Water Data'!D66)),0),"]"),IF(AND(ISNUMBER(OFFSET('Water Data'!$C$10,0,10*ROW('Water Data'!D66))),BW72="",ISNUMBER(OFFSET('Water Data'!$C$10,0,10*ROW('Water Data'!D66)))),OFFSET('Water Data'!$C$10,0,10*ROW('Water Data'!D66)),NA())))</f>
        <v>#N/A</v>
      </c>
      <c r="G72" s="244"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4"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4"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4"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4"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4"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4"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4"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4"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4"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4"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4"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4"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4"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4"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5"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5"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5"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5"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5"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5"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5"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5"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5"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5"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5"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5"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5"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5"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5"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5"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5"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5"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5"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5"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5"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5"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5"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5"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5"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5"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5"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5"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5"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5"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6"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6"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6"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6"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6"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6"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6"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6"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6"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6"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6"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6"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6"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6"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6"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6"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6"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6"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3" t="str">
        <f ca="true">+IF(OFFSET('Water Data'!$C$28,0,10*ROW('Water Data'!C66))="","",OFFSET('Water Data'!$C$28,0,10*ROW('Water Data'!C66)))</f>
        <v/>
      </c>
      <c r="BT72" s="33" t="str">
        <f ca="true">+IF(OFFSET('Water Data'!$C$29,0,10*ROW('Water Data'!C66))="","",OFFSET('Water Data'!$C$29,0,10*ROW('Water Data'!C66)))</f>
        <v/>
      </c>
      <c r="BU72" s="33" t="str">
        <f ca="true">+IF(OFFSET('Water Data'!$C$30,0,10*ROW('Water Data'!C66))="","",OFFSET('Water Data'!$C$30,0,10*ROW('Water Data'!C66)))</f>
        <v/>
      </c>
      <c r="BV72" s="33" t="str">
        <f ca="true">+IF(OFFSET('Water Data'!$D$28,0,10*ROW('Water Data'!D66))="","",OFFSET('Water Data'!$D$28,0,10*ROW('Water Data'!D66)))</f>
        <v/>
      </c>
      <c r="BW72" s="33" t="str">
        <f ca="true">+IF(OFFSET('Water Data'!$D$29,0,10*ROW('Water Data'!D66))="","",OFFSET('Water Data'!$D$29,0,10*ROW('Water Data'!D66)))</f>
        <v/>
      </c>
      <c r="BX72" s="33" t="str">
        <f ca="true">+IF(OFFSET('Water Data'!$D$30,0,10*ROW('Water Data'!D66))="","",OFFSET('Water Data'!$D$30,0,10*ROW('Water Data'!D66)))</f>
        <v/>
      </c>
      <c r="BY72" s="33" t="str">
        <f ca="true">+IF(OFFSET('Water Data'!$E$28,0,10*ROW('Water Data'!E66))="","",OFFSET('Water Data'!$E$28,0,10*ROW('Water Data'!E66)))</f>
        <v/>
      </c>
      <c r="BZ72" s="33" t="str">
        <f ca="true">+IF(OFFSET('Water Data'!$E$29,0,10*ROW('Water Data'!E66))="","",OFFSET('Water Data'!$E$29,0,10*ROW('Water Data'!E66)))</f>
        <v/>
      </c>
      <c r="CA72" s="33" t="str">
        <f ca="true">+IF(OFFSET('Water Data'!$E$30,0,10*ROW('Water Data'!E66))="","",OFFSET('Water Data'!$E$30,0,10*ROW('Water Data'!E66)))</f>
        <v/>
      </c>
      <c r="CB72" s="33" t="str">
        <f ca="true">+IF(OFFSET('Water Data'!$F$28,0,10*ROW('Water Data'!F66))="","",OFFSET('Water Data'!$F$28,0,10*ROW('Water Data'!F66)))</f>
        <v/>
      </c>
      <c r="CC72" s="33" t="str">
        <f ca="true">+IF(OFFSET('Water Data'!$F$29,0,10*ROW('Water Data'!F66))="","",OFFSET('Water Data'!$F$29,0,10*ROW('Water Data'!F66)))</f>
        <v/>
      </c>
      <c r="CD72" s="33" t="str">
        <f ca="true">+IF(OFFSET('Water Data'!$F$30,0,10*ROW('Water Data'!F66))="","",OFFSET('Water Data'!$F$30,0,10*ROW('Water Data'!F66)))</f>
        <v/>
      </c>
      <c r="CE72" s="33" t="str">
        <f ca="true">+IF(OFFSET('Water Data'!$G$28,0,10*ROW('Water Data'!G66))="","",OFFSET('Water Data'!$G$28,0,10*ROW('Water Data'!G66)))</f>
        <v/>
      </c>
      <c r="CF72" s="33" t="str">
        <f ca="true">+IF(OFFSET('Water Data'!$G$29,0,10*ROW('Water Data'!G66))="","",OFFSET('Water Data'!$G$29,0,10*ROW('Water Data'!G66)))</f>
        <v/>
      </c>
      <c r="CG72" s="33" t="str">
        <f ca="true">+IF(OFFSET('Water Data'!$G$30,0,10*ROW('Water Data'!G66))="","",OFFSET('Water Data'!$G$30,0,10*ROW('Water Data'!G66)))</f>
        <v/>
      </c>
      <c r="CH72" s="33" t="str">
        <f ca="true">+IF(OFFSET('Water Data'!$H$28,0,10*ROW('Water Data'!H66))="","",OFFSET('Water Data'!$H$28,0,10*ROW('Water Data'!H66)))</f>
        <v/>
      </c>
      <c r="CI72" s="33" t="str">
        <f ca="true">+IF(OFFSET('Water Data'!$H$29,0,10*ROW('Water Data'!H66))="","",OFFSET('Water Data'!$H$29,0,10*ROW('Water Data'!H66)))</f>
        <v/>
      </c>
      <c r="CJ72" s="33" t="str">
        <f ca="true">+IF(OFFSET('Water Data'!$H$30,0,10*ROW('Water Data'!H66))="","",OFFSET('Water Data'!$H$30,0,10*ROW('Water Data'!H66)))</f>
        <v/>
      </c>
      <c r="CK72" s="33" t="str">
        <f ca="true">+IF(OFFSET('Sanitation Data'!$C$29,0,10*ROW('Sanitation Data'!C66))="","",OFFSET('Sanitation Data'!$C$29,0,10*ROW('Sanitation Data'!C66)))</f>
        <v/>
      </c>
      <c r="CL72" s="33" t="str">
        <f ca="true">+IF(OFFSET('Sanitation Data'!$C$30,0,10*ROW('Sanitation Data'!C66))="","",OFFSET('Sanitation Data'!$C$30,0,10*ROW('Sanitation Data'!C66)))</f>
        <v/>
      </c>
      <c r="CM72" s="33" t="str">
        <f ca="true">+IF(OFFSET('Sanitation Data'!$C$31,0,10*ROW('Sanitation Data'!C66))="","",OFFSET('Sanitation Data'!$C$31,0,10*ROW('Sanitation Data'!C66)))</f>
        <v/>
      </c>
      <c r="CN72" s="33" t="str">
        <f ca="true">+IF(OFFSET('Sanitation Data'!$C$32,0,10*ROW('Sanitation Data'!C66))="","",OFFSET('Sanitation Data'!$C$32,0,10*ROW('Sanitation Data'!C66)))</f>
        <v/>
      </c>
      <c r="CO72" s="33" t="str">
        <f ca="true">+IF(OFFSET('Sanitation Data'!$C$33,0,10*ROW('Sanitation Data'!C66))="","",OFFSET('Sanitation Data'!$C$33,0,10*ROW('Sanitation Data'!C66)))</f>
        <v/>
      </c>
      <c r="CP72" s="33" t="str">
        <f ca="true">+IF(OFFSET('Sanitation Data'!$D$29,0,10*ROW('Sanitation Data'!D66))="","",OFFSET('Sanitation Data'!$D$29,0,10*ROW('Sanitation Data'!D66)))</f>
        <v/>
      </c>
      <c r="CQ72" s="33" t="str">
        <f ca="true">+IF(OFFSET('Sanitation Data'!$D$30,0,10*ROW('Sanitation Data'!D66))="","",OFFSET('Sanitation Data'!$D$30,0,10*ROW('Sanitation Data'!D66)))</f>
        <v/>
      </c>
      <c r="CR72" s="33" t="str">
        <f ca="true">+IF(OFFSET('Sanitation Data'!$D$31,0,10*ROW('Sanitation Data'!D66))="","",OFFSET('Sanitation Data'!$D$31,0,10*ROW('Sanitation Data'!D66)))</f>
        <v/>
      </c>
      <c r="CS72" s="33" t="str">
        <f ca="true">+IF(OFFSET('Sanitation Data'!$D$32,0,10*ROW('Sanitation Data'!D66))="","",OFFSET('Sanitation Data'!$D$32,0,10*ROW('Sanitation Data'!D66)))</f>
        <v/>
      </c>
      <c r="CT72" s="33" t="str">
        <f ca="true">+IF(OFFSET('Sanitation Data'!$D$33,0,10*ROW('Sanitation Data'!D66))="","",OFFSET('Sanitation Data'!$D$33,0,10*ROW('Sanitation Data'!D66)))</f>
        <v/>
      </c>
      <c r="CU72" s="33" t="str">
        <f ca="true">+IF(OFFSET('Sanitation Data'!$E$29,0,10*ROW('Sanitation Data'!E66))="","",OFFSET('Sanitation Data'!$E$29,0,10*ROW('Sanitation Data'!E66)))</f>
        <v/>
      </c>
      <c r="CV72" s="33" t="str">
        <f ca="true">+IF(OFFSET('Sanitation Data'!$E$30,0,10*ROW('Sanitation Data'!E66))="","",OFFSET('Sanitation Data'!$E$30,0,10*ROW('Sanitation Data'!E66)))</f>
        <v/>
      </c>
      <c r="CW72" s="33" t="str">
        <f ca="true">+IF(OFFSET('Sanitation Data'!$E$31,0,10*ROW('Sanitation Data'!E66))="","",OFFSET('Sanitation Data'!$E$31,0,10*ROW('Sanitation Data'!E66)))</f>
        <v/>
      </c>
      <c r="CX72" s="33" t="str">
        <f ca="true">+IF(OFFSET('Sanitation Data'!$E$32,0,10*ROW('Sanitation Data'!E66))="","",OFFSET('Sanitation Data'!$E$32,0,10*ROW('Sanitation Data'!E66)))</f>
        <v/>
      </c>
      <c r="CY72" s="33" t="str">
        <f ca="true">+IF(OFFSET('Sanitation Data'!$E$33,0,10*ROW('Sanitation Data'!E66))="","",OFFSET('Sanitation Data'!$E$33,0,10*ROW('Sanitation Data'!E66)))</f>
        <v/>
      </c>
      <c r="CZ72" s="33" t="str">
        <f ca="true">+IF(OFFSET('Sanitation Data'!$F$29,0,10*ROW('Sanitation Data'!F66))="","",OFFSET('Sanitation Data'!$F$29,0,10*ROW('Sanitation Data'!F66)))</f>
        <v/>
      </c>
      <c r="DA72" s="33" t="str">
        <f ca="true">+IF(OFFSET('Sanitation Data'!$F$30,0,10*ROW('Sanitation Data'!F66))="","",OFFSET('Sanitation Data'!$F$30,0,10*ROW('Sanitation Data'!F66)))</f>
        <v/>
      </c>
      <c r="DB72" s="33" t="str">
        <f ca="true">+IF(OFFSET('Sanitation Data'!$F$31,0,10*ROW('Sanitation Data'!F66))="","",OFFSET('Sanitation Data'!$F$31,0,10*ROW('Sanitation Data'!F66)))</f>
        <v/>
      </c>
      <c r="DC72" s="33" t="str">
        <f ca="true">+IF(OFFSET('Sanitation Data'!$F$32,0,10*ROW('Sanitation Data'!F66))="","",OFFSET('Sanitation Data'!$F$32,0,10*ROW('Sanitation Data'!F66)))</f>
        <v/>
      </c>
      <c r="DD72" s="33" t="str">
        <f ca="true">+IF(OFFSET('Sanitation Data'!$F$33,0,10*ROW('Sanitation Data'!F66))="","",OFFSET('Sanitation Data'!$F$33,0,10*ROW('Sanitation Data'!F66)))</f>
        <v/>
      </c>
      <c r="DE72" s="33" t="str">
        <f ca="true">+IF(OFFSET('Sanitation Data'!$G$29,0,10*ROW('Sanitation Data'!G66))="","",OFFSET('Sanitation Data'!$G$29,0,10*ROW('Sanitation Data'!G66)))</f>
        <v/>
      </c>
      <c r="DF72" s="33" t="str">
        <f ca="true">+IF(OFFSET('Sanitation Data'!$G$30,0,10*ROW('Sanitation Data'!G66))="","",OFFSET('Sanitation Data'!$G$30,0,10*ROW('Sanitation Data'!G66)))</f>
        <v/>
      </c>
      <c r="DG72" s="33" t="str">
        <f ca="true">+IF(OFFSET('Sanitation Data'!$G$31,0,10*ROW('Sanitation Data'!G66))="","",OFFSET('Sanitation Data'!$G$31,0,10*ROW('Sanitation Data'!G66)))</f>
        <v/>
      </c>
      <c r="DH72" s="33" t="str">
        <f ca="true">+IF(OFFSET('Sanitation Data'!$G$32,0,10*ROW('Sanitation Data'!G66))="","",OFFSET('Sanitation Data'!$G$32,0,10*ROW('Sanitation Data'!G66)))</f>
        <v/>
      </c>
      <c r="DI72" s="33" t="str">
        <f ca="true">+IF(OFFSET('Sanitation Data'!$G$33,0,10*ROW('Sanitation Data'!G66))="","",OFFSET('Sanitation Data'!$G$33,0,10*ROW('Sanitation Data'!G66)))</f>
        <v/>
      </c>
      <c r="DJ72" s="33" t="str">
        <f ca="true">+IF(OFFSET('Sanitation Data'!$H$29,0,10*ROW('Sanitation Data'!H66))="","",OFFSET('Sanitation Data'!$H$29,0,10*ROW('Sanitation Data'!H66)))</f>
        <v/>
      </c>
      <c r="DK72" s="33" t="str">
        <f ca="true">+IF(OFFSET('Sanitation Data'!$H$30,0,10*ROW('Sanitation Data'!H66))="","",OFFSET('Sanitation Data'!$H$30,0,10*ROW('Sanitation Data'!H66)))</f>
        <v/>
      </c>
      <c r="DL72" s="33" t="str">
        <f ca="true">+IF(OFFSET('Sanitation Data'!$H$31,0,10*ROW('Sanitation Data'!H66))="","",OFFSET('Sanitation Data'!$H$31,0,10*ROW('Sanitation Data'!H66)))</f>
        <v/>
      </c>
      <c r="DM72" s="33" t="str">
        <f ca="true">+IF(OFFSET('Sanitation Data'!$H$32,0,10*ROW('Sanitation Data'!H66))="","",OFFSET('Sanitation Data'!$H$32,0,10*ROW('Sanitation Data'!H66)))</f>
        <v/>
      </c>
      <c r="DN72" s="33" t="str">
        <f ca="true">+IF(OFFSET('Sanitation Data'!$H$33,0,10*ROW('Sanitation Data'!H66))="","",OFFSET('Sanitation Data'!$H$33,0,10*ROW('Sanitation Data'!H66)))</f>
        <v/>
      </c>
      <c r="DO72" s="33" t="str">
        <f ca="true">+IF(OFFSET('Hygiene Data'!$C$12,0,10*ROW('Hygiene Data'!C66))="","",OFFSET('Hygiene Data'!$C$12,0,10*ROW('Hygiene Data'!C66)))</f>
        <v/>
      </c>
      <c r="DP72" s="33" t="str">
        <f ca="true">+IF(OFFSET('Hygiene Data'!$C$13,0,10*ROW('Hygiene Data'!C66))="","",OFFSET('Hygiene Data'!$C$13,0,10*ROW('Hygiene Data'!C66)))</f>
        <v/>
      </c>
      <c r="DQ72" s="33" t="str">
        <f ca="true">+IF(OFFSET('Hygiene Data'!$C$14,0,10*ROW('Hygiene Data'!C66))="","",OFFSET('Hygiene Data'!$C$14,0,10*ROW('Hygiene Data'!C66)))</f>
        <v/>
      </c>
      <c r="DR72" s="33" t="str">
        <f ca="true">+IF(OFFSET('Hygiene Data'!$D$12,0,10*ROW('Hygiene Data'!D66))="","",OFFSET('Hygiene Data'!$D$12,0,10*ROW('Hygiene Data'!D66)))</f>
        <v/>
      </c>
      <c r="DS72" s="33" t="str">
        <f ca="true">+IF(OFFSET('Hygiene Data'!$D$13,0,10*ROW('Hygiene Data'!D66))="","",OFFSET('Hygiene Data'!$D$13,0,10*ROW('Hygiene Data'!D66)))</f>
        <v/>
      </c>
      <c r="DT72" s="33" t="str">
        <f ca="true">+IF(OFFSET('Hygiene Data'!$D$14,0,10*ROW('Hygiene Data'!D66))="","",OFFSET('Hygiene Data'!$D$14,0,10*ROW('Hygiene Data'!D66)))</f>
        <v/>
      </c>
      <c r="DU72" s="33" t="str">
        <f ca="true">+IF(OFFSET('Hygiene Data'!$E$12,0,10*ROW('Hygiene Data'!E66))="","",OFFSET('Hygiene Data'!$E$12,0,10*ROW('Hygiene Data'!E66)))</f>
        <v/>
      </c>
      <c r="DV72" s="33" t="str">
        <f ca="true">+IF(OFFSET('Hygiene Data'!$E$13,0,10*ROW('Hygiene Data'!E66))="","",OFFSET('Hygiene Data'!$E$13,0,10*ROW('Hygiene Data'!E66)))</f>
        <v/>
      </c>
      <c r="DW72" s="33" t="str">
        <f ca="true">+IF(OFFSET('Hygiene Data'!$E$14,0,10*ROW('Hygiene Data'!E66))="","",OFFSET('Hygiene Data'!$E$14,0,10*ROW('Hygiene Data'!E66)))</f>
        <v/>
      </c>
      <c r="DX72" s="33" t="str">
        <f ca="true">+IF(OFFSET('Hygiene Data'!$F$12,0,10*ROW('Hygiene Data'!F66))="","",OFFSET('Hygiene Data'!$F$12,0,10*ROW('Hygiene Data'!F66)))</f>
        <v/>
      </c>
      <c r="DY72" s="33" t="str">
        <f ca="true">+IF(OFFSET('Hygiene Data'!$F$13,0,10*ROW('Hygiene Data'!F66))="","",OFFSET('Hygiene Data'!$F$13,0,10*ROW('Hygiene Data'!F66)))</f>
        <v/>
      </c>
      <c r="DZ72" s="33" t="str">
        <f ca="true">+IF(OFFSET('Hygiene Data'!$F$14,0,10*ROW('Hygiene Data'!F66))="","",OFFSET('Hygiene Data'!$F$14,0,10*ROW('Hygiene Data'!F66)))</f>
        <v/>
      </c>
      <c r="EA72" s="33" t="str">
        <f ca="true">+IF(OFFSET('Hygiene Data'!$G$12,0,10*ROW('Hygiene Data'!G66))="","",OFFSET('Hygiene Data'!$G$12,0,10*ROW('Hygiene Data'!G66)))</f>
        <v/>
      </c>
      <c r="EB72" s="33" t="str">
        <f ca="true">+IF(OFFSET('Hygiene Data'!$G$13,0,10*ROW('Hygiene Data'!G66))="","",OFFSET('Hygiene Data'!$G$13,0,10*ROW('Hygiene Data'!G66)))</f>
        <v/>
      </c>
      <c r="EC72" s="33" t="str">
        <f ca="true">+IF(OFFSET('Hygiene Data'!$G$14,0,10*ROW('Hygiene Data'!G66))="","",OFFSET('Hygiene Data'!$G$14,0,10*ROW('Hygiene Data'!G66)))</f>
        <v/>
      </c>
      <c r="ED72" s="33" t="str">
        <f ca="true">+IF(OFFSET('Hygiene Data'!$H$12,0,10*ROW('Hygiene Data'!H66))="","",OFFSET('Hygiene Data'!$H$12,0,10*ROW('Hygiene Data'!H66)))</f>
        <v/>
      </c>
      <c r="EE72" s="33" t="str">
        <f ca="true">+IF(OFFSET('Hygiene Data'!$H$13,0,10*ROW('Hygiene Data'!H66))="","",OFFSET('Hygiene Data'!$H$13,0,10*ROW('Hygiene Data'!H66)))</f>
        <v/>
      </c>
      <c r="EF72" s="33" t="str">
        <f ca="true">+IF(OFFSET('Hygiene Data'!$H$14,0,10*ROW('Hygiene Data'!H66))="","",OFFSET('Hygiene Data'!$H$14,0,10*ROW('Hygiene Data'!H66)))</f>
        <v/>
      </c>
    </row>
    <row r="73" x14ac:dyDescent="0.2">
      <c r="A73" s="56" t="str">
        <f ca="true">+IF(OFFSET('Water Data'!$B$1,0,10*ROW('Water Data'!B70))="","",OFFSET('Water Data'!$B$1,0,10*ROW('Water Data'!B70)))</f>
        <v/>
      </c>
      <c r="B73" s="56" t="str">
        <f ca="true">+IF(OFFSET('Water Data'!$A$3,0,10*ROW('Water Data'!A70))="","",OFFSET('Water Data'!$A$3,0,10*ROW('Water Data'!A70)))</f>
        <v/>
      </c>
      <c r="C73" s="56" t="str">
        <f ca="true">+IF(OFFSET('Water Data'!$C$3,0,10*ROW('Water Data'!C70))="","",OFFSET('Water Data'!$C$3,0,10*ROW('Water Data'!C70)))</f>
        <v/>
      </c>
      <c r="D73" s="244"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4"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4" t="e">
        <f ca="true">+IF(AND(ISNUMBER(OFFSET('Water Data'!$C$10,0,10*ROW('Water Data'!D67))),BW73="Yes"),OFFSET('Water Data'!$C$10,0,10*ROW('Water Data'!D67)),IF(AND(ISNUMBER(OFFSET('Water Data'!$C$10,0,10*ROW('Water Data'!D67))),BW73="No",ISNUMBER(OFFSET('Water Data'!$C$10,0,10*ROW('Water Data'!D67)))),CONCATENATE("[",ROUND(OFFSET('Water Data'!$C$10,0,10*ROW('Water Data'!D67)),0),"]"),IF(AND(ISNUMBER(OFFSET('Water Data'!$C$10,0,10*ROW('Water Data'!D67))),BW73="",ISNUMBER(OFFSET('Water Data'!$C$10,0,10*ROW('Water Data'!D67)))),OFFSET('Water Data'!$C$10,0,10*ROW('Water Data'!D67)),NA())))</f>
        <v>#N/A</v>
      </c>
      <c r="G73" s="244"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4"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4"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4"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4"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4"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4"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4"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4"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4"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4"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4"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4"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4"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4"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5"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5"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5"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5"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5"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5"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5"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5"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5"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5"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5"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5"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5"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5"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5"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5"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5"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5"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5"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5"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5"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5"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5"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5"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5"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5"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5"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5"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5"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5"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6"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6"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6"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6"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6"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6"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6"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6"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6"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6"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6"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6"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6"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6"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6"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6"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6"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6"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3" t="str">
        <f ca="true">+IF(OFFSET('Water Data'!$C$28,0,10*ROW('Water Data'!C67))="","",OFFSET('Water Data'!$C$28,0,10*ROW('Water Data'!C67)))</f>
        <v/>
      </c>
      <c r="BT73" s="33" t="str">
        <f ca="true">+IF(OFFSET('Water Data'!$C$29,0,10*ROW('Water Data'!C67))="","",OFFSET('Water Data'!$C$29,0,10*ROW('Water Data'!C67)))</f>
        <v/>
      </c>
      <c r="BU73" s="33" t="str">
        <f ca="true">+IF(OFFSET('Water Data'!$C$30,0,10*ROW('Water Data'!C67))="","",OFFSET('Water Data'!$C$30,0,10*ROW('Water Data'!C67)))</f>
        <v/>
      </c>
      <c r="BV73" s="33" t="str">
        <f ca="true">+IF(OFFSET('Water Data'!$D$28,0,10*ROW('Water Data'!D67))="","",OFFSET('Water Data'!$D$28,0,10*ROW('Water Data'!D67)))</f>
        <v/>
      </c>
      <c r="BW73" s="33" t="str">
        <f ca="true">+IF(OFFSET('Water Data'!$D$29,0,10*ROW('Water Data'!D67))="","",OFFSET('Water Data'!$D$29,0,10*ROW('Water Data'!D67)))</f>
        <v/>
      </c>
      <c r="BX73" s="33" t="str">
        <f ca="true">+IF(OFFSET('Water Data'!$D$30,0,10*ROW('Water Data'!D67))="","",OFFSET('Water Data'!$D$30,0,10*ROW('Water Data'!D67)))</f>
        <v/>
      </c>
      <c r="BY73" s="33" t="str">
        <f ca="true">+IF(OFFSET('Water Data'!$E$28,0,10*ROW('Water Data'!E67))="","",OFFSET('Water Data'!$E$28,0,10*ROW('Water Data'!E67)))</f>
        <v/>
      </c>
      <c r="BZ73" s="33" t="str">
        <f ca="true">+IF(OFFSET('Water Data'!$E$29,0,10*ROW('Water Data'!E67))="","",OFFSET('Water Data'!$E$29,0,10*ROW('Water Data'!E67)))</f>
        <v/>
      </c>
      <c r="CA73" s="33" t="str">
        <f ca="true">+IF(OFFSET('Water Data'!$E$30,0,10*ROW('Water Data'!E67))="","",OFFSET('Water Data'!$E$30,0,10*ROW('Water Data'!E67)))</f>
        <v/>
      </c>
      <c r="CB73" s="33" t="str">
        <f ca="true">+IF(OFFSET('Water Data'!$F$28,0,10*ROW('Water Data'!F67))="","",OFFSET('Water Data'!$F$28,0,10*ROW('Water Data'!F67)))</f>
        <v/>
      </c>
      <c r="CC73" s="33" t="str">
        <f ca="true">+IF(OFFSET('Water Data'!$F$29,0,10*ROW('Water Data'!F67))="","",OFFSET('Water Data'!$F$29,0,10*ROW('Water Data'!F67)))</f>
        <v/>
      </c>
      <c r="CD73" s="33" t="str">
        <f ca="true">+IF(OFFSET('Water Data'!$F$30,0,10*ROW('Water Data'!F67))="","",OFFSET('Water Data'!$F$30,0,10*ROW('Water Data'!F67)))</f>
        <v/>
      </c>
      <c r="CE73" s="33" t="str">
        <f ca="true">+IF(OFFSET('Water Data'!$G$28,0,10*ROW('Water Data'!G67))="","",OFFSET('Water Data'!$G$28,0,10*ROW('Water Data'!G67)))</f>
        <v/>
      </c>
      <c r="CF73" s="33" t="str">
        <f ca="true">+IF(OFFSET('Water Data'!$G$29,0,10*ROW('Water Data'!G67))="","",OFFSET('Water Data'!$G$29,0,10*ROW('Water Data'!G67)))</f>
        <v/>
      </c>
      <c r="CG73" s="33" t="str">
        <f ca="true">+IF(OFFSET('Water Data'!$G$30,0,10*ROW('Water Data'!G67))="","",OFFSET('Water Data'!$G$30,0,10*ROW('Water Data'!G67)))</f>
        <v/>
      </c>
      <c r="CH73" s="33" t="str">
        <f ca="true">+IF(OFFSET('Water Data'!$H$28,0,10*ROW('Water Data'!H67))="","",OFFSET('Water Data'!$H$28,0,10*ROW('Water Data'!H67)))</f>
        <v/>
      </c>
      <c r="CI73" s="33" t="str">
        <f ca="true">+IF(OFFSET('Water Data'!$H$29,0,10*ROW('Water Data'!H67))="","",OFFSET('Water Data'!$H$29,0,10*ROW('Water Data'!H67)))</f>
        <v/>
      </c>
      <c r="CJ73" s="33" t="str">
        <f ca="true">+IF(OFFSET('Water Data'!$H$30,0,10*ROW('Water Data'!H67))="","",OFFSET('Water Data'!$H$30,0,10*ROW('Water Data'!H67)))</f>
        <v/>
      </c>
      <c r="CK73" s="33" t="str">
        <f ca="true">+IF(OFFSET('Sanitation Data'!$C$29,0,10*ROW('Sanitation Data'!C67))="","",OFFSET('Sanitation Data'!$C$29,0,10*ROW('Sanitation Data'!C67)))</f>
        <v/>
      </c>
      <c r="CL73" s="33" t="str">
        <f ca="true">+IF(OFFSET('Sanitation Data'!$C$30,0,10*ROW('Sanitation Data'!C67))="","",OFFSET('Sanitation Data'!$C$30,0,10*ROW('Sanitation Data'!C67)))</f>
        <v/>
      </c>
      <c r="CM73" s="33" t="str">
        <f ca="true">+IF(OFFSET('Sanitation Data'!$C$31,0,10*ROW('Sanitation Data'!C67))="","",OFFSET('Sanitation Data'!$C$31,0,10*ROW('Sanitation Data'!C67)))</f>
        <v/>
      </c>
      <c r="CN73" s="33" t="str">
        <f ca="true">+IF(OFFSET('Sanitation Data'!$C$32,0,10*ROW('Sanitation Data'!C67))="","",OFFSET('Sanitation Data'!$C$32,0,10*ROW('Sanitation Data'!C67)))</f>
        <v/>
      </c>
      <c r="CO73" s="33" t="str">
        <f ca="true">+IF(OFFSET('Sanitation Data'!$C$33,0,10*ROW('Sanitation Data'!C67))="","",OFFSET('Sanitation Data'!$C$33,0,10*ROW('Sanitation Data'!C67)))</f>
        <v/>
      </c>
      <c r="CP73" s="33" t="str">
        <f ca="true">+IF(OFFSET('Sanitation Data'!$D$29,0,10*ROW('Sanitation Data'!D67))="","",OFFSET('Sanitation Data'!$D$29,0,10*ROW('Sanitation Data'!D67)))</f>
        <v/>
      </c>
      <c r="CQ73" s="33" t="str">
        <f ca="true">+IF(OFFSET('Sanitation Data'!$D$30,0,10*ROW('Sanitation Data'!D67))="","",OFFSET('Sanitation Data'!$D$30,0,10*ROW('Sanitation Data'!D67)))</f>
        <v/>
      </c>
      <c r="CR73" s="33" t="str">
        <f ca="true">+IF(OFFSET('Sanitation Data'!$D$31,0,10*ROW('Sanitation Data'!D67))="","",OFFSET('Sanitation Data'!$D$31,0,10*ROW('Sanitation Data'!D67)))</f>
        <v/>
      </c>
      <c r="CS73" s="33" t="str">
        <f ca="true">+IF(OFFSET('Sanitation Data'!$D$32,0,10*ROW('Sanitation Data'!D67))="","",OFFSET('Sanitation Data'!$D$32,0,10*ROW('Sanitation Data'!D67)))</f>
        <v/>
      </c>
      <c r="CT73" s="33" t="str">
        <f ca="true">+IF(OFFSET('Sanitation Data'!$D$33,0,10*ROW('Sanitation Data'!D67))="","",OFFSET('Sanitation Data'!$D$33,0,10*ROW('Sanitation Data'!D67)))</f>
        <v/>
      </c>
      <c r="CU73" s="33" t="str">
        <f ca="true">+IF(OFFSET('Sanitation Data'!$E$29,0,10*ROW('Sanitation Data'!E67))="","",OFFSET('Sanitation Data'!$E$29,0,10*ROW('Sanitation Data'!E67)))</f>
        <v/>
      </c>
      <c r="CV73" s="33" t="str">
        <f ca="true">+IF(OFFSET('Sanitation Data'!$E$30,0,10*ROW('Sanitation Data'!E67))="","",OFFSET('Sanitation Data'!$E$30,0,10*ROW('Sanitation Data'!E67)))</f>
        <v/>
      </c>
      <c r="CW73" s="33" t="str">
        <f ca="true">+IF(OFFSET('Sanitation Data'!$E$31,0,10*ROW('Sanitation Data'!E67))="","",OFFSET('Sanitation Data'!$E$31,0,10*ROW('Sanitation Data'!E67)))</f>
        <v/>
      </c>
      <c r="CX73" s="33" t="str">
        <f ca="true">+IF(OFFSET('Sanitation Data'!$E$32,0,10*ROW('Sanitation Data'!E67))="","",OFFSET('Sanitation Data'!$E$32,0,10*ROW('Sanitation Data'!E67)))</f>
        <v/>
      </c>
      <c r="CY73" s="33" t="str">
        <f ca="true">+IF(OFFSET('Sanitation Data'!$E$33,0,10*ROW('Sanitation Data'!E67))="","",OFFSET('Sanitation Data'!$E$33,0,10*ROW('Sanitation Data'!E67)))</f>
        <v/>
      </c>
      <c r="CZ73" s="33" t="str">
        <f ca="true">+IF(OFFSET('Sanitation Data'!$F$29,0,10*ROW('Sanitation Data'!F67))="","",OFFSET('Sanitation Data'!$F$29,0,10*ROW('Sanitation Data'!F67)))</f>
        <v/>
      </c>
      <c r="DA73" s="33" t="str">
        <f ca="true">+IF(OFFSET('Sanitation Data'!$F$30,0,10*ROW('Sanitation Data'!F67))="","",OFFSET('Sanitation Data'!$F$30,0,10*ROW('Sanitation Data'!F67)))</f>
        <v/>
      </c>
      <c r="DB73" s="33" t="str">
        <f ca="true">+IF(OFFSET('Sanitation Data'!$F$31,0,10*ROW('Sanitation Data'!F67))="","",OFFSET('Sanitation Data'!$F$31,0,10*ROW('Sanitation Data'!F67)))</f>
        <v/>
      </c>
      <c r="DC73" s="33" t="str">
        <f ca="true">+IF(OFFSET('Sanitation Data'!$F$32,0,10*ROW('Sanitation Data'!F67))="","",OFFSET('Sanitation Data'!$F$32,0,10*ROW('Sanitation Data'!F67)))</f>
        <v/>
      </c>
      <c r="DD73" s="33" t="str">
        <f ca="true">+IF(OFFSET('Sanitation Data'!$F$33,0,10*ROW('Sanitation Data'!F67))="","",OFFSET('Sanitation Data'!$F$33,0,10*ROW('Sanitation Data'!F67)))</f>
        <v/>
      </c>
      <c r="DE73" s="33" t="str">
        <f ca="true">+IF(OFFSET('Sanitation Data'!$G$29,0,10*ROW('Sanitation Data'!G67))="","",OFFSET('Sanitation Data'!$G$29,0,10*ROW('Sanitation Data'!G67)))</f>
        <v/>
      </c>
      <c r="DF73" s="33" t="str">
        <f ca="true">+IF(OFFSET('Sanitation Data'!$G$30,0,10*ROW('Sanitation Data'!G67))="","",OFFSET('Sanitation Data'!$G$30,0,10*ROW('Sanitation Data'!G67)))</f>
        <v/>
      </c>
      <c r="DG73" s="33" t="str">
        <f ca="true">+IF(OFFSET('Sanitation Data'!$G$31,0,10*ROW('Sanitation Data'!G67))="","",OFFSET('Sanitation Data'!$G$31,0,10*ROW('Sanitation Data'!G67)))</f>
        <v/>
      </c>
      <c r="DH73" s="33" t="str">
        <f ca="true">+IF(OFFSET('Sanitation Data'!$G$32,0,10*ROW('Sanitation Data'!G67))="","",OFFSET('Sanitation Data'!$G$32,0,10*ROW('Sanitation Data'!G67)))</f>
        <v/>
      </c>
      <c r="DI73" s="33" t="str">
        <f ca="true">+IF(OFFSET('Sanitation Data'!$G$33,0,10*ROW('Sanitation Data'!G67))="","",OFFSET('Sanitation Data'!$G$33,0,10*ROW('Sanitation Data'!G67)))</f>
        <v/>
      </c>
      <c r="DJ73" s="33" t="str">
        <f ca="true">+IF(OFFSET('Sanitation Data'!$H$29,0,10*ROW('Sanitation Data'!H67))="","",OFFSET('Sanitation Data'!$H$29,0,10*ROW('Sanitation Data'!H67)))</f>
        <v/>
      </c>
      <c r="DK73" s="33" t="str">
        <f ca="true">+IF(OFFSET('Sanitation Data'!$H$30,0,10*ROW('Sanitation Data'!H67))="","",OFFSET('Sanitation Data'!$H$30,0,10*ROW('Sanitation Data'!H67)))</f>
        <v/>
      </c>
      <c r="DL73" s="33" t="str">
        <f ca="true">+IF(OFFSET('Sanitation Data'!$H$31,0,10*ROW('Sanitation Data'!H67))="","",OFFSET('Sanitation Data'!$H$31,0,10*ROW('Sanitation Data'!H67)))</f>
        <v/>
      </c>
      <c r="DM73" s="33" t="str">
        <f ca="true">+IF(OFFSET('Sanitation Data'!$H$32,0,10*ROW('Sanitation Data'!H67))="","",OFFSET('Sanitation Data'!$H$32,0,10*ROW('Sanitation Data'!H67)))</f>
        <v/>
      </c>
      <c r="DN73" s="33" t="str">
        <f ca="true">+IF(OFFSET('Sanitation Data'!$H$33,0,10*ROW('Sanitation Data'!H67))="","",OFFSET('Sanitation Data'!$H$33,0,10*ROW('Sanitation Data'!H67)))</f>
        <v/>
      </c>
      <c r="DO73" s="33" t="str">
        <f ca="true">+IF(OFFSET('Hygiene Data'!$C$12,0,10*ROW('Hygiene Data'!C67))="","",OFFSET('Hygiene Data'!$C$12,0,10*ROW('Hygiene Data'!C67)))</f>
        <v/>
      </c>
      <c r="DP73" s="33" t="str">
        <f ca="true">+IF(OFFSET('Hygiene Data'!$C$13,0,10*ROW('Hygiene Data'!C67))="","",OFFSET('Hygiene Data'!$C$13,0,10*ROW('Hygiene Data'!C67)))</f>
        <v/>
      </c>
      <c r="DQ73" s="33" t="str">
        <f ca="true">+IF(OFFSET('Hygiene Data'!$C$14,0,10*ROW('Hygiene Data'!C67))="","",OFFSET('Hygiene Data'!$C$14,0,10*ROW('Hygiene Data'!C67)))</f>
        <v/>
      </c>
      <c r="DR73" s="33" t="str">
        <f ca="true">+IF(OFFSET('Hygiene Data'!$D$12,0,10*ROW('Hygiene Data'!D67))="","",OFFSET('Hygiene Data'!$D$12,0,10*ROW('Hygiene Data'!D67)))</f>
        <v/>
      </c>
      <c r="DS73" s="33" t="str">
        <f ca="true">+IF(OFFSET('Hygiene Data'!$D$13,0,10*ROW('Hygiene Data'!D67))="","",OFFSET('Hygiene Data'!$D$13,0,10*ROW('Hygiene Data'!D67)))</f>
        <v/>
      </c>
      <c r="DT73" s="33" t="str">
        <f ca="true">+IF(OFFSET('Hygiene Data'!$D$14,0,10*ROW('Hygiene Data'!D67))="","",OFFSET('Hygiene Data'!$D$14,0,10*ROW('Hygiene Data'!D67)))</f>
        <v/>
      </c>
      <c r="DU73" s="33" t="str">
        <f ca="true">+IF(OFFSET('Hygiene Data'!$E$12,0,10*ROW('Hygiene Data'!E67))="","",OFFSET('Hygiene Data'!$E$12,0,10*ROW('Hygiene Data'!E67)))</f>
        <v/>
      </c>
      <c r="DV73" s="33" t="str">
        <f ca="true">+IF(OFFSET('Hygiene Data'!$E$13,0,10*ROW('Hygiene Data'!E67))="","",OFFSET('Hygiene Data'!$E$13,0,10*ROW('Hygiene Data'!E67)))</f>
        <v/>
      </c>
      <c r="DW73" s="33" t="str">
        <f ca="true">+IF(OFFSET('Hygiene Data'!$E$14,0,10*ROW('Hygiene Data'!E67))="","",OFFSET('Hygiene Data'!$E$14,0,10*ROW('Hygiene Data'!E67)))</f>
        <v/>
      </c>
      <c r="DX73" s="33" t="str">
        <f ca="true">+IF(OFFSET('Hygiene Data'!$F$12,0,10*ROW('Hygiene Data'!F67))="","",OFFSET('Hygiene Data'!$F$12,0,10*ROW('Hygiene Data'!F67)))</f>
        <v/>
      </c>
      <c r="DY73" s="33" t="str">
        <f ca="true">+IF(OFFSET('Hygiene Data'!$F$13,0,10*ROW('Hygiene Data'!F67))="","",OFFSET('Hygiene Data'!$F$13,0,10*ROW('Hygiene Data'!F67)))</f>
        <v/>
      </c>
      <c r="DZ73" s="33" t="str">
        <f ca="true">+IF(OFFSET('Hygiene Data'!$F$14,0,10*ROW('Hygiene Data'!F67))="","",OFFSET('Hygiene Data'!$F$14,0,10*ROW('Hygiene Data'!F67)))</f>
        <v/>
      </c>
      <c r="EA73" s="33" t="str">
        <f ca="true">+IF(OFFSET('Hygiene Data'!$G$12,0,10*ROW('Hygiene Data'!G67))="","",OFFSET('Hygiene Data'!$G$12,0,10*ROW('Hygiene Data'!G67)))</f>
        <v/>
      </c>
      <c r="EB73" s="33" t="str">
        <f ca="true">+IF(OFFSET('Hygiene Data'!$G$13,0,10*ROW('Hygiene Data'!G67))="","",OFFSET('Hygiene Data'!$G$13,0,10*ROW('Hygiene Data'!G67)))</f>
        <v/>
      </c>
      <c r="EC73" s="33" t="str">
        <f ca="true">+IF(OFFSET('Hygiene Data'!$G$14,0,10*ROW('Hygiene Data'!G67))="","",OFFSET('Hygiene Data'!$G$14,0,10*ROW('Hygiene Data'!G67)))</f>
        <v/>
      </c>
      <c r="ED73" s="33" t="str">
        <f ca="true">+IF(OFFSET('Hygiene Data'!$H$12,0,10*ROW('Hygiene Data'!H67))="","",OFFSET('Hygiene Data'!$H$12,0,10*ROW('Hygiene Data'!H67)))</f>
        <v/>
      </c>
      <c r="EE73" s="33" t="str">
        <f ca="true">+IF(OFFSET('Hygiene Data'!$H$13,0,10*ROW('Hygiene Data'!H67))="","",OFFSET('Hygiene Data'!$H$13,0,10*ROW('Hygiene Data'!H67)))</f>
        <v/>
      </c>
      <c r="EF73" s="33" t="str">
        <f ca="true">+IF(OFFSET('Hygiene Data'!$H$14,0,10*ROW('Hygiene Data'!H67))="","",OFFSET('Hygiene Data'!$H$14,0,10*ROW('Hygiene Data'!H67)))</f>
        <v/>
      </c>
    </row>
    <row r="74" x14ac:dyDescent="0.2">
      <c r="A74" s="56" t="str">
        <f ca="true">+IF(OFFSET('Water Data'!$B$1,0,10*ROW('Water Data'!B71))="","",OFFSET('Water Data'!$B$1,0,10*ROW('Water Data'!B71)))</f>
        <v/>
      </c>
      <c r="B74" s="56" t="str">
        <f ca="true">+IF(OFFSET('Water Data'!$A$3,0,10*ROW('Water Data'!A71))="","",OFFSET('Water Data'!$A$3,0,10*ROW('Water Data'!A71)))</f>
        <v/>
      </c>
      <c r="C74" s="56" t="str">
        <f ca="true">+IF(OFFSET('Water Data'!$C$3,0,10*ROW('Water Data'!C71))="","",OFFSET('Water Data'!$C$3,0,10*ROW('Water Data'!C71)))</f>
        <v/>
      </c>
      <c r="D74" s="244"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4"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4" t="e">
        <f ca="true">+IF(AND(ISNUMBER(OFFSET('Water Data'!$C$10,0,10*ROW('Water Data'!D68))),BW74="Yes"),OFFSET('Water Data'!$C$10,0,10*ROW('Water Data'!D68)),IF(AND(ISNUMBER(OFFSET('Water Data'!$C$10,0,10*ROW('Water Data'!D68))),BW74="No",ISNUMBER(OFFSET('Water Data'!$C$10,0,10*ROW('Water Data'!D68)))),CONCATENATE("[",ROUND(OFFSET('Water Data'!$C$10,0,10*ROW('Water Data'!D68)),0),"]"),IF(AND(ISNUMBER(OFFSET('Water Data'!$C$10,0,10*ROW('Water Data'!D68))),BW74="",ISNUMBER(OFFSET('Water Data'!$C$10,0,10*ROW('Water Data'!D68)))),OFFSET('Water Data'!$C$10,0,10*ROW('Water Data'!D68)),NA())))</f>
        <v>#N/A</v>
      </c>
      <c r="G74" s="244"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4"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4"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4"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4"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4"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4"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4"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4"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4"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4"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4"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4"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4"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4"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5"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5"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5"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5"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5"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5"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5"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5"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5"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5"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5"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5"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5"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5"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5"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5"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5"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5"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5"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5"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5"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5"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5"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5"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5"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5"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5"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5"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5"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5"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6"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6"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6"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6"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6"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6"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6"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6"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6"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6"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6"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6"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6"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6"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6"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6"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6"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6"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3" t="str">
        <f ca="true">+IF(OFFSET('Water Data'!$C$28,0,10*ROW('Water Data'!C68))="","",OFFSET('Water Data'!$C$28,0,10*ROW('Water Data'!C68)))</f>
        <v/>
      </c>
      <c r="BT74" s="33" t="str">
        <f ca="true">+IF(OFFSET('Water Data'!$C$29,0,10*ROW('Water Data'!C68))="","",OFFSET('Water Data'!$C$29,0,10*ROW('Water Data'!C68)))</f>
        <v/>
      </c>
      <c r="BU74" s="33" t="str">
        <f ca="true">+IF(OFFSET('Water Data'!$C$30,0,10*ROW('Water Data'!C68))="","",OFFSET('Water Data'!$C$30,0,10*ROW('Water Data'!C68)))</f>
        <v/>
      </c>
      <c r="BV74" s="33" t="str">
        <f ca="true">+IF(OFFSET('Water Data'!$D$28,0,10*ROW('Water Data'!D68))="","",OFFSET('Water Data'!$D$28,0,10*ROW('Water Data'!D68)))</f>
        <v/>
      </c>
      <c r="BW74" s="33" t="str">
        <f ca="true">+IF(OFFSET('Water Data'!$D$29,0,10*ROW('Water Data'!D68))="","",OFFSET('Water Data'!$D$29,0,10*ROW('Water Data'!D68)))</f>
        <v/>
      </c>
      <c r="BX74" s="33" t="str">
        <f ca="true">+IF(OFFSET('Water Data'!$D$30,0,10*ROW('Water Data'!D68))="","",OFFSET('Water Data'!$D$30,0,10*ROW('Water Data'!D68)))</f>
        <v/>
      </c>
      <c r="BY74" s="33" t="str">
        <f ca="true">+IF(OFFSET('Water Data'!$E$28,0,10*ROW('Water Data'!E68))="","",OFFSET('Water Data'!$E$28,0,10*ROW('Water Data'!E68)))</f>
        <v/>
      </c>
      <c r="BZ74" s="33" t="str">
        <f ca="true">+IF(OFFSET('Water Data'!$E$29,0,10*ROW('Water Data'!E68))="","",OFFSET('Water Data'!$E$29,0,10*ROW('Water Data'!E68)))</f>
        <v/>
      </c>
      <c r="CA74" s="33" t="str">
        <f ca="true">+IF(OFFSET('Water Data'!$E$30,0,10*ROW('Water Data'!E68))="","",OFFSET('Water Data'!$E$30,0,10*ROW('Water Data'!E68)))</f>
        <v/>
      </c>
      <c r="CB74" s="33" t="str">
        <f ca="true">+IF(OFFSET('Water Data'!$F$28,0,10*ROW('Water Data'!F68))="","",OFFSET('Water Data'!$F$28,0,10*ROW('Water Data'!F68)))</f>
        <v/>
      </c>
      <c r="CC74" s="33" t="str">
        <f ca="true">+IF(OFFSET('Water Data'!$F$29,0,10*ROW('Water Data'!F68))="","",OFFSET('Water Data'!$F$29,0,10*ROW('Water Data'!F68)))</f>
        <v/>
      </c>
      <c r="CD74" s="33" t="str">
        <f ca="true">+IF(OFFSET('Water Data'!$F$30,0,10*ROW('Water Data'!F68))="","",OFFSET('Water Data'!$F$30,0,10*ROW('Water Data'!F68)))</f>
        <v/>
      </c>
      <c r="CE74" s="33" t="str">
        <f ca="true">+IF(OFFSET('Water Data'!$G$28,0,10*ROW('Water Data'!G68))="","",OFFSET('Water Data'!$G$28,0,10*ROW('Water Data'!G68)))</f>
        <v/>
      </c>
      <c r="CF74" s="33" t="str">
        <f ca="true">+IF(OFFSET('Water Data'!$G$29,0,10*ROW('Water Data'!G68))="","",OFFSET('Water Data'!$G$29,0,10*ROW('Water Data'!G68)))</f>
        <v/>
      </c>
      <c r="CG74" s="33" t="str">
        <f ca="true">+IF(OFFSET('Water Data'!$G$30,0,10*ROW('Water Data'!G68))="","",OFFSET('Water Data'!$G$30,0,10*ROW('Water Data'!G68)))</f>
        <v/>
      </c>
      <c r="CH74" s="33" t="str">
        <f ca="true">+IF(OFFSET('Water Data'!$H$28,0,10*ROW('Water Data'!H68))="","",OFFSET('Water Data'!$H$28,0,10*ROW('Water Data'!H68)))</f>
        <v/>
      </c>
      <c r="CI74" s="33" t="str">
        <f ca="true">+IF(OFFSET('Water Data'!$H$29,0,10*ROW('Water Data'!H68))="","",OFFSET('Water Data'!$H$29,0,10*ROW('Water Data'!H68)))</f>
        <v/>
      </c>
      <c r="CJ74" s="33" t="str">
        <f ca="true">+IF(OFFSET('Water Data'!$H$30,0,10*ROW('Water Data'!H68))="","",OFFSET('Water Data'!$H$30,0,10*ROW('Water Data'!H68)))</f>
        <v/>
      </c>
      <c r="CK74" s="33" t="str">
        <f ca="true">+IF(OFFSET('Sanitation Data'!$C$29,0,10*ROW('Sanitation Data'!C68))="","",OFFSET('Sanitation Data'!$C$29,0,10*ROW('Sanitation Data'!C68)))</f>
        <v/>
      </c>
      <c r="CL74" s="33" t="str">
        <f ca="true">+IF(OFFSET('Sanitation Data'!$C$30,0,10*ROW('Sanitation Data'!C68))="","",OFFSET('Sanitation Data'!$C$30,0,10*ROW('Sanitation Data'!C68)))</f>
        <v/>
      </c>
      <c r="CM74" s="33" t="str">
        <f ca="true">+IF(OFFSET('Sanitation Data'!$C$31,0,10*ROW('Sanitation Data'!C68))="","",OFFSET('Sanitation Data'!$C$31,0,10*ROW('Sanitation Data'!C68)))</f>
        <v/>
      </c>
      <c r="CN74" s="33" t="str">
        <f ca="true">+IF(OFFSET('Sanitation Data'!$C$32,0,10*ROW('Sanitation Data'!C68))="","",OFFSET('Sanitation Data'!$C$32,0,10*ROW('Sanitation Data'!C68)))</f>
        <v/>
      </c>
      <c r="CO74" s="33" t="str">
        <f ca="true">+IF(OFFSET('Sanitation Data'!$C$33,0,10*ROW('Sanitation Data'!C68))="","",OFFSET('Sanitation Data'!$C$33,0,10*ROW('Sanitation Data'!C68)))</f>
        <v/>
      </c>
      <c r="CP74" s="33" t="str">
        <f ca="true">+IF(OFFSET('Sanitation Data'!$D$29,0,10*ROW('Sanitation Data'!D68))="","",OFFSET('Sanitation Data'!$D$29,0,10*ROW('Sanitation Data'!D68)))</f>
        <v/>
      </c>
      <c r="CQ74" s="33" t="str">
        <f ca="true">+IF(OFFSET('Sanitation Data'!$D$30,0,10*ROW('Sanitation Data'!D68))="","",OFFSET('Sanitation Data'!$D$30,0,10*ROW('Sanitation Data'!D68)))</f>
        <v/>
      </c>
      <c r="CR74" s="33" t="str">
        <f ca="true">+IF(OFFSET('Sanitation Data'!$D$31,0,10*ROW('Sanitation Data'!D68))="","",OFFSET('Sanitation Data'!$D$31,0,10*ROW('Sanitation Data'!D68)))</f>
        <v/>
      </c>
      <c r="CS74" s="33" t="str">
        <f ca="true">+IF(OFFSET('Sanitation Data'!$D$32,0,10*ROW('Sanitation Data'!D68))="","",OFFSET('Sanitation Data'!$D$32,0,10*ROW('Sanitation Data'!D68)))</f>
        <v/>
      </c>
      <c r="CT74" s="33" t="str">
        <f ca="true">+IF(OFFSET('Sanitation Data'!$D$33,0,10*ROW('Sanitation Data'!D68))="","",OFFSET('Sanitation Data'!$D$33,0,10*ROW('Sanitation Data'!D68)))</f>
        <v/>
      </c>
      <c r="CU74" s="33" t="str">
        <f ca="true">+IF(OFFSET('Sanitation Data'!$E$29,0,10*ROW('Sanitation Data'!E68))="","",OFFSET('Sanitation Data'!$E$29,0,10*ROW('Sanitation Data'!E68)))</f>
        <v/>
      </c>
      <c r="CV74" s="33" t="str">
        <f ca="true">+IF(OFFSET('Sanitation Data'!$E$30,0,10*ROW('Sanitation Data'!E68))="","",OFFSET('Sanitation Data'!$E$30,0,10*ROW('Sanitation Data'!E68)))</f>
        <v/>
      </c>
      <c r="CW74" s="33" t="str">
        <f ca="true">+IF(OFFSET('Sanitation Data'!$E$31,0,10*ROW('Sanitation Data'!E68))="","",OFFSET('Sanitation Data'!$E$31,0,10*ROW('Sanitation Data'!E68)))</f>
        <v/>
      </c>
      <c r="CX74" s="33" t="str">
        <f ca="true">+IF(OFFSET('Sanitation Data'!$E$32,0,10*ROW('Sanitation Data'!E68))="","",OFFSET('Sanitation Data'!$E$32,0,10*ROW('Sanitation Data'!E68)))</f>
        <v/>
      </c>
      <c r="CY74" s="33" t="str">
        <f ca="true">+IF(OFFSET('Sanitation Data'!$E$33,0,10*ROW('Sanitation Data'!E68))="","",OFFSET('Sanitation Data'!$E$33,0,10*ROW('Sanitation Data'!E68)))</f>
        <v/>
      </c>
      <c r="CZ74" s="33" t="str">
        <f ca="true">+IF(OFFSET('Sanitation Data'!$F$29,0,10*ROW('Sanitation Data'!F68))="","",OFFSET('Sanitation Data'!$F$29,0,10*ROW('Sanitation Data'!F68)))</f>
        <v/>
      </c>
      <c r="DA74" s="33" t="str">
        <f ca="true">+IF(OFFSET('Sanitation Data'!$F$30,0,10*ROW('Sanitation Data'!F68))="","",OFFSET('Sanitation Data'!$F$30,0,10*ROW('Sanitation Data'!F68)))</f>
        <v/>
      </c>
      <c r="DB74" s="33" t="str">
        <f ca="true">+IF(OFFSET('Sanitation Data'!$F$31,0,10*ROW('Sanitation Data'!F68))="","",OFFSET('Sanitation Data'!$F$31,0,10*ROW('Sanitation Data'!F68)))</f>
        <v/>
      </c>
      <c r="DC74" s="33" t="str">
        <f ca="true">+IF(OFFSET('Sanitation Data'!$F$32,0,10*ROW('Sanitation Data'!F68))="","",OFFSET('Sanitation Data'!$F$32,0,10*ROW('Sanitation Data'!F68)))</f>
        <v/>
      </c>
      <c r="DD74" s="33" t="str">
        <f ca="true">+IF(OFFSET('Sanitation Data'!$F$33,0,10*ROW('Sanitation Data'!F68))="","",OFFSET('Sanitation Data'!$F$33,0,10*ROW('Sanitation Data'!F68)))</f>
        <v/>
      </c>
      <c r="DE74" s="33" t="str">
        <f ca="true">+IF(OFFSET('Sanitation Data'!$G$29,0,10*ROW('Sanitation Data'!G68))="","",OFFSET('Sanitation Data'!$G$29,0,10*ROW('Sanitation Data'!G68)))</f>
        <v/>
      </c>
      <c r="DF74" s="33" t="str">
        <f ca="true">+IF(OFFSET('Sanitation Data'!$G$30,0,10*ROW('Sanitation Data'!G68))="","",OFFSET('Sanitation Data'!$G$30,0,10*ROW('Sanitation Data'!G68)))</f>
        <v/>
      </c>
      <c r="DG74" s="33" t="str">
        <f ca="true">+IF(OFFSET('Sanitation Data'!$G$31,0,10*ROW('Sanitation Data'!G68))="","",OFFSET('Sanitation Data'!$G$31,0,10*ROW('Sanitation Data'!G68)))</f>
        <v/>
      </c>
      <c r="DH74" s="33" t="str">
        <f ca="true">+IF(OFFSET('Sanitation Data'!$G$32,0,10*ROW('Sanitation Data'!G68))="","",OFFSET('Sanitation Data'!$G$32,0,10*ROW('Sanitation Data'!G68)))</f>
        <v/>
      </c>
      <c r="DI74" s="33" t="str">
        <f ca="true">+IF(OFFSET('Sanitation Data'!$G$33,0,10*ROW('Sanitation Data'!G68))="","",OFFSET('Sanitation Data'!$G$33,0,10*ROW('Sanitation Data'!G68)))</f>
        <v/>
      </c>
      <c r="DJ74" s="33" t="str">
        <f ca="true">+IF(OFFSET('Sanitation Data'!$H$29,0,10*ROW('Sanitation Data'!H68))="","",OFFSET('Sanitation Data'!$H$29,0,10*ROW('Sanitation Data'!H68)))</f>
        <v/>
      </c>
      <c r="DK74" s="33" t="str">
        <f ca="true">+IF(OFFSET('Sanitation Data'!$H$30,0,10*ROW('Sanitation Data'!H68))="","",OFFSET('Sanitation Data'!$H$30,0,10*ROW('Sanitation Data'!H68)))</f>
        <v/>
      </c>
      <c r="DL74" s="33" t="str">
        <f ca="true">+IF(OFFSET('Sanitation Data'!$H$31,0,10*ROW('Sanitation Data'!H68))="","",OFFSET('Sanitation Data'!$H$31,0,10*ROW('Sanitation Data'!H68)))</f>
        <v/>
      </c>
      <c r="DM74" s="33" t="str">
        <f ca="true">+IF(OFFSET('Sanitation Data'!$H$32,0,10*ROW('Sanitation Data'!H68))="","",OFFSET('Sanitation Data'!$H$32,0,10*ROW('Sanitation Data'!H68)))</f>
        <v/>
      </c>
      <c r="DN74" s="33" t="str">
        <f ca="true">+IF(OFFSET('Sanitation Data'!$H$33,0,10*ROW('Sanitation Data'!H68))="","",OFFSET('Sanitation Data'!$H$33,0,10*ROW('Sanitation Data'!H68)))</f>
        <v/>
      </c>
      <c r="DO74" s="33" t="str">
        <f ca="true">+IF(OFFSET('Hygiene Data'!$C$12,0,10*ROW('Hygiene Data'!C68))="","",OFFSET('Hygiene Data'!$C$12,0,10*ROW('Hygiene Data'!C68)))</f>
        <v/>
      </c>
      <c r="DP74" s="33" t="str">
        <f ca="true">+IF(OFFSET('Hygiene Data'!$C$13,0,10*ROW('Hygiene Data'!C68))="","",OFFSET('Hygiene Data'!$C$13,0,10*ROW('Hygiene Data'!C68)))</f>
        <v/>
      </c>
      <c r="DQ74" s="33" t="str">
        <f ca="true">+IF(OFFSET('Hygiene Data'!$C$14,0,10*ROW('Hygiene Data'!C68))="","",OFFSET('Hygiene Data'!$C$14,0,10*ROW('Hygiene Data'!C68)))</f>
        <v/>
      </c>
      <c r="DR74" s="33" t="str">
        <f ca="true">+IF(OFFSET('Hygiene Data'!$D$12,0,10*ROW('Hygiene Data'!D68))="","",OFFSET('Hygiene Data'!$D$12,0,10*ROW('Hygiene Data'!D68)))</f>
        <v/>
      </c>
      <c r="DS74" s="33" t="str">
        <f ca="true">+IF(OFFSET('Hygiene Data'!$D$13,0,10*ROW('Hygiene Data'!D68))="","",OFFSET('Hygiene Data'!$D$13,0,10*ROW('Hygiene Data'!D68)))</f>
        <v/>
      </c>
      <c r="DT74" s="33" t="str">
        <f ca="true">+IF(OFFSET('Hygiene Data'!$D$14,0,10*ROW('Hygiene Data'!D68))="","",OFFSET('Hygiene Data'!$D$14,0,10*ROW('Hygiene Data'!D68)))</f>
        <v/>
      </c>
      <c r="DU74" s="33" t="str">
        <f ca="true">+IF(OFFSET('Hygiene Data'!$E$12,0,10*ROW('Hygiene Data'!E68))="","",OFFSET('Hygiene Data'!$E$12,0,10*ROW('Hygiene Data'!E68)))</f>
        <v/>
      </c>
      <c r="DV74" s="33" t="str">
        <f ca="true">+IF(OFFSET('Hygiene Data'!$E$13,0,10*ROW('Hygiene Data'!E68))="","",OFFSET('Hygiene Data'!$E$13,0,10*ROW('Hygiene Data'!E68)))</f>
        <v/>
      </c>
      <c r="DW74" s="33" t="str">
        <f ca="true">+IF(OFFSET('Hygiene Data'!$E$14,0,10*ROW('Hygiene Data'!E68))="","",OFFSET('Hygiene Data'!$E$14,0,10*ROW('Hygiene Data'!E68)))</f>
        <v/>
      </c>
      <c r="DX74" s="33" t="str">
        <f ca="true">+IF(OFFSET('Hygiene Data'!$F$12,0,10*ROW('Hygiene Data'!F68))="","",OFFSET('Hygiene Data'!$F$12,0,10*ROW('Hygiene Data'!F68)))</f>
        <v/>
      </c>
      <c r="DY74" s="33" t="str">
        <f ca="true">+IF(OFFSET('Hygiene Data'!$F$13,0,10*ROW('Hygiene Data'!F68))="","",OFFSET('Hygiene Data'!$F$13,0,10*ROW('Hygiene Data'!F68)))</f>
        <v/>
      </c>
      <c r="DZ74" s="33" t="str">
        <f ca="true">+IF(OFFSET('Hygiene Data'!$F$14,0,10*ROW('Hygiene Data'!F68))="","",OFFSET('Hygiene Data'!$F$14,0,10*ROW('Hygiene Data'!F68)))</f>
        <v/>
      </c>
      <c r="EA74" s="33" t="str">
        <f ca="true">+IF(OFFSET('Hygiene Data'!$G$12,0,10*ROW('Hygiene Data'!G68))="","",OFFSET('Hygiene Data'!$G$12,0,10*ROW('Hygiene Data'!G68)))</f>
        <v/>
      </c>
      <c r="EB74" s="33" t="str">
        <f ca="true">+IF(OFFSET('Hygiene Data'!$G$13,0,10*ROW('Hygiene Data'!G68))="","",OFFSET('Hygiene Data'!$G$13,0,10*ROW('Hygiene Data'!G68)))</f>
        <v/>
      </c>
      <c r="EC74" s="33" t="str">
        <f ca="true">+IF(OFFSET('Hygiene Data'!$G$14,0,10*ROW('Hygiene Data'!G68))="","",OFFSET('Hygiene Data'!$G$14,0,10*ROW('Hygiene Data'!G68)))</f>
        <v/>
      </c>
      <c r="ED74" s="33" t="str">
        <f ca="true">+IF(OFFSET('Hygiene Data'!$H$12,0,10*ROW('Hygiene Data'!H68))="","",OFFSET('Hygiene Data'!$H$12,0,10*ROW('Hygiene Data'!H68)))</f>
        <v/>
      </c>
      <c r="EE74" s="33" t="str">
        <f ca="true">+IF(OFFSET('Hygiene Data'!$H$13,0,10*ROW('Hygiene Data'!H68))="","",OFFSET('Hygiene Data'!$H$13,0,10*ROW('Hygiene Data'!H68)))</f>
        <v/>
      </c>
      <c r="EF74" s="33" t="str">
        <f ca="true">+IF(OFFSET('Hygiene Data'!$H$14,0,10*ROW('Hygiene Data'!H68))="","",OFFSET('Hygiene Data'!$H$14,0,10*ROW('Hygiene Data'!H68)))</f>
        <v/>
      </c>
    </row>
    <row r="75" x14ac:dyDescent="0.2">
      <c r="A75" s="56" t="str">
        <f ca="true">+IF(OFFSET('Water Data'!$B$1,0,10*ROW('Water Data'!B72))="","",OFFSET('Water Data'!$B$1,0,10*ROW('Water Data'!B72)))</f>
        <v/>
      </c>
      <c r="B75" s="56" t="str">
        <f ca="true">+IF(OFFSET('Water Data'!$A$3,0,10*ROW('Water Data'!A72))="","",OFFSET('Water Data'!$A$3,0,10*ROW('Water Data'!A72)))</f>
        <v/>
      </c>
      <c r="C75" s="56" t="str">
        <f ca="true">+IF(OFFSET('Water Data'!$C$3,0,10*ROW('Water Data'!C72))="","",OFFSET('Water Data'!$C$3,0,10*ROW('Water Data'!C72)))</f>
        <v/>
      </c>
      <c r="D75" s="244"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4"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4" t="e">
        <f ca="true">+IF(AND(ISNUMBER(OFFSET('Water Data'!$C$10,0,10*ROW('Water Data'!D69))),BW75="Yes"),OFFSET('Water Data'!$C$10,0,10*ROW('Water Data'!D69)),IF(AND(ISNUMBER(OFFSET('Water Data'!$C$10,0,10*ROW('Water Data'!D69))),BW75="No",ISNUMBER(OFFSET('Water Data'!$C$10,0,10*ROW('Water Data'!D69)))),CONCATENATE("[",ROUND(OFFSET('Water Data'!$C$10,0,10*ROW('Water Data'!D69)),0),"]"),IF(AND(ISNUMBER(OFFSET('Water Data'!$C$10,0,10*ROW('Water Data'!D69))),BW75="",ISNUMBER(OFFSET('Water Data'!$C$10,0,10*ROW('Water Data'!D69)))),OFFSET('Water Data'!$C$10,0,10*ROW('Water Data'!D69)),NA())))</f>
        <v>#N/A</v>
      </c>
      <c r="G75" s="244"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4"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4"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4"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4"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4"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4"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4"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4"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4"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4"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4"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4"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4"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4"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5"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5"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5"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5"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5"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5"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5"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5"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5"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5"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5"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5"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5"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5"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5"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5"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5"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5"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5"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5"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5"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5"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5"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5"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5"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5"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5"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5"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5"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5"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6"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6"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6"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6"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6"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6"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6"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6"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6"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6"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6"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6"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6"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6"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6"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6"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6"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6"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3" t="str">
        <f ca="true">+IF(OFFSET('Water Data'!$C$28,0,10*ROW('Water Data'!C69))="","",OFFSET('Water Data'!$C$28,0,10*ROW('Water Data'!C69)))</f>
        <v/>
      </c>
      <c r="BT75" s="33" t="str">
        <f ca="true">+IF(OFFSET('Water Data'!$C$29,0,10*ROW('Water Data'!C69))="","",OFFSET('Water Data'!$C$29,0,10*ROW('Water Data'!C69)))</f>
        <v/>
      </c>
      <c r="BU75" s="33" t="str">
        <f ca="true">+IF(OFFSET('Water Data'!$C$30,0,10*ROW('Water Data'!C69))="","",OFFSET('Water Data'!$C$30,0,10*ROW('Water Data'!C69)))</f>
        <v/>
      </c>
      <c r="BV75" s="33" t="str">
        <f ca="true">+IF(OFFSET('Water Data'!$D$28,0,10*ROW('Water Data'!D69))="","",OFFSET('Water Data'!$D$28,0,10*ROW('Water Data'!D69)))</f>
        <v/>
      </c>
      <c r="BW75" s="33" t="str">
        <f ca="true">+IF(OFFSET('Water Data'!$D$29,0,10*ROW('Water Data'!D69))="","",OFFSET('Water Data'!$D$29,0,10*ROW('Water Data'!D69)))</f>
        <v/>
      </c>
      <c r="BX75" s="33" t="str">
        <f ca="true">+IF(OFFSET('Water Data'!$D$30,0,10*ROW('Water Data'!D69))="","",OFFSET('Water Data'!$D$30,0,10*ROW('Water Data'!D69)))</f>
        <v/>
      </c>
      <c r="BY75" s="33" t="str">
        <f ca="true">+IF(OFFSET('Water Data'!$E$28,0,10*ROW('Water Data'!E69))="","",OFFSET('Water Data'!$E$28,0,10*ROW('Water Data'!E69)))</f>
        <v/>
      </c>
      <c r="BZ75" s="33" t="str">
        <f ca="true">+IF(OFFSET('Water Data'!$E$29,0,10*ROW('Water Data'!E69))="","",OFFSET('Water Data'!$E$29,0,10*ROW('Water Data'!E69)))</f>
        <v/>
      </c>
      <c r="CA75" s="33" t="str">
        <f ca="true">+IF(OFFSET('Water Data'!$E$30,0,10*ROW('Water Data'!E69))="","",OFFSET('Water Data'!$E$30,0,10*ROW('Water Data'!E69)))</f>
        <v/>
      </c>
      <c r="CB75" s="33" t="str">
        <f ca="true">+IF(OFFSET('Water Data'!$F$28,0,10*ROW('Water Data'!F69))="","",OFFSET('Water Data'!$F$28,0,10*ROW('Water Data'!F69)))</f>
        <v/>
      </c>
      <c r="CC75" s="33" t="str">
        <f ca="true">+IF(OFFSET('Water Data'!$F$29,0,10*ROW('Water Data'!F69))="","",OFFSET('Water Data'!$F$29,0,10*ROW('Water Data'!F69)))</f>
        <v/>
      </c>
      <c r="CD75" s="33" t="str">
        <f ca="true">+IF(OFFSET('Water Data'!$F$30,0,10*ROW('Water Data'!F69))="","",OFFSET('Water Data'!$F$30,0,10*ROW('Water Data'!F69)))</f>
        <v/>
      </c>
      <c r="CE75" s="33" t="str">
        <f ca="true">+IF(OFFSET('Water Data'!$G$28,0,10*ROW('Water Data'!G69))="","",OFFSET('Water Data'!$G$28,0,10*ROW('Water Data'!G69)))</f>
        <v/>
      </c>
      <c r="CF75" s="33" t="str">
        <f ca="true">+IF(OFFSET('Water Data'!$G$29,0,10*ROW('Water Data'!G69))="","",OFFSET('Water Data'!$G$29,0,10*ROW('Water Data'!G69)))</f>
        <v/>
      </c>
      <c r="CG75" s="33" t="str">
        <f ca="true">+IF(OFFSET('Water Data'!$G$30,0,10*ROW('Water Data'!G69))="","",OFFSET('Water Data'!$G$30,0,10*ROW('Water Data'!G69)))</f>
        <v/>
      </c>
      <c r="CH75" s="33" t="str">
        <f ca="true">+IF(OFFSET('Water Data'!$H$28,0,10*ROW('Water Data'!H69))="","",OFFSET('Water Data'!$H$28,0,10*ROW('Water Data'!H69)))</f>
        <v/>
      </c>
      <c r="CI75" s="33" t="str">
        <f ca="true">+IF(OFFSET('Water Data'!$H$29,0,10*ROW('Water Data'!H69))="","",OFFSET('Water Data'!$H$29,0,10*ROW('Water Data'!H69)))</f>
        <v/>
      </c>
      <c r="CJ75" s="33" t="str">
        <f ca="true">+IF(OFFSET('Water Data'!$H$30,0,10*ROW('Water Data'!H69))="","",OFFSET('Water Data'!$H$30,0,10*ROW('Water Data'!H69)))</f>
        <v/>
      </c>
      <c r="CK75" s="33" t="str">
        <f ca="true">+IF(OFFSET('Sanitation Data'!$C$29,0,10*ROW('Sanitation Data'!C69))="","",OFFSET('Sanitation Data'!$C$29,0,10*ROW('Sanitation Data'!C69)))</f>
        <v/>
      </c>
      <c r="CL75" s="33" t="str">
        <f ca="true">+IF(OFFSET('Sanitation Data'!$C$30,0,10*ROW('Sanitation Data'!C69))="","",OFFSET('Sanitation Data'!$C$30,0,10*ROW('Sanitation Data'!C69)))</f>
        <v/>
      </c>
      <c r="CM75" s="33" t="str">
        <f ca="true">+IF(OFFSET('Sanitation Data'!$C$31,0,10*ROW('Sanitation Data'!C69))="","",OFFSET('Sanitation Data'!$C$31,0,10*ROW('Sanitation Data'!C69)))</f>
        <v/>
      </c>
      <c r="CN75" s="33" t="str">
        <f ca="true">+IF(OFFSET('Sanitation Data'!$C$32,0,10*ROW('Sanitation Data'!C69))="","",OFFSET('Sanitation Data'!$C$32,0,10*ROW('Sanitation Data'!C69)))</f>
        <v/>
      </c>
      <c r="CO75" s="33" t="str">
        <f ca="true">+IF(OFFSET('Sanitation Data'!$C$33,0,10*ROW('Sanitation Data'!C69))="","",OFFSET('Sanitation Data'!$C$33,0,10*ROW('Sanitation Data'!C69)))</f>
        <v/>
      </c>
      <c r="CP75" s="33" t="str">
        <f ca="true">+IF(OFFSET('Sanitation Data'!$D$29,0,10*ROW('Sanitation Data'!D69))="","",OFFSET('Sanitation Data'!$D$29,0,10*ROW('Sanitation Data'!D69)))</f>
        <v/>
      </c>
      <c r="CQ75" s="33" t="str">
        <f ca="true">+IF(OFFSET('Sanitation Data'!$D$30,0,10*ROW('Sanitation Data'!D69))="","",OFFSET('Sanitation Data'!$D$30,0,10*ROW('Sanitation Data'!D69)))</f>
        <v/>
      </c>
      <c r="CR75" s="33" t="str">
        <f ca="true">+IF(OFFSET('Sanitation Data'!$D$31,0,10*ROW('Sanitation Data'!D69))="","",OFFSET('Sanitation Data'!$D$31,0,10*ROW('Sanitation Data'!D69)))</f>
        <v/>
      </c>
      <c r="CS75" s="33" t="str">
        <f ca="true">+IF(OFFSET('Sanitation Data'!$D$32,0,10*ROW('Sanitation Data'!D69))="","",OFFSET('Sanitation Data'!$D$32,0,10*ROW('Sanitation Data'!D69)))</f>
        <v/>
      </c>
      <c r="CT75" s="33" t="str">
        <f ca="true">+IF(OFFSET('Sanitation Data'!$D$33,0,10*ROW('Sanitation Data'!D69))="","",OFFSET('Sanitation Data'!$D$33,0,10*ROW('Sanitation Data'!D69)))</f>
        <v/>
      </c>
      <c r="CU75" s="33" t="str">
        <f ca="true">+IF(OFFSET('Sanitation Data'!$E$29,0,10*ROW('Sanitation Data'!E69))="","",OFFSET('Sanitation Data'!$E$29,0,10*ROW('Sanitation Data'!E69)))</f>
        <v/>
      </c>
      <c r="CV75" s="33" t="str">
        <f ca="true">+IF(OFFSET('Sanitation Data'!$E$30,0,10*ROW('Sanitation Data'!E69))="","",OFFSET('Sanitation Data'!$E$30,0,10*ROW('Sanitation Data'!E69)))</f>
        <v/>
      </c>
      <c r="CW75" s="33" t="str">
        <f ca="true">+IF(OFFSET('Sanitation Data'!$E$31,0,10*ROW('Sanitation Data'!E69))="","",OFFSET('Sanitation Data'!$E$31,0,10*ROW('Sanitation Data'!E69)))</f>
        <v/>
      </c>
      <c r="CX75" s="33" t="str">
        <f ca="true">+IF(OFFSET('Sanitation Data'!$E$32,0,10*ROW('Sanitation Data'!E69))="","",OFFSET('Sanitation Data'!$E$32,0,10*ROW('Sanitation Data'!E69)))</f>
        <v/>
      </c>
      <c r="CY75" s="33" t="str">
        <f ca="true">+IF(OFFSET('Sanitation Data'!$E$33,0,10*ROW('Sanitation Data'!E69))="","",OFFSET('Sanitation Data'!$E$33,0,10*ROW('Sanitation Data'!E69)))</f>
        <v/>
      </c>
      <c r="CZ75" s="33" t="str">
        <f ca="true">+IF(OFFSET('Sanitation Data'!$F$29,0,10*ROW('Sanitation Data'!F69))="","",OFFSET('Sanitation Data'!$F$29,0,10*ROW('Sanitation Data'!F69)))</f>
        <v/>
      </c>
      <c r="DA75" s="33" t="str">
        <f ca="true">+IF(OFFSET('Sanitation Data'!$F$30,0,10*ROW('Sanitation Data'!F69))="","",OFFSET('Sanitation Data'!$F$30,0,10*ROW('Sanitation Data'!F69)))</f>
        <v/>
      </c>
      <c r="DB75" s="33" t="str">
        <f ca="true">+IF(OFFSET('Sanitation Data'!$F$31,0,10*ROW('Sanitation Data'!F69))="","",OFFSET('Sanitation Data'!$F$31,0,10*ROW('Sanitation Data'!F69)))</f>
        <v/>
      </c>
      <c r="DC75" s="33" t="str">
        <f ca="true">+IF(OFFSET('Sanitation Data'!$F$32,0,10*ROW('Sanitation Data'!F69))="","",OFFSET('Sanitation Data'!$F$32,0,10*ROW('Sanitation Data'!F69)))</f>
        <v/>
      </c>
      <c r="DD75" s="33" t="str">
        <f ca="true">+IF(OFFSET('Sanitation Data'!$F$33,0,10*ROW('Sanitation Data'!F69))="","",OFFSET('Sanitation Data'!$F$33,0,10*ROW('Sanitation Data'!F69)))</f>
        <v/>
      </c>
      <c r="DE75" s="33" t="str">
        <f ca="true">+IF(OFFSET('Sanitation Data'!$G$29,0,10*ROW('Sanitation Data'!G69))="","",OFFSET('Sanitation Data'!$G$29,0,10*ROW('Sanitation Data'!G69)))</f>
        <v/>
      </c>
      <c r="DF75" s="33" t="str">
        <f ca="true">+IF(OFFSET('Sanitation Data'!$G$30,0,10*ROW('Sanitation Data'!G69))="","",OFFSET('Sanitation Data'!$G$30,0,10*ROW('Sanitation Data'!G69)))</f>
        <v/>
      </c>
      <c r="DG75" s="33" t="str">
        <f ca="true">+IF(OFFSET('Sanitation Data'!$G$31,0,10*ROW('Sanitation Data'!G69))="","",OFFSET('Sanitation Data'!$G$31,0,10*ROW('Sanitation Data'!G69)))</f>
        <v/>
      </c>
      <c r="DH75" s="33" t="str">
        <f ca="true">+IF(OFFSET('Sanitation Data'!$G$32,0,10*ROW('Sanitation Data'!G69))="","",OFFSET('Sanitation Data'!$G$32,0,10*ROW('Sanitation Data'!G69)))</f>
        <v/>
      </c>
      <c r="DI75" s="33" t="str">
        <f ca="true">+IF(OFFSET('Sanitation Data'!$G$33,0,10*ROW('Sanitation Data'!G69))="","",OFFSET('Sanitation Data'!$G$33,0,10*ROW('Sanitation Data'!G69)))</f>
        <v/>
      </c>
      <c r="DJ75" s="33" t="str">
        <f ca="true">+IF(OFFSET('Sanitation Data'!$H$29,0,10*ROW('Sanitation Data'!H69))="","",OFFSET('Sanitation Data'!$H$29,0,10*ROW('Sanitation Data'!H69)))</f>
        <v/>
      </c>
      <c r="DK75" s="33" t="str">
        <f ca="true">+IF(OFFSET('Sanitation Data'!$H$30,0,10*ROW('Sanitation Data'!H69))="","",OFFSET('Sanitation Data'!$H$30,0,10*ROW('Sanitation Data'!H69)))</f>
        <v/>
      </c>
      <c r="DL75" s="33" t="str">
        <f ca="true">+IF(OFFSET('Sanitation Data'!$H$31,0,10*ROW('Sanitation Data'!H69))="","",OFFSET('Sanitation Data'!$H$31,0,10*ROW('Sanitation Data'!H69)))</f>
        <v/>
      </c>
      <c r="DM75" s="33" t="str">
        <f ca="true">+IF(OFFSET('Sanitation Data'!$H$32,0,10*ROW('Sanitation Data'!H69))="","",OFFSET('Sanitation Data'!$H$32,0,10*ROW('Sanitation Data'!H69)))</f>
        <v/>
      </c>
      <c r="DN75" s="33" t="str">
        <f ca="true">+IF(OFFSET('Sanitation Data'!$H$33,0,10*ROW('Sanitation Data'!H69))="","",OFFSET('Sanitation Data'!$H$33,0,10*ROW('Sanitation Data'!H69)))</f>
        <v/>
      </c>
      <c r="DO75" s="33" t="str">
        <f ca="true">+IF(OFFSET('Hygiene Data'!$C$12,0,10*ROW('Hygiene Data'!C69))="","",OFFSET('Hygiene Data'!$C$12,0,10*ROW('Hygiene Data'!C69)))</f>
        <v/>
      </c>
      <c r="DP75" s="33" t="str">
        <f ca="true">+IF(OFFSET('Hygiene Data'!$C$13,0,10*ROW('Hygiene Data'!C69))="","",OFFSET('Hygiene Data'!$C$13,0,10*ROW('Hygiene Data'!C69)))</f>
        <v/>
      </c>
      <c r="DQ75" s="33" t="str">
        <f ca="true">+IF(OFFSET('Hygiene Data'!$C$14,0,10*ROW('Hygiene Data'!C69))="","",OFFSET('Hygiene Data'!$C$14,0,10*ROW('Hygiene Data'!C69)))</f>
        <v/>
      </c>
      <c r="DR75" s="33" t="str">
        <f ca="true">+IF(OFFSET('Hygiene Data'!$D$12,0,10*ROW('Hygiene Data'!D69))="","",OFFSET('Hygiene Data'!$D$12,0,10*ROW('Hygiene Data'!D69)))</f>
        <v/>
      </c>
      <c r="DS75" s="33" t="str">
        <f ca="true">+IF(OFFSET('Hygiene Data'!$D$13,0,10*ROW('Hygiene Data'!D69))="","",OFFSET('Hygiene Data'!$D$13,0,10*ROW('Hygiene Data'!D69)))</f>
        <v/>
      </c>
      <c r="DT75" s="33" t="str">
        <f ca="true">+IF(OFFSET('Hygiene Data'!$D$14,0,10*ROW('Hygiene Data'!D69))="","",OFFSET('Hygiene Data'!$D$14,0,10*ROW('Hygiene Data'!D69)))</f>
        <v/>
      </c>
      <c r="DU75" s="33" t="str">
        <f ca="true">+IF(OFFSET('Hygiene Data'!$E$12,0,10*ROW('Hygiene Data'!E69))="","",OFFSET('Hygiene Data'!$E$12,0,10*ROW('Hygiene Data'!E69)))</f>
        <v/>
      </c>
      <c r="DV75" s="33" t="str">
        <f ca="true">+IF(OFFSET('Hygiene Data'!$E$13,0,10*ROW('Hygiene Data'!E69))="","",OFFSET('Hygiene Data'!$E$13,0,10*ROW('Hygiene Data'!E69)))</f>
        <v/>
      </c>
      <c r="DW75" s="33" t="str">
        <f ca="true">+IF(OFFSET('Hygiene Data'!$E$14,0,10*ROW('Hygiene Data'!E69))="","",OFFSET('Hygiene Data'!$E$14,0,10*ROW('Hygiene Data'!E69)))</f>
        <v/>
      </c>
      <c r="DX75" s="33" t="str">
        <f ca="true">+IF(OFFSET('Hygiene Data'!$F$12,0,10*ROW('Hygiene Data'!F69))="","",OFFSET('Hygiene Data'!$F$12,0,10*ROW('Hygiene Data'!F69)))</f>
        <v/>
      </c>
      <c r="DY75" s="33" t="str">
        <f ca="true">+IF(OFFSET('Hygiene Data'!$F$13,0,10*ROW('Hygiene Data'!F69))="","",OFFSET('Hygiene Data'!$F$13,0,10*ROW('Hygiene Data'!F69)))</f>
        <v/>
      </c>
      <c r="DZ75" s="33" t="str">
        <f ca="true">+IF(OFFSET('Hygiene Data'!$F$14,0,10*ROW('Hygiene Data'!F69))="","",OFFSET('Hygiene Data'!$F$14,0,10*ROW('Hygiene Data'!F69)))</f>
        <v/>
      </c>
      <c r="EA75" s="33" t="str">
        <f ca="true">+IF(OFFSET('Hygiene Data'!$G$12,0,10*ROW('Hygiene Data'!G69))="","",OFFSET('Hygiene Data'!$G$12,0,10*ROW('Hygiene Data'!G69)))</f>
        <v/>
      </c>
      <c r="EB75" s="33" t="str">
        <f ca="true">+IF(OFFSET('Hygiene Data'!$G$13,0,10*ROW('Hygiene Data'!G69))="","",OFFSET('Hygiene Data'!$G$13,0,10*ROW('Hygiene Data'!G69)))</f>
        <v/>
      </c>
      <c r="EC75" s="33" t="str">
        <f ca="true">+IF(OFFSET('Hygiene Data'!$G$14,0,10*ROW('Hygiene Data'!G69))="","",OFFSET('Hygiene Data'!$G$14,0,10*ROW('Hygiene Data'!G69)))</f>
        <v/>
      </c>
      <c r="ED75" s="33" t="str">
        <f ca="true">+IF(OFFSET('Hygiene Data'!$H$12,0,10*ROW('Hygiene Data'!H69))="","",OFFSET('Hygiene Data'!$H$12,0,10*ROW('Hygiene Data'!H69)))</f>
        <v/>
      </c>
      <c r="EE75" s="33" t="str">
        <f ca="true">+IF(OFFSET('Hygiene Data'!$H$13,0,10*ROW('Hygiene Data'!H69))="","",OFFSET('Hygiene Data'!$H$13,0,10*ROW('Hygiene Data'!H69)))</f>
        <v/>
      </c>
      <c r="EF75" s="33" t="str">
        <f ca="true">+IF(OFFSET('Hygiene Data'!$H$14,0,10*ROW('Hygiene Data'!H69))="","",OFFSET('Hygiene Data'!$H$14,0,10*ROW('Hygiene Data'!H69)))</f>
        <v/>
      </c>
    </row>
    <row r="76" x14ac:dyDescent="0.2">
      <c r="A76" s="56" t="str">
        <f ca="true">+IF(OFFSET('Water Data'!$B$1,0,10*ROW('Water Data'!B73))="","",OFFSET('Water Data'!$B$1,0,10*ROW('Water Data'!B73)))</f>
        <v/>
      </c>
      <c r="B76" s="56" t="str">
        <f ca="true">+IF(OFFSET('Water Data'!$A$3,0,10*ROW('Water Data'!A73))="","",OFFSET('Water Data'!$A$3,0,10*ROW('Water Data'!A73)))</f>
        <v/>
      </c>
      <c r="C76" s="56" t="str">
        <f ca="true">+IF(OFFSET('Water Data'!$C$3,0,10*ROW('Water Data'!C73))="","",OFFSET('Water Data'!$C$3,0,10*ROW('Water Data'!C73)))</f>
        <v/>
      </c>
      <c r="D76" s="244"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4"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4" t="e">
        <f ca="true">+IF(AND(ISNUMBER(OFFSET('Water Data'!$C$10,0,10*ROW('Water Data'!D70))),BW76="Yes"),OFFSET('Water Data'!$C$10,0,10*ROW('Water Data'!D70)),IF(AND(ISNUMBER(OFFSET('Water Data'!$C$10,0,10*ROW('Water Data'!D70))),BW76="No",ISNUMBER(OFFSET('Water Data'!$C$10,0,10*ROW('Water Data'!D70)))),CONCATENATE("[",ROUND(OFFSET('Water Data'!$C$10,0,10*ROW('Water Data'!D70)),0),"]"),IF(AND(ISNUMBER(OFFSET('Water Data'!$C$10,0,10*ROW('Water Data'!D70))),BW76="",ISNUMBER(OFFSET('Water Data'!$C$10,0,10*ROW('Water Data'!D70)))),OFFSET('Water Data'!$C$10,0,10*ROW('Water Data'!D70)),NA())))</f>
        <v>#N/A</v>
      </c>
      <c r="G76" s="244"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4"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4"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4"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4"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4"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4"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4"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4"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4"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4"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4"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4"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4"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4"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5"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5"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5"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5"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5"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5"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5"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5"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5"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5"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5"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5"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5"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5"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5"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5"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5"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5"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5"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5"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5"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5"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5"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5"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5"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5"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5"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5"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5"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5"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6"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6"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6"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6"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6"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6"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6"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6"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6"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6"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6"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6"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6"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6"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6"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6"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6"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6"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3" t="str">
        <f ca="true">+IF(OFFSET('Water Data'!$C$28,0,10*ROW('Water Data'!C70))="","",OFFSET('Water Data'!$C$28,0,10*ROW('Water Data'!C70)))</f>
        <v/>
      </c>
      <c r="BT76" s="33" t="str">
        <f ca="true">+IF(OFFSET('Water Data'!$C$29,0,10*ROW('Water Data'!C70))="","",OFFSET('Water Data'!$C$29,0,10*ROW('Water Data'!C70)))</f>
        <v/>
      </c>
      <c r="BU76" s="33" t="str">
        <f ca="true">+IF(OFFSET('Water Data'!$C$30,0,10*ROW('Water Data'!C70))="","",OFFSET('Water Data'!$C$30,0,10*ROW('Water Data'!C70)))</f>
        <v/>
      </c>
      <c r="BV76" s="33" t="str">
        <f ca="true">+IF(OFFSET('Water Data'!$D$28,0,10*ROW('Water Data'!D70))="","",OFFSET('Water Data'!$D$28,0,10*ROW('Water Data'!D70)))</f>
        <v/>
      </c>
      <c r="BW76" s="33" t="str">
        <f ca="true">+IF(OFFSET('Water Data'!$D$29,0,10*ROW('Water Data'!D70))="","",OFFSET('Water Data'!$D$29,0,10*ROW('Water Data'!D70)))</f>
        <v/>
      </c>
      <c r="BX76" s="33" t="str">
        <f ca="true">+IF(OFFSET('Water Data'!$D$30,0,10*ROW('Water Data'!D70))="","",OFFSET('Water Data'!$D$30,0,10*ROW('Water Data'!D70)))</f>
        <v/>
      </c>
      <c r="BY76" s="33" t="str">
        <f ca="true">+IF(OFFSET('Water Data'!$E$28,0,10*ROW('Water Data'!E70))="","",OFFSET('Water Data'!$E$28,0,10*ROW('Water Data'!E70)))</f>
        <v/>
      </c>
      <c r="BZ76" s="33" t="str">
        <f ca="true">+IF(OFFSET('Water Data'!$E$29,0,10*ROW('Water Data'!E70))="","",OFFSET('Water Data'!$E$29,0,10*ROW('Water Data'!E70)))</f>
        <v/>
      </c>
      <c r="CA76" s="33" t="str">
        <f ca="true">+IF(OFFSET('Water Data'!$E$30,0,10*ROW('Water Data'!E70))="","",OFFSET('Water Data'!$E$30,0,10*ROW('Water Data'!E70)))</f>
        <v/>
      </c>
      <c r="CB76" s="33" t="str">
        <f ca="true">+IF(OFFSET('Water Data'!$F$28,0,10*ROW('Water Data'!F70))="","",OFFSET('Water Data'!$F$28,0,10*ROW('Water Data'!F70)))</f>
        <v/>
      </c>
      <c r="CC76" s="33" t="str">
        <f ca="true">+IF(OFFSET('Water Data'!$F$29,0,10*ROW('Water Data'!F70))="","",OFFSET('Water Data'!$F$29,0,10*ROW('Water Data'!F70)))</f>
        <v/>
      </c>
      <c r="CD76" s="33" t="str">
        <f ca="true">+IF(OFFSET('Water Data'!$F$30,0,10*ROW('Water Data'!F70))="","",OFFSET('Water Data'!$F$30,0,10*ROW('Water Data'!F70)))</f>
        <v/>
      </c>
      <c r="CE76" s="33" t="str">
        <f ca="true">+IF(OFFSET('Water Data'!$G$28,0,10*ROW('Water Data'!G70))="","",OFFSET('Water Data'!$G$28,0,10*ROW('Water Data'!G70)))</f>
        <v/>
      </c>
      <c r="CF76" s="33" t="str">
        <f ca="true">+IF(OFFSET('Water Data'!$G$29,0,10*ROW('Water Data'!G70))="","",OFFSET('Water Data'!$G$29,0,10*ROW('Water Data'!G70)))</f>
        <v/>
      </c>
      <c r="CG76" s="33" t="str">
        <f ca="true">+IF(OFFSET('Water Data'!$G$30,0,10*ROW('Water Data'!G70))="","",OFFSET('Water Data'!$G$30,0,10*ROW('Water Data'!G70)))</f>
        <v/>
      </c>
      <c r="CH76" s="33" t="str">
        <f ca="true">+IF(OFFSET('Water Data'!$H$28,0,10*ROW('Water Data'!H70))="","",OFFSET('Water Data'!$H$28,0,10*ROW('Water Data'!H70)))</f>
        <v/>
      </c>
      <c r="CI76" s="33" t="str">
        <f ca="true">+IF(OFFSET('Water Data'!$H$29,0,10*ROW('Water Data'!H70))="","",OFFSET('Water Data'!$H$29,0,10*ROW('Water Data'!H70)))</f>
        <v/>
      </c>
      <c r="CJ76" s="33" t="str">
        <f ca="true">+IF(OFFSET('Water Data'!$H$30,0,10*ROW('Water Data'!H70))="","",OFFSET('Water Data'!$H$30,0,10*ROW('Water Data'!H70)))</f>
        <v/>
      </c>
      <c r="CK76" s="33" t="str">
        <f ca="true">+IF(OFFSET('Sanitation Data'!$C$29,0,10*ROW('Sanitation Data'!C70))="","",OFFSET('Sanitation Data'!$C$29,0,10*ROW('Sanitation Data'!C70)))</f>
        <v/>
      </c>
      <c r="CL76" s="33" t="str">
        <f ca="true">+IF(OFFSET('Sanitation Data'!$C$30,0,10*ROW('Sanitation Data'!C70))="","",OFFSET('Sanitation Data'!$C$30,0,10*ROW('Sanitation Data'!C70)))</f>
        <v/>
      </c>
      <c r="CM76" s="33" t="str">
        <f ca="true">+IF(OFFSET('Sanitation Data'!$C$31,0,10*ROW('Sanitation Data'!C70))="","",OFFSET('Sanitation Data'!$C$31,0,10*ROW('Sanitation Data'!C70)))</f>
        <v/>
      </c>
      <c r="CN76" s="33" t="str">
        <f ca="true">+IF(OFFSET('Sanitation Data'!$C$32,0,10*ROW('Sanitation Data'!C70))="","",OFFSET('Sanitation Data'!$C$32,0,10*ROW('Sanitation Data'!C70)))</f>
        <v/>
      </c>
      <c r="CO76" s="33" t="str">
        <f ca="true">+IF(OFFSET('Sanitation Data'!$C$33,0,10*ROW('Sanitation Data'!C70))="","",OFFSET('Sanitation Data'!$C$33,0,10*ROW('Sanitation Data'!C70)))</f>
        <v/>
      </c>
      <c r="CP76" s="33" t="str">
        <f ca="true">+IF(OFFSET('Sanitation Data'!$D$29,0,10*ROW('Sanitation Data'!D70))="","",OFFSET('Sanitation Data'!$D$29,0,10*ROW('Sanitation Data'!D70)))</f>
        <v/>
      </c>
      <c r="CQ76" s="33" t="str">
        <f ca="true">+IF(OFFSET('Sanitation Data'!$D$30,0,10*ROW('Sanitation Data'!D70))="","",OFFSET('Sanitation Data'!$D$30,0,10*ROW('Sanitation Data'!D70)))</f>
        <v/>
      </c>
      <c r="CR76" s="33" t="str">
        <f ca="true">+IF(OFFSET('Sanitation Data'!$D$31,0,10*ROW('Sanitation Data'!D70))="","",OFFSET('Sanitation Data'!$D$31,0,10*ROW('Sanitation Data'!D70)))</f>
        <v/>
      </c>
      <c r="CS76" s="33" t="str">
        <f ca="true">+IF(OFFSET('Sanitation Data'!$D$32,0,10*ROW('Sanitation Data'!D70))="","",OFFSET('Sanitation Data'!$D$32,0,10*ROW('Sanitation Data'!D70)))</f>
        <v/>
      </c>
      <c r="CT76" s="33" t="str">
        <f ca="true">+IF(OFFSET('Sanitation Data'!$D$33,0,10*ROW('Sanitation Data'!D70))="","",OFFSET('Sanitation Data'!$D$33,0,10*ROW('Sanitation Data'!D70)))</f>
        <v/>
      </c>
      <c r="CU76" s="33" t="str">
        <f ca="true">+IF(OFFSET('Sanitation Data'!$E$29,0,10*ROW('Sanitation Data'!E70))="","",OFFSET('Sanitation Data'!$E$29,0,10*ROW('Sanitation Data'!E70)))</f>
        <v/>
      </c>
      <c r="CV76" s="33" t="str">
        <f ca="true">+IF(OFFSET('Sanitation Data'!$E$30,0,10*ROW('Sanitation Data'!E70))="","",OFFSET('Sanitation Data'!$E$30,0,10*ROW('Sanitation Data'!E70)))</f>
        <v/>
      </c>
      <c r="CW76" s="33" t="str">
        <f ca="true">+IF(OFFSET('Sanitation Data'!$E$31,0,10*ROW('Sanitation Data'!E70))="","",OFFSET('Sanitation Data'!$E$31,0,10*ROW('Sanitation Data'!E70)))</f>
        <v/>
      </c>
      <c r="CX76" s="33" t="str">
        <f ca="true">+IF(OFFSET('Sanitation Data'!$E$32,0,10*ROW('Sanitation Data'!E70))="","",OFFSET('Sanitation Data'!$E$32,0,10*ROW('Sanitation Data'!E70)))</f>
        <v/>
      </c>
      <c r="CY76" s="33" t="str">
        <f ca="true">+IF(OFFSET('Sanitation Data'!$E$33,0,10*ROW('Sanitation Data'!E70))="","",OFFSET('Sanitation Data'!$E$33,0,10*ROW('Sanitation Data'!E70)))</f>
        <v/>
      </c>
      <c r="CZ76" s="33" t="str">
        <f ca="true">+IF(OFFSET('Sanitation Data'!$F$29,0,10*ROW('Sanitation Data'!F70))="","",OFFSET('Sanitation Data'!$F$29,0,10*ROW('Sanitation Data'!F70)))</f>
        <v/>
      </c>
      <c r="DA76" s="33" t="str">
        <f ca="true">+IF(OFFSET('Sanitation Data'!$F$30,0,10*ROW('Sanitation Data'!F70))="","",OFFSET('Sanitation Data'!$F$30,0,10*ROW('Sanitation Data'!F70)))</f>
        <v/>
      </c>
      <c r="DB76" s="33" t="str">
        <f ca="true">+IF(OFFSET('Sanitation Data'!$F$31,0,10*ROW('Sanitation Data'!F70))="","",OFFSET('Sanitation Data'!$F$31,0,10*ROW('Sanitation Data'!F70)))</f>
        <v/>
      </c>
      <c r="DC76" s="33" t="str">
        <f ca="true">+IF(OFFSET('Sanitation Data'!$F$32,0,10*ROW('Sanitation Data'!F70))="","",OFFSET('Sanitation Data'!$F$32,0,10*ROW('Sanitation Data'!F70)))</f>
        <v/>
      </c>
      <c r="DD76" s="33" t="str">
        <f ca="true">+IF(OFFSET('Sanitation Data'!$F$33,0,10*ROW('Sanitation Data'!F70))="","",OFFSET('Sanitation Data'!$F$33,0,10*ROW('Sanitation Data'!F70)))</f>
        <v/>
      </c>
      <c r="DE76" s="33" t="str">
        <f ca="true">+IF(OFFSET('Sanitation Data'!$G$29,0,10*ROW('Sanitation Data'!G70))="","",OFFSET('Sanitation Data'!$G$29,0,10*ROW('Sanitation Data'!G70)))</f>
        <v/>
      </c>
      <c r="DF76" s="33" t="str">
        <f ca="true">+IF(OFFSET('Sanitation Data'!$G$30,0,10*ROW('Sanitation Data'!G70))="","",OFFSET('Sanitation Data'!$G$30,0,10*ROW('Sanitation Data'!G70)))</f>
        <v/>
      </c>
      <c r="DG76" s="33" t="str">
        <f ca="true">+IF(OFFSET('Sanitation Data'!$G$31,0,10*ROW('Sanitation Data'!G70))="","",OFFSET('Sanitation Data'!$G$31,0,10*ROW('Sanitation Data'!G70)))</f>
        <v/>
      </c>
      <c r="DH76" s="33" t="str">
        <f ca="true">+IF(OFFSET('Sanitation Data'!$G$32,0,10*ROW('Sanitation Data'!G70))="","",OFFSET('Sanitation Data'!$G$32,0,10*ROW('Sanitation Data'!G70)))</f>
        <v/>
      </c>
      <c r="DI76" s="33" t="str">
        <f ca="true">+IF(OFFSET('Sanitation Data'!$G$33,0,10*ROW('Sanitation Data'!G70))="","",OFFSET('Sanitation Data'!$G$33,0,10*ROW('Sanitation Data'!G70)))</f>
        <v/>
      </c>
      <c r="DJ76" s="33" t="str">
        <f ca="true">+IF(OFFSET('Sanitation Data'!$H$29,0,10*ROW('Sanitation Data'!H70))="","",OFFSET('Sanitation Data'!$H$29,0,10*ROW('Sanitation Data'!H70)))</f>
        <v/>
      </c>
      <c r="DK76" s="33" t="str">
        <f ca="true">+IF(OFFSET('Sanitation Data'!$H$30,0,10*ROW('Sanitation Data'!H70))="","",OFFSET('Sanitation Data'!$H$30,0,10*ROW('Sanitation Data'!H70)))</f>
        <v/>
      </c>
      <c r="DL76" s="33" t="str">
        <f ca="true">+IF(OFFSET('Sanitation Data'!$H$31,0,10*ROW('Sanitation Data'!H70))="","",OFFSET('Sanitation Data'!$H$31,0,10*ROW('Sanitation Data'!H70)))</f>
        <v/>
      </c>
      <c r="DM76" s="33" t="str">
        <f ca="true">+IF(OFFSET('Sanitation Data'!$H$32,0,10*ROW('Sanitation Data'!H70))="","",OFFSET('Sanitation Data'!$H$32,0,10*ROW('Sanitation Data'!H70)))</f>
        <v/>
      </c>
      <c r="DN76" s="33" t="str">
        <f ca="true">+IF(OFFSET('Sanitation Data'!$H$33,0,10*ROW('Sanitation Data'!H70))="","",OFFSET('Sanitation Data'!$H$33,0,10*ROW('Sanitation Data'!H70)))</f>
        <v/>
      </c>
      <c r="DO76" s="33" t="str">
        <f ca="true">+IF(OFFSET('Hygiene Data'!$C$12,0,10*ROW('Hygiene Data'!C70))="","",OFFSET('Hygiene Data'!$C$12,0,10*ROW('Hygiene Data'!C70)))</f>
        <v/>
      </c>
      <c r="DP76" s="33" t="str">
        <f ca="true">+IF(OFFSET('Hygiene Data'!$C$13,0,10*ROW('Hygiene Data'!C70))="","",OFFSET('Hygiene Data'!$C$13,0,10*ROW('Hygiene Data'!C70)))</f>
        <v/>
      </c>
      <c r="DQ76" s="33" t="str">
        <f ca="true">+IF(OFFSET('Hygiene Data'!$C$14,0,10*ROW('Hygiene Data'!C70))="","",OFFSET('Hygiene Data'!$C$14,0,10*ROW('Hygiene Data'!C70)))</f>
        <v/>
      </c>
      <c r="DR76" s="33" t="str">
        <f ca="true">+IF(OFFSET('Hygiene Data'!$D$12,0,10*ROW('Hygiene Data'!D70))="","",OFFSET('Hygiene Data'!$D$12,0,10*ROW('Hygiene Data'!D70)))</f>
        <v/>
      </c>
      <c r="DS76" s="33" t="str">
        <f ca="true">+IF(OFFSET('Hygiene Data'!$D$13,0,10*ROW('Hygiene Data'!D70))="","",OFFSET('Hygiene Data'!$D$13,0,10*ROW('Hygiene Data'!D70)))</f>
        <v/>
      </c>
      <c r="DT76" s="33" t="str">
        <f ca="true">+IF(OFFSET('Hygiene Data'!$D$14,0,10*ROW('Hygiene Data'!D70))="","",OFFSET('Hygiene Data'!$D$14,0,10*ROW('Hygiene Data'!D70)))</f>
        <v/>
      </c>
      <c r="DU76" s="33" t="str">
        <f ca="true">+IF(OFFSET('Hygiene Data'!$E$12,0,10*ROW('Hygiene Data'!E70))="","",OFFSET('Hygiene Data'!$E$12,0,10*ROW('Hygiene Data'!E70)))</f>
        <v/>
      </c>
      <c r="DV76" s="33" t="str">
        <f ca="true">+IF(OFFSET('Hygiene Data'!$E$13,0,10*ROW('Hygiene Data'!E70))="","",OFFSET('Hygiene Data'!$E$13,0,10*ROW('Hygiene Data'!E70)))</f>
        <v/>
      </c>
      <c r="DW76" s="33" t="str">
        <f ca="true">+IF(OFFSET('Hygiene Data'!$E$14,0,10*ROW('Hygiene Data'!E70))="","",OFFSET('Hygiene Data'!$E$14,0,10*ROW('Hygiene Data'!E70)))</f>
        <v/>
      </c>
      <c r="DX76" s="33" t="str">
        <f ca="true">+IF(OFFSET('Hygiene Data'!$F$12,0,10*ROW('Hygiene Data'!F70))="","",OFFSET('Hygiene Data'!$F$12,0,10*ROW('Hygiene Data'!F70)))</f>
        <v/>
      </c>
      <c r="DY76" s="33" t="str">
        <f ca="true">+IF(OFFSET('Hygiene Data'!$F$13,0,10*ROW('Hygiene Data'!F70))="","",OFFSET('Hygiene Data'!$F$13,0,10*ROW('Hygiene Data'!F70)))</f>
        <v/>
      </c>
      <c r="DZ76" s="33" t="str">
        <f ca="true">+IF(OFFSET('Hygiene Data'!$F$14,0,10*ROW('Hygiene Data'!F70))="","",OFFSET('Hygiene Data'!$F$14,0,10*ROW('Hygiene Data'!F70)))</f>
        <v/>
      </c>
      <c r="EA76" s="33" t="str">
        <f ca="true">+IF(OFFSET('Hygiene Data'!$G$12,0,10*ROW('Hygiene Data'!G70))="","",OFFSET('Hygiene Data'!$G$12,0,10*ROW('Hygiene Data'!G70)))</f>
        <v/>
      </c>
      <c r="EB76" s="33" t="str">
        <f ca="true">+IF(OFFSET('Hygiene Data'!$G$13,0,10*ROW('Hygiene Data'!G70))="","",OFFSET('Hygiene Data'!$G$13,0,10*ROW('Hygiene Data'!G70)))</f>
        <v/>
      </c>
      <c r="EC76" s="33" t="str">
        <f ca="true">+IF(OFFSET('Hygiene Data'!$G$14,0,10*ROW('Hygiene Data'!G70))="","",OFFSET('Hygiene Data'!$G$14,0,10*ROW('Hygiene Data'!G70)))</f>
        <v/>
      </c>
      <c r="ED76" s="33" t="str">
        <f ca="true">+IF(OFFSET('Hygiene Data'!$H$12,0,10*ROW('Hygiene Data'!H70))="","",OFFSET('Hygiene Data'!$H$12,0,10*ROW('Hygiene Data'!H70)))</f>
        <v/>
      </c>
      <c r="EE76" s="33" t="str">
        <f ca="true">+IF(OFFSET('Hygiene Data'!$H$13,0,10*ROW('Hygiene Data'!H70))="","",OFFSET('Hygiene Data'!$H$13,0,10*ROW('Hygiene Data'!H70)))</f>
        <v/>
      </c>
      <c r="EF76" s="33" t="str">
        <f ca="true">+IF(OFFSET('Hygiene Data'!$H$14,0,10*ROW('Hygiene Data'!H70))="","",OFFSET('Hygiene Data'!$H$14,0,10*ROW('Hygiene Data'!H70)))</f>
        <v/>
      </c>
    </row>
    <row r="77" x14ac:dyDescent="0.2">
      <c r="A77" s="56" t="str">
        <f ca="true">+IF(OFFSET('Water Data'!$B$1,0,10*ROW('Water Data'!B74))="","",OFFSET('Water Data'!$B$1,0,10*ROW('Water Data'!B74)))</f>
        <v/>
      </c>
      <c r="B77" s="56" t="str">
        <f ca="true">+IF(OFFSET('Water Data'!$A$3,0,10*ROW('Water Data'!A74))="","",OFFSET('Water Data'!$A$3,0,10*ROW('Water Data'!A74)))</f>
        <v/>
      </c>
      <c r="C77" s="56" t="str">
        <f ca="true">+IF(OFFSET('Water Data'!$C$3,0,10*ROW('Water Data'!C74))="","",OFFSET('Water Data'!$C$3,0,10*ROW('Water Data'!C74)))</f>
        <v/>
      </c>
      <c r="D77" s="244"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4"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4" t="e">
        <f ca="true">+IF(AND(ISNUMBER(OFFSET('Water Data'!$C$10,0,10*ROW('Water Data'!D71))),BW77="Yes"),OFFSET('Water Data'!$C$10,0,10*ROW('Water Data'!D71)),IF(AND(ISNUMBER(OFFSET('Water Data'!$C$10,0,10*ROW('Water Data'!D71))),BW77="No",ISNUMBER(OFFSET('Water Data'!$C$10,0,10*ROW('Water Data'!D71)))),CONCATENATE("[",ROUND(OFFSET('Water Data'!$C$10,0,10*ROW('Water Data'!D71)),0),"]"),IF(AND(ISNUMBER(OFFSET('Water Data'!$C$10,0,10*ROW('Water Data'!D71))),BW77="",ISNUMBER(OFFSET('Water Data'!$C$10,0,10*ROW('Water Data'!D71)))),OFFSET('Water Data'!$C$10,0,10*ROW('Water Data'!D71)),NA())))</f>
        <v>#N/A</v>
      </c>
      <c r="G77" s="244"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4"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4"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4"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4"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4"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4"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4"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4"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4"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4"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4"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4"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4"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4"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5"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5"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5"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5"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5"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5"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5"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5"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5"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5"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5"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5"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5"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5"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5"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5"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5"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5"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5"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5"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5"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5"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5"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5"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5"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5"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5"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5"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5"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5"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6"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6"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6"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6"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6"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6"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6"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6"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6"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6"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6"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6"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6"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6"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6"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6"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6"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6"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3" t="str">
        <f ca="true">+IF(OFFSET('Water Data'!$C$28,0,10*ROW('Water Data'!C71))="","",OFFSET('Water Data'!$C$28,0,10*ROW('Water Data'!C71)))</f>
        <v/>
      </c>
      <c r="BT77" s="33" t="str">
        <f ca="true">+IF(OFFSET('Water Data'!$C$29,0,10*ROW('Water Data'!C71))="","",OFFSET('Water Data'!$C$29,0,10*ROW('Water Data'!C71)))</f>
        <v/>
      </c>
      <c r="BU77" s="33" t="str">
        <f ca="true">+IF(OFFSET('Water Data'!$C$30,0,10*ROW('Water Data'!C71))="","",OFFSET('Water Data'!$C$30,0,10*ROW('Water Data'!C71)))</f>
        <v/>
      </c>
      <c r="BV77" s="33" t="str">
        <f ca="true">+IF(OFFSET('Water Data'!$D$28,0,10*ROW('Water Data'!D71))="","",OFFSET('Water Data'!$D$28,0,10*ROW('Water Data'!D71)))</f>
        <v/>
      </c>
      <c r="BW77" s="33" t="str">
        <f ca="true">+IF(OFFSET('Water Data'!$D$29,0,10*ROW('Water Data'!D71))="","",OFFSET('Water Data'!$D$29,0,10*ROW('Water Data'!D71)))</f>
        <v/>
      </c>
      <c r="BX77" s="33" t="str">
        <f ca="true">+IF(OFFSET('Water Data'!$D$30,0,10*ROW('Water Data'!D71))="","",OFFSET('Water Data'!$D$30,0,10*ROW('Water Data'!D71)))</f>
        <v/>
      </c>
      <c r="BY77" s="33" t="str">
        <f ca="true">+IF(OFFSET('Water Data'!$E$28,0,10*ROW('Water Data'!E71))="","",OFFSET('Water Data'!$E$28,0,10*ROW('Water Data'!E71)))</f>
        <v/>
      </c>
      <c r="BZ77" s="33" t="str">
        <f ca="true">+IF(OFFSET('Water Data'!$E$29,0,10*ROW('Water Data'!E71))="","",OFFSET('Water Data'!$E$29,0,10*ROW('Water Data'!E71)))</f>
        <v/>
      </c>
      <c r="CA77" s="33" t="str">
        <f ca="true">+IF(OFFSET('Water Data'!$E$30,0,10*ROW('Water Data'!E71))="","",OFFSET('Water Data'!$E$30,0,10*ROW('Water Data'!E71)))</f>
        <v/>
      </c>
      <c r="CB77" s="33" t="str">
        <f ca="true">+IF(OFFSET('Water Data'!$F$28,0,10*ROW('Water Data'!F71))="","",OFFSET('Water Data'!$F$28,0,10*ROW('Water Data'!F71)))</f>
        <v/>
      </c>
      <c r="CC77" s="33" t="str">
        <f ca="true">+IF(OFFSET('Water Data'!$F$29,0,10*ROW('Water Data'!F71))="","",OFFSET('Water Data'!$F$29,0,10*ROW('Water Data'!F71)))</f>
        <v/>
      </c>
      <c r="CD77" s="33" t="str">
        <f ca="true">+IF(OFFSET('Water Data'!$F$30,0,10*ROW('Water Data'!F71))="","",OFFSET('Water Data'!$F$30,0,10*ROW('Water Data'!F71)))</f>
        <v/>
      </c>
      <c r="CE77" s="33" t="str">
        <f ca="true">+IF(OFFSET('Water Data'!$G$28,0,10*ROW('Water Data'!G71))="","",OFFSET('Water Data'!$G$28,0,10*ROW('Water Data'!G71)))</f>
        <v/>
      </c>
      <c r="CF77" s="33" t="str">
        <f ca="true">+IF(OFFSET('Water Data'!$G$29,0,10*ROW('Water Data'!G71))="","",OFFSET('Water Data'!$G$29,0,10*ROW('Water Data'!G71)))</f>
        <v/>
      </c>
      <c r="CG77" s="33" t="str">
        <f ca="true">+IF(OFFSET('Water Data'!$G$30,0,10*ROW('Water Data'!G71))="","",OFFSET('Water Data'!$G$30,0,10*ROW('Water Data'!G71)))</f>
        <v/>
      </c>
      <c r="CH77" s="33" t="str">
        <f ca="true">+IF(OFFSET('Water Data'!$H$28,0,10*ROW('Water Data'!H71))="","",OFFSET('Water Data'!$H$28,0,10*ROW('Water Data'!H71)))</f>
        <v/>
      </c>
      <c r="CI77" s="33" t="str">
        <f ca="true">+IF(OFFSET('Water Data'!$H$29,0,10*ROW('Water Data'!H71))="","",OFFSET('Water Data'!$H$29,0,10*ROW('Water Data'!H71)))</f>
        <v/>
      </c>
      <c r="CJ77" s="33" t="str">
        <f ca="true">+IF(OFFSET('Water Data'!$H$30,0,10*ROW('Water Data'!H71))="","",OFFSET('Water Data'!$H$30,0,10*ROW('Water Data'!H71)))</f>
        <v/>
      </c>
      <c r="CK77" s="33" t="str">
        <f ca="true">+IF(OFFSET('Sanitation Data'!$C$29,0,10*ROW('Sanitation Data'!C71))="","",OFFSET('Sanitation Data'!$C$29,0,10*ROW('Sanitation Data'!C71)))</f>
        <v/>
      </c>
      <c r="CL77" s="33" t="str">
        <f ca="true">+IF(OFFSET('Sanitation Data'!$C$30,0,10*ROW('Sanitation Data'!C71))="","",OFFSET('Sanitation Data'!$C$30,0,10*ROW('Sanitation Data'!C71)))</f>
        <v/>
      </c>
      <c r="CM77" s="33" t="str">
        <f ca="true">+IF(OFFSET('Sanitation Data'!$C$31,0,10*ROW('Sanitation Data'!C71))="","",OFFSET('Sanitation Data'!$C$31,0,10*ROW('Sanitation Data'!C71)))</f>
        <v/>
      </c>
      <c r="CN77" s="33" t="str">
        <f ca="true">+IF(OFFSET('Sanitation Data'!$C$32,0,10*ROW('Sanitation Data'!C71))="","",OFFSET('Sanitation Data'!$C$32,0,10*ROW('Sanitation Data'!C71)))</f>
        <v/>
      </c>
      <c r="CO77" s="33" t="str">
        <f ca="true">+IF(OFFSET('Sanitation Data'!$C$33,0,10*ROW('Sanitation Data'!C71))="","",OFFSET('Sanitation Data'!$C$33,0,10*ROW('Sanitation Data'!C71)))</f>
        <v/>
      </c>
      <c r="CP77" s="33" t="str">
        <f ca="true">+IF(OFFSET('Sanitation Data'!$D$29,0,10*ROW('Sanitation Data'!D71))="","",OFFSET('Sanitation Data'!$D$29,0,10*ROW('Sanitation Data'!D71)))</f>
        <v/>
      </c>
      <c r="CQ77" s="33" t="str">
        <f ca="true">+IF(OFFSET('Sanitation Data'!$D$30,0,10*ROW('Sanitation Data'!D71))="","",OFFSET('Sanitation Data'!$D$30,0,10*ROW('Sanitation Data'!D71)))</f>
        <v/>
      </c>
      <c r="CR77" s="33" t="str">
        <f ca="true">+IF(OFFSET('Sanitation Data'!$D$31,0,10*ROW('Sanitation Data'!D71))="","",OFFSET('Sanitation Data'!$D$31,0,10*ROW('Sanitation Data'!D71)))</f>
        <v/>
      </c>
      <c r="CS77" s="33" t="str">
        <f ca="true">+IF(OFFSET('Sanitation Data'!$D$32,0,10*ROW('Sanitation Data'!D71))="","",OFFSET('Sanitation Data'!$D$32,0,10*ROW('Sanitation Data'!D71)))</f>
        <v/>
      </c>
      <c r="CT77" s="33" t="str">
        <f ca="true">+IF(OFFSET('Sanitation Data'!$D$33,0,10*ROW('Sanitation Data'!D71))="","",OFFSET('Sanitation Data'!$D$33,0,10*ROW('Sanitation Data'!D71)))</f>
        <v/>
      </c>
      <c r="CU77" s="33" t="str">
        <f ca="true">+IF(OFFSET('Sanitation Data'!$E$29,0,10*ROW('Sanitation Data'!E71))="","",OFFSET('Sanitation Data'!$E$29,0,10*ROW('Sanitation Data'!E71)))</f>
        <v/>
      </c>
      <c r="CV77" s="33" t="str">
        <f ca="true">+IF(OFFSET('Sanitation Data'!$E$30,0,10*ROW('Sanitation Data'!E71))="","",OFFSET('Sanitation Data'!$E$30,0,10*ROW('Sanitation Data'!E71)))</f>
        <v/>
      </c>
      <c r="CW77" s="33" t="str">
        <f ca="true">+IF(OFFSET('Sanitation Data'!$E$31,0,10*ROW('Sanitation Data'!E71))="","",OFFSET('Sanitation Data'!$E$31,0,10*ROW('Sanitation Data'!E71)))</f>
        <v/>
      </c>
      <c r="CX77" s="33" t="str">
        <f ca="true">+IF(OFFSET('Sanitation Data'!$E$32,0,10*ROW('Sanitation Data'!E71))="","",OFFSET('Sanitation Data'!$E$32,0,10*ROW('Sanitation Data'!E71)))</f>
        <v/>
      </c>
      <c r="CY77" s="33" t="str">
        <f ca="true">+IF(OFFSET('Sanitation Data'!$E$33,0,10*ROW('Sanitation Data'!E71))="","",OFFSET('Sanitation Data'!$E$33,0,10*ROW('Sanitation Data'!E71)))</f>
        <v/>
      </c>
      <c r="CZ77" s="33" t="str">
        <f ca="true">+IF(OFFSET('Sanitation Data'!$F$29,0,10*ROW('Sanitation Data'!F71))="","",OFFSET('Sanitation Data'!$F$29,0,10*ROW('Sanitation Data'!F71)))</f>
        <v/>
      </c>
      <c r="DA77" s="33" t="str">
        <f ca="true">+IF(OFFSET('Sanitation Data'!$F$30,0,10*ROW('Sanitation Data'!F71))="","",OFFSET('Sanitation Data'!$F$30,0,10*ROW('Sanitation Data'!F71)))</f>
        <v/>
      </c>
      <c r="DB77" s="33" t="str">
        <f ca="true">+IF(OFFSET('Sanitation Data'!$F$31,0,10*ROW('Sanitation Data'!F71))="","",OFFSET('Sanitation Data'!$F$31,0,10*ROW('Sanitation Data'!F71)))</f>
        <v/>
      </c>
      <c r="DC77" s="33" t="str">
        <f ca="true">+IF(OFFSET('Sanitation Data'!$F$32,0,10*ROW('Sanitation Data'!F71))="","",OFFSET('Sanitation Data'!$F$32,0,10*ROW('Sanitation Data'!F71)))</f>
        <v/>
      </c>
      <c r="DD77" s="33" t="str">
        <f ca="true">+IF(OFFSET('Sanitation Data'!$F$33,0,10*ROW('Sanitation Data'!F71))="","",OFFSET('Sanitation Data'!$F$33,0,10*ROW('Sanitation Data'!F71)))</f>
        <v/>
      </c>
      <c r="DE77" s="33" t="str">
        <f ca="true">+IF(OFFSET('Sanitation Data'!$G$29,0,10*ROW('Sanitation Data'!G71))="","",OFFSET('Sanitation Data'!$G$29,0,10*ROW('Sanitation Data'!G71)))</f>
        <v/>
      </c>
      <c r="DF77" s="33" t="str">
        <f ca="true">+IF(OFFSET('Sanitation Data'!$G$30,0,10*ROW('Sanitation Data'!G71))="","",OFFSET('Sanitation Data'!$G$30,0,10*ROW('Sanitation Data'!G71)))</f>
        <v/>
      </c>
      <c r="DG77" s="33" t="str">
        <f ca="true">+IF(OFFSET('Sanitation Data'!$G$31,0,10*ROW('Sanitation Data'!G71))="","",OFFSET('Sanitation Data'!$G$31,0,10*ROW('Sanitation Data'!G71)))</f>
        <v/>
      </c>
      <c r="DH77" s="33" t="str">
        <f ca="true">+IF(OFFSET('Sanitation Data'!$G$32,0,10*ROW('Sanitation Data'!G71))="","",OFFSET('Sanitation Data'!$G$32,0,10*ROW('Sanitation Data'!G71)))</f>
        <v/>
      </c>
      <c r="DI77" s="33" t="str">
        <f ca="true">+IF(OFFSET('Sanitation Data'!$G$33,0,10*ROW('Sanitation Data'!G71))="","",OFFSET('Sanitation Data'!$G$33,0,10*ROW('Sanitation Data'!G71)))</f>
        <v/>
      </c>
      <c r="DJ77" s="33" t="str">
        <f ca="true">+IF(OFFSET('Sanitation Data'!$H$29,0,10*ROW('Sanitation Data'!H71))="","",OFFSET('Sanitation Data'!$H$29,0,10*ROW('Sanitation Data'!H71)))</f>
        <v/>
      </c>
      <c r="DK77" s="33" t="str">
        <f ca="true">+IF(OFFSET('Sanitation Data'!$H$30,0,10*ROW('Sanitation Data'!H71))="","",OFFSET('Sanitation Data'!$H$30,0,10*ROW('Sanitation Data'!H71)))</f>
        <v/>
      </c>
      <c r="DL77" s="33" t="str">
        <f ca="true">+IF(OFFSET('Sanitation Data'!$H$31,0,10*ROW('Sanitation Data'!H71))="","",OFFSET('Sanitation Data'!$H$31,0,10*ROW('Sanitation Data'!H71)))</f>
        <v/>
      </c>
      <c r="DM77" s="33" t="str">
        <f ca="true">+IF(OFFSET('Sanitation Data'!$H$32,0,10*ROW('Sanitation Data'!H71))="","",OFFSET('Sanitation Data'!$H$32,0,10*ROW('Sanitation Data'!H71)))</f>
        <v/>
      </c>
      <c r="DN77" s="33" t="str">
        <f ca="true">+IF(OFFSET('Sanitation Data'!$H$33,0,10*ROW('Sanitation Data'!H71))="","",OFFSET('Sanitation Data'!$H$33,0,10*ROW('Sanitation Data'!H71)))</f>
        <v/>
      </c>
      <c r="DO77" s="33" t="str">
        <f ca="true">+IF(OFFSET('Hygiene Data'!$C$12,0,10*ROW('Hygiene Data'!C71))="","",OFFSET('Hygiene Data'!$C$12,0,10*ROW('Hygiene Data'!C71)))</f>
        <v/>
      </c>
      <c r="DP77" s="33" t="str">
        <f ca="true">+IF(OFFSET('Hygiene Data'!$C$13,0,10*ROW('Hygiene Data'!C71))="","",OFFSET('Hygiene Data'!$C$13,0,10*ROW('Hygiene Data'!C71)))</f>
        <v/>
      </c>
      <c r="DQ77" s="33" t="str">
        <f ca="true">+IF(OFFSET('Hygiene Data'!$C$14,0,10*ROW('Hygiene Data'!C71))="","",OFFSET('Hygiene Data'!$C$14,0,10*ROW('Hygiene Data'!C71)))</f>
        <v/>
      </c>
      <c r="DR77" s="33" t="str">
        <f ca="true">+IF(OFFSET('Hygiene Data'!$D$12,0,10*ROW('Hygiene Data'!D71))="","",OFFSET('Hygiene Data'!$D$12,0,10*ROW('Hygiene Data'!D71)))</f>
        <v/>
      </c>
      <c r="DS77" s="33" t="str">
        <f ca="true">+IF(OFFSET('Hygiene Data'!$D$13,0,10*ROW('Hygiene Data'!D71))="","",OFFSET('Hygiene Data'!$D$13,0,10*ROW('Hygiene Data'!D71)))</f>
        <v/>
      </c>
      <c r="DT77" s="33" t="str">
        <f ca="true">+IF(OFFSET('Hygiene Data'!$D$14,0,10*ROW('Hygiene Data'!D71))="","",OFFSET('Hygiene Data'!$D$14,0,10*ROW('Hygiene Data'!D71)))</f>
        <v/>
      </c>
      <c r="DU77" s="33" t="str">
        <f ca="true">+IF(OFFSET('Hygiene Data'!$E$12,0,10*ROW('Hygiene Data'!E71))="","",OFFSET('Hygiene Data'!$E$12,0,10*ROW('Hygiene Data'!E71)))</f>
        <v/>
      </c>
      <c r="DV77" s="33" t="str">
        <f ca="true">+IF(OFFSET('Hygiene Data'!$E$13,0,10*ROW('Hygiene Data'!E71))="","",OFFSET('Hygiene Data'!$E$13,0,10*ROW('Hygiene Data'!E71)))</f>
        <v/>
      </c>
      <c r="DW77" s="33" t="str">
        <f ca="true">+IF(OFFSET('Hygiene Data'!$E$14,0,10*ROW('Hygiene Data'!E71))="","",OFFSET('Hygiene Data'!$E$14,0,10*ROW('Hygiene Data'!E71)))</f>
        <v/>
      </c>
      <c r="DX77" s="33" t="str">
        <f ca="true">+IF(OFFSET('Hygiene Data'!$F$12,0,10*ROW('Hygiene Data'!F71))="","",OFFSET('Hygiene Data'!$F$12,0,10*ROW('Hygiene Data'!F71)))</f>
        <v/>
      </c>
      <c r="DY77" s="33" t="str">
        <f ca="true">+IF(OFFSET('Hygiene Data'!$F$13,0,10*ROW('Hygiene Data'!F71))="","",OFFSET('Hygiene Data'!$F$13,0,10*ROW('Hygiene Data'!F71)))</f>
        <v/>
      </c>
      <c r="DZ77" s="33" t="str">
        <f ca="true">+IF(OFFSET('Hygiene Data'!$F$14,0,10*ROW('Hygiene Data'!F71))="","",OFFSET('Hygiene Data'!$F$14,0,10*ROW('Hygiene Data'!F71)))</f>
        <v/>
      </c>
      <c r="EA77" s="33" t="str">
        <f ca="true">+IF(OFFSET('Hygiene Data'!$G$12,0,10*ROW('Hygiene Data'!G71))="","",OFFSET('Hygiene Data'!$G$12,0,10*ROW('Hygiene Data'!G71)))</f>
        <v/>
      </c>
      <c r="EB77" s="33" t="str">
        <f ca="true">+IF(OFFSET('Hygiene Data'!$G$13,0,10*ROW('Hygiene Data'!G71))="","",OFFSET('Hygiene Data'!$G$13,0,10*ROW('Hygiene Data'!G71)))</f>
        <v/>
      </c>
      <c r="EC77" s="33" t="str">
        <f ca="true">+IF(OFFSET('Hygiene Data'!$G$14,0,10*ROW('Hygiene Data'!G71))="","",OFFSET('Hygiene Data'!$G$14,0,10*ROW('Hygiene Data'!G71)))</f>
        <v/>
      </c>
      <c r="ED77" s="33" t="str">
        <f ca="true">+IF(OFFSET('Hygiene Data'!$H$12,0,10*ROW('Hygiene Data'!H71))="","",OFFSET('Hygiene Data'!$H$12,0,10*ROW('Hygiene Data'!H71)))</f>
        <v/>
      </c>
      <c r="EE77" s="33" t="str">
        <f ca="true">+IF(OFFSET('Hygiene Data'!$H$13,0,10*ROW('Hygiene Data'!H71))="","",OFFSET('Hygiene Data'!$H$13,0,10*ROW('Hygiene Data'!H71)))</f>
        <v/>
      </c>
      <c r="EF77" s="33" t="str">
        <f ca="true">+IF(OFFSET('Hygiene Data'!$H$14,0,10*ROW('Hygiene Data'!H71))="","",OFFSET('Hygiene Data'!$H$14,0,10*ROW('Hygiene Data'!H71)))</f>
        <v/>
      </c>
    </row>
    <row r="78" x14ac:dyDescent="0.2">
      <c r="A78" s="56" t="str">
        <f ca="true">+IF(OFFSET('Water Data'!$B$1,0,10*ROW('Water Data'!B75))="","",OFFSET('Water Data'!$B$1,0,10*ROW('Water Data'!B75)))</f>
        <v/>
      </c>
      <c r="B78" s="56" t="str">
        <f ca="true">+IF(OFFSET('Water Data'!$A$3,0,10*ROW('Water Data'!A75))="","",OFFSET('Water Data'!$A$3,0,10*ROW('Water Data'!A75)))</f>
        <v/>
      </c>
      <c r="C78" s="56" t="str">
        <f ca="true">+IF(OFFSET('Water Data'!$C$3,0,10*ROW('Water Data'!C75))="","",OFFSET('Water Data'!$C$3,0,10*ROW('Water Data'!C75)))</f>
        <v/>
      </c>
      <c r="D78" s="244"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4"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4" t="e">
        <f ca="true">+IF(AND(ISNUMBER(OFFSET('Water Data'!$C$10,0,10*ROW('Water Data'!D72))),BW78="Yes"),OFFSET('Water Data'!$C$10,0,10*ROW('Water Data'!D72)),IF(AND(ISNUMBER(OFFSET('Water Data'!$C$10,0,10*ROW('Water Data'!D72))),BW78="No",ISNUMBER(OFFSET('Water Data'!$C$10,0,10*ROW('Water Data'!D72)))),CONCATENATE("[",ROUND(OFFSET('Water Data'!$C$10,0,10*ROW('Water Data'!D72)),0),"]"),IF(AND(ISNUMBER(OFFSET('Water Data'!$C$10,0,10*ROW('Water Data'!D72))),BW78="",ISNUMBER(OFFSET('Water Data'!$C$10,0,10*ROW('Water Data'!D72)))),OFFSET('Water Data'!$C$10,0,10*ROW('Water Data'!D72)),NA())))</f>
        <v>#N/A</v>
      </c>
      <c r="G78" s="244"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4"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4"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4"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4"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4"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4"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4"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4"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4"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4"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4"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4"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4"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4"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5"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5"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5"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5"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5"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5"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5"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5"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5"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5"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5"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5"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5"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5"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5"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5"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5"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5"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5"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5"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5"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5"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5"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5"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5"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5"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5"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5"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5"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5"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6"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6"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6"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6"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6"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6"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6"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6"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6"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6"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6"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6"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6"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6"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6"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6"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6"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6"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3" t="str">
        <f ca="true">+IF(OFFSET('Water Data'!$C$28,0,10*ROW('Water Data'!C72))="","",OFFSET('Water Data'!$C$28,0,10*ROW('Water Data'!C72)))</f>
        <v/>
      </c>
      <c r="BT78" s="33" t="str">
        <f ca="true">+IF(OFFSET('Water Data'!$C$29,0,10*ROW('Water Data'!C72))="","",OFFSET('Water Data'!$C$29,0,10*ROW('Water Data'!C72)))</f>
        <v/>
      </c>
      <c r="BU78" s="33" t="str">
        <f ca="true">+IF(OFFSET('Water Data'!$C$30,0,10*ROW('Water Data'!C72))="","",OFFSET('Water Data'!$C$30,0,10*ROW('Water Data'!C72)))</f>
        <v/>
      </c>
      <c r="BV78" s="33" t="str">
        <f ca="true">+IF(OFFSET('Water Data'!$D$28,0,10*ROW('Water Data'!D72))="","",OFFSET('Water Data'!$D$28,0,10*ROW('Water Data'!D72)))</f>
        <v/>
      </c>
      <c r="BW78" s="33" t="str">
        <f ca="true">+IF(OFFSET('Water Data'!$D$29,0,10*ROW('Water Data'!D72))="","",OFFSET('Water Data'!$D$29,0,10*ROW('Water Data'!D72)))</f>
        <v/>
      </c>
      <c r="BX78" s="33" t="str">
        <f ca="true">+IF(OFFSET('Water Data'!$D$30,0,10*ROW('Water Data'!D72))="","",OFFSET('Water Data'!$D$30,0,10*ROW('Water Data'!D72)))</f>
        <v/>
      </c>
      <c r="BY78" s="33" t="str">
        <f ca="true">+IF(OFFSET('Water Data'!$E$28,0,10*ROW('Water Data'!E72))="","",OFFSET('Water Data'!$E$28,0,10*ROW('Water Data'!E72)))</f>
        <v/>
      </c>
      <c r="BZ78" s="33" t="str">
        <f ca="true">+IF(OFFSET('Water Data'!$E$29,0,10*ROW('Water Data'!E72))="","",OFFSET('Water Data'!$E$29,0,10*ROW('Water Data'!E72)))</f>
        <v/>
      </c>
      <c r="CA78" s="33" t="str">
        <f ca="true">+IF(OFFSET('Water Data'!$E$30,0,10*ROW('Water Data'!E72))="","",OFFSET('Water Data'!$E$30,0,10*ROW('Water Data'!E72)))</f>
        <v/>
      </c>
      <c r="CB78" s="33" t="str">
        <f ca="true">+IF(OFFSET('Water Data'!$F$28,0,10*ROW('Water Data'!F72))="","",OFFSET('Water Data'!$F$28,0,10*ROW('Water Data'!F72)))</f>
        <v/>
      </c>
      <c r="CC78" s="33" t="str">
        <f ca="true">+IF(OFFSET('Water Data'!$F$29,0,10*ROW('Water Data'!F72))="","",OFFSET('Water Data'!$F$29,0,10*ROW('Water Data'!F72)))</f>
        <v/>
      </c>
      <c r="CD78" s="33" t="str">
        <f ca="true">+IF(OFFSET('Water Data'!$F$30,0,10*ROW('Water Data'!F72))="","",OFFSET('Water Data'!$F$30,0,10*ROW('Water Data'!F72)))</f>
        <v/>
      </c>
      <c r="CE78" s="33" t="str">
        <f ca="true">+IF(OFFSET('Water Data'!$G$28,0,10*ROW('Water Data'!G72))="","",OFFSET('Water Data'!$G$28,0,10*ROW('Water Data'!G72)))</f>
        <v/>
      </c>
      <c r="CF78" s="33" t="str">
        <f ca="true">+IF(OFFSET('Water Data'!$G$29,0,10*ROW('Water Data'!G72))="","",OFFSET('Water Data'!$G$29,0,10*ROW('Water Data'!G72)))</f>
        <v/>
      </c>
      <c r="CG78" s="33" t="str">
        <f ca="true">+IF(OFFSET('Water Data'!$G$30,0,10*ROW('Water Data'!G72))="","",OFFSET('Water Data'!$G$30,0,10*ROW('Water Data'!G72)))</f>
        <v/>
      </c>
      <c r="CH78" s="33" t="str">
        <f ca="true">+IF(OFFSET('Water Data'!$H$28,0,10*ROW('Water Data'!H72))="","",OFFSET('Water Data'!$H$28,0,10*ROW('Water Data'!H72)))</f>
        <v/>
      </c>
      <c r="CI78" s="33" t="str">
        <f ca="true">+IF(OFFSET('Water Data'!$H$29,0,10*ROW('Water Data'!H72))="","",OFFSET('Water Data'!$H$29,0,10*ROW('Water Data'!H72)))</f>
        <v/>
      </c>
      <c r="CJ78" s="33" t="str">
        <f ca="true">+IF(OFFSET('Water Data'!$H$30,0,10*ROW('Water Data'!H72))="","",OFFSET('Water Data'!$H$30,0,10*ROW('Water Data'!H72)))</f>
        <v/>
      </c>
      <c r="CK78" s="33" t="str">
        <f ca="true">+IF(OFFSET('Sanitation Data'!$C$29,0,10*ROW('Sanitation Data'!C72))="","",OFFSET('Sanitation Data'!$C$29,0,10*ROW('Sanitation Data'!C72)))</f>
        <v/>
      </c>
      <c r="CL78" s="33" t="str">
        <f ca="true">+IF(OFFSET('Sanitation Data'!$C$30,0,10*ROW('Sanitation Data'!C72))="","",OFFSET('Sanitation Data'!$C$30,0,10*ROW('Sanitation Data'!C72)))</f>
        <v/>
      </c>
      <c r="CM78" s="33" t="str">
        <f ca="true">+IF(OFFSET('Sanitation Data'!$C$31,0,10*ROW('Sanitation Data'!C72))="","",OFFSET('Sanitation Data'!$C$31,0,10*ROW('Sanitation Data'!C72)))</f>
        <v/>
      </c>
      <c r="CN78" s="33" t="str">
        <f ca="true">+IF(OFFSET('Sanitation Data'!$C$32,0,10*ROW('Sanitation Data'!C72))="","",OFFSET('Sanitation Data'!$C$32,0,10*ROW('Sanitation Data'!C72)))</f>
        <v/>
      </c>
      <c r="CO78" s="33" t="str">
        <f ca="true">+IF(OFFSET('Sanitation Data'!$C$33,0,10*ROW('Sanitation Data'!C72))="","",OFFSET('Sanitation Data'!$C$33,0,10*ROW('Sanitation Data'!C72)))</f>
        <v/>
      </c>
      <c r="CP78" s="33" t="str">
        <f ca="true">+IF(OFFSET('Sanitation Data'!$D$29,0,10*ROW('Sanitation Data'!D72))="","",OFFSET('Sanitation Data'!$D$29,0,10*ROW('Sanitation Data'!D72)))</f>
        <v/>
      </c>
      <c r="CQ78" s="33" t="str">
        <f ca="true">+IF(OFFSET('Sanitation Data'!$D$30,0,10*ROW('Sanitation Data'!D72))="","",OFFSET('Sanitation Data'!$D$30,0,10*ROW('Sanitation Data'!D72)))</f>
        <v/>
      </c>
      <c r="CR78" s="33" t="str">
        <f ca="true">+IF(OFFSET('Sanitation Data'!$D$31,0,10*ROW('Sanitation Data'!D72))="","",OFFSET('Sanitation Data'!$D$31,0,10*ROW('Sanitation Data'!D72)))</f>
        <v/>
      </c>
      <c r="CS78" s="33" t="str">
        <f ca="true">+IF(OFFSET('Sanitation Data'!$D$32,0,10*ROW('Sanitation Data'!D72))="","",OFFSET('Sanitation Data'!$D$32,0,10*ROW('Sanitation Data'!D72)))</f>
        <v/>
      </c>
      <c r="CT78" s="33" t="str">
        <f ca="true">+IF(OFFSET('Sanitation Data'!$D$33,0,10*ROW('Sanitation Data'!D72))="","",OFFSET('Sanitation Data'!$D$33,0,10*ROW('Sanitation Data'!D72)))</f>
        <v/>
      </c>
      <c r="CU78" s="33" t="str">
        <f ca="true">+IF(OFFSET('Sanitation Data'!$E$29,0,10*ROW('Sanitation Data'!E72))="","",OFFSET('Sanitation Data'!$E$29,0,10*ROW('Sanitation Data'!E72)))</f>
        <v/>
      </c>
      <c r="CV78" s="33" t="str">
        <f ca="true">+IF(OFFSET('Sanitation Data'!$E$30,0,10*ROW('Sanitation Data'!E72))="","",OFFSET('Sanitation Data'!$E$30,0,10*ROW('Sanitation Data'!E72)))</f>
        <v/>
      </c>
      <c r="CW78" s="33" t="str">
        <f ca="true">+IF(OFFSET('Sanitation Data'!$E$31,0,10*ROW('Sanitation Data'!E72))="","",OFFSET('Sanitation Data'!$E$31,0,10*ROW('Sanitation Data'!E72)))</f>
        <v/>
      </c>
      <c r="CX78" s="33" t="str">
        <f ca="true">+IF(OFFSET('Sanitation Data'!$E$32,0,10*ROW('Sanitation Data'!E72))="","",OFFSET('Sanitation Data'!$E$32,0,10*ROW('Sanitation Data'!E72)))</f>
        <v/>
      </c>
      <c r="CY78" s="33" t="str">
        <f ca="true">+IF(OFFSET('Sanitation Data'!$E$33,0,10*ROW('Sanitation Data'!E72))="","",OFFSET('Sanitation Data'!$E$33,0,10*ROW('Sanitation Data'!E72)))</f>
        <v/>
      </c>
      <c r="CZ78" s="33" t="str">
        <f ca="true">+IF(OFFSET('Sanitation Data'!$F$29,0,10*ROW('Sanitation Data'!F72))="","",OFFSET('Sanitation Data'!$F$29,0,10*ROW('Sanitation Data'!F72)))</f>
        <v/>
      </c>
      <c r="DA78" s="33" t="str">
        <f ca="true">+IF(OFFSET('Sanitation Data'!$F$30,0,10*ROW('Sanitation Data'!F72))="","",OFFSET('Sanitation Data'!$F$30,0,10*ROW('Sanitation Data'!F72)))</f>
        <v/>
      </c>
      <c r="DB78" s="33" t="str">
        <f ca="true">+IF(OFFSET('Sanitation Data'!$F$31,0,10*ROW('Sanitation Data'!F72))="","",OFFSET('Sanitation Data'!$F$31,0,10*ROW('Sanitation Data'!F72)))</f>
        <v/>
      </c>
      <c r="DC78" s="33" t="str">
        <f ca="true">+IF(OFFSET('Sanitation Data'!$F$32,0,10*ROW('Sanitation Data'!F72))="","",OFFSET('Sanitation Data'!$F$32,0,10*ROW('Sanitation Data'!F72)))</f>
        <v/>
      </c>
      <c r="DD78" s="33" t="str">
        <f ca="true">+IF(OFFSET('Sanitation Data'!$F$33,0,10*ROW('Sanitation Data'!F72))="","",OFFSET('Sanitation Data'!$F$33,0,10*ROW('Sanitation Data'!F72)))</f>
        <v/>
      </c>
      <c r="DE78" s="33" t="str">
        <f ca="true">+IF(OFFSET('Sanitation Data'!$G$29,0,10*ROW('Sanitation Data'!G72))="","",OFFSET('Sanitation Data'!$G$29,0,10*ROW('Sanitation Data'!G72)))</f>
        <v/>
      </c>
      <c r="DF78" s="33" t="str">
        <f ca="true">+IF(OFFSET('Sanitation Data'!$G$30,0,10*ROW('Sanitation Data'!G72))="","",OFFSET('Sanitation Data'!$G$30,0,10*ROW('Sanitation Data'!G72)))</f>
        <v/>
      </c>
      <c r="DG78" s="33" t="str">
        <f ca="true">+IF(OFFSET('Sanitation Data'!$G$31,0,10*ROW('Sanitation Data'!G72))="","",OFFSET('Sanitation Data'!$G$31,0,10*ROW('Sanitation Data'!G72)))</f>
        <v/>
      </c>
      <c r="DH78" s="33" t="str">
        <f ca="true">+IF(OFFSET('Sanitation Data'!$G$32,0,10*ROW('Sanitation Data'!G72))="","",OFFSET('Sanitation Data'!$G$32,0,10*ROW('Sanitation Data'!G72)))</f>
        <v/>
      </c>
      <c r="DI78" s="33" t="str">
        <f ca="true">+IF(OFFSET('Sanitation Data'!$G$33,0,10*ROW('Sanitation Data'!G72))="","",OFFSET('Sanitation Data'!$G$33,0,10*ROW('Sanitation Data'!G72)))</f>
        <v/>
      </c>
      <c r="DJ78" s="33" t="str">
        <f ca="true">+IF(OFFSET('Sanitation Data'!$H$29,0,10*ROW('Sanitation Data'!H72))="","",OFFSET('Sanitation Data'!$H$29,0,10*ROW('Sanitation Data'!H72)))</f>
        <v/>
      </c>
      <c r="DK78" s="33" t="str">
        <f ca="true">+IF(OFFSET('Sanitation Data'!$H$30,0,10*ROW('Sanitation Data'!H72))="","",OFFSET('Sanitation Data'!$H$30,0,10*ROW('Sanitation Data'!H72)))</f>
        <v/>
      </c>
      <c r="DL78" s="33" t="str">
        <f ca="true">+IF(OFFSET('Sanitation Data'!$H$31,0,10*ROW('Sanitation Data'!H72))="","",OFFSET('Sanitation Data'!$H$31,0,10*ROW('Sanitation Data'!H72)))</f>
        <v/>
      </c>
      <c r="DM78" s="33" t="str">
        <f ca="true">+IF(OFFSET('Sanitation Data'!$H$32,0,10*ROW('Sanitation Data'!H72))="","",OFFSET('Sanitation Data'!$H$32,0,10*ROW('Sanitation Data'!H72)))</f>
        <v/>
      </c>
      <c r="DN78" s="33" t="str">
        <f ca="true">+IF(OFFSET('Sanitation Data'!$H$33,0,10*ROW('Sanitation Data'!H72))="","",OFFSET('Sanitation Data'!$H$33,0,10*ROW('Sanitation Data'!H72)))</f>
        <v/>
      </c>
      <c r="DO78" s="33" t="str">
        <f ca="true">+IF(OFFSET('Hygiene Data'!$C$12,0,10*ROW('Hygiene Data'!C72))="","",OFFSET('Hygiene Data'!$C$12,0,10*ROW('Hygiene Data'!C72)))</f>
        <v/>
      </c>
      <c r="DP78" s="33" t="str">
        <f ca="true">+IF(OFFSET('Hygiene Data'!$C$13,0,10*ROW('Hygiene Data'!C72))="","",OFFSET('Hygiene Data'!$C$13,0,10*ROW('Hygiene Data'!C72)))</f>
        <v/>
      </c>
      <c r="DQ78" s="33" t="str">
        <f ca="true">+IF(OFFSET('Hygiene Data'!$C$14,0,10*ROW('Hygiene Data'!C72))="","",OFFSET('Hygiene Data'!$C$14,0,10*ROW('Hygiene Data'!C72)))</f>
        <v/>
      </c>
      <c r="DR78" s="33" t="str">
        <f ca="true">+IF(OFFSET('Hygiene Data'!$D$12,0,10*ROW('Hygiene Data'!D72))="","",OFFSET('Hygiene Data'!$D$12,0,10*ROW('Hygiene Data'!D72)))</f>
        <v/>
      </c>
      <c r="DS78" s="33" t="str">
        <f ca="true">+IF(OFFSET('Hygiene Data'!$D$13,0,10*ROW('Hygiene Data'!D72))="","",OFFSET('Hygiene Data'!$D$13,0,10*ROW('Hygiene Data'!D72)))</f>
        <v/>
      </c>
      <c r="DT78" s="33" t="str">
        <f ca="true">+IF(OFFSET('Hygiene Data'!$D$14,0,10*ROW('Hygiene Data'!D72))="","",OFFSET('Hygiene Data'!$D$14,0,10*ROW('Hygiene Data'!D72)))</f>
        <v/>
      </c>
      <c r="DU78" s="33" t="str">
        <f ca="true">+IF(OFFSET('Hygiene Data'!$E$12,0,10*ROW('Hygiene Data'!E72))="","",OFFSET('Hygiene Data'!$E$12,0,10*ROW('Hygiene Data'!E72)))</f>
        <v/>
      </c>
      <c r="DV78" s="33" t="str">
        <f ca="true">+IF(OFFSET('Hygiene Data'!$E$13,0,10*ROW('Hygiene Data'!E72))="","",OFFSET('Hygiene Data'!$E$13,0,10*ROW('Hygiene Data'!E72)))</f>
        <v/>
      </c>
      <c r="DW78" s="33" t="str">
        <f ca="true">+IF(OFFSET('Hygiene Data'!$E$14,0,10*ROW('Hygiene Data'!E72))="","",OFFSET('Hygiene Data'!$E$14,0,10*ROW('Hygiene Data'!E72)))</f>
        <v/>
      </c>
      <c r="DX78" s="33" t="str">
        <f ca="true">+IF(OFFSET('Hygiene Data'!$F$12,0,10*ROW('Hygiene Data'!F72))="","",OFFSET('Hygiene Data'!$F$12,0,10*ROW('Hygiene Data'!F72)))</f>
        <v/>
      </c>
      <c r="DY78" s="33" t="str">
        <f ca="true">+IF(OFFSET('Hygiene Data'!$F$13,0,10*ROW('Hygiene Data'!F72))="","",OFFSET('Hygiene Data'!$F$13,0,10*ROW('Hygiene Data'!F72)))</f>
        <v/>
      </c>
      <c r="DZ78" s="33" t="str">
        <f ca="true">+IF(OFFSET('Hygiene Data'!$F$14,0,10*ROW('Hygiene Data'!F72))="","",OFFSET('Hygiene Data'!$F$14,0,10*ROW('Hygiene Data'!F72)))</f>
        <v/>
      </c>
      <c r="EA78" s="33" t="str">
        <f ca="true">+IF(OFFSET('Hygiene Data'!$G$12,0,10*ROW('Hygiene Data'!G72))="","",OFFSET('Hygiene Data'!$G$12,0,10*ROW('Hygiene Data'!G72)))</f>
        <v/>
      </c>
      <c r="EB78" s="33" t="str">
        <f ca="true">+IF(OFFSET('Hygiene Data'!$G$13,0,10*ROW('Hygiene Data'!G72))="","",OFFSET('Hygiene Data'!$G$13,0,10*ROW('Hygiene Data'!G72)))</f>
        <v/>
      </c>
      <c r="EC78" s="33" t="str">
        <f ca="true">+IF(OFFSET('Hygiene Data'!$G$14,0,10*ROW('Hygiene Data'!G72))="","",OFFSET('Hygiene Data'!$G$14,0,10*ROW('Hygiene Data'!G72)))</f>
        <v/>
      </c>
      <c r="ED78" s="33" t="str">
        <f ca="true">+IF(OFFSET('Hygiene Data'!$H$12,0,10*ROW('Hygiene Data'!H72))="","",OFFSET('Hygiene Data'!$H$12,0,10*ROW('Hygiene Data'!H72)))</f>
        <v/>
      </c>
      <c r="EE78" s="33" t="str">
        <f ca="true">+IF(OFFSET('Hygiene Data'!$H$13,0,10*ROW('Hygiene Data'!H72))="","",OFFSET('Hygiene Data'!$H$13,0,10*ROW('Hygiene Data'!H72)))</f>
        <v/>
      </c>
      <c r="EF78" s="33" t="str">
        <f ca="true">+IF(OFFSET('Hygiene Data'!$H$14,0,10*ROW('Hygiene Data'!H72))="","",OFFSET('Hygiene Data'!$H$14,0,10*ROW('Hygiene Data'!H72)))</f>
        <v/>
      </c>
    </row>
    <row r="79" x14ac:dyDescent="0.2">
      <c r="A79" s="56" t="str">
        <f ca="true">+IF(OFFSET('Water Data'!$B$1,0,10*ROW('Water Data'!B76))="","",OFFSET('Water Data'!$B$1,0,10*ROW('Water Data'!B76)))</f>
        <v/>
      </c>
      <c r="B79" s="56" t="str">
        <f ca="true">+IF(OFFSET('Water Data'!$A$3,0,10*ROW('Water Data'!A76))="","",OFFSET('Water Data'!$A$3,0,10*ROW('Water Data'!A76)))</f>
        <v/>
      </c>
      <c r="C79" s="56" t="str">
        <f ca="true">+IF(OFFSET('Water Data'!$C$3,0,10*ROW('Water Data'!C76))="","",OFFSET('Water Data'!$C$3,0,10*ROW('Water Data'!C76)))</f>
        <v/>
      </c>
      <c r="D79" s="244"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4"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4" t="e">
        <f ca="true">+IF(AND(ISNUMBER(OFFSET('Water Data'!$C$10,0,10*ROW('Water Data'!D73))),BW79="Yes"),OFFSET('Water Data'!$C$10,0,10*ROW('Water Data'!D73)),IF(AND(ISNUMBER(OFFSET('Water Data'!$C$10,0,10*ROW('Water Data'!D73))),BW79="No",ISNUMBER(OFFSET('Water Data'!$C$10,0,10*ROW('Water Data'!D73)))),CONCATENATE("[",ROUND(OFFSET('Water Data'!$C$10,0,10*ROW('Water Data'!D73)),0),"]"),IF(AND(ISNUMBER(OFFSET('Water Data'!$C$10,0,10*ROW('Water Data'!D73))),BW79="",ISNUMBER(OFFSET('Water Data'!$C$10,0,10*ROW('Water Data'!D73)))),OFFSET('Water Data'!$C$10,0,10*ROW('Water Data'!D73)),NA())))</f>
        <v>#N/A</v>
      </c>
      <c r="G79" s="244"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4"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4"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4"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4"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4"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4"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4"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4"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4"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4"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4"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4"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4"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4"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5"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5"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5"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5"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5"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5"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5"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5"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5"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5"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5"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5"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5"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5"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5"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5"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5"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5"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5"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5"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5"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5"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5"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5"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5"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5"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5"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5"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5"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5"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6"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6"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6"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6"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6"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6"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6"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6"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6"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6"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6"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6"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6"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6"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6"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6"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6"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6"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3" t="str">
        <f ca="true">+IF(OFFSET('Water Data'!$C$28,0,10*ROW('Water Data'!C73))="","",OFFSET('Water Data'!$C$28,0,10*ROW('Water Data'!C73)))</f>
        <v/>
      </c>
      <c r="BT79" s="33" t="str">
        <f ca="true">+IF(OFFSET('Water Data'!$C$29,0,10*ROW('Water Data'!C73))="","",OFFSET('Water Data'!$C$29,0,10*ROW('Water Data'!C73)))</f>
        <v/>
      </c>
      <c r="BU79" s="33" t="str">
        <f ca="true">+IF(OFFSET('Water Data'!$C$30,0,10*ROW('Water Data'!C73))="","",OFFSET('Water Data'!$C$30,0,10*ROW('Water Data'!C73)))</f>
        <v/>
      </c>
      <c r="BV79" s="33" t="str">
        <f ca="true">+IF(OFFSET('Water Data'!$D$28,0,10*ROW('Water Data'!D73))="","",OFFSET('Water Data'!$D$28,0,10*ROW('Water Data'!D73)))</f>
        <v/>
      </c>
      <c r="BW79" s="33" t="str">
        <f ca="true">+IF(OFFSET('Water Data'!$D$29,0,10*ROW('Water Data'!D73))="","",OFFSET('Water Data'!$D$29,0,10*ROW('Water Data'!D73)))</f>
        <v/>
      </c>
      <c r="BX79" s="33" t="str">
        <f ca="true">+IF(OFFSET('Water Data'!$D$30,0,10*ROW('Water Data'!D73))="","",OFFSET('Water Data'!$D$30,0,10*ROW('Water Data'!D73)))</f>
        <v/>
      </c>
      <c r="BY79" s="33" t="str">
        <f ca="true">+IF(OFFSET('Water Data'!$E$28,0,10*ROW('Water Data'!E73))="","",OFFSET('Water Data'!$E$28,0,10*ROW('Water Data'!E73)))</f>
        <v/>
      </c>
      <c r="BZ79" s="33" t="str">
        <f ca="true">+IF(OFFSET('Water Data'!$E$29,0,10*ROW('Water Data'!E73))="","",OFFSET('Water Data'!$E$29,0,10*ROW('Water Data'!E73)))</f>
        <v/>
      </c>
      <c r="CA79" s="33" t="str">
        <f ca="true">+IF(OFFSET('Water Data'!$E$30,0,10*ROW('Water Data'!E73))="","",OFFSET('Water Data'!$E$30,0,10*ROW('Water Data'!E73)))</f>
        <v/>
      </c>
      <c r="CB79" s="33" t="str">
        <f ca="true">+IF(OFFSET('Water Data'!$F$28,0,10*ROW('Water Data'!F73))="","",OFFSET('Water Data'!$F$28,0,10*ROW('Water Data'!F73)))</f>
        <v/>
      </c>
      <c r="CC79" s="33" t="str">
        <f ca="true">+IF(OFFSET('Water Data'!$F$29,0,10*ROW('Water Data'!F73))="","",OFFSET('Water Data'!$F$29,0,10*ROW('Water Data'!F73)))</f>
        <v/>
      </c>
      <c r="CD79" s="33" t="str">
        <f ca="true">+IF(OFFSET('Water Data'!$F$30,0,10*ROW('Water Data'!F73))="","",OFFSET('Water Data'!$F$30,0,10*ROW('Water Data'!F73)))</f>
        <v/>
      </c>
      <c r="CE79" s="33" t="str">
        <f ca="true">+IF(OFFSET('Water Data'!$G$28,0,10*ROW('Water Data'!G73))="","",OFFSET('Water Data'!$G$28,0,10*ROW('Water Data'!G73)))</f>
        <v/>
      </c>
      <c r="CF79" s="33" t="str">
        <f ca="true">+IF(OFFSET('Water Data'!$G$29,0,10*ROW('Water Data'!G73))="","",OFFSET('Water Data'!$G$29,0,10*ROW('Water Data'!G73)))</f>
        <v/>
      </c>
      <c r="CG79" s="33" t="str">
        <f ca="true">+IF(OFFSET('Water Data'!$G$30,0,10*ROW('Water Data'!G73))="","",OFFSET('Water Data'!$G$30,0,10*ROW('Water Data'!G73)))</f>
        <v/>
      </c>
      <c r="CH79" s="33" t="str">
        <f ca="true">+IF(OFFSET('Water Data'!$H$28,0,10*ROW('Water Data'!H73))="","",OFFSET('Water Data'!$H$28,0,10*ROW('Water Data'!H73)))</f>
        <v/>
      </c>
      <c r="CI79" s="33" t="str">
        <f ca="true">+IF(OFFSET('Water Data'!$H$29,0,10*ROW('Water Data'!H73))="","",OFFSET('Water Data'!$H$29,0,10*ROW('Water Data'!H73)))</f>
        <v/>
      </c>
      <c r="CJ79" s="33" t="str">
        <f ca="true">+IF(OFFSET('Water Data'!$H$30,0,10*ROW('Water Data'!H73))="","",OFFSET('Water Data'!$H$30,0,10*ROW('Water Data'!H73)))</f>
        <v/>
      </c>
      <c r="CK79" s="33" t="str">
        <f ca="true">+IF(OFFSET('Sanitation Data'!$C$29,0,10*ROW('Sanitation Data'!C73))="","",OFFSET('Sanitation Data'!$C$29,0,10*ROW('Sanitation Data'!C73)))</f>
        <v/>
      </c>
      <c r="CL79" s="33" t="str">
        <f ca="true">+IF(OFFSET('Sanitation Data'!$C$30,0,10*ROW('Sanitation Data'!C73))="","",OFFSET('Sanitation Data'!$C$30,0,10*ROW('Sanitation Data'!C73)))</f>
        <v/>
      </c>
      <c r="CM79" s="33" t="str">
        <f ca="true">+IF(OFFSET('Sanitation Data'!$C$31,0,10*ROW('Sanitation Data'!C73))="","",OFFSET('Sanitation Data'!$C$31,0,10*ROW('Sanitation Data'!C73)))</f>
        <v/>
      </c>
      <c r="CN79" s="33" t="str">
        <f ca="true">+IF(OFFSET('Sanitation Data'!$C$32,0,10*ROW('Sanitation Data'!C73))="","",OFFSET('Sanitation Data'!$C$32,0,10*ROW('Sanitation Data'!C73)))</f>
        <v/>
      </c>
      <c r="CO79" s="33" t="str">
        <f ca="true">+IF(OFFSET('Sanitation Data'!$C$33,0,10*ROW('Sanitation Data'!C73))="","",OFFSET('Sanitation Data'!$C$33,0,10*ROW('Sanitation Data'!C73)))</f>
        <v/>
      </c>
      <c r="CP79" s="33" t="str">
        <f ca="true">+IF(OFFSET('Sanitation Data'!$D$29,0,10*ROW('Sanitation Data'!D73))="","",OFFSET('Sanitation Data'!$D$29,0,10*ROW('Sanitation Data'!D73)))</f>
        <v/>
      </c>
      <c r="CQ79" s="33" t="str">
        <f ca="true">+IF(OFFSET('Sanitation Data'!$D$30,0,10*ROW('Sanitation Data'!D73))="","",OFFSET('Sanitation Data'!$D$30,0,10*ROW('Sanitation Data'!D73)))</f>
        <v/>
      </c>
      <c r="CR79" s="33" t="str">
        <f ca="true">+IF(OFFSET('Sanitation Data'!$D$31,0,10*ROW('Sanitation Data'!D73))="","",OFFSET('Sanitation Data'!$D$31,0,10*ROW('Sanitation Data'!D73)))</f>
        <v/>
      </c>
      <c r="CS79" s="33" t="str">
        <f ca="true">+IF(OFFSET('Sanitation Data'!$D$32,0,10*ROW('Sanitation Data'!D73))="","",OFFSET('Sanitation Data'!$D$32,0,10*ROW('Sanitation Data'!D73)))</f>
        <v/>
      </c>
      <c r="CT79" s="33" t="str">
        <f ca="true">+IF(OFFSET('Sanitation Data'!$D$33,0,10*ROW('Sanitation Data'!D73))="","",OFFSET('Sanitation Data'!$D$33,0,10*ROW('Sanitation Data'!D73)))</f>
        <v/>
      </c>
      <c r="CU79" s="33" t="str">
        <f ca="true">+IF(OFFSET('Sanitation Data'!$E$29,0,10*ROW('Sanitation Data'!E73))="","",OFFSET('Sanitation Data'!$E$29,0,10*ROW('Sanitation Data'!E73)))</f>
        <v/>
      </c>
      <c r="CV79" s="33" t="str">
        <f ca="true">+IF(OFFSET('Sanitation Data'!$E$30,0,10*ROW('Sanitation Data'!E73))="","",OFFSET('Sanitation Data'!$E$30,0,10*ROW('Sanitation Data'!E73)))</f>
        <v/>
      </c>
      <c r="CW79" s="33" t="str">
        <f ca="true">+IF(OFFSET('Sanitation Data'!$E$31,0,10*ROW('Sanitation Data'!E73))="","",OFFSET('Sanitation Data'!$E$31,0,10*ROW('Sanitation Data'!E73)))</f>
        <v/>
      </c>
      <c r="CX79" s="33" t="str">
        <f ca="true">+IF(OFFSET('Sanitation Data'!$E$32,0,10*ROW('Sanitation Data'!E73))="","",OFFSET('Sanitation Data'!$E$32,0,10*ROW('Sanitation Data'!E73)))</f>
        <v/>
      </c>
      <c r="CY79" s="33" t="str">
        <f ca="true">+IF(OFFSET('Sanitation Data'!$E$33,0,10*ROW('Sanitation Data'!E73))="","",OFFSET('Sanitation Data'!$E$33,0,10*ROW('Sanitation Data'!E73)))</f>
        <v/>
      </c>
      <c r="CZ79" s="33" t="str">
        <f ca="true">+IF(OFFSET('Sanitation Data'!$F$29,0,10*ROW('Sanitation Data'!F73))="","",OFFSET('Sanitation Data'!$F$29,0,10*ROW('Sanitation Data'!F73)))</f>
        <v/>
      </c>
      <c r="DA79" s="33" t="str">
        <f ca="true">+IF(OFFSET('Sanitation Data'!$F$30,0,10*ROW('Sanitation Data'!F73))="","",OFFSET('Sanitation Data'!$F$30,0,10*ROW('Sanitation Data'!F73)))</f>
        <v/>
      </c>
      <c r="DB79" s="33" t="str">
        <f ca="true">+IF(OFFSET('Sanitation Data'!$F$31,0,10*ROW('Sanitation Data'!F73))="","",OFFSET('Sanitation Data'!$F$31,0,10*ROW('Sanitation Data'!F73)))</f>
        <v/>
      </c>
      <c r="DC79" s="33" t="str">
        <f ca="true">+IF(OFFSET('Sanitation Data'!$F$32,0,10*ROW('Sanitation Data'!F73))="","",OFFSET('Sanitation Data'!$F$32,0,10*ROW('Sanitation Data'!F73)))</f>
        <v/>
      </c>
      <c r="DD79" s="33" t="str">
        <f ca="true">+IF(OFFSET('Sanitation Data'!$F$33,0,10*ROW('Sanitation Data'!F73))="","",OFFSET('Sanitation Data'!$F$33,0,10*ROW('Sanitation Data'!F73)))</f>
        <v/>
      </c>
      <c r="DE79" s="33" t="str">
        <f ca="true">+IF(OFFSET('Sanitation Data'!$G$29,0,10*ROW('Sanitation Data'!G73))="","",OFFSET('Sanitation Data'!$G$29,0,10*ROW('Sanitation Data'!G73)))</f>
        <v/>
      </c>
      <c r="DF79" s="33" t="str">
        <f ca="true">+IF(OFFSET('Sanitation Data'!$G$30,0,10*ROW('Sanitation Data'!G73))="","",OFFSET('Sanitation Data'!$G$30,0,10*ROW('Sanitation Data'!G73)))</f>
        <v/>
      </c>
      <c r="DG79" s="33" t="str">
        <f ca="true">+IF(OFFSET('Sanitation Data'!$G$31,0,10*ROW('Sanitation Data'!G73))="","",OFFSET('Sanitation Data'!$G$31,0,10*ROW('Sanitation Data'!G73)))</f>
        <v/>
      </c>
      <c r="DH79" s="33" t="str">
        <f ca="true">+IF(OFFSET('Sanitation Data'!$G$32,0,10*ROW('Sanitation Data'!G73))="","",OFFSET('Sanitation Data'!$G$32,0,10*ROW('Sanitation Data'!G73)))</f>
        <v/>
      </c>
      <c r="DI79" s="33" t="str">
        <f ca="true">+IF(OFFSET('Sanitation Data'!$G$33,0,10*ROW('Sanitation Data'!G73))="","",OFFSET('Sanitation Data'!$G$33,0,10*ROW('Sanitation Data'!G73)))</f>
        <v/>
      </c>
      <c r="DJ79" s="33" t="str">
        <f ca="true">+IF(OFFSET('Sanitation Data'!$H$29,0,10*ROW('Sanitation Data'!H73))="","",OFFSET('Sanitation Data'!$H$29,0,10*ROW('Sanitation Data'!H73)))</f>
        <v/>
      </c>
      <c r="DK79" s="33" t="str">
        <f ca="true">+IF(OFFSET('Sanitation Data'!$H$30,0,10*ROW('Sanitation Data'!H73))="","",OFFSET('Sanitation Data'!$H$30,0,10*ROW('Sanitation Data'!H73)))</f>
        <v/>
      </c>
      <c r="DL79" s="33" t="str">
        <f ca="true">+IF(OFFSET('Sanitation Data'!$H$31,0,10*ROW('Sanitation Data'!H73))="","",OFFSET('Sanitation Data'!$H$31,0,10*ROW('Sanitation Data'!H73)))</f>
        <v/>
      </c>
      <c r="DM79" s="33" t="str">
        <f ca="true">+IF(OFFSET('Sanitation Data'!$H$32,0,10*ROW('Sanitation Data'!H73))="","",OFFSET('Sanitation Data'!$H$32,0,10*ROW('Sanitation Data'!H73)))</f>
        <v/>
      </c>
      <c r="DN79" s="33" t="str">
        <f ca="true">+IF(OFFSET('Sanitation Data'!$H$33,0,10*ROW('Sanitation Data'!H73))="","",OFFSET('Sanitation Data'!$H$33,0,10*ROW('Sanitation Data'!H73)))</f>
        <v/>
      </c>
      <c r="DO79" s="33" t="str">
        <f ca="true">+IF(OFFSET('Hygiene Data'!$C$12,0,10*ROW('Hygiene Data'!C73))="","",OFFSET('Hygiene Data'!$C$12,0,10*ROW('Hygiene Data'!C73)))</f>
        <v/>
      </c>
      <c r="DP79" s="33" t="str">
        <f ca="true">+IF(OFFSET('Hygiene Data'!$C$13,0,10*ROW('Hygiene Data'!C73))="","",OFFSET('Hygiene Data'!$C$13,0,10*ROW('Hygiene Data'!C73)))</f>
        <v/>
      </c>
      <c r="DQ79" s="33" t="str">
        <f ca="true">+IF(OFFSET('Hygiene Data'!$C$14,0,10*ROW('Hygiene Data'!C73))="","",OFFSET('Hygiene Data'!$C$14,0,10*ROW('Hygiene Data'!C73)))</f>
        <v/>
      </c>
      <c r="DR79" s="33" t="str">
        <f ca="true">+IF(OFFSET('Hygiene Data'!$D$12,0,10*ROW('Hygiene Data'!D73))="","",OFFSET('Hygiene Data'!$D$12,0,10*ROW('Hygiene Data'!D73)))</f>
        <v/>
      </c>
      <c r="DS79" s="33" t="str">
        <f ca="true">+IF(OFFSET('Hygiene Data'!$D$13,0,10*ROW('Hygiene Data'!D73))="","",OFFSET('Hygiene Data'!$D$13,0,10*ROW('Hygiene Data'!D73)))</f>
        <v/>
      </c>
      <c r="DT79" s="33" t="str">
        <f ca="true">+IF(OFFSET('Hygiene Data'!$D$14,0,10*ROW('Hygiene Data'!D73))="","",OFFSET('Hygiene Data'!$D$14,0,10*ROW('Hygiene Data'!D73)))</f>
        <v/>
      </c>
      <c r="DU79" s="33" t="str">
        <f ca="true">+IF(OFFSET('Hygiene Data'!$E$12,0,10*ROW('Hygiene Data'!E73))="","",OFFSET('Hygiene Data'!$E$12,0,10*ROW('Hygiene Data'!E73)))</f>
        <v/>
      </c>
      <c r="DV79" s="33" t="str">
        <f ca="true">+IF(OFFSET('Hygiene Data'!$E$13,0,10*ROW('Hygiene Data'!E73))="","",OFFSET('Hygiene Data'!$E$13,0,10*ROW('Hygiene Data'!E73)))</f>
        <v/>
      </c>
      <c r="DW79" s="33" t="str">
        <f ca="true">+IF(OFFSET('Hygiene Data'!$E$14,0,10*ROW('Hygiene Data'!E73))="","",OFFSET('Hygiene Data'!$E$14,0,10*ROW('Hygiene Data'!E73)))</f>
        <v/>
      </c>
      <c r="DX79" s="33" t="str">
        <f ca="true">+IF(OFFSET('Hygiene Data'!$F$12,0,10*ROW('Hygiene Data'!F73))="","",OFFSET('Hygiene Data'!$F$12,0,10*ROW('Hygiene Data'!F73)))</f>
        <v/>
      </c>
      <c r="DY79" s="33" t="str">
        <f ca="true">+IF(OFFSET('Hygiene Data'!$F$13,0,10*ROW('Hygiene Data'!F73))="","",OFFSET('Hygiene Data'!$F$13,0,10*ROW('Hygiene Data'!F73)))</f>
        <v/>
      </c>
      <c r="DZ79" s="33" t="str">
        <f ca="true">+IF(OFFSET('Hygiene Data'!$F$14,0,10*ROW('Hygiene Data'!F73))="","",OFFSET('Hygiene Data'!$F$14,0,10*ROW('Hygiene Data'!F73)))</f>
        <v/>
      </c>
      <c r="EA79" s="33" t="str">
        <f ca="true">+IF(OFFSET('Hygiene Data'!$G$12,0,10*ROW('Hygiene Data'!G73))="","",OFFSET('Hygiene Data'!$G$12,0,10*ROW('Hygiene Data'!G73)))</f>
        <v/>
      </c>
      <c r="EB79" s="33" t="str">
        <f ca="true">+IF(OFFSET('Hygiene Data'!$G$13,0,10*ROW('Hygiene Data'!G73))="","",OFFSET('Hygiene Data'!$G$13,0,10*ROW('Hygiene Data'!G73)))</f>
        <v/>
      </c>
      <c r="EC79" s="33" t="str">
        <f ca="true">+IF(OFFSET('Hygiene Data'!$G$14,0,10*ROW('Hygiene Data'!G73))="","",OFFSET('Hygiene Data'!$G$14,0,10*ROW('Hygiene Data'!G73)))</f>
        <v/>
      </c>
      <c r="ED79" s="33" t="str">
        <f ca="true">+IF(OFFSET('Hygiene Data'!$H$12,0,10*ROW('Hygiene Data'!H73))="","",OFFSET('Hygiene Data'!$H$12,0,10*ROW('Hygiene Data'!H73)))</f>
        <v/>
      </c>
      <c r="EE79" s="33" t="str">
        <f ca="true">+IF(OFFSET('Hygiene Data'!$H$13,0,10*ROW('Hygiene Data'!H73))="","",OFFSET('Hygiene Data'!$H$13,0,10*ROW('Hygiene Data'!H73)))</f>
        <v/>
      </c>
      <c r="EF79" s="33" t="str">
        <f ca="true">+IF(OFFSET('Hygiene Data'!$H$14,0,10*ROW('Hygiene Data'!H73))="","",OFFSET('Hygiene Data'!$H$14,0,10*ROW('Hygiene Data'!H73)))</f>
        <v/>
      </c>
    </row>
    <row r="80" x14ac:dyDescent="0.2">
      <c r="A80" s="56" t="str">
        <f ca="true">+IF(OFFSET('Water Data'!$B$1,0,10*ROW('Water Data'!B77))="","",OFFSET('Water Data'!$B$1,0,10*ROW('Water Data'!B77)))</f>
        <v/>
      </c>
      <c r="B80" s="56" t="str">
        <f ca="true">+IF(OFFSET('Water Data'!$A$3,0,10*ROW('Water Data'!A77))="","",OFFSET('Water Data'!$A$3,0,10*ROW('Water Data'!A77)))</f>
        <v/>
      </c>
      <c r="C80" s="56" t="str">
        <f ca="true">+IF(OFFSET('Water Data'!$C$3,0,10*ROW('Water Data'!C77))="","",OFFSET('Water Data'!$C$3,0,10*ROW('Water Data'!C77)))</f>
        <v/>
      </c>
      <c r="D80" s="244"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4"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4" t="e">
        <f ca="true">+IF(AND(ISNUMBER(OFFSET('Water Data'!$C$10,0,10*ROW('Water Data'!D74))),BW80="Yes"),OFFSET('Water Data'!$C$10,0,10*ROW('Water Data'!D74)),IF(AND(ISNUMBER(OFFSET('Water Data'!$C$10,0,10*ROW('Water Data'!D74))),BW80="No",ISNUMBER(OFFSET('Water Data'!$C$10,0,10*ROW('Water Data'!D74)))),CONCATENATE("[",ROUND(OFFSET('Water Data'!$C$10,0,10*ROW('Water Data'!D74)),0),"]"),IF(AND(ISNUMBER(OFFSET('Water Data'!$C$10,0,10*ROW('Water Data'!D74))),BW80="",ISNUMBER(OFFSET('Water Data'!$C$10,0,10*ROW('Water Data'!D74)))),OFFSET('Water Data'!$C$10,0,10*ROW('Water Data'!D74)),NA())))</f>
        <v>#N/A</v>
      </c>
      <c r="G80" s="244"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4"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4"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4"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4"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4"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4"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4"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4"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4"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4"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4"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4"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4"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4"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5"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5"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5"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5"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5"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5"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5"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5"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5"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5"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5"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5"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5"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5"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5"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5"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5"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5"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5"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5"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5"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5"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5"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5"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5"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5"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5"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5"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5"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5"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6"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6"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6"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6"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6"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6"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6"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6"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6"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6"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6"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6"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6"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6"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6"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6"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6"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6"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3" t="str">
        <f ca="true">+IF(OFFSET('Water Data'!$C$28,0,10*ROW('Water Data'!C74))="","",OFFSET('Water Data'!$C$28,0,10*ROW('Water Data'!C74)))</f>
        <v/>
      </c>
      <c r="BT80" s="33" t="str">
        <f ca="true">+IF(OFFSET('Water Data'!$C$29,0,10*ROW('Water Data'!C74))="","",OFFSET('Water Data'!$C$29,0,10*ROW('Water Data'!C74)))</f>
        <v/>
      </c>
      <c r="BU80" s="33" t="str">
        <f ca="true">+IF(OFFSET('Water Data'!$C$30,0,10*ROW('Water Data'!C74))="","",OFFSET('Water Data'!$C$30,0,10*ROW('Water Data'!C74)))</f>
        <v/>
      </c>
      <c r="BV80" s="33" t="str">
        <f ca="true">+IF(OFFSET('Water Data'!$D$28,0,10*ROW('Water Data'!D74))="","",OFFSET('Water Data'!$D$28,0,10*ROW('Water Data'!D74)))</f>
        <v/>
      </c>
      <c r="BW80" s="33" t="str">
        <f ca="true">+IF(OFFSET('Water Data'!$D$29,0,10*ROW('Water Data'!D74))="","",OFFSET('Water Data'!$D$29,0,10*ROW('Water Data'!D74)))</f>
        <v/>
      </c>
      <c r="BX80" s="33" t="str">
        <f ca="true">+IF(OFFSET('Water Data'!$D$30,0,10*ROW('Water Data'!D74))="","",OFFSET('Water Data'!$D$30,0,10*ROW('Water Data'!D74)))</f>
        <v/>
      </c>
      <c r="BY80" s="33" t="str">
        <f ca="true">+IF(OFFSET('Water Data'!$E$28,0,10*ROW('Water Data'!E74))="","",OFFSET('Water Data'!$E$28,0,10*ROW('Water Data'!E74)))</f>
        <v/>
      </c>
      <c r="BZ80" s="33" t="str">
        <f ca="true">+IF(OFFSET('Water Data'!$E$29,0,10*ROW('Water Data'!E74))="","",OFFSET('Water Data'!$E$29,0,10*ROW('Water Data'!E74)))</f>
        <v/>
      </c>
      <c r="CA80" s="33" t="str">
        <f ca="true">+IF(OFFSET('Water Data'!$E$30,0,10*ROW('Water Data'!E74))="","",OFFSET('Water Data'!$E$30,0,10*ROW('Water Data'!E74)))</f>
        <v/>
      </c>
      <c r="CB80" s="33" t="str">
        <f ca="true">+IF(OFFSET('Water Data'!$F$28,0,10*ROW('Water Data'!F74))="","",OFFSET('Water Data'!$F$28,0,10*ROW('Water Data'!F74)))</f>
        <v/>
      </c>
      <c r="CC80" s="33" t="str">
        <f ca="true">+IF(OFFSET('Water Data'!$F$29,0,10*ROW('Water Data'!F74))="","",OFFSET('Water Data'!$F$29,0,10*ROW('Water Data'!F74)))</f>
        <v/>
      </c>
      <c r="CD80" s="33" t="str">
        <f ca="true">+IF(OFFSET('Water Data'!$F$30,0,10*ROW('Water Data'!F74))="","",OFFSET('Water Data'!$F$30,0,10*ROW('Water Data'!F74)))</f>
        <v/>
      </c>
      <c r="CE80" s="33" t="str">
        <f ca="true">+IF(OFFSET('Water Data'!$G$28,0,10*ROW('Water Data'!G74))="","",OFFSET('Water Data'!$G$28,0,10*ROW('Water Data'!G74)))</f>
        <v/>
      </c>
      <c r="CF80" s="33" t="str">
        <f ca="true">+IF(OFFSET('Water Data'!$G$29,0,10*ROW('Water Data'!G74))="","",OFFSET('Water Data'!$G$29,0,10*ROW('Water Data'!G74)))</f>
        <v/>
      </c>
      <c r="CG80" s="33" t="str">
        <f ca="true">+IF(OFFSET('Water Data'!$G$30,0,10*ROW('Water Data'!G74))="","",OFFSET('Water Data'!$G$30,0,10*ROW('Water Data'!G74)))</f>
        <v/>
      </c>
      <c r="CH80" s="33" t="str">
        <f ca="true">+IF(OFFSET('Water Data'!$H$28,0,10*ROW('Water Data'!H74))="","",OFFSET('Water Data'!$H$28,0,10*ROW('Water Data'!H74)))</f>
        <v/>
      </c>
      <c r="CI80" s="33" t="str">
        <f ca="true">+IF(OFFSET('Water Data'!$H$29,0,10*ROW('Water Data'!H74))="","",OFFSET('Water Data'!$H$29,0,10*ROW('Water Data'!H74)))</f>
        <v/>
      </c>
      <c r="CJ80" s="33" t="str">
        <f ca="true">+IF(OFFSET('Water Data'!$H$30,0,10*ROW('Water Data'!H74))="","",OFFSET('Water Data'!$H$30,0,10*ROW('Water Data'!H74)))</f>
        <v/>
      </c>
      <c r="CK80" s="33" t="str">
        <f ca="true">+IF(OFFSET('Sanitation Data'!$C$29,0,10*ROW('Sanitation Data'!C74))="","",OFFSET('Sanitation Data'!$C$29,0,10*ROW('Sanitation Data'!C74)))</f>
        <v/>
      </c>
      <c r="CL80" s="33" t="str">
        <f ca="true">+IF(OFFSET('Sanitation Data'!$C$30,0,10*ROW('Sanitation Data'!C74))="","",OFFSET('Sanitation Data'!$C$30,0,10*ROW('Sanitation Data'!C74)))</f>
        <v/>
      </c>
      <c r="CM80" s="33" t="str">
        <f ca="true">+IF(OFFSET('Sanitation Data'!$C$31,0,10*ROW('Sanitation Data'!C74))="","",OFFSET('Sanitation Data'!$C$31,0,10*ROW('Sanitation Data'!C74)))</f>
        <v/>
      </c>
      <c r="CN80" s="33" t="str">
        <f ca="true">+IF(OFFSET('Sanitation Data'!$C$32,0,10*ROW('Sanitation Data'!C74))="","",OFFSET('Sanitation Data'!$C$32,0,10*ROW('Sanitation Data'!C74)))</f>
        <v/>
      </c>
      <c r="CO80" s="33" t="str">
        <f ca="true">+IF(OFFSET('Sanitation Data'!$C$33,0,10*ROW('Sanitation Data'!C74))="","",OFFSET('Sanitation Data'!$C$33,0,10*ROW('Sanitation Data'!C74)))</f>
        <v/>
      </c>
      <c r="CP80" s="33" t="str">
        <f ca="true">+IF(OFFSET('Sanitation Data'!$D$29,0,10*ROW('Sanitation Data'!D74))="","",OFFSET('Sanitation Data'!$D$29,0,10*ROW('Sanitation Data'!D74)))</f>
        <v/>
      </c>
      <c r="CQ80" s="33" t="str">
        <f ca="true">+IF(OFFSET('Sanitation Data'!$D$30,0,10*ROW('Sanitation Data'!D74))="","",OFFSET('Sanitation Data'!$D$30,0,10*ROW('Sanitation Data'!D74)))</f>
        <v/>
      </c>
      <c r="CR80" s="33" t="str">
        <f ca="true">+IF(OFFSET('Sanitation Data'!$D$31,0,10*ROW('Sanitation Data'!D74))="","",OFFSET('Sanitation Data'!$D$31,0,10*ROW('Sanitation Data'!D74)))</f>
        <v/>
      </c>
      <c r="CS80" s="33" t="str">
        <f ca="true">+IF(OFFSET('Sanitation Data'!$D$32,0,10*ROW('Sanitation Data'!D74))="","",OFFSET('Sanitation Data'!$D$32,0,10*ROW('Sanitation Data'!D74)))</f>
        <v/>
      </c>
      <c r="CT80" s="33" t="str">
        <f ca="true">+IF(OFFSET('Sanitation Data'!$D$33,0,10*ROW('Sanitation Data'!D74))="","",OFFSET('Sanitation Data'!$D$33,0,10*ROW('Sanitation Data'!D74)))</f>
        <v/>
      </c>
      <c r="CU80" s="33" t="str">
        <f ca="true">+IF(OFFSET('Sanitation Data'!$E$29,0,10*ROW('Sanitation Data'!E74))="","",OFFSET('Sanitation Data'!$E$29,0,10*ROW('Sanitation Data'!E74)))</f>
        <v/>
      </c>
      <c r="CV80" s="33" t="str">
        <f ca="true">+IF(OFFSET('Sanitation Data'!$E$30,0,10*ROW('Sanitation Data'!E74))="","",OFFSET('Sanitation Data'!$E$30,0,10*ROW('Sanitation Data'!E74)))</f>
        <v/>
      </c>
      <c r="CW80" s="33" t="str">
        <f ca="true">+IF(OFFSET('Sanitation Data'!$E$31,0,10*ROW('Sanitation Data'!E74))="","",OFFSET('Sanitation Data'!$E$31,0,10*ROW('Sanitation Data'!E74)))</f>
        <v/>
      </c>
      <c r="CX80" s="33" t="str">
        <f ca="true">+IF(OFFSET('Sanitation Data'!$E$32,0,10*ROW('Sanitation Data'!E74))="","",OFFSET('Sanitation Data'!$E$32,0,10*ROW('Sanitation Data'!E74)))</f>
        <v/>
      </c>
      <c r="CY80" s="33" t="str">
        <f ca="true">+IF(OFFSET('Sanitation Data'!$E$33,0,10*ROW('Sanitation Data'!E74))="","",OFFSET('Sanitation Data'!$E$33,0,10*ROW('Sanitation Data'!E74)))</f>
        <v/>
      </c>
      <c r="CZ80" s="33" t="str">
        <f ca="true">+IF(OFFSET('Sanitation Data'!$F$29,0,10*ROW('Sanitation Data'!F74))="","",OFFSET('Sanitation Data'!$F$29,0,10*ROW('Sanitation Data'!F74)))</f>
        <v/>
      </c>
      <c r="DA80" s="33" t="str">
        <f ca="true">+IF(OFFSET('Sanitation Data'!$F$30,0,10*ROW('Sanitation Data'!F74))="","",OFFSET('Sanitation Data'!$F$30,0,10*ROW('Sanitation Data'!F74)))</f>
        <v/>
      </c>
      <c r="DB80" s="33" t="str">
        <f ca="true">+IF(OFFSET('Sanitation Data'!$F$31,0,10*ROW('Sanitation Data'!F74))="","",OFFSET('Sanitation Data'!$F$31,0,10*ROW('Sanitation Data'!F74)))</f>
        <v/>
      </c>
      <c r="DC80" s="33" t="str">
        <f ca="true">+IF(OFFSET('Sanitation Data'!$F$32,0,10*ROW('Sanitation Data'!F74))="","",OFFSET('Sanitation Data'!$F$32,0,10*ROW('Sanitation Data'!F74)))</f>
        <v/>
      </c>
      <c r="DD80" s="33" t="str">
        <f ca="true">+IF(OFFSET('Sanitation Data'!$F$33,0,10*ROW('Sanitation Data'!F74))="","",OFFSET('Sanitation Data'!$F$33,0,10*ROW('Sanitation Data'!F74)))</f>
        <v/>
      </c>
      <c r="DE80" s="33" t="str">
        <f ca="true">+IF(OFFSET('Sanitation Data'!$G$29,0,10*ROW('Sanitation Data'!G74))="","",OFFSET('Sanitation Data'!$G$29,0,10*ROW('Sanitation Data'!G74)))</f>
        <v/>
      </c>
      <c r="DF80" s="33" t="str">
        <f ca="true">+IF(OFFSET('Sanitation Data'!$G$30,0,10*ROW('Sanitation Data'!G74))="","",OFFSET('Sanitation Data'!$G$30,0,10*ROW('Sanitation Data'!G74)))</f>
        <v/>
      </c>
      <c r="DG80" s="33" t="str">
        <f ca="true">+IF(OFFSET('Sanitation Data'!$G$31,0,10*ROW('Sanitation Data'!G74))="","",OFFSET('Sanitation Data'!$G$31,0,10*ROW('Sanitation Data'!G74)))</f>
        <v/>
      </c>
      <c r="DH80" s="33" t="str">
        <f ca="true">+IF(OFFSET('Sanitation Data'!$G$32,0,10*ROW('Sanitation Data'!G74))="","",OFFSET('Sanitation Data'!$G$32,0,10*ROW('Sanitation Data'!G74)))</f>
        <v/>
      </c>
      <c r="DI80" s="33" t="str">
        <f ca="true">+IF(OFFSET('Sanitation Data'!$G$33,0,10*ROW('Sanitation Data'!G74))="","",OFFSET('Sanitation Data'!$G$33,0,10*ROW('Sanitation Data'!G74)))</f>
        <v/>
      </c>
      <c r="DJ80" s="33" t="str">
        <f ca="true">+IF(OFFSET('Sanitation Data'!$H$29,0,10*ROW('Sanitation Data'!H74))="","",OFFSET('Sanitation Data'!$H$29,0,10*ROW('Sanitation Data'!H74)))</f>
        <v/>
      </c>
      <c r="DK80" s="33" t="str">
        <f ca="true">+IF(OFFSET('Sanitation Data'!$H$30,0,10*ROW('Sanitation Data'!H74))="","",OFFSET('Sanitation Data'!$H$30,0,10*ROW('Sanitation Data'!H74)))</f>
        <v/>
      </c>
      <c r="DL80" s="33" t="str">
        <f ca="true">+IF(OFFSET('Sanitation Data'!$H$31,0,10*ROW('Sanitation Data'!H74))="","",OFFSET('Sanitation Data'!$H$31,0,10*ROW('Sanitation Data'!H74)))</f>
        <v/>
      </c>
      <c r="DM80" s="33" t="str">
        <f ca="true">+IF(OFFSET('Sanitation Data'!$H$32,0,10*ROW('Sanitation Data'!H74))="","",OFFSET('Sanitation Data'!$H$32,0,10*ROW('Sanitation Data'!H74)))</f>
        <v/>
      </c>
      <c r="DN80" s="33" t="str">
        <f ca="true">+IF(OFFSET('Sanitation Data'!$H$33,0,10*ROW('Sanitation Data'!H74))="","",OFFSET('Sanitation Data'!$H$33,0,10*ROW('Sanitation Data'!H74)))</f>
        <v/>
      </c>
      <c r="DO80" s="33" t="str">
        <f ca="true">+IF(OFFSET('Hygiene Data'!$C$12,0,10*ROW('Hygiene Data'!C74))="","",OFFSET('Hygiene Data'!$C$12,0,10*ROW('Hygiene Data'!C74)))</f>
        <v/>
      </c>
      <c r="DP80" s="33" t="str">
        <f ca="true">+IF(OFFSET('Hygiene Data'!$C$13,0,10*ROW('Hygiene Data'!C74))="","",OFFSET('Hygiene Data'!$C$13,0,10*ROW('Hygiene Data'!C74)))</f>
        <v/>
      </c>
      <c r="DQ80" s="33" t="str">
        <f ca="true">+IF(OFFSET('Hygiene Data'!$C$14,0,10*ROW('Hygiene Data'!C74))="","",OFFSET('Hygiene Data'!$C$14,0,10*ROW('Hygiene Data'!C74)))</f>
        <v/>
      </c>
      <c r="DR80" s="33" t="str">
        <f ca="true">+IF(OFFSET('Hygiene Data'!$D$12,0,10*ROW('Hygiene Data'!D74))="","",OFFSET('Hygiene Data'!$D$12,0,10*ROW('Hygiene Data'!D74)))</f>
        <v/>
      </c>
      <c r="DS80" s="33" t="str">
        <f ca="true">+IF(OFFSET('Hygiene Data'!$D$13,0,10*ROW('Hygiene Data'!D74))="","",OFFSET('Hygiene Data'!$D$13,0,10*ROW('Hygiene Data'!D74)))</f>
        <v/>
      </c>
      <c r="DT80" s="33" t="str">
        <f ca="true">+IF(OFFSET('Hygiene Data'!$D$14,0,10*ROW('Hygiene Data'!D74))="","",OFFSET('Hygiene Data'!$D$14,0,10*ROW('Hygiene Data'!D74)))</f>
        <v/>
      </c>
      <c r="DU80" s="33" t="str">
        <f ca="true">+IF(OFFSET('Hygiene Data'!$E$12,0,10*ROW('Hygiene Data'!E74))="","",OFFSET('Hygiene Data'!$E$12,0,10*ROW('Hygiene Data'!E74)))</f>
        <v/>
      </c>
      <c r="DV80" s="33" t="str">
        <f ca="true">+IF(OFFSET('Hygiene Data'!$E$13,0,10*ROW('Hygiene Data'!E74))="","",OFFSET('Hygiene Data'!$E$13,0,10*ROW('Hygiene Data'!E74)))</f>
        <v/>
      </c>
      <c r="DW80" s="33" t="str">
        <f ca="true">+IF(OFFSET('Hygiene Data'!$E$14,0,10*ROW('Hygiene Data'!E74))="","",OFFSET('Hygiene Data'!$E$14,0,10*ROW('Hygiene Data'!E74)))</f>
        <v/>
      </c>
      <c r="DX80" s="33" t="str">
        <f ca="true">+IF(OFFSET('Hygiene Data'!$F$12,0,10*ROW('Hygiene Data'!F74))="","",OFFSET('Hygiene Data'!$F$12,0,10*ROW('Hygiene Data'!F74)))</f>
        <v/>
      </c>
      <c r="DY80" s="33" t="str">
        <f ca="true">+IF(OFFSET('Hygiene Data'!$F$13,0,10*ROW('Hygiene Data'!F74))="","",OFFSET('Hygiene Data'!$F$13,0,10*ROW('Hygiene Data'!F74)))</f>
        <v/>
      </c>
      <c r="DZ80" s="33" t="str">
        <f ca="true">+IF(OFFSET('Hygiene Data'!$F$14,0,10*ROW('Hygiene Data'!F74))="","",OFFSET('Hygiene Data'!$F$14,0,10*ROW('Hygiene Data'!F74)))</f>
        <v/>
      </c>
      <c r="EA80" s="33" t="str">
        <f ca="true">+IF(OFFSET('Hygiene Data'!$G$12,0,10*ROW('Hygiene Data'!G74))="","",OFFSET('Hygiene Data'!$G$12,0,10*ROW('Hygiene Data'!G74)))</f>
        <v/>
      </c>
      <c r="EB80" s="33" t="str">
        <f ca="true">+IF(OFFSET('Hygiene Data'!$G$13,0,10*ROW('Hygiene Data'!G74))="","",OFFSET('Hygiene Data'!$G$13,0,10*ROW('Hygiene Data'!G74)))</f>
        <v/>
      </c>
      <c r="EC80" s="33" t="str">
        <f ca="true">+IF(OFFSET('Hygiene Data'!$G$14,0,10*ROW('Hygiene Data'!G74))="","",OFFSET('Hygiene Data'!$G$14,0,10*ROW('Hygiene Data'!G74)))</f>
        <v/>
      </c>
      <c r="ED80" s="33" t="str">
        <f ca="true">+IF(OFFSET('Hygiene Data'!$H$12,0,10*ROW('Hygiene Data'!H74))="","",OFFSET('Hygiene Data'!$H$12,0,10*ROW('Hygiene Data'!H74)))</f>
        <v/>
      </c>
      <c r="EE80" s="33" t="str">
        <f ca="true">+IF(OFFSET('Hygiene Data'!$H$13,0,10*ROW('Hygiene Data'!H74))="","",OFFSET('Hygiene Data'!$H$13,0,10*ROW('Hygiene Data'!H74)))</f>
        <v/>
      </c>
      <c r="EF80" s="33" t="str">
        <f ca="true">+IF(OFFSET('Hygiene Data'!$H$14,0,10*ROW('Hygiene Data'!H74))="","",OFFSET('Hygiene Data'!$H$14,0,10*ROW('Hygiene Data'!H74)))</f>
        <v/>
      </c>
    </row>
    <row r="81" x14ac:dyDescent="0.2">
      <c r="A81" s="56" t="str">
        <f ca="true">+IF(OFFSET('Water Data'!$B$1,0,10*ROW('Water Data'!B78))="","",OFFSET('Water Data'!$B$1,0,10*ROW('Water Data'!B78)))</f>
        <v/>
      </c>
      <c r="B81" s="56" t="str">
        <f ca="true">+IF(OFFSET('Water Data'!$A$3,0,10*ROW('Water Data'!A78))="","",OFFSET('Water Data'!$A$3,0,10*ROW('Water Data'!A78)))</f>
        <v/>
      </c>
      <c r="C81" s="56" t="str">
        <f ca="true">+IF(OFFSET('Water Data'!$C$3,0,10*ROW('Water Data'!C78))="","",OFFSET('Water Data'!$C$3,0,10*ROW('Water Data'!C78)))</f>
        <v/>
      </c>
      <c r="D81" s="244"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4"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4" t="e">
        <f ca="true">+IF(AND(ISNUMBER(OFFSET('Water Data'!$C$10,0,10*ROW('Water Data'!D75))),BW81="Yes"),OFFSET('Water Data'!$C$10,0,10*ROW('Water Data'!D75)),IF(AND(ISNUMBER(OFFSET('Water Data'!$C$10,0,10*ROW('Water Data'!D75))),BW81="No",ISNUMBER(OFFSET('Water Data'!$C$10,0,10*ROW('Water Data'!D75)))),CONCATENATE("[",ROUND(OFFSET('Water Data'!$C$10,0,10*ROW('Water Data'!D75)),0),"]"),IF(AND(ISNUMBER(OFFSET('Water Data'!$C$10,0,10*ROW('Water Data'!D75))),BW81="",ISNUMBER(OFFSET('Water Data'!$C$10,0,10*ROW('Water Data'!D75)))),OFFSET('Water Data'!$C$10,0,10*ROW('Water Data'!D75)),NA())))</f>
        <v>#N/A</v>
      </c>
      <c r="G81" s="244"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4"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4"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4"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4"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4"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4"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4"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4"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4"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4"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4"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4"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4"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4"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5"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5"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5"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5"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5"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5"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5"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5"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5"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5"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5"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5"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5"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5"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5"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5"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5"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5"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5"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5"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5"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5"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5"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5"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5"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5"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5"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5"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5"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5"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6"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6"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6"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6"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6"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6"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6"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6"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6"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6"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6"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6"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6"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6"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6"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6"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6"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6"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3" t="str">
        <f ca="true">+IF(OFFSET('Water Data'!$C$28,0,10*ROW('Water Data'!C75))="","",OFFSET('Water Data'!$C$28,0,10*ROW('Water Data'!C75)))</f>
        <v/>
      </c>
      <c r="BT81" s="33" t="str">
        <f ca="true">+IF(OFFSET('Water Data'!$C$29,0,10*ROW('Water Data'!C75))="","",OFFSET('Water Data'!$C$29,0,10*ROW('Water Data'!C75)))</f>
        <v/>
      </c>
      <c r="BU81" s="33" t="str">
        <f ca="true">+IF(OFFSET('Water Data'!$C$30,0,10*ROW('Water Data'!C75))="","",OFFSET('Water Data'!$C$30,0,10*ROW('Water Data'!C75)))</f>
        <v/>
      </c>
      <c r="BV81" s="33" t="str">
        <f ca="true">+IF(OFFSET('Water Data'!$D$28,0,10*ROW('Water Data'!D75))="","",OFFSET('Water Data'!$D$28,0,10*ROW('Water Data'!D75)))</f>
        <v/>
      </c>
      <c r="BW81" s="33" t="str">
        <f ca="true">+IF(OFFSET('Water Data'!$D$29,0,10*ROW('Water Data'!D75))="","",OFFSET('Water Data'!$D$29,0,10*ROW('Water Data'!D75)))</f>
        <v/>
      </c>
      <c r="BX81" s="33" t="str">
        <f ca="true">+IF(OFFSET('Water Data'!$D$30,0,10*ROW('Water Data'!D75))="","",OFFSET('Water Data'!$D$30,0,10*ROW('Water Data'!D75)))</f>
        <v/>
      </c>
      <c r="BY81" s="33" t="str">
        <f ca="true">+IF(OFFSET('Water Data'!$E$28,0,10*ROW('Water Data'!E75))="","",OFFSET('Water Data'!$E$28,0,10*ROW('Water Data'!E75)))</f>
        <v/>
      </c>
      <c r="BZ81" s="33" t="str">
        <f ca="true">+IF(OFFSET('Water Data'!$E$29,0,10*ROW('Water Data'!E75))="","",OFFSET('Water Data'!$E$29,0,10*ROW('Water Data'!E75)))</f>
        <v/>
      </c>
      <c r="CA81" s="33" t="str">
        <f ca="true">+IF(OFFSET('Water Data'!$E$30,0,10*ROW('Water Data'!E75))="","",OFFSET('Water Data'!$E$30,0,10*ROW('Water Data'!E75)))</f>
        <v/>
      </c>
      <c r="CB81" s="33" t="str">
        <f ca="true">+IF(OFFSET('Water Data'!$F$28,0,10*ROW('Water Data'!F75))="","",OFFSET('Water Data'!$F$28,0,10*ROW('Water Data'!F75)))</f>
        <v/>
      </c>
      <c r="CC81" s="33" t="str">
        <f ca="true">+IF(OFFSET('Water Data'!$F$29,0,10*ROW('Water Data'!F75))="","",OFFSET('Water Data'!$F$29,0,10*ROW('Water Data'!F75)))</f>
        <v/>
      </c>
      <c r="CD81" s="33" t="str">
        <f ca="true">+IF(OFFSET('Water Data'!$F$30,0,10*ROW('Water Data'!F75))="","",OFFSET('Water Data'!$F$30,0,10*ROW('Water Data'!F75)))</f>
        <v/>
      </c>
      <c r="CE81" s="33" t="str">
        <f ca="true">+IF(OFFSET('Water Data'!$G$28,0,10*ROW('Water Data'!G75))="","",OFFSET('Water Data'!$G$28,0,10*ROW('Water Data'!G75)))</f>
        <v/>
      </c>
      <c r="CF81" s="33" t="str">
        <f ca="true">+IF(OFFSET('Water Data'!$G$29,0,10*ROW('Water Data'!G75))="","",OFFSET('Water Data'!$G$29,0,10*ROW('Water Data'!G75)))</f>
        <v/>
      </c>
      <c r="CG81" s="33" t="str">
        <f ca="true">+IF(OFFSET('Water Data'!$G$30,0,10*ROW('Water Data'!G75))="","",OFFSET('Water Data'!$G$30,0,10*ROW('Water Data'!G75)))</f>
        <v/>
      </c>
      <c r="CH81" s="33" t="str">
        <f ca="true">+IF(OFFSET('Water Data'!$H$28,0,10*ROW('Water Data'!H75))="","",OFFSET('Water Data'!$H$28,0,10*ROW('Water Data'!H75)))</f>
        <v/>
      </c>
      <c r="CI81" s="33" t="str">
        <f ca="true">+IF(OFFSET('Water Data'!$H$29,0,10*ROW('Water Data'!H75))="","",OFFSET('Water Data'!$H$29,0,10*ROW('Water Data'!H75)))</f>
        <v/>
      </c>
      <c r="CJ81" s="33" t="str">
        <f ca="true">+IF(OFFSET('Water Data'!$H$30,0,10*ROW('Water Data'!H75))="","",OFFSET('Water Data'!$H$30,0,10*ROW('Water Data'!H75)))</f>
        <v/>
      </c>
      <c r="CK81" s="33" t="str">
        <f ca="true">+IF(OFFSET('Sanitation Data'!$C$29,0,10*ROW('Sanitation Data'!C75))="","",OFFSET('Sanitation Data'!$C$29,0,10*ROW('Sanitation Data'!C75)))</f>
        <v/>
      </c>
      <c r="CL81" s="33" t="str">
        <f ca="true">+IF(OFFSET('Sanitation Data'!$C$30,0,10*ROW('Sanitation Data'!C75))="","",OFFSET('Sanitation Data'!$C$30,0,10*ROW('Sanitation Data'!C75)))</f>
        <v/>
      </c>
      <c r="CM81" s="33" t="str">
        <f ca="true">+IF(OFFSET('Sanitation Data'!$C$31,0,10*ROW('Sanitation Data'!C75))="","",OFFSET('Sanitation Data'!$C$31,0,10*ROW('Sanitation Data'!C75)))</f>
        <v/>
      </c>
      <c r="CN81" s="33" t="str">
        <f ca="true">+IF(OFFSET('Sanitation Data'!$C$32,0,10*ROW('Sanitation Data'!C75))="","",OFFSET('Sanitation Data'!$C$32,0,10*ROW('Sanitation Data'!C75)))</f>
        <v/>
      </c>
      <c r="CO81" s="33" t="str">
        <f ca="true">+IF(OFFSET('Sanitation Data'!$C$33,0,10*ROW('Sanitation Data'!C75))="","",OFFSET('Sanitation Data'!$C$33,0,10*ROW('Sanitation Data'!C75)))</f>
        <v/>
      </c>
      <c r="CP81" s="33" t="str">
        <f ca="true">+IF(OFFSET('Sanitation Data'!$D$29,0,10*ROW('Sanitation Data'!D75))="","",OFFSET('Sanitation Data'!$D$29,0,10*ROW('Sanitation Data'!D75)))</f>
        <v/>
      </c>
      <c r="CQ81" s="33" t="str">
        <f ca="true">+IF(OFFSET('Sanitation Data'!$D$30,0,10*ROW('Sanitation Data'!D75))="","",OFFSET('Sanitation Data'!$D$30,0,10*ROW('Sanitation Data'!D75)))</f>
        <v/>
      </c>
      <c r="CR81" s="33" t="str">
        <f ca="true">+IF(OFFSET('Sanitation Data'!$D$31,0,10*ROW('Sanitation Data'!D75))="","",OFFSET('Sanitation Data'!$D$31,0,10*ROW('Sanitation Data'!D75)))</f>
        <v/>
      </c>
      <c r="CS81" s="33" t="str">
        <f ca="true">+IF(OFFSET('Sanitation Data'!$D$32,0,10*ROW('Sanitation Data'!D75))="","",OFFSET('Sanitation Data'!$D$32,0,10*ROW('Sanitation Data'!D75)))</f>
        <v/>
      </c>
      <c r="CT81" s="33" t="str">
        <f ca="true">+IF(OFFSET('Sanitation Data'!$D$33,0,10*ROW('Sanitation Data'!D75))="","",OFFSET('Sanitation Data'!$D$33,0,10*ROW('Sanitation Data'!D75)))</f>
        <v/>
      </c>
      <c r="CU81" s="33" t="str">
        <f ca="true">+IF(OFFSET('Sanitation Data'!$E$29,0,10*ROW('Sanitation Data'!E75))="","",OFFSET('Sanitation Data'!$E$29,0,10*ROW('Sanitation Data'!E75)))</f>
        <v/>
      </c>
      <c r="CV81" s="33" t="str">
        <f ca="true">+IF(OFFSET('Sanitation Data'!$E$30,0,10*ROW('Sanitation Data'!E75))="","",OFFSET('Sanitation Data'!$E$30,0,10*ROW('Sanitation Data'!E75)))</f>
        <v/>
      </c>
      <c r="CW81" s="33" t="str">
        <f ca="true">+IF(OFFSET('Sanitation Data'!$E$31,0,10*ROW('Sanitation Data'!E75))="","",OFFSET('Sanitation Data'!$E$31,0,10*ROW('Sanitation Data'!E75)))</f>
        <v/>
      </c>
      <c r="CX81" s="33" t="str">
        <f ca="true">+IF(OFFSET('Sanitation Data'!$E$32,0,10*ROW('Sanitation Data'!E75))="","",OFFSET('Sanitation Data'!$E$32,0,10*ROW('Sanitation Data'!E75)))</f>
        <v/>
      </c>
      <c r="CY81" s="33" t="str">
        <f ca="true">+IF(OFFSET('Sanitation Data'!$E$33,0,10*ROW('Sanitation Data'!E75))="","",OFFSET('Sanitation Data'!$E$33,0,10*ROW('Sanitation Data'!E75)))</f>
        <v/>
      </c>
      <c r="CZ81" s="33" t="str">
        <f ca="true">+IF(OFFSET('Sanitation Data'!$F$29,0,10*ROW('Sanitation Data'!F75))="","",OFFSET('Sanitation Data'!$F$29,0,10*ROW('Sanitation Data'!F75)))</f>
        <v/>
      </c>
      <c r="DA81" s="33" t="str">
        <f ca="true">+IF(OFFSET('Sanitation Data'!$F$30,0,10*ROW('Sanitation Data'!F75))="","",OFFSET('Sanitation Data'!$F$30,0,10*ROW('Sanitation Data'!F75)))</f>
        <v/>
      </c>
      <c r="DB81" s="33" t="str">
        <f ca="true">+IF(OFFSET('Sanitation Data'!$F$31,0,10*ROW('Sanitation Data'!F75))="","",OFFSET('Sanitation Data'!$F$31,0,10*ROW('Sanitation Data'!F75)))</f>
        <v/>
      </c>
      <c r="DC81" s="33" t="str">
        <f ca="true">+IF(OFFSET('Sanitation Data'!$F$32,0,10*ROW('Sanitation Data'!F75))="","",OFFSET('Sanitation Data'!$F$32,0,10*ROW('Sanitation Data'!F75)))</f>
        <v/>
      </c>
      <c r="DD81" s="33" t="str">
        <f ca="true">+IF(OFFSET('Sanitation Data'!$F$33,0,10*ROW('Sanitation Data'!F75))="","",OFFSET('Sanitation Data'!$F$33,0,10*ROW('Sanitation Data'!F75)))</f>
        <v/>
      </c>
      <c r="DE81" s="33" t="str">
        <f ca="true">+IF(OFFSET('Sanitation Data'!$G$29,0,10*ROW('Sanitation Data'!G75))="","",OFFSET('Sanitation Data'!$G$29,0,10*ROW('Sanitation Data'!G75)))</f>
        <v/>
      </c>
      <c r="DF81" s="33" t="str">
        <f ca="true">+IF(OFFSET('Sanitation Data'!$G$30,0,10*ROW('Sanitation Data'!G75))="","",OFFSET('Sanitation Data'!$G$30,0,10*ROW('Sanitation Data'!G75)))</f>
        <v/>
      </c>
      <c r="DG81" s="33" t="str">
        <f ca="true">+IF(OFFSET('Sanitation Data'!$G$31,0,10*ROW('Sanitation Data'!G75))="","",OFFSET('Sanitation Data'!$G$31,0,10*ROW('Sanitation Data'!G75)))</f>
        <v/>
      </c>
      <c r="DH81" s="33" t="str">
        <f ca="true">+IF(OFFSET('Sanitation Data'!$G$32,0,10*ROW('Sanitation Data'!G75))="","",OFFSET('Sanitation Data'!$G$32,0,10*ROW('Sanitation Data'!G75)))</f>
        <v/>
      </c>
      <c r="DI81" s="33" t="str">
        <f ca="true">+IF(OFFSET('Sanitation Data'!$G$33,0,10*ROW('Sanitation Data'!G75))="","",OFFSET('Sanitation Data'!$G$33,0,10*ROW('Sanitation Data'!G75)))</f>
        <v/>
      </c>
      <c r="DJ81" s="33" t="str">
        <f ca="true">+IF(OFFSET('Sanitation Data'!$H$29,0,10*ROW('Sanitation Data'!H75))="","",OFFSET('Sanitation Data'!$H$29,0,10*ROW('Sanitation Data'!H75)))</f>
        <v/>
      </c>
      <c r="DK81" s="33" t="str">
        <f ca="true">+IF(OFFSET('Sanitation Data'!$H$30,0,10*ROW('Sanitation Data'!H75))="","",OFFSET('Sanitation Data'!$H$30,0,10*ROW('Sanitation Data'!H75)))</f>
        <v/>
      </c>
      <c r="DL81" s="33" t="str">
        <f ca="true">+IF(OFFSET('Sanitation Data'!$H$31,0,10*ROW('Sanitation Data'!H75))="","",OFFSET('Sanitation Data'!$H$31,0,10*ROW('Sanitation Data'!H75)))</f>
        <v/>
      </c>
      <c r="DM81" s="33" t="str">
        <f ca="true">+IF(OFFSET('Sanitation Data'!$H$32,0,10*ROW('Sanitation Data'!H75))="","",OFFSET('Sanitation Data'!$H$32,0,10*ROW('Sanitation Data'!H75)))</f>
        <v/>
      </c>
      <c r="DN81" s="33" t="str">
        <f ca="true">+IF(OFFSET('Sanitation Data'!$H$33,0,10*ROW('Sanitation Data'!H75))="","",OFFSET('Sanitation Data'!$H$33,0,10*ROW('Sanitation Data'!H75)))</f>
        <v/>
      </c>
      <c r="DO81" s="33" t="str">
        <f ca="true">+IF(OFFSET('Hygiene Data'!$C$12,0,10*ROW('Hygiene Data'!C75))="","",OFFSET('Hygiene Data'!$C$12,0,10*ROW('Hygiene Data'!C75)))</f>
        <v/>
      </c>
      <c r="DP81" s="33" t="str">
        <f ca="true">+IF(OFFSET('Hygiene Data'!$C$13,0,10*ROW('Hygiene Data'!C75))="","",OFFSET('Hygiene Data'!$C$13,0,10*ROW('Hygiene Data'!C75)))</f>
        <v/>
      </c>
      <c r="DQ81" s="33" t="str">
        <f ca="true">+IF(OFFSET('Hygiene Data'!$C$14,0,10*ROW('Hygiene Data'!C75))="","",OFFSET('Hygiene Data'!$C$14,0,10*ROW('Hygiene Data'!C75)))</f>
        <v/>
      </c>
      <c r="DR81" s="33" t="str">
        <f ca="true">+IF(OFFSET('Hygiene Data'!$D$12,0,10*ROW('Hygiene Data'!D75))="","",OFFSET('Hygiene Data'!$D$12,0,10*ROW('Hygiene Data'!D75)))</f>
        <v/>
      </c>
      <c r="DS81" s="33" t="str">
        <f ca="true">+IF(OFFSET('Hygiene Data'!$D$13,0,10*ROW('Hygiene Data'!D75))="","",OFFSET('Hygiene Data'!$D$13,0,10*ROW('Hygiene Data'!D75)))</f>
        <v/>
      </c>
      <c r="DT81" s="33" t="str">
        <f ca="true">+IF(OFFSET('Hygiene Data'!$D$14,0,10*ROW('Hygiene Data'!D75))="","",OFFSET('Hygiene Data'!$D$14,0,10*ROW('Hygiene Data'!D75)))</f>
        <v/>
      </c>
      <c r="DU81" s="33" t="str">
        <f ca="true">+IF(OFFSET('Hygiene Data'!$E$12,0,10*ROW('Hygiene Data'!E75))="","",OFFSET('Hygiene Data'!$E$12,0,10*ROW('Hygiene Data'!E75)))</f>
        <v/>
      </c>
      <c r="DV81" s="33" t="str">
        <f ca="true">+IF(OFFSET('Hygiene Data'!$E$13,0,10*ROW('Hygiene Data'!E75))="","",OFFSET('Hygiene Data'!$E$13,0,10*ROW('Hygiene Data'!E75)))</f>
        <v/>
      </c>
      <c r="DW81" s="33" t="str">
        <f ca="true">+IF(OFFSET('Hygiene Data'!$E$14,0,10*ROW('Hygiene Data'!E75))="","",OFFSET('Hygiene Data'!$E$14,0,10*ROW('Hygiene Data'!E75)))</f>
        <v/>
      </c>
      <c r="DX81" s="33" t="str">
        <f ca="true">+IF(OFFSET('Hygiene Data'!$F$12,0,10*ROW('Hygiene Data'!F75))="","",OFFSET('Hygiene Data'!$F$12,0,10*ROW('Hygiene Data'!F75)))</f>
        <v/>
      </c>
      <c r="DY81" s="33" t="str">
        <f ca="true">+IF(OFFSET('Hygiene Data'!$F$13,0,10*ROW('Hygiene Data'!F75))="","",OFFSET('Hygiene Data'!$F$13,0,10*ROW('Hygiene Data'!F75)))</f>
        <v/>
      </c>
      <c r="DZ81" s="33" t="str">
        <f ca="true">+IF(OFFSET('Hygiene Data'!$F$14,0,10*ROW('Hygiene Data'!F75))="","",OFFSET('Hygiene Data'!$F$14,0,10*ROW('Hygiene Data'!F75)))</f>
        <v/>
      </c>
      <c r="EA81" s="33" t="str">
        <f ca="true">+IF(OFFSET('Hygiene Data'!$G$12,0,10*ROW('Hygiene Data'!G75))="","",OFFSET('Hygiene Data'!$G$12,0,10*ROW('Hygiene Data'!G75)))</f>
        <v/>
      </c>
      <c r="EB81" s="33" t="str">
        <f ca="true">+IF(OFFSET('Hygiene Data'!$G$13,0,10*ROW('Hygiene Data'!G75))="","",OFFSET('Hygiene Data'!$G$13,0,10*ROW('Hygiene Data'!G75)))</f>
        <v/>
      </c>
      <c r="EC81" s="33" t="str">
        <f ca="true">+IF(OFFSET('Hygiene Data'!$G$14,0,10*ROW('Hygiene Data'!G75))="","",OFFSET('Hygiene Data'!$G$14,0,10*ROW('Hygiene Data'!G75)))</f>
        <v/>
      </c>
      <c r="ED81" s="33" t="str">
        <f ca="true">+IF(OFFSET('Hygiene Data'!$H$12,0,10*ROW('Hygiene Data'!H75))="","",OFFSET('Hygiene Data'!$H$12,0,10*ROW('Hygiene Data'!H75)))</f>
        <v/>
      </c>
      <c r="EE81" s="33" t="str">
        <f ca="true">+IF(OFFSET('Hygiene Data'!$H$13,0,10*ROW('Hygiene Data'!H75))="","",OFFSET('Hygiene Data'!$H$13,0,10*ROW('Hygiene Data'!H75)))</f>
        <v/>
      </c>
      <c r="EF81" s="33" t="str">
        <f ca="true">+IF(OFFSET('Hygiene Data'!$H$14,0,10*ROW('Hygiene Data'!H75))="","",OFFSET('Hygiene Data'!$H$14,0,10*ROW('Hygiene Data'!H75)))</f>
        <v/>
      </c>
    </row>
    <row r="82" x14ac:dyDescent="0.2">
      <c r="A82" s="56" t="str">
        <f ca="true">+IF(OFFSET('Water Data'!$B$1,0,10*ROW('Water Data'!B79))="","",OFFSET('Water Data'!$B$1,0,10*ROW('Water Data'!B79)))</f>
        <v/>
      </c>
      <c r="B82" s="56" t="str">
        <f ca="true">+IF(OFFSET('Water Data'!$A$3,0,10*ROW('Water Data'!A79))="","",OFFSET('Water Data'!$A$3,0,10*ROW('Water Data'!A79)))</f>
        <v/>
      </c>
      <c r="C82" s="56" t="str">
        <f ca="true">+IF(OFFSET('Water Data'!$C$3,0,10*ROW('Water Data'!C79))="","",OFFSET('Water Data'!$C$3,0,10*ROW('Water Data'!C79)))</f>
        <v/>
      </c>
      <c r="D82" s="244"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4"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4" t="e">
        <f ca="true">+IF(AND(ISNUMBER(OFFSET('Water Data'!$C$10,0,10*ROW('Water Data'!D76))),BW82="Yes"),OFFSET('Water Data'!$C$10,0,10*ROW('Water Data'!D76)),IF(AND(ISNUMBER(OFFSET('Water Data'!$C$10,0,10*ROW('Water Data'!D76))),BW82="No",ISNUMBER(OFFSET('Water Data'!$C$10,0,10*ROW('Water Data'!D76)))),CONCATENATE("[",ROUND(OFFSET('Water Data'!$C$10,0,10*ROW('Water Data'!D76)),0),"]"),IF(AND(ISNUMBER(OFFSET('Water Data'!$C$10,0,10*ROW('Water Data'!D76))),BW82="",ISNUMBER(OFFSET('Water Data'!$C$10,0,10*ROW('Water Data'!D76)))),OFFSET('Water Data'!$C$10,0,10*ROW('Water Data'!D76)),NA())))</f>
        <v>#N/A</v>
      </c>
      <c r="G82" s="244"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4"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4"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4"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4"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4"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4"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4"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4"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4"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4"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4"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4"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4"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4"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5"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5"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5"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5"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5"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5"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5"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5"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5"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5"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5"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5"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5"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5"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5"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5"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5"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5"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5"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5"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5"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5"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5"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5"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5"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5"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5"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5"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5"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5"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6"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6"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6"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6"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6"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6"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6"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6"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6"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6"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6"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6"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6"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6"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6"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6"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6"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6"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3" t="str">
        <f ca="true">+IF(OFFSET('Water Data'!$C$28,0,10*ROW('Water Data'!C76))="","",OFFSET('Water Data'!$C$28,0,10*ROW('Water Data'!C76)))</f>
        <v/>
      </c>
      <c r="BT82" s="33" t="str">
        <f ca="true">+IF(OFFSET('Water Data'!$C$29,0,10*ROW('Water Data'!C76))="","",OFFSET('Water Data'!$C$29,0,10*ROW('Water Data'!C76)))</f>
        <v/>
      </c>
      <c r="BU82" s="33" t="str">
        <f ca="true">+IF(OFFSET('Water Data'!$C$30,0,10*ROW('Water Data'!C76))="","",OFFSET('Water Data'!$C$30,0,10*ROW('Water Data'!C76)))</f>
        <v/>
      </c>
      <c r="BV82" s="33" t="str">
        <f ca="true">+IF(OFFSET('Water Data'!$D$28,0,10*ROW('Water Data'!D76))="","",OFFSET('Water Data'!$D$28,0,10*ROW('Water Data'!D76)))</f>
        <v/>
      </c>
      <c r="BW82" s="33" t="str">
        <f ca="true">+IF(OFFSET('Water Data'!$D$29,0,10*ROW('Water Data'!D76))="","",OFFSET('Water Data'!$D$29,0,10*ROW('Water Data'!D76)))</f>
        <v/>
      </c>
      <c r="BX82" s="33" t="str">
        <f ca="true">+IF(OFFSET('Water Data'!$D$30,0,10*ROW('Water Data'!D76))="","",OFFSET('Water Data'!$D$30,0,10*ROW('Water Data'!D76)))</f>
        <v/>
      </c>
      <c r="BY82" s="33" t="str">
        <f ca="true">+IF(OFFSET('Water Data'!$E$28,0,10*ROW('Water Data'!E76))="","",OFFSET('Water Data'!$E$28,0,10*ROW('Water Data'!E76)))</f>
        <v/>
      </c>
      <c r="BZ82" s="33" t="str">
        <f ca="true">+IF(OFFSET('Water Data'!$E$29,0,10*ROW('Water Data'!E76))="","",OFFSET('Water Data'!$E$29,0,10*ROW('Water Data'!E76)))</f>
        <v/>
      </c>
      <c r="CA82" s="33" t="str">
        <f ca="true">+IF(OFFSET('Water Data'!$E$30,0,10*ROW('Water Data'!E76))="","",OFFSET('Water Data'!$E$30,0,10*ROW('Water Data'!E76)))</f>
        <v/>
      </c>
      <c r="CB82" s="33" t="str">
        <f ca="true">+IF(OFFSET('Water Data'!$F$28,0,10*ROW('Water Data'!F76))="","",OFFSET('Water Data'!$F$28,0,10*ROW('Water Data'!F76)))</f>
        <v/>
      </c>
      <c r="CC82" s="33" t="str">
        <f ca="true">+IF(OFFSET('Water Data'!$F$29,0,10*ROW('Water Data'!F76))="","",OFFSET('Water Data'!$F$29,0,10*ROW('Water Data'!F76)))</f>
        <v/>
      </c>
      <c r="CD82" s="33" t="str">
        <f ca="true">+IF(OFFSET('Water Data'!$F$30,0,10*ROW('Water Data'!F76))="","",OFFSET('Water Data'!$F$30,0,10*ROW('Water Data'!F76)))</f>
        <v/>
      </c>
      <c r="CE82" s="33" t="str">
        <f ca="true">+IF(OFFSET('Water Data'!$G$28,0,10*ROW('Water Data'!G76))="","",OFFSET('Water Data'!$G$28,0,10*ROW('Water Data'!G76)))</f>
        <v/>
      </c>
      <c r="CF82" s="33" t="str">
        <f ca="true">+IF(OFFSET('Water Data'!$G$29,0,10*ROW('Water Data'!G76))="","",OFFSET('Water Data'!$G$29,0,10*ROW('Water Data'!G76)))</f>
        <v/>
      </c>
      <c r="CG82" s="33" t="str">
        <f ca="true">+IF(OFFSET('Water Data'!$G$30,0,10*ROW('Water Data'!G76))="","",OFFSET('Water Data'!$G$30,0,10*ROW('Water Data'!G76)))</f>
        <v/>
      </c>
      <c r="CH82" s="33" t="str">
        <f ca="true">+IF(OFFSET('Water Data'!$H$28,0,10*ROW('Water Data'!H76))="","",OFFSET('Water Data'!$H$28,0,10*ROW('Water Data'!H76)))</f>
        <v/>
      </c>
      <c r="CI82" s="33" t="str">
        <f ca="true">+IF(OFFSET('Water Data'!$H$29,0,10*ROW('Water Data'!H76))="","",OFFSET('Water Data'!$H$29,0,10*ROW('Water Data'!H76)))</f>
        <v/>
      </c>
      <c r="CJ82" s="33" t="str">
        <f ca="true">+IF(OFFSET('Water Data'!$H$30,0,10*ROW('Water Data'!H76))="","",OFFSET('Water Data'!$H$30,0,10*ROW('Water Data'!H76)))</f>
        <v/>
      </c>
      <c r="CK82" s="33" t="str">
        <f ca="true">+IF(OFFSET('Sanitation Data'!$C$29,0,10*ROW('Sanitation Data'!C76))="","",OFFSET('Sanitation Data'!$C$29,0,10*ROW('Sanitation Data'!C76)))</f>
        <v/>
      </c>
      <c r="CL82" s="33" t="str">
        <f ca="true">+IF(OFFSET('Sanitation Data'!$C$30,0,10*ROW('Sanitation Data'!C76))="","",OFFSET('Sanitation Data'!$C$30,0,10*ROW('Sanitation Data'!C76)))</f>
        <v/>
      </c>
      <c r="CM82" s="33" t="str">
        <f ca="true">+IF(OFFSET('Sanitation Data'!$C$31,0,10*ROW('Sanitation Data'!C76))="","",OFFSET('Sanitation Data'!$C$31,0,10*ROW('Sanitation Data'!C76)))</f>
        <v/>
      </c>
      <c r="CN82" s="33" t="str">
        <f ca="true">+IF(OFFSET('Sanitation Data'!$C$32,0,10*ROW('Sanitation Data'!C76))="","",OFFSET('Sanitation Data'!$C$32,0,10*ROW('Sanitation Data'!C76)))</f>
        <v/>
      </c>
      <c r="CO82" s="33" t="str">
        <f ca="true">+IF(OFFSET('Sanitation Data'!$C$33,0,10*ROW('Sanitation Data'!C76))="","",OFFSET('Sanitation Data'!$C$33,0,10*ROW('Sanitation Data'!C76)))</f>
        <v/>
      </c>
      <c r="CP82" s="33" t="str">
        <f ca="true">+IF(OFFSET('Sanitation Data'!$D$29,0,10*ROW('Sanitation Data'!D76))="","",OFFSET('Sanitation Data'!$D$29,0,10*ROW('Sanitation Data'!D76)))</f>
        <v/>
      </c>
      <c r="CQ82" s="33" t="str">
        <f ca="true">+IF(OFFSET('Sanitation Data'!$D$30,0,10*ROW('Sanitation Data'!D76))="","",OFFSET('Sanitation Data'!$D$30,0,10*ROW('Sanitation Data'!D76)))</f>
        <v/>
      </c>
      <c r="CR82" s="33" t="str">
        <f ca="true">+IF(OFFSET('Sanitation Data'!$D$31,0,10*ROW('Sanitation Data'!D76))="","",OFFSET('Sanitation Data'!$D$31,0,10*ROW('Sanitation Data'!D76)))</f>
        <v/>
      </c>
      <c r="CS82" s="33" t="str">
        <f ca="true">+IF(OFFSET('Sanitation Data'!$D$32,0,10*ROW('Sanitation Data'!D76))="","",OFFSET('Sanitation Data'!$D$32,0,10*ROW('Sanitation Data'!D76)))</f>
        <v/>
      </c>
      <c r="CT82" s="33" t="str">
        <f ca="true">+IF(OFFSET('Sanitation Data'!$D$33,0,10*ROW('Sanitation Data'!D76))="","",OFFSET('Sanitation Data'!$D$33,0,10*ROW('Sanitation Data'!D76)))</f>
        <v/>
      </c>
      <c r="CU82" s="33" t="str">
        <f ca="true">+IF(OFFSET('Sanitation Data'!$E$29,0,10*ROW('Sanitation Data'!E76))="","",OFFSET('Sanitation Data'!$E$29,0,10*ROW('Sanitation Data'!E76)))</f>
        <v/>
      </c>
      <c r="CV82" s="33" t="str">
        <f ca="true">+IF(OFFSET('Sanitation Data'!$E$30,0,10*ROW('Sanitation Data'!E76))="","",OFFSET('Sanitation Data'!$E$30,0,10*ROW('Sanitation Data'!E76)))</f>
        <v/>
      </c>
      <c r="CW82" s="33" t="str">
        <f ca="true">+IF(OFFSET('Sanitation Data'!$E$31,0,10*ROW('Sanitation Data'!E76))="","",OFFSET('Sanitation Data'!$E$31,0,10*ROW('Sanitation Data'!E76)))</f>
        <v/>
      </c>
      <c r="CX82" s="33" t="str">
        <f ca="true">+IF(OFFSET('Sanitation Data'!$E$32,0,10*ROW('Sanitation Data'!E76))="","",OFFSET('Sanitation Data'!$E$32,0,10*ROW('Sanitation Data'!E76)))</f>
        <v/>
      </c>
      <c r="CY82" s="33" t="str">
        <f ca="true">+IF(OFFSET('Sanitation Data'!$E$33,0,10*ROW('Sanitation Data'!E76))="","",OFFSET('Sanitation Data'!$E$33,0,10*ROW('Sanitation Data'!E76)))</f>
        <v/>
      </c>
      <c r="CZ82" s="33" t="str">
        <f ca="true">+IF(OFFSET('Sanitation Data'!$F$29,0,10*ROW('Sanitation Data'!F76))="","",OFFSET('Sanitation Data'!$F$29,0,10*ROW('Sanitation Data'!F76)))</f>
        <v/>
      </c>
      <c r="DA82" s="33" t="str">
        <f ca="true">+IF(OFFSET('Sanitation Data'!$F$30,0,10*ROW('Sanitation Data'!F76))="","",OFFSET('Sanitation Data'!$F$30,0,10*ROW('Sanitation Data'!F76)))</f>
        <v/>
      </c>
      <c r="DB82" s="33" t="str">
        <f ca="true">+IF(OFFSET('Sanitation Data'!$F$31,0,10*ROW('Sanitation Data'!F76))="","",OFFSET('Sanitation Data'!$F$31,0,10*ROW('Sanitation Data'!F76)))</f>
        <v/>
      </c>
      <c r="DC82" s="33" t="str">
        <f ca="true">+IF(OFFSET('Sanitation Data'!$F$32,0,10*ROW('Sanitation Data'!F76))="","",OFFSET('Sanitation Data'!$F$32,0,10*ROW('Sanitation Data'!F76)))</f>
        <v/>
      </c>
      <c r="DD82" s="33" t="str">
        <f ca="true">+IF(OFFSET('Sanitation Data'!$F$33,0,10*ROW('Sanitation Data'!F76))="","",OFFSET('Sanitation Data'!$F$33,0,10*ROW('Sanitation Data'!F76)))</f>
        <v/>
      </c>
      <c r="DE82" s="33" t="str">
        <f ca="true">+IF(OFFSET('Sanitation Data'!$G$29,0,10*ROW('Sanitation Data'!G76))="","",OFFSET('Sanitation Data'!$G$29,0,10*ROW('Sanitation Data'!G76)))</f>
        <v/>
      </c>
      <c r="DF82" s="33" t="str">
        <f ca="true">+IF(OFFSET('Sanitation Data'!$G$30,0,10*ROW('Sanitation Data'!G76))="","",OFFSET('Sanitation Data'!$G$30,0,10*ROW('Sanitation Data'!G76)))</f>
        <v/>
      </c>
      <c r="DG82" s="33" t="str">
        <f ca="true">+IF(OFFSET('Sanitation Data'!$G$31,0,10*ROW('Sanitation Data'!G76))="","",OFFSET('Sanitation Data'!$G$31,0,10*ROW('Sanitation Data'!G76)))</f>
        <v/>
      </c>
      <c r="DH82" s="33" t="str">
        <f ca="true">+IF(OFFSET('Sanitation Data'!$G$32,0,10*ROW('Sanitation Data'!G76))="","",OFFSET('Sanitation Data'!$G$32,0,10*ROW('Sanitation Data'!G76)))</f>
        <v/>
      </c>
      <c r="DI82" s="33" t="str">
        <f ca="true">+IF(OFFSET('Sanitation Data'!$G$33,0,10*ROW('Sanitation Data'!G76))="","",OFFSET('Sanitation Data'!$G$33,0,10*ROW('Sanitation Data'!G76)))</f>
        <v/>
      </c>
      <c r="DJ82" s="33" t="str">
        <f ca="true">+IF(OFFSET('Sanitation Data'!$H$29,0,10*ROW('Sanitation Data'!H76))="","",OFFSET('Sanitation Data'!$H$29,0,10*ROW('Sanitation Data'!H76)))</f>
        <v/>
      </c>
      <c r="DK82" s="33" t="str">
        <f ca="true">+IF(OFFSET('Sanitation Data'!$H$30,0,10*ROW('Sanitation Data'!H76))="","",OFFSET('Sanitation Data'!$H$30,0,10*ROW('Sanitation Data'!H76)))</f>
        <v/>
      </c>
      <c r="DL82" s="33" t="str">
        <f ca="true">+IF(OFFSET('Sanitation Data'!$H$31,0,10*ROW('Sanitation Data'!H76))="","",OFFSET('Sanitation Data'!$H$31,0,10*ROW('Sanitation Data'!H76)))</f>
        <v/>
      </c>
      <c r="DM82" s="33" t="str">
        <f ca="true">+IF(OFFSET('Sanitation Data'!$H$32,0,10*ROW('Sanitation Data'!H76))="","",OFFSET('Sanitation Data'!$H$32,0,10*ROW('Sanitation Data'!H76)))</f>
        <v/>
      </c>
      <c r="DN82" s="33" t="str">
        <f ca="true">+IF(OFFSET('Sanitation Data'!$H$33,0,10*ROW('Sanitation Data'!H76))="","",OFFSET('Sanitation Data'!$H$33,0,10*ROW('Sanitation Data'!H76)))</f>
        <v/>
      </c>
      <c r="DO82" s="33" t="str">
        <f ca="true">+IF(OFFSET('Hygiene Data'!$C$12,0,10*ROW('Hygiene Data'!C76))="","",OFFSET('Hygiene Data'!$C$12,0,10*ROW('Hygiene Data'!C76)))</f>
        <v/>
      </c>
      <c r="DP82" s="33" t="str">
        <f ca="true">+IF(OFFSET('Hygiene Data'!$C$13,0,10*ROW('Hygiene Data'!C76))="","",OFFSET('Hygiene Data'!$C$13,0,10*ROW('Hygiene Data'!C76)))</f>
        <v/>
      </c>
      <c r="DQ82" s="33" t="str">
        <f ca="true">+IF(OFFSET('Hygiene Data'!$C$14,0,10*ROW('Hygiene Data'!C76))="","",OFFSET('Hygiene Data'!$C$14,0,10*ROW('Hygiene Data'!C76)))</f>
        <v/>
      </c>
      <c r="DR82" s="33" t="str">
        <f ca="true">+IF(OFFSET('Hygiene Data'!$D$12,0,10*ROW('Hygiene Data'!D76))="","",OFFSET('Hygiene Data'!$D$12,0,10*ROW('Hygiene Data'!D76)))</f>
        <v/>
      </c>
      <c r="DS82" s="33" t="str">
        <f ca="true">+IF(OFFSET('Hygiene Data'!$D$13,0,10*ROW('Hygiene Data'!D76))="","",OFFSET('Hygiene Data'!$D$13,0,10*ROW('Hygiene Data'!D76)))</f>
        <v/>
      </c>
      <c r="DT82" s="33" t="str">
        <f ca="true">+IF(OFFSET('Hygiene Data'!$D$14,0,10*ROW('Hygiene Data'!D76))="","",OFFSET('Hygiene Data'!$D$14,0,10*ROW('Hygiene Data'!D76)))</f>
        <v/>
      </c>
      <c r="DU82" s="33" t="str">
        <f ca="true">+IF(OFFSET('Hygiene Data'!$E$12,0,10*ROW('Hygiene Data'!E76))="","",OFFSET('Hygiene Data'!$E$12,0,10*ROW('Hygiene Data'!E76)))</f>
        <v/>
      </c>
      <c r="DV82" s="33" t="str">
        <f ca="true">+IF(OFFSET('Hygiene Data'!$E$13,0,10*ROW('Hygiene Data'!E76))="","",OFFSET('Hygiene Data'!$E$13,0,10*ROW('Hygiene Data'!E76)))</f>
        <v/>
      </c>
      <c r="DW82" s="33" t="str">
        <f ca="true">+IF(OFFSET('Hygiene Data'!$E$14,0,10*ROW('Hygiene Data'!E76))="","",OFFSET('Hygiene Data'!$E$14,0,10*ROW('Hygiene Data'!E76)))</f>
        <v/>
      </c>
      <c r="DX82" s="33" t="str">
        <f ca="true">+IF(OFFSET('Hygiene Data'!$F$12,0,10*ROW('Hygiene Data'!F76))="","",OFFSET('Hygiene Data'!$F$12,0,10*ROW('Hygiene Data'!F76)))</f>
        <v/>
      </c>
      <c r="DY82" s="33" t="str">
        <f ca="true">+IF(OFFSET('Hygiene Data'!$F$13,0,10*ROW('Hygiene Data'!F76))="","",OFFSET('Hygiene Data'!$F$13,0,10*ROW('Hygiene Data'!F76)))</f>
        <v/>
      </c>
      <c r="DZ82" s="33" t="str">
        <f ca="true">+IF(OFFSET('Hygiene Data'!$F$14,0,10*ROW('Hygiene Data'!F76))="","",OFFSET('Hygiene Data'!$F$14,0,10*ROW('Hygiene Data'!F76)))</f>
        <v/>
      </c>
      <c r="EA82" s="33" t="str">
        <f ca="true">+IF(OFFSET('Hygiene Data'!$G$12,0,10*ROW('Hygiene Data'!G76))="","",OFFSET('Hygiene Data'!$G$12,0,10*ROW('Hygiene Data'!G76)))</f>
        <v/>
      </c>
      <c r="EB82" s="33" t="str">
        <f ca="true">+IF(OFFSET('Hygiene Data'!$G$13,0,10*ROW('Hygiene Data'!G76))="","",OFFSET('Hygiene Data'!$G$13,0,10*ROW('Hygiene Data'!G76)))</f>
        <v/>
      </c>
      <c r="EC82" s="33" t="str">
        <f ca="true">+IF(OFFSET('Hygiene Data'!$G$14,0,10*ROW('Hygiene Data'!G76))="","",OFFSET('Hygiene Data'!$G$14,0,10*ROW('Hygiene Data'!G76)))</f>
        <v/>
      </c>
      <c r="ED82" s="33" t="str">
        <f ca="true">+IF(OFFSET('Hygiene Data'!$H$12,0,10*ROW('Hygiene Data'!H76))="","",OFFSET('Hygiene Data'!$H$12,0,10*ROW('Hygiene Data'!H76)))</f>
        <v/>
      </c>
      <c r="EE82" s="33" t="str">
        <f ca="true">+IF(OFFSET('Hygiene Data'!$H$13,0,10*ROW('Hygiene Data'!H76))="","",OFFSET('Hygiene Data'!$H$13,0,10*ROW('Hygiene Data'!H76)))</f>
        <v/>
      </c>
      <c r="EF82" s="33" t="str">
        <f ca="true">+IF(OFFSET('Hygiene Data'!$H$14,0,10*ROW('Hygiene Data'!H76))="","",OFFSET('Hygiene Data'!$H$14,0,10*ROW('Hygiene Data'!H76)))</f>
        <v/>
      </c>
    </row>
    <row r="83" x14ac:dyDescent="0.2">
      <c r="A83" s="56" t="str">
        <f ca="true">+IF(OFFSET('Water Data'!$B$1,0,10*ROW('Water Data'!B80))="","",OFFSET('Water Data'!$B$1,0,10*ROW('Water Data'!B80)))</f>
        <v/>
      </c>
      <c r="B83" s="56" t="str">
        <f ca="true">+IF(OFFSET('Water Data'!$A$3,0,10*ROW('Water Data'!A80))="","",OFFSET('Water Data'!$A$3,0,10*ROW('Water Data'!A80)))</f>
        <v/>
      </c>
      <c r="C83" s="56" t="str">
        <f ca="true">+IF(OFFSET('Water Data'!$C$3,0,10*ROW('Water Data'!C80))="","",OFFSET('Water Data'!$C$3,0,10*ROW('Water Data'!C80)))</f>
        <v/>
      </c>
      <c r="D83" s="244"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4"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4" t="e">
        <f ca="true">+IF(AND(ISNUMBER(OFFSET('Water Data'!$C$10,0,10*ROW('Water Data'!D77))),BW83="Yes"),OFFSET('Water Data'!$C$10,0,10*ROW('Water Data'!D77)),IF(AND(ISNUMBER(OFFSET('Water Data'!$C$10,0,10*ROW('Water Data'!D77))),BW83="No",ISNUMBER(OFFSET('Water Data'!$C$10,0,10*ROW('Water Data'!D77)))),CONCATENATE("[",ROUND(OFFSET('Water Data'!$C$10,0,10*ROW('Water Data'!D77)),0),"]"),IF(AND(ISNUMBER(OFFSET('Water Data'!$C$10,0,10*ROW('Water Data'!D77))),BW83="",ISNUMBER(OFFSET('Water Data'!$C$10,0,10*ROW('Water Data'!D77)))),OFFSET('Water Data'!$C$10,0,10*ROW('Water Data'!D77)),NA())))</f>
        <v>#N/A</v>
      </c>
      <c r="G83" s="244"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4"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4"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4"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4"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4"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4"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4"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4"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4"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4"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4"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4"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4"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4"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5"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5"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5"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5"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5"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5"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5"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5"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5"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5"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5"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5"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5"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5"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5"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5"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5"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5"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5"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5"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5"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5"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5"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5"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5"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5"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5"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5"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5"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5"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6"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6"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6"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6"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6"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6"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6"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6"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6"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6"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6"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6"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6"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6"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6"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6"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6"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6"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3" t="str">
        <f ca="true">+IF(OFFSET('Water Data'!$C$28,0,10*ROW('Water Data'!C77))="","",OFFSET('Water Data'!$C$28,0,10*ROW('Water Data'!C77)))</f>
        <v/>
      </c>
      <c r="BT83" s="33" t="str">
        <f ca="true">+IF(OFFSET('Water Data'!$C$29,0,10*ROW('Water Data'!C77))="","",OFFSET('Water Data'!$C$29,0,10*ROW('Water Data'!C77)))</f>
        <v/>
      </c>
      <c r="BU83" s="33" t="str">
        <f ca="true">+IF(OFFSET('Water Data'!$C$30,0,10*ROW('Water Data'!C77))="","",OFFSET('Water Data'!$C$30,0,10*ROW('Water Data'!C77)))</f>
        <v/>
      </c>
      <c r="BV83" s="33" t="str">
        <f ca="true">+IF(OFFSET('Water Data'!$D$28,0,10*ROW('Water Data'!D77))="","",OFFSET('Water Data'!$D$28,0,10*ROW('Water Data'!D77)))</f>
        <v/>
      </c>
      <c r="BW83" s="33" t="str">
        <f ca="true">+IF(OFFSET('Water Data'!$D$29,0,10*ROW('Water Data'!D77))="","",OFFSET('Water Data'!$D$29,0,10*ROW('Water Data'!D77)))</f>
        <v/>
      </c>
      <c r="BX83" s="33" t="str">
        <f ca="true">+IF(OFFSET('Water Data'!$D$30,0,10*ROW('Water Data'!D77))="","",OFFSET('Water Data'!$D$30,0,10*ROW('Water Data'!D77)))</f>
        <v/>
      </c>
      <c r="BY83" s="33" t="str">
        <f ca="true">+IF(OFFSET('Water Data'!$E$28,0,10*ROW('Water Data'!E77))="","",OFFSET('Water Data'!$E$28,0,10*ROW('Water Data'!E77)))</f>
        <v/>
      </c>
      <c r="BZ83" s="33" t="str">
        <f ca="true">+IF(OFFSET('Water Data'!$E$29,0,10*ROW('Water Data'!E77))="","",OFFSET('Water Data'!$E$29,0,10*ROW('Water Data'!E77)))</f>
        <v/>
      </c>
      <c r="CA83" s="33" t="str">
        <f ca="true">+IF(OFFSET('Water Data'!$E$30,0,10*ROW('Water Data'!E77))="","",OFFSET('Water Data'!$E$30,0,10*ROW('Water Data'!E77)))</f>
        <v/>
      </c>
      <c r="CB83" s="33" t="str">
        <f ca="true">+IF(OFFSET('Water Data'!$F$28,0,10*ROW('Water Data'!F77))="","",OFFSET('Water Data'!$F$28,0,10*ROW('Water Data'!F77)))</f>
        <v/>
      </c>
      <c r="CC83" s="33" t="str">
        <f ca="true">+IF(OFFSET('Water Data'!$F$29,0,10*ROW('Water Data'!F77))="","",OFFSET('Water Data'!$F$29,0,10*ROW('Water Data'!F77)))</f>
        <v/>
      </c>
      <c r="CD83" s="33" t="str">
        <f ca="true">+IF(OFFSET('Water Data'!$F$30,0,10*ROW('Water Data'!F77))="","",OFFSET('Water Data'!$F$30,0,10*ROW('Water Data'!F77)))</f>
        <v/>
      </c>
      <c r="CE83" s="33" t="str">
        <f ca="true">+IF(OFFSET('Water Data'!$G$28,0,10*ROW('Water Data'!G77))="","",OFFSET('Water Data'!$G$28,0,10*ROW('Water Data'!G77)))</f>
        <v/>
      </c>
      <c r="CF83" s="33" t="str">
        <f ca="true">+IF(OFFSET('Water Data'!$G$29,0,10*ROW('Water Data'!G77))="","",OFFSET('Water Data'!$G$29,0,10*ROW('Water Data'!G77)))</f>
        <v/>
      </c>
      <c r="CG83" s="33" t="str">
        <f ca="true">+IF(OFFSET('Water Data'!$G$30,0,10*ROW('Water Data'!G77))="","",OFFSET('Water Data'!$G$30,0,10*ROW('Water Data'!G77)))</f>
        <v/>
      </c>
      <c r="CH83" s="33" t="str">
        <f ca="true">+IF(OFFSET('Water Data'!$H$28,0,10*ROW('Water Data'!H77))="","",OFFSET('Water Data'!$H$28,0,10*ROW('Water Data'!H77)))</f>
        <v/>
      </c>
      <c r="CI83" s="33" t="str">
        <f ca="true">+IF(OFFSET('Water Data'!$H$29,0,10*ROW('Water Data'!H77))="","",OFFSET('Water Data'!$H$29,0,10*ROW('Water Data'!H77)))</f>
        <v/>
      </c>
      <c r="CJ83" s="33" t="str">
        <f ca="true">+IF(OFFSET('Water Data'!$H$30,0,10*ROW('Water Data'!H77))="","",OFFSET('Water Data'!$H$30,0,10*ROW('Water Data'!H77)))</f>
        <v/>
      </c>
      <c r="CK83" s="33" t="str">
        <f ca="true">+IF(OFFSET('Sanitation Data'!$C$29,0,10*ROW('Sanitation Data'!C77))="","",OFFSET('Sanitation Data'!$C$29,0,10*ROW('Sanitation Data'!C77)))</f>
        <v/>
      </c>
      <c r="CL83" s="33" t="str">
        <f ca="true">+IF(OFFSET('Sanitation Data'!$C$30,0,10*ROW('Sanitation Data'!C77))="","",OFFSET('Sanitation Data'!$C$30,0,10*ROW('Sanitation Data'!C77)))</f>
        <v/>
      </c>
      <c r="CM83" s="33" t="str">
        <f ca="true">+IF(OFFSET('Sanitation Data'!$C$31,0,10*ROW('Sanitation Data'!C77))="","",OFFSET('Sanitation Data'!$C$31,0,10*ROW('Sanitation Data'!C77)))</f>
        <v/>
      </c>
      <c r="CN83" s="33" t="str">
        <f ca="true">+IF(OFFSET('Sanitation Data'!$C$32,0,10*ROW('Sanitation Data'!C77))="","",OFFSET('Sanitation Data'!$C$32,0,10*ROW('Sanitation Data'!C77)))</f>
        <v/>
      </c>
      <c r="CO83" s="33" t="str">
        <f ca="true">+IF(OFFSET('Sanitation Data'!$C$33,0,10*ROW('Sanitation Data'!C77))="","",OFFSET('Sanitation Data'!$C$33,0,10*ROW('Sanitation Data'!C77)))</f>
        <v/>
      </c>
      <c r="CP83" s="33" t="str">
        <f ca="true">+IF(OFFSET('Sanitation Data'!$D$29,0,10*ROW('Sanitation Data'!D77))="","",OFFSET('Sanitation Data'!$D$29,0,10*ROW('Sanitation Data'!D77)))</f>
        <v/>
      </c>
      <c r="CQ83" s="33" t="str">
        <f ca="true">+IF(OFFSET('Sanitation Data'!$D$30,0,10*ROW('Sanitation Data'!D77))="","",OFFSET('Sanitation Data'!$D$30,0,10*ROW('Sanitation Data'!D77)))</f>
        <v/>
      </c>
      <c r="CR83" s="33" t="str">
        <f ca="true">+IF(OFFSET('Sanitation Data'!$D$31,0,10*ROW('Sanitation Data'!D77))="","",OFFSET('Sanitation Data'!$D$31,0,10*ROW('Sanitation Data'!D77)))</f>
        <v/>
      </c>
      <c r="CS83" s="33" t="str">
        <f ca="true">+IF(OFFSET('Sanitation Data'!$D$32,0,10*ROW('Sanitation Data'!D77))="","",OFFSET('Sanitation Data'!$D$32,0,10*ROW('Sanitation Data'!D77)))</f>
        <v/>
      </c>
      <c r="CT83" s="33" t="str">
        <f ca="true">+IF(OFFSET('Sanitation Data'!$D$33,0,10*ROW('Sanitation Data'!D77))="","",OFFSET('Sanitation Data'!$D$33,0,10*ROW('Sanitation Data'!D77)))</f>
        <v/>
      </c>
      <c r="CU83" s="33" t="str">
        <f ca="true">+IF(OFFSET('Sanitation Data'!$E$29,0,10*ROW('Sanitation Data'!E77))="","",OFFSET('Sanitation Data'!$E$29,0,10*ROW('Sanitation Data'!E77)))</f>
        <v/>
      </c>
      <c r="CV83" s="33" t="str">
        <f ca="true">+IF(OFFSET('Sanitation Data'!$E$30,0,10*ROW('Sanitation Data'!E77))="","",OFFSET('Sanitation Data'!$E$30,0,10*ROW('Sanitation Data'!E77)))</f>
        <v/>
      </c>
      <c r="CW83" s="33" t="str">
        <f ca="true">+IF(OFFSET('Sanitation Data'!$E$31,0,10*ROW('Sanitation Data'!E77))="","",OFFSET('Sanitation Data'!$E$31,0,10*ROW('Sanitation Data'!E77)))</f>
        <v/>
      </c>
      <c r="CX83" s="33" t="str">
        <f ca="true">+IF(OFFSET('Sanitation Data'!$E$32,0,10*ROW('Sanitation Data'!E77))="","",OFFSET('Sanitation Data'!$E$32,0,10*ROW('Sanitation Data'!E77)))</f>
        <v/>
      </c>
      <c r="CY83" s="33" t="str">
        <f ca="true">+IF(OFFSET('Sanitation Data'!$E$33,0,10*ROW('Sanitation Data'!E77))="","",OFFSET('Sanitation Data'!$E$33,0,10*ROW('Sanitation Data'!E77)))</f>
        <v/>
      </c>
      <c r="CZ83" s="33" t="str">
        <f ca="true">+IF(OFFSET('Sanitation Data'!$F$29,0,10*ROW('Sanitation Data'!F77))="","",OFFSET('Sanitation Data'!$F$29,0,10*ROW('Sanitation Data'!F77)))</f>
        <v/>
      </c>
      <c r="DA83" s="33" t="str">
        <f ca="true">+IF(OFFSET('Sanitation Data'!$F$30,0,10*ROW('Sanitation Data'!F77))="","",OFFSET('Sanitation Data'!$F$30,0,10*ROW('Sanitation Data'!F77)))</f>
        <v/>
      </c>
      <c r="DB83" s="33" t="str">
        <f ca="true">+IF(OFFSET('Sanitation Data'!$F$31,0,10*ROW('Sanitation Data'!F77))="","",OFFSET('Sanitation Data'!$F$31,0,10*ROW('Sanitation Data'!F77)))</f>
        <v/>
      </c>
      <c r="DC83" s="33" t="str">
        <f ca="true">+IF(OFFSET('Sanitation Data'!$F$32,0,10*ROW('Sanitation Data'!F77))="","",OFFSET('Sanitation Data'!$F$32,0,10*ROW('Sanitation Data'!F77)))</f>
        <v/>
      </c>
      <c r="DD83" s="33" t="str">
        <f ca="true">+IF(OFFSET('Sanitation Data'!$F$33,0,10*ROW('Sanitation Data'!F77))="","",OFFSET('Sanitation Data'!$F$33,0,10*ROW('Sanitation Data'!F77)))</f>
        <v/>
      </c>
      <c r="DE83" s="33" t="str">
        <f ca="true">+IF(OFFSET('Sanitation Data'!$G$29,0,10*ROW('Sanitation Data'!G77))="","",OFFSET('Sanitation Data'!$G$29,0,10*ROW('Sanitation Data'!G77)))</f>
        <v/>
      </c>
      <c r="DF83" s="33" t="str">
        <f ca="true">+IF(OFFSET('Sanitation Data'!$G$30,0,10*ROW('Sanitation Data'!G77))="","",OFFSET('Sanitation Data'!$G$30,0,10*ROW('Sanitation Data'!G77)))</f>
        <v/>
      </c>
      <c r="DG83" s="33" t="str">
        <f ca="true">+IF(OFFSET('Sanitation Data'!$G$31,0,10*ROW('Sanitation Data'!G77))="","",OFFSET('Sanitation Data'!$G$31,0,10*ROW('Sanitation Data'!G77)))</f>
        <v/>
      </c>
      <c r="DH83" s="33" t="str">
        <f ca="true">+IF(OFFSET('Sanitation Data'!$G$32,0,10*ROW('Sanitation Data'!G77))="","",OFFSET('Sanitation Data'!$G$32,0,10*ROW('Sanitation Data'!G77)))</f>
        <v/>
      </c>
      <c r="DI83" s="33" t="str">
        <f ca="true">+IF(OFFSET('Sanitation Data'!$G$33,0,10*ROW('Sanitation Data'!G77))="","",OFFSET('Sanitation Data'!$G$33,0,10*ROW('Sanitation Data'!G77)))</f>
        <v/>
      </c>
      <c r="DJ83" s="33" t="str">
        <f ca="true">+IF(OFFSET('Sanitation Data'!$H$29,0,10*ROW('Sanitation Data'!H77))="","",OFFSET('Sanitation Data'!$H$29,0,10*ROW('Sanitation Data'!H77)))</f>
        <v/>
      </c>
      <c r="DK83" s="33" t="str">
        <f ca="true">+IF(OFFSET('Sanitation Data'!$H$30,0,10*ROW('Sanitation Data'!H77))="","",OFFSET('Sanitation Data'!$H$30,0,10*ROW('Sanitation Data'!H77)))</f>
        <v/>
      </c>
      <c r="DL83" s="33" t="str">
        <f ca="true">+IF(OFFSET('Sanitation Data'!$H$31,0,10*ROW('Sanitation Data'!H77))="","",OFFSET('Sanitation Data'!$H$31,0,10*ROW('Sanitation Data'!H77)))</f>
        <v/>
      </c>
      <c r="DM83" s="33" t="str">
        <f ca="true">+IF(OFFSET('Sanitation Data'!$H$32,0,10*ROW('Sanitation Data'!H77))="","",OFFSET('Sanitation Data'!$H$32,0,10*ROW('Sanitation Data'!H77)))</f>
        <v/>
      </c>
      <c r="DN83" s="33" t="str">
        <f ca="true">+IF(OFFSET('Sanitation Data'!$H$33,0,10*ROW('Sanitation Data'!H77))="","",OFFSET('Sanitation Data'!$H$33,0,10*ROW('Sanitation Data'!H77)))</f>
        <v/>
      </c>
      <c r="DO83" s="33" t="str">
        <f ca="true">+IF(OFFSET('Hygiene Data'!$C$12,0,10*ROW('Hygiene Data'!C77))="","",OFFSET('Hygiene Data'!$C$12,0,10*ROW('Hygiene Data'!C77)))</f>
        <v/>
      </c>
      <c r="DP83" s="33" t="str">
        <f ca="true">+IF(OFFSET('Hygiene Data'!$C$13,0,10*ROW('Hygiene Data'!C77))="","",OFFSET('Hygiene Data'!$C$13,0,10*ROW('Hygiene Data'!C77)))</f>
        <v/>
      </c>
      <c r="DQ83" s="33" t="str">
        <f ca="true">+IF(OFFSET('Hygiene Data'!$C$14,0,10*ROW('Hygiene Data'!C77))="","",OFFSET('Hygiene Data'!$C$14,0,10*ROW('Hygiene Data'!C77)))</f>
        <v/>
      </c>
      <c r="DR83" s="33" t="str">
        <f ca="true">+IF(OFFSET('Hygiene Data'!$D$12,0,10*ROW('Hygiene Data'!D77))="","",OFFSET('Hygiene Data'!$D$12,0,10*ROW('Hygiene Data'!D77)))</f>
        <v/>
      </c>
      <c r="DS83" s="33" t="str">
        <f ca="true">+IF(OFFSET('Hygiene Data'!$D$13,0,10*ROW('Hygiene Data'!D77))="","",OFFSET('Hygiene Data'!$D$13,0,10*ROW('Hygiene Data'!D77)))</f>
        <v/>
      </c>
      <c r="DT83" s="33" t="str">
        <f ca="true">+IF(OFFSET('Hygiene Data'!$D$14,0,10*ROW('Hygiene Data'!D77))="","",OFFSET('Hygiene Data'!$D$14,0,10*ROW('Hygiene Data'!D77)))</f>
        <v/>
      </c>
      <c r="DU83" s="33" t="str">
        <f ca="true">+IF(OFFSET('Hygiene Data'!$E$12,0,10*ROW('Hygiene Data'!E77))="","",OFFSET('Hygiene Data'!$E$12,0,10*ROW('Hygiene Data'!E77)))</f>
        <v/>
      </c>
      <c r="DV83" s="33" t="str">
        <f ca="true">+IF(OFFSET('Hygiene Data'!$E$13,0,10*ROW('Hygiene Data'!E77))="","",OFFSET('Hygiene Data'!$E$13,0,10*ROW('Hygiene Data'!E77)))</f>
        <v/>
      </c>
      <c r="DW83" s="33" t="str">
        <f ca="true">+IF(OFFSET('Hygiene Data'!$E$14,0,10*ROW('Hygiene Data'!E77))="","",OFFSET('Hygiene Data'!$E$14,0,10*ROW('Hygiene Data'!E77)))</f>
        <v/>
      </c>
      <c r="DX83" s="33" t="str">
        <f ca="true">+IF(OFFSET('Hygiene Data'!$F$12,0,10*ROW('Hygiene Data'!F77))="","",OFFSET('Hygiene Data'!$F$12,0,10*ROW('Hygiene Data'!F77)))</f>
        <v/>
      </c>
      <c r="DY83" s="33" t="str">
        <f ca="true">+IF(OFFSET('Hygiene Data'!$F$13,0,10*ROW('Hygiene Data'!F77))="","",OFFSET('Hygiene Data'!$F$13,0,10*ROW('Hygiene Data'!F77)))</f>
        <v/>
      </c>
      <c r="DZ83" s="33" t="str">
        <f ca="true">+IF(OFFSET('Hygiene Data'!$F$14,0,10*ROW('Hygiene Data'!F77))="","",OFFSET('Hygiene Data'!$F$14,0,10*ROW('Hygiene Data'!F77)))</f>
        <v/>
      </c>
      <c r="EA83" s="33" t="str">
        <f ca="true">+IF(OFFSET('Hygiene Data'!$G$12,0,10*ROW('Hygiene Data'!G77))="","",OFFSET('Hygiene Data'!$G$12,0,10*ROW('Hygiene Data'!G77)))</f>
        <v/>
      </c>
      <c r="EB83" s="33" t="str">
        <f ca="true">+IF(OFFSET('Hygiene Data'!$G$13,0,10*ROW('Hygiene Data'!G77))="","",OFFSET('Hygiene Data'!$G$13,0,10*ROW('Hygiene Data'!G77)))</f>
        <v/>
      </c>
      <c r="EC83" s="33" t="str">
        <f ca="true">+IF(OFFSET('Hygiene Data'!$G$14,0,10*ROW('Hygiene Data'!G77))="","",OFFSET('Hygiene Data'!$G$14,0,10*ROW('Hygiene Data'!G77)))</f>
        <v/>
      </c>
      <c r="ED83" s="33" t="str">
        <f ca="true">+IF(OFFSET('Hygiene Data'!$H$12,0,10*ROW('Hygiene Data'!H77))="","",OFFSET('Hygiene Data'!$H$12,0,10*ROW('Hygiene Data'!H77)))</f>
        <v/>
      </c>
      <c r="EE83" s="33" t="str">
        <f ca="true">+IF(OFFSET('Hygiene Data'!$H$13,0,10*ROW('Hygiene Data'!H77))="","",OFFSET('Hygiene Data'!$H$13,0,10*ROW('Hygiene Data'!H77)))</f>
        <v/>
      </c>
      <c r="EF83" s="33" t="str">
        <f ca="true">+IF(OFFSET('Hygiene Data'!$H$14,0,10*ROW('Hygiene Data'!H77))="","",OFFSET('Hygiene Data'!$H$14,0,10*ROW('Hygiene Data'!H77)))</f>
        <v/>
      </c>
    </row>
    <row r="84" x14ac:dyDescent="0.2">
      <c r="A84" s="56" t="str">
        <f ca="true">+IF(OFFSET('Water Data'!$B$1,0,10*ROW('Water Data'!B81))="","",OFFSET('Water Data'!$B$1,0,10*ROW('Water Data'!B81)))</f>
        <v/>
      </c>
      <c r="B84" s="56" t="str">
        <f ca="true">+IF(OFFSET('Water Data'!$A$3,0,10*ROW('Water Data'!A81))="","",OFFSET('Water Data'!$A$3,0,10*ROW('Water Data'!A81)))</f>
        <v/>
      </c>
      <c r="C84" s="56" t="str">
        <f ca="true">+IF(OFFSET('Water Data'!$C$3,0,10*ROW('Water Data'!C81))="","",OFFSET('Water Data'!$C$3,0,10*ROW('Water Data'!C81)))</f>
        <v/>
      </c>
      <c r="D84" s="244"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4"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4" t="e">
        <f ca="true">+IF(AND(ISNUMBER(OFFSET('Water Data'!$C$10,0,10*ROW('Water Data'!D78))),BW84="Yes"),OFFSET('Water Data'!$C$10,0,10*ROW('Water Data'!D78)),IF(AND(ISNUMBER(OFFSET('Water Data'!$C$10,0,10*ROW('Water Data'!D78))),BW84="No",ISNUMBER(OFFSET('Water Data'!$C$10,0,10*ROW('Water Data'!D78)))),CONCATENATE("[",ROUND(OFFSET('Water Data'!$C$10,0,10*ROW('Water Data'!D78)),0),"]"),IF(AND(ISNUMBER(OFFSET('Water Data'!$C$10,0,10*ROW('Water Data'!D78))),BW84="",ISNUMBER(OFFSET('Water Data'!$C$10,0,10*ROW('Water Data'!D78)))),OFFSET('Water Data'!$C$10,0,10*ROW('Water Data'!D78)),NA())))</f>
        <v>#N/A</v>
      </c>
      <c r="G84" s="244"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4"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4"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4"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4"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4"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4"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4"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4"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4"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4"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4"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4"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4"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4"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5"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5"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5"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5"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5"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5"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5"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5"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5"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5"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5"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5"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5"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5"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5"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5"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5"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5"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5"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5"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5"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5"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5"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5"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5"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5"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5"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5"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5"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5"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6"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6"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6"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6"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6"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6"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6"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6"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6"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6"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6"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6"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6"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6"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6"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6"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6"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6"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3" t="str">
        <f ca="true">+IF(OFFSET('Water Data'!$C$28,0,10*ROW('Water Data'!C78))="","",OFFSET('Water Data'!$C$28,0,10*ROW('Water Data'!C78)))</f>
        <v/>
      </c>
      <c r="BT84" s="33" t="str">
        <f ca="true">+IF(OFFSET('Water Data'!$C$29,0,10*ROW('Water Data'!C78))="","",OFFSET('Water Data'!$C$29,0,10*ROW('Water Data'!C78)))</f>
        <v/>
      </c>
      <c r="BU84" s="33" t="str">
        <f ca="true">+IF(OFFSET('Water Data'!$C$30,0,10*ROW('Water Data'!C78))="","",OFFSET('Water Data'!$C$30,0,10*ROW('Water Data'!C78)))</f>
        <v/>
      </c>
      <c r="BV84" s="33" t="str">
        <f ca="true">+IF(OFFSET('Water Data'!$D$28,0,10*ROW('Water Data'!D78))="","",OFFSET('Water Data'!$D$28,0,10*ROW('Water Data'!D78)))</f>
        <v/>
      </c>
      <c r="BW84" s="33" t="str">
        <f ca="true">+IF(OFFSET('Water Data'!$D$29,0,10*ROW('Water Data'!D78))="","",OFFSET('Water Data'!$D$29,0,10*ROW('Water Data'!D78)))</f>
        <v/>
      </c>
      <c r="BX84" s="33" t="str">
        <f ca="true">+IF(OFFSET('Water Data'!$D$30,0,10*ROW('Water Data'!D78))="","",OFFSET('Water Data'!$D$30,0,10*ROW('Water Data'!D78)))</f>
        <v/>
      </c>
      <c r="BY84" s="33" t="str">
        <f ca="true">+IF(OFFSET('Water Data'!$E$28,0,10*ROW('Water Data'!E78))="","",OFFSET('Water Data'!$E$28,0,10*ROW('Water Data'!E78)))</f>
        <v/>
      </c>
      <c r="BZ84" s="33" t="str">
        <f ca="true">+IF(OFFSET('Water Data'!$E$29,0,10*ROW('Water Data'!E78))="","",OFFSET('Water Data'!$E$29,0,10*ROW('Water Data'!E78)))</f>
        <v/>
      </c>
      <c r="CA84" s="33" t="str">
        <f ca="true">+IF(OFFSET('Water Data'!$E$30,0,10*ROW('Water Data'!E78))="","",OFFSET('Water Data'!$E$30,0,10*ROW('Water Data'!E78)))</f>
        <v/>
      </c>
      <c r="CB84" s="33" t="str">
        <f ca="true">+IF(OFFSET('Water Data'!$F$28,0,10*ROW('Water Data'!F78))="","",OFFSET('Water Data'!$F$28,0,10*ROW('Water Data'!F78)))</f>
        <v/>
      </c>
      <c r="CC84" s="33" t="str">
        <f ca="true">+IF(OFFSET('Water Data'!$F$29,0,10*ROW('Water Data'!F78))="","",OFFSET('Water Data'!$F$29,0,10*ROW('Water Data'!F78)))</f>
        <v/>
      </c>
      <c r="CD84" s="33" t="str">
        <f ca="true">+IF(OFFSET('Water Data'!$F$30,0,10*ROW('Water Data'!F78))="","",OFFSET('Water Data'!$F$30,0,10*ROW('Water Data'!F78)))</f>
        <v/>
      </c>
      <c r="CE84" s="33" t="str">
        <f ca="true">+IF(OFFSET('Water Data'!$G$28,0,10*ROW('Water Data'!G78))="","",OFFSET('Water Data'!$G$28,0,10*ROW('Water Data'!G78)))</f>
        <v/>
      </c>
      <c r="CF84" s="33" t="str">
        <f ca="true">+IF(OFFSET('Water Data'!$G$29,0,10*ROW('Water Data'!G78))="","",OFFSET('Water Data'!$G$29,0,10*ROW('Water Data'!G78)))</f>
        <v/>
      </c>
      <c r="CG84" s="33" t="str">
        <f ca="true">+IF(OFFSET('Water Data'!$G$30,0,10*ROW('Water Data'!G78))="","",OFFSET('Water Data'!$G$30,0,10*ROW('Water Data'!G78)))</f>
        <v/>
      </c>
      <c r="CH84" s="33" t="str">
        <f ca="true">+IF(OFFSET('Water Data'!$H$28,0,10*ROW('Water Data'!H78))="","",OFFSET('Water Data'!$H$28,0,10*ROW('Water Data'!H78)))</f>
        <v/>
      </c>
      <c r="CI84" s="33" t="str">
        <f ca="true">+IF(OFFSET('Water Data'!$H$29,0,10*ROW('Water Data'!H78))="","",OFFSET('Water Data'!$H$29,0,10*ROW('Water Data'!H78)))</f>
        <v/>
      </c>
      <c r="CJ84" s="33" t="str">
        <f ca="true">+IF(OFFSET('Water Data'!$H$30,0,10*ROW('Water Data'!H78))="","",OFFSET('Water Data'!$H$30,0,10*ROW('Water Data'!H78)))</f>
        <v/>
      </c>
      <c r="CK84" s="33" t="str">
        <f ca="true">+IF(OFFSET('Sanitation Data'!$C$29,0,10*ROW('Sanitation Data'!C78))="","",OFFSET('Sanitation Data'!$C$29,0,10*ROW('Sanitation Data'!C78)))</f>
        <v/>
      </c>
      <c r="CL84" s="33" t="str">
        <f ca="true">+IF(OFFSET('Sanitation Data'!$C$30,0,10*ROW('Sanitation Data'!C78))="","",OFFSET('Sanitation Data'!$C$30,0,10*ROW('Sanitation Data'!C78)))</f>
        <v/>
      </c>
      <c r="CM84" s="33" t="str">
        <f ca="true">+IF(OFFSET('Sanitation Data'!$C$31,0,10*ROW('Sanitation Data'!C78))="","",OFFSET('Sanitation Data'!$C$31,0,10*ROW('Sanitation Data'!C78)))</f>
        <v/>
      </c>
      <c r="CN84" s="33" t="str">
        <f ca="true">+IF(OFFSET('Sanitation Data'!$C$32,0,10*ROW('Sanitation Data'!C78))="","",OFFSET('Sanitation Data'!$C$32,0,10*ROW('Sanitation Data'!C78)))</f>
        <v/>
      </c>
      <c r="CO84" s="33" t="str">
        <f ca="true">+IF(OFFSET('Sanitation Data'!$C$33,0,10*ROW('Sanitation Data'!C78))="","",OFFSET('Sanitation Data'!$C$33,0,10*ROW('Sanitation Data'!C78)))</f>
        <v/>
      </c>
      <c r="CP84" s="33" t="str">
        <f ca="true">+IF(OFFSET('Sanitation Data'!$D$29,0,10*ROW('Sanitation Data'!D78))="","",OFFSET('Sanitation Data'!$D$29,0,10*ROW('Sanitation Data'!D78)))</f>
        <v/>
      </c>
      <c r="CQ84" s="33" t="str">
        <f ca="true">+IF(OFFSET('Sanitation Data'!$D$30,0,10*ROW('Sanitation Data'!D78))="","",OFFSET('Sanitation Data'!$D$30,0,10*ROW('Sanitation Data'!D78)))</f>
        <v/>
      </c>
      <c r="CR84" s="33" t="str">
        <f ca="true">+IF(OFFSET('Sanitation Data'!$D$31,0,10*ROW('Sanitation Data'!D78))="","",OFFSET('Sanitation Data'!$D$31,0,10*ROW('Sanitation Data'!D78)))</f>
        <v/>
      </c>
      <c r="CS84" s="33" t="str">
        <f ca="true">+IF(OFFSET('Sanitation Data'!$D$32,0,10*ROW('Sanitation Data'!D78))="","",OFFSET('Sanitation Data'!$D$32,0,10*ROW('Sanitation Data'!D78)))</f>
        <v/>
      </c>
      <c r="CT84" s="33" t="str">
        <f ca="true">+IF(OFFSET('Sanitation Data'!$D$33,0,10*ROW('Sanitation Data'!D78))="","",OFFSET('Sanitation Data'!$D$33,0,10*ROW('Sanitation Data'!D78)))</f>
        <v/>
      </c>
      <c r="CU84" s="33" t="str">
        <f ca="true">+IF(OFFSET('Sanitation Data'!$E$29,0,10*ROW('Sanitation Data'!E78))="","",OFFSET('Sanitation Data'!$E$29,0,10*ROW('Sanitation Data'!E78)))</f>
        <v/>
      </c>
      <c r="CV84" s="33" t="str">
        <f ca="true">+IF(OFFSET('Sanitation Data'!$E$30,0,10*ROW('Sanitation Data'!E78))="","",OFFSET('Sanitation Data'!$E$30,0,10*ROW('Sanitation Data'!E78)))</f>
        <v/>
      </c>
      <c r="CW84" s="33" t="str">
        <f ca="true">+IF(OFFSET('Sanitation Data'!$E$31,0,10*ROW('Sanitation Data'!E78))="","",OFFSET('Sanitation Data'!$E$31,0,10*ROW('Sanitation Data'!E78)))</f>
        <v/>
      </c>
      <c r="CX84" s="33" t="str">
        <f ca="true">+IF(OFFSET('Sanitation Data'!$E$32,0,10*ROW('Sanitation Data'!E78))="","",OFFSET('Sanitation Data'!$E$32,0,10*ROW('Sanitation Data'!E78)))</f>
        <v/>
      </c>
      <c r="CY84" s="33" t="str">
        <f ca="true">+IF(OFFSET('Sanitation Data'!$E$33,0,10*ROW('Sanitation Data'!E78))="","",OFFSET('Sanitation Data'!$E$33,0,10*ROW('Sanitation Data'!E78)))</f>
        <v/>
      </c>
      <c r="CZ84" s="33" t="str">
        <f ca="true">+IF(OFFSET('Sanitation Data'!$F$29,0,10*ROW('Sanitation Data'!F78))="","",OFFSET('Sanitation Data'!$F$29,0,10*ROW('Sanitation Data'!F78)))</f>
        <v/>
      </c>
      <c r="DA84" s="33" t="str">
        <f ca="true">+IF(OFFSET('Sanitation Data'!$F$30,0,10*ROW('Sanitation Data'!F78))="","",OFFSET('Sanitation Data'!$F$30,0,10*ROW('Sanitation Data'!F78)))</f>
        <v/>
      </c>
      <c r="DB84" s="33" t="str">
        <f ca="true">+IF(OFFSET('Sanitation Data'!$F$31,0,10*ROW('Sanitation Data'!F78))="","",OFFSET('Sanitation Data'!$F$31,0,10*ROW('Sanitation Data'!F78)))</f>
        <v/>
      </c>
      <c r="DC84" s="33" t="str">
        <f ca="true">+IF(OFFSET('Sanitation Data'!$F$32,0,10*ROW('Sanitation Data'!F78))="","",OFFSET('Sanitation Data'!$F$32,0,10*ROW('Sanitation Data'!F78)))</f>
        <v/>
      </c>
      <c r="DD84" s="33" t="str">
        <f ca="true">+IF(OFFSET('Sanitation Data'!$F$33,0,10*ROW('Sanitation Data'!F78))="","",OFFSET('Sanitation Data'!$F$33,0,10*ROW('Sanitation Data'!F78)))</f>
        <v/>
      </c>
      <c r="DE84" s="33" t="str">
        <f ca="true">+IF(OFFSET('Sanitation Data'!$G$29,0,10*ROW('Sanitation Data'!G78))="","",OFFSET('Sanitation Data'!$G$29,0,10*ROW('Sanitation Data'!G78)))</f>
        <v/>
      </c>
      <c r="DF84" s="33" t="str">
        <f ca="true">+IF(OFFSET('Sanitation Data'!$G$30,0,10*ROW('Sanitation Data'!G78))="","",OFFSET('Sanitation Data'!$G$30,0,10*ROW('Sanitation Data'!G78)))</f>
        <v/>
      </c>
      <c r="DG84" s="33" t="str">
        <f ca="true">+IF(OFFSET('Sanitation Data'!$G$31,0,10*ROW('Sanitation Data'!G78))="","",OFFSET('Sanitation Data'!$G$31,0,10*ROW('Sanitation Data'!G78)))</f>
        <v/>
      </c>
      <c r="DH84" s="33" t="str">
        <f ca="true">+IF(OFFSET('Sanitation Data'!$G$32,0,10*ROW('Sanitation Data'!G78))="","",OFFSET('Sanitation Data'!$G$32,0,10*ROW('Sanitation Data'!G78)))</f>
        <v/>
      </c>
      <c r="DI84" s="33" t="str">
        <f ca="true">+IF(OFFSET('Sanitation Data'!$G$33,0,10*ROW('Sanitation Data'!G78))="","",OFFSET('Sanitation Data'!$G$33,0,10*ROW('Sanitation Data'!G78)))</f>
        <v/>
      </c>
      <c r="DJ84" s="33" t="str">
        <f ca="true">+IF(OFFSET('Sanitation Data'!$H$29,0,10*ROW('Sanitation Data'!H78))="","",OFFSET('Sanitation Data'!$H$29,0,10*ROW('Sanitation Data'!H78)))</f>
        <v/>
      </c>
      <c r="DK84" s="33" t="str">
        <f ca="true">+IF(OFFSET('Sanitation Data'!$H$30,0,10*ROW('Sanitation Data'!H78))="","",OFFSET('Sanitation Data'!$H$30,0,10*ROW('Sanitation Data'!H78)))</f>
        <v/>
      </c>
      <c r="DL84" s="33" t="str">
        <f ca="true">+IF(OFFSET('Sanitation Data'!$H$31,0,10*ROW('Sanitation Data'!H78))="","",OFFSET('Sanitation Data'!$H$31,0,10*ROW('Sanitation Data'!H78)))</f>
        <v/>
      </c>
      <c r="DM84" s="33" t="str">
        <f ca="true">+IF(OFFSET('Sanitation Data'!$H$32,0,10*ROW('Sanitation Data'!H78))="","",OFFSET('Sanitation Data'!$H$32,0,10*ROW('Sanitation Data'!H78)))</f>
        <v/>
      </c>
      <c r="DN84" s="33" t="str">
        <f ca="true">+IF(OFFSET('Sanitation Data'!$H$33,0,10*ROW('Sanitation Data'!H78))="","",OFFSET('Sanitation Data'!$H$33,0,10*ROW('Sanitation Data'!H78)))</f>
        <v/>
      </c>
      <c r="DO84" s="33" t="str">
        <f ca="true">+IF(OFFSET('Hygiene Data'!$C$12,0,10*ROW('Hygiene Data'!C78))="","",OFFSET('Hygiene Data'!$C$12,0,10*ROW('Hygiene Data'!C78)))</f>
        <v/>
      </c>
      <c r="DP84" s="33" t="str">
        <f ca="true">+IF(OFFSET('Hygiene Data'!$C$13,0,10*ROW('Hygiene Data'!C78))="","",OFFSET('Hygiene Data'!$C$13,0,10*ROW('Hygiene Data'!C78)))</f>
        <v/>
      </c>
      <c r="DQ84" s="33" t="str">
        <f ca="true">+IF(OFFSET('Hygiene Data'!$C$14,0,10*ROW('Hygiene Data'!C78))="","",OFFSET('Hygiene Data'!$C$14,0,10*ROW('Hygiene Data'!C78)))</f>
        <v/>
      </c>
      <c r="DR84" s="33" t="str">
        <f ca="true">+IF(OFFSET('Hygiene Data'!$D$12,0,10*ROW('Hygiene Data'!D78))="","",OFFSET('Hygiene Data'!$D$12,0,10*ROW('Hygiene Data'!D78)))</f>
        <v/>
      </c>
      <c r="DS84" s="33" t="str">
        <f ca="true">+IF(OFFSET('Hygiene Data'!$D$13,0,10*ROW('Hygiene Data'!D78))="","",OFFSET('Hygiene Data'!$D$13,0,10*ROW('Hygiene Data'!D78)))</f>
        <v/>
      </c>
      <c r="DT84" s="33" t="str">
        <f ca="true">+IF(OFFSET('Hygiene Data'!$D$14,0,10*ROW('Hygiene Data'!D78))="","",OFFSET('Hygiene Data'!$D$14,0,10*ROW('Hygiene Data'!D78)))</f>
        <v/>
      </c>
      <c r="DU84" s="33" t="str">
        <f ca="true">+IF(OFFSET('Hygiene Data'!$E$12,0,10*ROW('Hygiene Data'!E78))="","",OFFSET('Hygiene Data'!$E$12,0,10*ROW('Hygiene Data'!E78)))</f>
        <v/>
      </c>
      <c r="DV84" s="33" t="str">
        <f ca="true">+IF(OFFSET('Hygiene Data'!$E$13,0,10*ROW('Hygiene Data'!E78))="","",OFFSET('Hygiene Data'!$E$13,0,10*ROW('Hygiene Data'!E78)))</f>
        <v/>
      </c>
      <c r="DW84" s="33" t="str">
        <f ca="true">+IF(OFFSET('Hygiene Data'!$E$14,0,10*ROW('Hygiene Data'!E78))="","",OFFSET('Hygiene Data'!$E$14,0,10*ROW('Hygiene Data'!E78)))</f>
        <v/>
      </c>
      <c r="DX84" s="33" t="str">
        <f ca="true">+IF(OFFSET('Hygiene Data'!$F$12,0,10*ROW('Hygiene Data'!F78))="","",OFFSET('Hygiene Data'!$F$12,0,10*ROW('Hygiene Data'!F78)))</f>
        <v/>
      </c>
      <c r="DY84" s="33" t="str">
        <f ca="true">+IF(OFFSET('Hygiene Data'!$F$13,0,10*ROW('Hygiene Data'!F78))="","",OFFSET('Hygiene Data'!$F$13,0,10*ROW('Hygiene Data'!F78)))</f>
        <v/>
      </c>
      <c r="DZ84" s="33" t="str">
        <f ca="true">+IF(OFFSET('Hygiene Data'!$F$14,0,10*ROW('Hygiene Data'!F78))="","",OFFSET('Hygiene Data'!$F$14,0,10*ROW('Hygiene Data'!F78)))</f>
        <v/>
      </c>
      <c r="EA84" s="33" t="str">
        <f ca="true">+IF(OFFSET('Hygiene Data'!$G$12,0,10*ROW('Hygiene Data'!G78))="","",OFFSET('Hygiene Data'!$G$12,0,10*ROW('Hygiene Data'!G78)))</f>
        <v/>
      </c>
      <c r="EB84" s="33" t="str">
        <f ca="true">+IF(OFFSET('Hygiene Data'!$G$13,0,10*ROW('Hygiene Data'!G78))="","",OFFSET('Hygiene Data'!$G$13,0,10*ROW('Hygiene Data'!G78)))</f>
        <v/>
      </c>
      <c r="EC84" s="33" t="str">
        <f ca="true">+IF(OFFSET('Hygiene Data'!$G$14,0,10*ROW('Hygiene Data'!G78))="","",OFFSET('Hygiene Data'!$G$14,0,10*ROW('Hygiene Data'!G78)))</f>
        <v/>
      </c>
      <c r="ED84" s="33" t="str">
        <f ca="true">+IF(OFFSET('Hygiene Data'!$H$12,0,10*ROW('Hygiene Data'!H78))="","",OFFSET('Hygiene Data'!$H$12,0,10*ROW('Hygiene Data'!H78)))</f>
        <v/>
      </c>
      <c r="EE84" s="33" t="str">
        <f ca="true">+IF(OFFSET('Hygiene Data'!$H$13,0,10*ROW('Hygiene Data'!H78))="","",OFFSET('Hygiene Data'!$H$13,0,10*ROW('Hygiene Data'!H78)))</f>
        <v/>
      </c>
      <c r="EF84" s="33" t="str">
        <f ca="true">+IF(OFFSET('Hygiene Data'!$H$14,0,10*ROW('Hygiene Data'!H78))="","",OFFSET('Hygiene Data'!$H$14,0,10*ROW('Hygiene Data'!H78)))</f>
        <v/>
      </c>
    </row>
    <row r="85" x14ac:dyDescent="0.2">
      <c r="A85" s="56" t="str">
        <f ca="true">+IF(OFFSET('Water Data'!$B$1,0,10*ROW('Water Data'!B82))="","",OFFSET('Water Data'!$B$1,0,10*ROW('Water Data'!B82)))</f>
        <v/>
      </c>
      <c r="B85" s="56" t="str">
        <f ca="true">+IF(OFFSET('Water Data'!$A$3,0,10*ROW('Water Data'!A82))="","",OFFSET('Water Data'!$A$3,0,10*ROW('Water Data'!A82)))</f>
        <v/>
      </c>
      <c r="C85" s="56" t="str">
        <f ca="true">+IF(OFFSET('Water Data'!$C$3,0,10*ROW('Water Data'!C82))="","",OFFSET('Water Data'!$C$3,0,10*ROW('Water Data'!C82)))</f>
        <v/>
      </c>
      <c r="D85" s="244"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4"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4" t="e">
        <f ca="true">+IF(AND(ISNUMBER(OFFSET('Water Data'!$C$10,0,10*ROW('Water Data'!D79))),BW85="Yes"),OFFSET('Water Data'!$C$10,0,10*ROW('Water Data'!D79)),IF(AND(ISNUMBER(OFFSET('Water Data'!$C$10,0,10*ROW('Water Data'!D79))),BW85="No",ISNUMBER(OFFSET('Water Data'!$C$10,0,10*ROW('Water Data'!D79)))),CONCATENATE("[",ROUND(OFFSET('Water Data'!$C$10,0,10*ROW('Water Data'!D79)),0),"]"),IF(AND(ISNUMBER(OFFSET('Water Data'!$C$10,0,10*ROW('Water Data'!D79))),BW85="",ISNUMBER(OFFSET('Water Data'!$C$10,0,10*ROW('Water Data'!D79)))),OFFSET('Water Data'!$C$10,0,10*ROW('Water Data'!D79)),NA())))</f>
        <v>#N/A</v>
      </c>
      <c r="G85" s="244"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4"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4"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4"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4"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4"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4"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4"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4"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4"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4"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4"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4"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4"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4"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5"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5"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5"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5"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5"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5"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5"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5"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5"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5"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5"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5"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5"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5"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5"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5"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5"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5"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5"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5"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5"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5"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5"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5"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5"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5"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5"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5"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5"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5"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6"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6"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6"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6"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6"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6"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6"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6"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6"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6"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6"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6"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6"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6"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6"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6"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6"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6"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3" t="str">
        <f ca="true">+IF(OFFSET('Water Data'!$C$28,0,10*ROW('Water Data'!C79))="","",OFFSET('Water Data'!$C$28,0,10*ROW('Water Data'!C79)))</f>
        <v/>
      </c>
      <c r="BT85" s="33" t="str">
        <f ca="true">+IF(OFFSET('Water Data'!$C$29,0,10*ROW('Water Data'!C79))="","",OFFSET('Water Data'!$C$29,0,10*ROW('Water Data'!C79)))</f>
        <v/>
      </c>
      <c r="BU85" s="33" t="str">
        <f ca="true">+IF(OFFSET('Water Data'!$C$30,0,10*ROW('Water Data'!C79))="","",OFFSET('Water Data'!$C$30,0,10*ROW('Water Data'!C79)))</f>
        <v/>
      </c>
      <c r="BV85" s="33" t="str">
        <f ca="true">+IF(OFFSET('Water Data'!$D$28,0,10*ROW('Water Data'!D79))="","",OFFSET('Water Data'!$D$28,0,10*ROW('Water Data'!D79)))</f>
        <v/>
      </c>
      <c r="BW85" s="33" t="str">
        <f ca="true">+IF(OFFSET('Water Data'!$D$29,0,10*ROW('Water Data'!D79))="","",OFFSET('Water Data'!$D$29,0,10*ROW('Water Data'!D79)))</f>
        <v/>
      </c>
      <c r="BX85" s="33" t="str">
        <f ca="true">+IF(OFFSET('Water Data'!$D$30,0,10*ROW('Water Data'!D79))="","",OFFSET('Water Data'!$D$30,0,10*ROW('Water Data'!D79)))</f>
        <v/>
      </c>
      <c r="BY85" s="33" t="str">
        <f ca="true">+IF(OFFSET('Water Data'!$E$28,0,10*ROW('Water Data'!E79))="","",OFFSET('Water Data'!$E$28,0,10*ROW('Water Data'!E79)))</f>
        <v/>
      </c>
      <c r="BZ85" s="33" t="str">
        <f ca="true">+IF(OFFSET('Water Data'!$E$29,0,10*ROW('Water Data'!E79))="","",OFFSET('Water Data'!$E$29,0,10*ROW('Water Data'!E79)))</f>
        <v/>
      </c>
      <c r="CA85" s="33" t="str">
        <f ca="true">+IF(OFFSET('Water Data'!$E$30,0,10*ROW('Water Data'!E79))="","",OFFSET('Water Data'!$E$30,0,10*ROW('Water Data'!E79)))</f>
        <v/>
      </c>
      <c r="CB85" s="33" t="str">
        <f ca="true">+IF(OFFSET('Water Data'!$F$28,0,10*ROW('Water Data'!F79))="","",OFFSET('Water Data'!$F$28,0,10*ROW('Water Data'!F79)))</f>
        <v/>
      </c>
      <c r="CC85" s="33" t="str">
        <f ca="true">+IF(OFFSET('Water Data'!$F$29,0,10*ROW('Water Data'!F79))="","",OFFSET('Water Data'!$F$29,0,10*ROW('Water Data'!F79)))</f>
        <v/>
      </c>
      <c r="CD85" s="33" t="str">
        <f ca="true">+IF(OFFSET('Water Data'!$F$30,0,10*ROW('Water Data'!F79))="","",OFFSET('Water Data'!$F$30,0,10*ROW('Water Data'!F79)))</f>
        <v/>
      </c>
      <c r="CE85" s="33" t="str">
        <f ca="true">+IF(OFFSET('Water Data'!$G$28,0,10*ROW('Water Data'!G79))="","",OFFSET('Water Data'!$G$28,0,10*ROW('Water Data'!G79)))</f>
        <v/>
      </c>
      <c r="CF85" s="33" t="str">
        <f ca="true">+IF(OFFSET('Water Data'!$G$29,0,10*ROW('Water Data'!G79))="","",OFFSET('Water Data'!$G$29,0,10*ROW('Water Data'!G79)))</f>
        <v/>
      </c>
      <c r="CG85" s="33" t="str">
        <f ca="true">+IF(OFFSET('Water Data'!$G$30,0,10*ROW('Water Data'!G79))="","",OFFSET('Water Data'!$G$30,0,10*ROW('Water Data'!G79)))</f>
        <v/>
      </c>
      <c r="CH85" s="33" t="str">
        <f ca="true">+IF(OFFSET('Water Data'!$H$28,0,10*ROW('Water Data'!H79))="","",OFFSET('Water Data'!$H$28,0,10*ROW('Water Data'!H79)))</f>
        <v/>
      </c>
      <c r="CI85" s="33" t="str">
        <f ca="true">+IF(OFFSET('Water Data'!$H$29,0,10*ROW('Water Data'!H79))="","",OFFSET('Water Data'!$H$29,0,10*ROW('Water Data'!H79)))</f>
        <v/>
      </c>
      <c r="CJ85" s="33" t="str">
        <f ca="true">+IF(OFFSET('Water Data'!$H$30,0,10*ROW('Water Data'!H79))="","",OFFSET('Water Data'!$H$30,0,10*ROW('Water Data'!H79)))</f>
        <v/>
      </c>
      <c r="CK85" s="33" t="str">
        <f ca="true">+IF(OFFSET('Sanitation Data'!$C$29,0,10*ROW('Sanitation Data'!C79))="","",OFFSET('Sanitation Data'!$C$29,0,10*ROW('Sanitation Data'!C79)))</f>
        <v/>
      </c>
      <c r="CL85" s="33" t="str">
        <f ca="true">+IF(OFFSET('Sanitation Data'!$C$30,0,10*ROW('Sanitation Data'!C79))="","",OFFSET('Sanitation Data'!$C$30,0,10*ROW('Sanitation Data'!C79)))</f>
        <v/>
      </c>
      <c r="CM85" s="33" t="str">
        <f ca="true">+IF(OFFSET('Sanitation Data'!$C$31,0,10*ROW('Sanitation Data'!C79))="","",OFFSET('Sanitation Data'!$C$31,0,10*ROW('Sanitation Data'!C79)))</f>
        <v/>
      </c>
      <c r="CN85" s="33" t="str">
        <f ca="true">+IF(OFFSET('Sanitation Data'!$C$32,0,10*ROW('Sanitation Data'!C79))="","",OFFSET('Sanitation Data'!$C$32,0,10*ROW('Sanitation Data'!C79)))</f>
        <v/>
      </c>
      <c r="CO85" s="33" t="str">
        <f ca="true">+IF(OFFSET('Sanitation Data'!$C$33,0,10*ROW('Sanitation Data'!C79))="","",OFFSET('Sanitation Data'!$C$33,0,10*ROW('Sanitation Data'!C79)))</f>
        <v/>
      </c>
      <c r="CP85" s="33" t="str">
        <f ca="true">+IF(OFFSET('Sanitation Data'!$D$29,0,10*ROW('Sanitation Data'!D79))="","",OFFSET('Sanitation Data'!$D$29,0,10*ROW('Sanitation Data'!D79)))</f>
        <v/>
      </c>
      <c r="CQ85" s="33" t="str">
        <f ca="true">+IF(OFFSET('Sanitation Data'!$D$30,0,10*ROW('Sanitation Data'!D79))="","",OFFSET('Sanitation Data'!$D$30,0,10*ROW('Sanitation Data'!D79)))</f>
        <v/>
      </c>
      <c r="CR85" s="33" t="str">
        <f ca="true">+IF(OFFSET('Sanitation Data'!$D$31,0,10*ROW('Sanitation Data'!D79))="","",OFFSET('Sanitation Data'!$D$31,0,10*ROW('Sanitation Data'!D79)))</f>
        <v/>
      </c>
      <c r="CS85" s="33" t="str">
        <f ca="true">+IF(OFFSET('Sanitation Data'!$D$32,0,10*ROW('Sanitation Data'!D79))="","",OFFSET('Sanitation Data'!$D$32,0,10*ROW('Sanitation Data'!D79)))</f>
        <v/>
      </c>
      <c r="CT85" s="33" t="str">
        <f ca="true">+IF(OFFSET('Sanitation Data'!$D$33,0,10*ROW('Sanitation Data'!D79))="","",OFFSET('Sanitation Data'!$D$33,0,10*ROW('Sanitation Data'!D79)))</f>
        <v/>
      </c>
      <c r="CU85" s="33" t="str">
        <f ca="true">+IF(OFFSET('Sanitation Data'!$E$29,0,10*ROW('Sanitation Data'!E79))="","",OFFSET('Sanitation Data'!$E$29,0,10*ROW('Sanitation Data'!E79)))</f>
        <v/>
      </c>
      <c r="CV85" s="33" t="str">
        <f ca="true">+IF(OFFSET('Sanitation Data'!$E$30,0,10*ROW('Sanitation Data'!E79))="","",OFFSET('Sanitation Data'!$E$30,0,10*ROW('Sanitation Data'!E79)))</f>
        <v/>
      </c>
      <c r="CW85" s="33" t="str">
        <f ca="true">+IF(OFFSET('Sanitation Data'!$E$31,0,10*ROW('Sanitation Data'!E79))="","",OFFSET('Sanitation Data'!$E$31,0,10*ROW('Sanitation Data'!E79)))</f>
        <v/>
      </c>
      <c r="CX85" s="33" t="str">
        <f ca="true">+IF(OFFSET('Sanitation Data'!$E$32,0,10*ROW('Sanitation Data'!E79))="","",OFFSET('Sanitation Data'!$E$32,0,10*ROW('Sanitation Data'!E79)))</f>
        <v/>
      </c>
      <c r="CY85" s="33" t="str">
        <f ca="true">+IF(OFFSET('Sanitation Data'!$E$33,0,10*ROW('Sanitation Data'!E79))="","",OFFSET('Sanitation Data'!$E$33,0,10*ROW('Sanitation Data'!E79)))</f>
        <v/>
      </c>
      <c r="CZ85" s="33" t="str">
        <f ca="true">+IF(OFFSET('Sanitation Data'!$F$29,0,10*ROW('Sanitation Data'!F79))="","",OFFSET('Sanitation Data'!$F$29,0,10*ROW('Sanitation Data'!F79)))</f>
        <v/>
      </c>
      <c r="DA85" s="33" t="str">
        <f ca="true">+IF(OFFSET('Sanitation Data'!$F$30,0,10*ROW('Sanitation Data'!F79))="","",OFFSET('Sanitation Data'!$F$30,0,10*ROW('Sanitation Data'!F79)))</f>
        <v/>
      </c>
      <c r="DB85" s="33" t="str">
        <f ca="true">+IF(OFFSET('Sanitation Data'!$F$31,0,10*ROW('Sanitation Data'!F79))="","",OFFSET('Sanitation Data'!$F$31,0,10*ROW('Sanitation Data'!F79)))</f>
        <v/>
      </c>
      <c r="DC85" s="33" t="str">
        <f ca="true">+IF(OFFSET('Sanitation Data'!$F$32,0,10*ROW('Sanitation Data'!F79))="","",OFFSET('Sanitation Data'!$F$32,0,10*ROW('Sanitation Data'!F79)))</f>
        <v/>
      </c>
      <c r="DD85" s="33" t="str">
        <f ca="true">+IF(OFFSET('Sanitation Data'!$F$33,0,10*ROW('Sanitation Data'!F79))="","",OFFSET('Sanitation Data'!$F$33,0,10*ROW('Sanitation Data'!F79)))</f>
        <v/>
      </c>
      <c r="DE85" s="33" t="str">
        <f ca="true">+IF(OFFSET('Sanitation Data'!$G$29,0,10*ROW('Sanitation Data'!G79))="","",OFFSET('Sanitation Data'!$G$29,0,10*ROW('Sanitation Data'!G79)))</f>
        <v/>
      </c>
      <c r="DF85" s="33" t="str">
        <f ca="true">+IF(OFFSET('Sanitation Data'!$G$30,0,10*ROW('Sanitation Data'!G79))="","",OFFSET('Sanitation Data'!$G$30,0,10*ROW('Sanitation Data'!G79)))</f>
        <v/>
      </c>
      <c r="DG85" s="33" t="str">
        <f ca="true">+IF(OFFSET('Sanitation Data'!$G$31,0,10*ROW('Sanitation Data'!G79))="","",OFFSET('Sanitation Data'!$G$31,0,10*ROW('Sanitation Data'!G79)))</f>
        <v/>
      </c>
      <c r="DH85" s="33" t="str">
        <f ca="true">+IF(OFFSET('Sanitation Data'!$G$32,0,10*ROW('Sanitation Data'!G79))="","",OFFSET('Sanitation Data'!$G$32,0,10*ROW('Sanitation Data'!G79)))</f>
        <v/>
      </c>
      <c r="DI85" s="33" t="str">
        <f ca="true">+IF(OFFSET('Sanitation Data'!$G$33,0,10*ROW('Sanitation Data'!G79))="","",OFFSET('Sanitation Data'!$G$33,0,10*ROW('Sanitation Data'!G79)))</f>
        <v/>
      </c>
      <c r="DJ85" s="33" t="str">
        <f ca="true">+IF(OFFSET('Sanitation Data'!$H$29,0,10*ROW('Sanitation Data'!H79))="","",OFFSET('Sanitation Data'!$H$29,0,10*ROW('Sanitation Data'!H79)))</f>
        <v/>
      </c>
      <c r="DK85" s="33" t="str">
        <f ca="true">+IF(OFFSET('Sanitation Data'!$H$30,0,10*ROW('Sanitation Data'!H79))="","",OFFSET('Sanitation Data'!$H$30,0,10*ROW('Sanitation Data'!H79)))</f>
        <v/>
      </c>
      <c r="DL85" s="33" t="str">
        <f ca="true">+IF(OFFSET('Sanitation Data'!$H$31,0,10*ROW('Sanitation Data'!H79))="","",OFFSET('Sanitation Data'!$H$31,0,10*ROW('Sanitation Data'!H79)))</f>
        <v/>
      </c>
      <c r="DM85" s="33" t="str">
        <f ca="true">+IF(OFFSET('Sanitation Data'!$H$32,0,10*ROW('Sanitation Data'!H79))="","",OFFSET('Sanitation Data'!$H$32,0,10*ROW('Sanitation Data'!H79)))</f>
        <v/>
      </c>
      <c r="DN85" s="33" t="str">
        <f ca="true">+IF(OFFSET('Sanitation Data'!$H$33,0,10*ROW('Sanitation Data'!H79))="","",OFFSET('Sanitation Data'!$H$33,0,10*ROW('Sanitation Data'!H79)))</f>
        <v/>
      </c>
      <c r="DO85" s="33" t="str">
        <f ca="true">+IF(OFFSET('Hygiene Data'!$C$12,0,10*ROW('Hygiene Data'!C79))="","",OFFSET('Hygiene Data'!$C$12,0,10*ROW('Hygiene Data'!C79)))</f>
        <v/>
      </c>
      <c r="DP85" s="33" t="str">
        <f ca="true">+IF(OFFSET('Hygiene Data'!$C$13,0,10*ROW('Hygiene Data'!C79))="","",OFFSET('Hygiene Data'!$C$13,0,10*ROW('Hygiene Data'!C79)))</f>
        <v/>
      </c>
      <c r="DQ85" s="33" t="str">
        <f ca="true">+IF(OFFSET('Hygiene Data'!$C$14,0,10*ROW('Hygiene Data'!C79))="","",OFFSET('Hygiene Data'!$C$14,0,10*ROW('Hygiene Data'!C79)))</f>
        <v/>
      </c>
      <c r="DR85" s="33" t="str">
        <f ca="true">+IF(OFFSET('Hygiene Data'!$D$12,0,10*ROW('Hygiene Data'!D79))="","",OFFSET('Hygiene Data'!$D$12,0,10*ROW('Hygiene Data'!D79)))</f>
        <v/>
      </c>
      <c r="DS85" s="33" t="str">
        <f ca="true">+IF(OFFSET('Hygiene Data'!$D$13,0,10*ROW('Hygiene Data'!D79))="","",OFFSET('Hygiene Data'!$D$13,0,10*ROW('Hygiene Data'!D79)))</f>
        <v/>
      </c>
      <c r="DT85" s="33" t="str">
        <f ca="true">+IF(OFFSET('Hygiene Data'!$D$14,0,10*ROW('Hygiene Data'!D79))="","",OFFSET('Hygiene Data'!$D$14,0,10*ROW('Hygiene Data'!D79)))</f>
        <v/>
      </c>
      <c r="DU85" s="33" t="str">
        <f ca="true">+IF(OFFSET('Hygiene Data'!$E$12,0,10*ROW('Hygiene Data'!E79))="","",OFFSET('Hygiene Data'!$E$12,0,10*ROW('Hygiene Data'!E79)))</f>
        <v/>
      </c>
      <c r="DV85" s="33" t="str">
        <f ca="true">+IF(OFFSET('Hygiene Data'!$E$13,0,10*ROW('Hygiene Data'!E79))="","",OFFSET('Hygiene Data'!$E$13,0,10*ROW('Hygiene Data'!E79)))</f>
        <v/>
      </c>
      <c r="DW85" s="33" t="str">
        <f ca="true">+IF(OFFSET('Hygiene Data'!$E$14,0,10*ROW('Hygiene Data'!E79))="","",OFFSET('Hygiene Data'!$E$14,0,10*ROW('Hygiene Data'!E79)))</f>
        <v/>
      </c>
      <c r="DX85" s="33" t="str">
        <f ca="true">+IF(OFFSET('Hygiene Data'!$F$12,0,10*ROW('Hygiene Data'!F79))="","",OFFSET('Hygiene Data'!$F$12,0,10*ROW('Hygiene Data'!F79)))</f>
        <v/>
      </c>
      <c r="DY85" s="33" t="str">
        <f ca="true">+IF(OFFSET('Hygiene Data'!$F$13,0,10*ROW('Hygiene Data'!F79))="","",OFFSET('Hygiene Data'!$F$13,0,10*ROW('Hygiene Data'!F79)))</f>
        <v/>
      </c>
      <c r="DZ85" s="33" t="str">
        <f ca="true">+IF(OFFSET('Hygiene Data'!$F$14,0,10*ROW('Hygiene Data'!F79))="","",OFFSET('Hygiene Data'!$F$14,0,10*ROW('Hygiene Data'!F79)))</f>
        <v/>
      </c>
      <c r="EA85" s="33" t="str">
        <f ca="true">+IF(OFFSET('Hygiene Data'!$G$12,0,10*ROW('Hygiene Data'!G79))="","",OFFSET('Hygiene Data'!$G$12,0,10*ROW('Hygiene Data'!G79)))</f>
        <v/>
      </c>
      <c r="EB85" s="33" t="str">
        <f ca="true">+IF(OFFSET('Hygiene Data'!$G$13,0,10*ROW('Hygiene Data'!G79))="","",OFFSET('Hygiene Data'!$G$13,0,10*ROW('Hygiene Data'!G79)))</f>
        <v/>
      </c>
      <c r="EC85" s="33" t="str">
        <f ca="true">+IF(OFFSET('Hygiene Data'!$G$14,0,10*ROW('Hygiene Data'!G79))="","",OFFSET('Hygiene Data'!$G$14,0,10*ROW('Hygiene Data'!G79)))</f>
        <v/>
      </c>
      <c r="ED85" s="33" t="str">
        <f ca="true">+IF(OFFSET('Hygiene Data'!$H$12,0,10*ROW('Hygiene Data'!H79))="","",OFFSET('Hygiene Data'!$H$12,0,10*ROW('Hygiene Data'!H79)))</f>
        <v/>
      </c>
      <c r="EE85" s="33" t="str">
        <f ca="true">+IF(OFFSET('Hygiene Data'!$H$13,0,10*ROW('Hygiene Data'!H79))="","",OFFSET('Hygiene Data'!$H$13,0,10*ROW('Hygiene Data'!H79)))</f>
        <v/>
      </c>
      <c r="EF85" s="33" t="str">
        <f ca="true">+IF(OFFSET('Hygiene Data'!$H$14,0,10*ROW('Hygiene Data'!H79))="","",OFFSET('Hygiene Data'!$H$14,0,10*ROW('Hygiene Data'!H79)))</f>
        <v/>
      </c>
    </row>
    <row r="86" x14ac:dyDescent="0.2">
      <c r="A86" s="56" t="str">
        <f ca="true">+IF(OFFSET('Water Data'!$B$1,0,10*ROW('Water Data'!B83))="","",OFFSET('Water Data'!$B$1,0,10*ROW('Water Data'!B83)))</f>
        <v/>
      </c>
      <c r="B86" s="56" t="str">
        <f ca="true">+IF(OFFSET('Water Data'!$A$3,0,10*ROW('Water Data'!A83))="","",OFFSET('Water Data'!$A$3,0,10*ROW('Water Data'!A83)))</f>
        <v/>
      </c>
      <c r="C86" s="56" t="str">
        <f ca="true">+IF(OFFSET('Water Data'!$C$3,0,10*ROW('Water Data'!C83))="","",OFFSET('Water Data'!$C$3,0,10*ROW('Water Data'!C83)))</f>
        <v/>
      </c>
      <c r="D86" s="244"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4"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4" t="e">
        <f ca="true">+IF(AND(ISNUMBER(OFFSET('Water Data'!$C$10,0,10*ROW('Water Data'!D80))),BW86="Yes"),OFFSET('Water Data'!$C$10,0,10*ROW('Water Data'!D80)),IF(AND(ISNUMBER(OFFSET('Water Data'!$C$10,0,10*ROW('Water Data'!D80))),BW86="No",ISNUMBER(OFFSET('Water Data'!$C$10,0,10*ROW('Water Data'!D80)))),CONCATENATE("[",ROUND(OFFSET('Water Data'!$C$10,0,10*ROW('Water Data'!D80)),0),"]"),IF(AND(ISNUMBER(OFFSET('Water Data'!$C$10,0,10*ROW('Water Data'!D80))),BW86="",ISNUMBER(OFFSET('Water Data'!$C$10,0,10*ROW('Water Data'!D80)))),OFFSET('Water Data'!$C$10,0,10*ROW('Water Data'!D80)),NA())))</f>
        <v>#N/A</v>
      </c>
      <c r="G86" s="244"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4"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4"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4"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4"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4"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4"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4"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4"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4"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4"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4"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4"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4"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4"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5"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5"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5"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5"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5"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5"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5"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5"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5"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5"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5"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5"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5"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5"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5"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5"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5"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5"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5"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5"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5"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5"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5"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5"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5"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5"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5"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5"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5"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5"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6"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6"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6"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6"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6"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6"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6"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6"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6"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6"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6"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6"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6"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6"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6"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6"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6"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6"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3" t="str">
        <f ca="true">+IF(OFFSET('Water Data'!$C$28,0,10*ROW('Water Data'!C80))="","",OFFSET('Water Data'!$C$28,0,10*ROW('Water Data'!C80)))</f>
        <v/>
      </c>
      <c r="BT86" s="33" t="str">
        <f ca="true">+IF(OFFSET('Water Data'!$C$29,0,10*ROW('Water Data'!C80))="","",OFFSET('Water Data'!$C$29,0,10*ROW('Water Data'!C80)))</f>
        <v/>
      </c>
      <c r="BU86" s="33" t="str">
        <f ca="true">+IF(OFFSET('Water Data'!$C$30,0,10*ROW('Water Data'!C80))="","",OFFSET('Water Data'!$C$30,0,10*ROW('Water Data'!C80)))</f>
        <v/>
      </c>
      <c r="BV86" s="33" t="str">
        <f ca="true">+IF(OFFSET('Water Data'!$D$28,0,10*ROW('Water Data'!D80))="","",OFFSET('Water Data'!$D$28,0,10*ROW('Water Data'!D80)))</f>
        <v/>
      </c>
      <c r="BW86" s="33" t="str">
        <f ca="true">+IF(OFFSET('Water Data'!$D$29,0,10*ROW('Water Data'!D80))="","",OFFSET('Water Data'!$D$29,0,10*ROW('Water Data'!D80)))</f>
        <v/>
      </c>
      <c r="BX86" s="33" t="str">
        <f ca="true">+IF(OFFSET('Water Data'!$D$30,0,10*ROW('Water Data'!D80))="","",OFFSET('Water Data'!$D$30,0,10*ROW('Water Data'!D80)))</f>
        <v/>
      </c>
      <c r="BY86" s="33" t="str">
        <f ca="true">+IF(OFFSET('Water Data'!$E$28,0,10*ROW('Water Data'!E80))="","",OFFSET('Water Data'!$E$28,0,10*ROW('Water Data'!E80)))</f>
        <v/>
      </c>
      <c r="BZ86" s="33" t="str">
        <f ca="true">+IF(OFFSET('Water Data'!$E$29,0,10*ROW('Water Data'!E80))="","",OFFSET('Water Data'!$E$29,0,10*ROW('Water Data'!E80)))</f>
        <v/>
      </c>
      <c r="CA86" s="33" t="str">
        <f ca="true">+IF(OFFSET('Water Data'!$E$30,0,10*ROW('Water Data'!E80))="","",OFFSET('Water Data'!$E$30,0,10*ROW('Water Data'!E80)))</f>
        <v/>
      </c>
      <c r="CB86" s="33" t="str">
        <f ca="true">+IF(OFFSET('Water Data'!$F$28,0,10*ROW('Water Data'!F80))="","",OFFSET('Water Data'!$F$28,0,10*ROW('Water Data'!F80)))</f>
        <v/>
      </c>
      <c r="CC86" s="33" t="str">
        <f ca="true">+IF(OFFSET('Water Data'!$F$29,0,10*ROW('Water Data'!F80))="","",OFFSET('Water Data'!$F$29,0,10*ROW('Water Data'!F80)))</f>
        <v/>
      </c>
      <c r="CD86" s="33" t="str">
        <f ca="true">+IF(OFFSET('Water Data'!$F$30,0,10*ROW('Water Data'!F80))="","",OFFSET('Water Data'!$F$30,0,10*ROW('Water Data'!F80)))</f>
        <v/>
      </c>
      <c r="CE86" s="33" t="str">
        <f ca="true">+IF(OFFSET('Water Data'!$G$28,0,10*ROW('Water Data'!G80))="","",OFFSET('Water Data'!$G$28,0,10*ROW('Water Data'!G80)))</f>
        <v/>
      </c>
      <c r="CF86" s="33" t="str">
        <f ca="true">+IF(OFFSET('Water Data'!$G$29,0,10*ROW('Water Data'!G80))="","",OFFSET('Water Data'!$G$29,0,10*ROW('Water Data'!G80)))</f>
        <v/>
      </c>
      <c r="CG86" s="33" t="str">
        <f ca="true">+IF(OFFSET('Water Data'!$G$30,0,10*ROW('Water Data'!G80))="","",OFFSET('Water Data'!$G$30,0,10*ROW('Water Data'!G80)))</f>
        <v/>
      </c>
      <c r="CH86" s="33" t="str">
        <f ca="true">+IF(OFFSET('Water Data'!$H$28,0,10*ROW('Water Data'!H80))="","",OFFSET('Water Data'!$H$28,0,10*ROW('Water Data'!H80)))</f>
        <v/>
      </c>
      <c r="CI86" s="33" t="str">
        <f ca="true">+IF(OFFSET('Water Data'!$H$29,0,10*ROW('Water Data'!H80))="","",OFFSET('Water Data'!$H$29,0,10*ROW('Water Data'!H80)))</f>
        <v/>
      </c>
      <c r="CJ86" s="33" t="str">
        <f ca="true">+IF(OFFSET('Water Data'!$H$30,0,10*ROW('Water Data'!H80))="","",OFFSET('Water Data'!$H$30,0,10*ROW('Water Data'!H80)))</f>
        <v/>
      </c>
      <c r="CK86" s="33" t="str">
        <f ca="true">+IF(OFFSET('Sanitation Data'!$C$29,0,10*ROW('Sanitation Data'!C80))="","",OFFSET('Sanitation Data'!$C$29,0,10*ROW('Sanitation Data'!C80)))</f>
        <v/>
      </c>
      <c r="CL86" s="33" t="str">
        <f ca="true">+IF(OFFSET('Sanitation Data'!$C$30,0,10*ROW('Sanitation Data'!C80))="","",OFFSET('Sanitation Data'!$C$30,0,10*ROW('Sanitation Data'!C80)))</f>
        <v/>
      </c>
      <c r="CM86" s="33" t="str">
        <f ca="true">+IF(OFFSET('Sanitation Data'!$C$31,0,10*ROW('Sanitation Data'!C80))="","",OFFSET('Sanitation Data'!$C$31,0,10*ROW('Sanitation Data'!C80)))</f>
        <v/>
      </c>
      <c r="CN86" s="33" t="str">
        <f ca="true">+IF(OFFSET('Sanitation Data'!$C$32,0,10*ROW('Sanitation Data'!C80))="","",OFFSET('Sanitation Data'!$C$32,0,10*ROW('Sanitation Data'!C80)))</f>
        <v/>
      </c>
      <c r="CO86" s="33" t="str">
        <f ca="true">+IF(OFFSET('Sanitation Data'!$C$33,0,10*ROW('Sanitation Data'!C80))="","",OFFSET('Sanitation Data'!$C$33,0,10*ROW('Sanitation Data'!C80)))</f>
        <v/>
      </c>
      <c r="CP86" s="33" t="str">
        <f ca="true">+IF(OFFSET('Sanitation Data'!$D$29,0,10*ROW('Sanitation Data'!D80))="","",OFFSET('Sanitation Data'!$D$29,0,10*ROW('Sanitation Data'!D80)))</f>
        <v/>
      </c>
      <c r="CQ86" s="33" t="str">
        <f ca="true">+IF(OFFSET('Sanitation Data'!$D$30,0,10*ROW('Sanitation Data'!D80))="","",OFFSET('Sanitation Data'!$D$30,0,10*ROW('Sanitation Data'!D80)))</f>
        <v/>
      </c>
      <c r="CR86" s="33" t="str">
        <f ca="true">+IF(OFFSET('Sanitation Data'!$D$31,0,10*ROW('Sanitation Data'!D80))="","",OFFSET('Sanitation Data'!$D$31,0,10*ROW('Sanitation Data'!D80)))</f>
        <v/>
      </c>
      <c r="CS86" s="33" t="str">
        <f ca="true">+IF(OFFSET('Sanitation Data'!$D$32,0,10*ROW('Sanitation Data'!D80))="","",OFFSET('Sanitation Data'!$D$32,0,10*ROW('Sanitation Data'!D80)))</f>
        <v/>
      </c>
      <c r="CT86" s="33" t="str">
        <f ca="true">+IF(OFFSET('Sanitation Data'!$D$33,0,10*ROW('Sanitation Data'!D80))="","",OFFSET('Sanitation Data'!$D$33,0,10*ROW('Sanitation Data'!D80)))</f>
        <v/>
      </c>
      <c r="CU86" s="33" t="str">
        <f ca="true">+IF(OFFSET('Sanitation Data'!$E$29,0,10*ROW('Sanitation Data'!E80))="","",OFFSET('Sanitation Data'!$E$29,0,10*ROW('Sanitation Data'!E80)))</f>
        <v/>
      </c>
      <c r="CV86" s="33" t="str">
        <f ca="true">+IF(OFFSET('Sanitation Data'!$E$30,0,10*ROW('Sanitation Data'!E80))="","",OFFSET('Sanitation Data'!$E$30,0,10*ROW('Sanitation Data'!E80)))</f>
        <v/>
      </c>
      <c r="CW86" s="33" t="str">
        <f ca="true">+IF(OFFSET('Sanitation Data'!$E$31,0,10*ROW('Sanitation Data'!E80))="","",OFFSET('Sanitation Data'!$E$31,0,10*ROW('Sanitation Data'!E80)))</f>
        <v/>
      </c>
      <c r="CX86" s="33" t="str">
        <f ca="true">+IF(OFFSET('Sanitation Data'!$E$32,0,10*ROW('Sanitation Data'!E80))="","",OFFSET('Sanitation Data'!$E$32,0,10*ROW('Sanitation Data'!E80)))</f>
        <v/>
      </c>
      <c r="CY86" s="33" t="str">
        <f ca="true">+IF(OFFSET('Sanitation Data'!$E$33,0,10*ROW('Sanitation Data'!E80))="","",OFFSET('Sanitation Data'!$E$33,0,10*ROW('Sanitation Data'!E80)))</f>
        <v/>
      </c>
      <c r="CZ86" s="33" t="str">
        <f ca="true">+IF(OFFSET('Sanitation Data'!$F$29,0,10*ROW('Sanitation Data'!F80))="","",OFFSET('Sanitation Data'!$F$29,0,10*ROW('Sanitation Data'!F80)))</f>
        <v/>
      </c>
      <c r="DA86" s="33" t="str">
        <f ca="true">+IF(OFFSET('Sanitation Data'!$F$30,0,10*ROW('Sanitation Data'!F80))="","",OFFSET('Sanitation Data'!$F$30,0,10*ROW('Sanitation Data'!F80)))</f>
        <v/>
      </c>
      <c r="DB86" s="33" t="str">
        <f ca="true">+IF(OFFSET('Sanitation Data'!$F$31,0,10*ROW('Sanitation Data'!F80))="","",OFFSET('Sanitation Data'!$F$31,0,10*ROW('Sanitation Data'!F80)))</f>
        <v/>
      </c>
      <c r="DC86" s="33" t="str">
        <f ca="true">+IF(OFFSET('Sanitation Data'!$F$32,0,10*ROW('Sanitation Data'!F80))="","",OFFSET('Sanitation Data'!$F$32,0,10*ROW('Sanitation Data'!F80)))</f>
        <v/>
      </c>
      <c r="DD86" s="33" t="str">
        <f ca="true">+IF(OFFSET('Sanitation Data'!$F$33,0,10*ROW('Sanitation Data'!F80))="","",OFFSET('Sanitation Data'!$F$33,0,10*ROW('Sanitation Data'!F80)))</f>
        <v/>
      </c>
      <c r="DE86" s="33" t="str">
        <f ca="true">+IF(OFFSET('Sanitation Data'!$G$29,0,10*ROW('Sanitation Data'!G80))="","",OFFSET('Sanitation Data'!$G$29,0,10*ROW('Sanitation Data'!G80)))</f>
        <v/>
      </c>
      <c r="DF86" s="33" t="str">
        <f ca="true">+IF(OFFSET('Sanitation Data'!$G$30,0,10*ROW('Sanitation Data'!G80))="","",OFFSET('Sanitation Data'!$G$30,0,10*ROW('Sanitation Data'!G80)))</f>
        <v/>
      </c>
      <c r="DG86" s="33" t="str">
        <f ca="true">+IF(OFFSET('Sanitation Data'!$G$31,0,10*ROW('Sanitation Data'!G80))="","",OFFSET('Sanitation Data'!$G$31,0,10*ROW('Sanitation Data'!G80)))</f>
        <v/>
      </c>
      <c r="DH86" s="33" t="str">
        <f ca="true">+IF(OFFSET('Sanitation Data'!$G$32,0,10*ROW('Sanitation Data'!G80))="","",OFFSET('Sanitation Data'!$G$32,0,10*ROW('Sanitation Data'!G80)))</f>
        <v/>
      </c>
      <c r="DI86" s="33" t="str">
        <f ca="true">+IF(OFFSET('Sanitation Data'!$G$33,0,10*ROW('Sanitation Data'!G80))="","",OFFSET('Sanitation Data'!$G$33,0,10*ROW('Sanitation Data'!G80)))</f>
        <v/>
      </c>
      <c r="DJ86" s="33" t="str">
        <f ca="true">+IF(OFFSET('Sanitation Data'!$H$29,0,10*ROW('Sanitation Data'!H80))="","",OFFSET('Sanitation Data'!$H$29,0,10*ROW('Sanitation Data'!H80)))</f>
        <v/>
      </c>
      <c r="DK86" s="33" t="str">
        <f ca="true">+IF(OFFSET('Sanitation Data'!$H$30,0,10*ROW('Sanitation Data'!H80))="","",OFFSET('Sanitation Data'!$H$30,0,10*ROW('Sanitation Data'!H80)))</f>
        <v/>
      </c>
      <c r="DL86" s="33" t="str">
        <f ca="true">+IF(OFFSET('Sanitation Data'!$H$31,0,10*ROW('Sanitation Data'!H80))="","",OFFSET('Sanitation Data'!$H$31,0,10*ROW('Sanitation Data'!H80)))</f>
        <v/>
      </c>
      <c r="DM86" s="33" t="str">
        <f ca="true">+IF(OFFSET('Sanitation Data'!$H$32,0,10*ROW('Sanitation Data'!H80))="","",OFFSET('Sanitation Data'!$H$32,0,10*ROW('Sanitation Data'!H80)))</f>
        <v/>
      </c>
      <c r="DN86" s="33" t="str">
        <f ca="true">+IF(OFFSET('Sanitation Data'!$H$33,0,10*ROW('Sanitation Data'!H80))="","",OFFSET('Sanitation Data'!$H$33,0,10*ROW('Sanitation Data'!H80)))</f>
        <v/>
      </c>
      <c r="DO86" s="33" t="str">
        <f ca="true">+IF(OFFSET('Hygiene Data'!$C$12,0,10*ROW('Hygiene Data'!C80))="","",OFFSET('Hygiene Data'!$C$12,0,10*ROW('Hygiene Data'!C80)))</f>
        <v/>
      </c>
      <c r="DP86" s="33" t="str">
        <f ca="true">+IF(OFFSET('Hygiene Data'!$C$13,0,10*ROW('Hygiene Data'!C80))="","",OFFSET('Hygiene Data'!$C$13,0,10*ROW('Hygiene Data'!C80)))</f>
        <v/>
      </c>
      <c r="DQ86" s="33" t="str">
        <f ca="true">+IF(OFFSET('Hygiene Data'!$C$14,0,10*ROW('Hygiene Data'!C80))="","",OFFSET('Hygiene Data'!$C$14,0,10*ROW('Hygiene Data'!C80)))</f>
        <v/>
      </c>
      <c r="DR86" s="33" t="str">
        <f ca="true">+IF(OFFSET('Hygiene Data'!$D$12,0,10*ROW('Hygiene Data'!D80))="","",OFFSET('Hygiene Data'!$D$12,0,10*ROW('Hygiene Data'!D80)))</f>
        <v/>
      </c>
      <c r="DS86" s="33" t="str">
        <f ca="true">+IF(OFFSET('Hygiene Data'!$D$13,0,10*ROW('Hygiene Data'!D80))="","",OFFSET('Hygiene Data'!$D$13,0,10*ROW('Hygiene Data'!D80)))</f>
        <v/>
      </c>
      <c r="DT86" s="33" t="str">
        <f ca="true">+IF(OFFSET('Hygiene Data'!$D$14,0,10*ROW('Hygiene Data'!D80))="","",OFFSET('Hygiene Data'!$D$14,0,10*ROW('Hygiene Data'!D80)))</f>
        <v/>
      </c>
      <c r="DU86" s="33" t="str">
        <f ca="true">+IF(OFFSET('Hygiene Data'!$E$12,0,10*ROW('Hygiene Data'!E80))="","",OFFSET('Hygiene Data'!$E$12,0,10*ROW('Hygiene Data'!E80)))</f>
        <v/>
      </c>
      <c r="DV86" s="33" t="str">
        <f ca="true">+IF(OFFSET('Hygiene Data'!$E$13,0,10*ROW('Hygiene Data'!E80))="","",OFFSET('Hygiene Data'!$E$13,0,10*ROW('Hygiene Data'!E80)))</f>
        <v/>
      </c>
      <c r="DW86" s="33" t="str">
        <f ca="true">+IF(OFFSET('Hygiene Data'!$E$14,0,10*ROW('Hygiene Data'!E80))="","",OFFSET('Hygiene Data'!$E$14,0,10*ROW('Hygiene Data'!E80)))</f>
        <v/>
      </c>
      <c r="DX86" s="33" t="str">
        <f ca="true">+IF(OFFSET('Hygiene Data'!$F$12,0,10*ROW('Hygiene Data'!F80))="","",OFFSET('Hygiene Data'!$F$12,0,10*ROW('Hygiene Data'!F80)))</f>
        <v/>
      </c>
      <c r="DY86" s="33" t="str">
        <f ca="true">+IF(OFFSET('Hygiene Data'!$F$13,0,10*ROW('Hygiene Data'!F80))="","",OFFSET('Hygiene Data'!$F$13,0,10*ROW('Hygiene Data'!F80)))</f>
        <v/>
      </c>
      <c r="DZ86" s="33" t="str">
        <f ca="true">+IF(OFFSET('Hygiene Data'!$F$14,0,10*ROW('Hygiene Data'!F80))="","",OFFSET('Hygiene Data'!$F$14,0,10*ROW('Hygiene Data'!F80)))</f>
        <v/>
      </c>
      <c r="EA86" s="33" t="str">
        <f ca="true">+IF(OFFSET('Hygiene Data'!$G$12,0,10*ROW('Hygiene Data'!G80))="","",OFFSET('Hygiene Data'!$G$12,0,10*ROW('Hygiene Data'!G80)))</f>
        <v/>
      </c>
      <c r="EB86" s="33" t="str">
        <f ca="true">+IF(OFFSET('Hygiene Data'!$G$13,0,10*ROW('Hygiene Data'!G80))="","",OFFSET('Hygiene Data'!$G$13,0,10*ROW('Hygiene Data'!G80)))</f>
        <v/>
      </c>
      <c r="EC86" s="33" t="str">
        <f ca="true">+IF(OFFSET('Hygiene Data'!$G$14,0,10*ROW('Hygiene Data'!G80))="","",OFFSET('Hygiene Data'!$G$14,0,10*ROW('Hygiene Data'!G80)))</f>
        <v/>
      </c>
      <c r="ED86" s="33" t="str">
        <f ca="true">+IF(OFFSET('Hygiene Data'!$H$12,0,10*ROW('Hygiene Data'!H80))="","",OFFSET('Hygiene Data'!$H$12,0,10*ROW('Hygiene Data'!H80)))</f>
        <v/>
      </c>
      <c r="EE86" s="33" t="str">
        <f ca="true">+IF(OFFSET('Hygiene Data'!$H$13,0,10*ROW('Hygiene Data'!H80))="","",OFFSET('Hygiene Data'!$H$13,0,10*ROW('Hygiene Data'!H80)))</f>
        <v/>
      </c>
      <c r="EF86" s="33" t="str">
        <f ca="true">+IF(OFFSET('Hygiene Data'!$H$14,0,10*ROW('Hygiene Data'!H80))="","",OFFSET('Hygiene Data'!$H$14,0,10*ROW('Hygiene Data'!H80)))</f>
        <v/>
      </c>
    </row>
    <row r="87" x14ac:dyDescent="0.2">
      <c r="A87" s="56" t="str">
        <f ca="true">+IF(OFFSET('Water Data'!$B$1,0,10*ROW('Water Data'!B84))="","",OFFSET('Water Data'!$B$1,0,10*ROW('Water Data'!B84)))</f>
        <v/>
      </c>
      <c r="B87" s="56" t="str">
        <f ca="true">+IF(OFFSET('Water Data'!$A$3,0,10*ROW('Water Data'!A84))="","",OFFSET('Water Data'!$A$3,0,10*ROW('Water Data'!A84)))</f>
        <v/>
      </c>
      <c r="C87" s="56" t="str">
        <f ca="true">+IF(OFFSET('Water Data'!$C$3,0,10*ROW('Water Data'!C84))="","",OFFSET('Water Data'!$C$3,0,10*ROW('Water Data'!C84)))</f>
        <v/>
      </c>
      <c r="D87" s="244"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4"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4" t="e">
        <f ca="true">+IF(AND(ISNUMBER(OFFSET('Water Data'!$C$10,0,10*ROW('Water Data'!D81))),BW87="Yes"),OFFSET('Water Data'!$C$10,0,10*ROW('Water Data'!D81)),IF(AND(ISNUMBER(OFFSET('Water Data'!$C$10,0,10*ROW('Water Data'!D81))),BW87="No",ISNUMBER(OFFSET('Water Data'!$C$10,0,10*ROW('Water Data'!D81)))),CONCATENATE("[",ROUND(OFFSET('Water Data'!$C$10,0,10*ROW('Water Data'!D81)),0),"]"),IF(AND(ISNUMBER(OFFSET('Water Data'!$C$10,0,10*ROW('Water Data'!D81))),BW87="",ISNUMBER(OFFSET('Water Data'!$C$10,0,10*ROW('Water Data'!D81)))),OFFSET('Water Data'!$C$10,0,10*ROW('Water Data'!D81)),NA())))</f>
        <v>#N/A</v>
      </c>
      <c r="G87" s="244"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4"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4"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4"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4"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4"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4"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4"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4"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4"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4"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4"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4"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4"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4"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5"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5"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5"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5"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5"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5"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5"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5"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5"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5"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5"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5"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5"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5"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5"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5"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5"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5"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5"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5"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5"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5"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5"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5"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5"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5"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5"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5"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5"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5"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6"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6"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6"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6"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6"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6"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6"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6"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6"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6"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6"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6"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6"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6"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6"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6"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6"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6"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3" t="str">
        <f ca="true">+IF(OFFSET('Water Data'!$C$28,0,10*ROW('Water Data'!C81))="","",OFFSET('Water Data'!$C$28,0,10*ROW('Water Data'!C81)))</f>
        <v/>
      </c>
      <c r="BT87" s="33" t="str">
        <f ca="true">+IF(OFFSET('Water Data'!$C$29,0,10*ROW('Water Data'!C81))="","",OFFSET('Water Data'!$C$29,0,10*ROW('Water Data'!C81)))</f>
        <v/>
      </c>
      <c r="BU87" s="33" t="str">
        <f ca="true">+IF(OFFSET('Water Data'!$C$30,0,10*ROW('Water Data'!C81))="","",OFFSET('Water Data'!$C$30,0,10*ROW('Water Data'!C81)))</f>
        <v/>
      </c>
      <c r="BV87" s="33" t="str">
        <f ca="true">+IF(OFFSET('Water Data'!$D$28,0,10*ROW('Water Data'!D81))="","",OFFSET('Water Data'!$D$28,0,10*ROW('Water Data'!D81)))</f>
        <v/>
      </c>
      <c r="BW87" s="33" t="str">
        <f ca="true">+IF(OFFSET('Water Data'!$D$29,0,10*ROW('Water Data'!D81))="","",OFFSET('Water Data'!$D$29,0,10*ROW('Water Data'!D81)))</f>
        <v/>
      </c>
      <c r="BX87" s="33" t="str">
        <f ca="true">+IF(OFFSET('Water Data'!$D$30,0,10*ROW('Water Data'!D81))="","",OFFSET('Water Data'!$D$30,0,10*ROW('Water Data'!D81)))</f>
        <v/>
      </c>
      <c r="BY87" s="33" t="str">
        <f ca="true">+IF(OFFSET('Water Data'!$E$28,0,10*ROW('Water Data'!E81))="","",OFFSET('Water Data'!$E$28,0,10*ROW('Water Data'!E81)))</f>
        <v/>
      </c>
      <c r="BZ87" s="33" t="str">
        <f ca="true">+IF(OFFSET('Water Data'!$E$29,0,10*ROW('Water Data'!E81))="","",OFFSET('Water Data'!$E$29,0,10*ROW('Water Data'!E81)))</f>
        <v/>
      </c>
      <c r="CA87" s="33" t="str">
        <f ca="true">+IF(OFFSET('Water Data'!$E$30,0,10*ROW('Water Data'!E81))="","",OFFSET('Water Data'!$E$30,0,10*ROW('Water Data'!E81)))</f>
        <v/>
      </c>
      <c r="CB87" s="33" t="str">
        <f ca="true">+IF(OFFSET('Water Data'!$F$28,0,10*ROW('Water Data'!F81))="","",OFFSET('Water Data'!$F$28,0,10*ROW('Water Data'!F81)))</f>
        <v/>
      </c>
      <c r="CC87" s="33" t="str">
        <f ca="true">+IF(OFFSET('Water Data'!$F$29,0,10*ROW('Water Data'!F81))="","",OFFSET('Water Data'!$F$29,0,10*ROW('Water Data'!F81)))</f>
        <v/>
      </c>
      <c r="CD87" s="33" t="str">
        <f ca="true">+IF(OFFSET('Water Data'!$F$30,0,10*ROW('Water Data'!F81))="","",OFFSET('Water Data'!$F$30,0,10*ROW('Water Data'!F81)))</f>
        <v/>
      </c>
      <c r="CE87" s="33" t="str">
        <f ca="true">+IF(OFFSET('Water Data'!$G$28,0,10*ROW('Water Data'!G81))="","",OFFSET('Water Data'!$G$28,0,10*ROW('Water Data'!G81)))</f>
        <v/>
      </c>
      <c r="CF87" s="33" t="str">
        <f ca="true">+IF(OFFSET('Water Data'!$G$29,0,10*ROW('Water Data'!G81))="","",OFFSET('Water Data'!$G$29,0,10*ROW('Water Data'!G81)))</f>
        <v/>
      </c>
      <c r="CG87" s="33" t="str">
        <f ca="true">+IF(OFFSET('Water Data'!$G$30,0,10*ROW('Water Data'!G81))="","",OFFSET('Water Data'!$G$30,0,10*ROW('Water Data'!G81)))</f>
        <v/>
      </c>
      <c r="CH87" s="33" t="str">
        <f ca="true">+IF(OFFSET('Water Data'!$H$28,0,10*ROW('Water Data'!H81))="","",OFFSET('Water Data'!$H$28,0,10*ROW('Water Data'!H81)))</f>
        <v/>
      </c>
      <c r="CI87" s="33" t="str">
        <f ca="true">+IF(OFFSET('Water Data'!$H$29,0,10*ROW('Water Data'!H81))="","",OFFSET('Water Data'!$H$29,0,10*ROW('Water Data'!H81)))</f>
        <v/>
      </c>
      <c r="CJ87" s="33" t="str">
        <f ca="true">+IF(OFFSET('Water Data'!$H$30,0,10*ROW('Water Data'!H81))="","",OFFSET('Water Data'!$H$30,0,10*ROW('Water Data'!H81)))</f>
        <v/>
      </c>
      <c r="CK87" s="33" t="str">
        <f ca="true">+IF(OFFSET('Sanitation Data'!$C$29,0,10*ROW('Sanitation Data'!C81))="","",OFFSET('Sanitation Data'!$C$29,0,10*ROW('Sanitation Data'!C81)))</f>
        <v/>
      </c>
      <c r="CL87" s="33" t="str">
        <f ca="true">+IF(OFFSET('Sanitation Data'!$C$30,0,10*ROW('Sanitation Data'!C81))="","",OFFSET('Sanitation Data'!$C$30,0,10*ROW('Sanitation Data'!C81)))</f>
        <v/>
      </c>
      <c r="CM87" s="33" t="str">
        <f ca="true">+IF(OFFSET('Sanitation Data'!$C$31,0,10*ROW('Sanitation Data'!C81))="","",OFFSET('Sanitation Data'!$C$31,0,10*ROW('Sanitation Data'!C81)))</f>
        <v/>
      </c>
      <c r="CN87" s="33" t="str">
        <f ca="true">+IF(OFFSET('Sanitation Data'!$C$32,0,10*ROW('Sanitation Data'!C81))="","",OFFSET('Sanitation Data'!$C$32,0,10*ROW('Sanitation Data'!C81)))</f>
        <v/>
      </c>
      <c r="CO87" s="33" t="str">
        <f ca="true">+IF(OFFSET('Sanitation Data'!$C$33,0,10*ROW('Sanitation Data'!C81))="","",OFFSET('Sanitation Data'!$C$33,0,10*ROW('Sanitation Data'!C81)))</f>
        <v/>
      </c>
      <c r="CP87" s="33" t="str">
        <f ca="true">+IF(OFFSET('Sanitation Data'!$D$29,0,10*ROW('Sanitation Data'!D81))="","",OFFSET('Sanitation Data'!$D$29,0,10*ROW('Sanitation Data'!D81)))</f>
        <v/>
      </c>
      <c r="CQ87" s="33" t="str">
        <f ca="true">+IF(OFFSET('Sanitation Data'!$D$30,0,10*ROW('Sanitation Data'!D81))="","",OFFSET('Sanitation Data'!$D$30,0,10*ROW('Sanitation Data'!D81)))</f>
        <v/>
      </c>
      <c r="CR87" s="33" t="str">
        <f ca="true">+IF(OFFSET('Sanitation Data'!$D$31,0,10*ROW('Sanitation Data'!D81))="","",OFFSET('Sanitation Data'!$D$31,0,10*ROW('Sanitation Data'!D81)))</f>
        <v/>
      </c>
      <c r="CS87" s="33" t="str">
        <f ca="true">+IF(OFFSET('Sanitation Data'!$D$32,0,10*ROW('Sanitation Data'!D81))="","",OFFSET('Sanitation Data'!$D$32,0,10*ROW('Sanitation Data'!D81)))</f>
        <v/>
      </c>
      <c r="CT87" s="33" t="str">
        <f ca="true">+IF(OFFSET('Sanitation Data'!$D$33,0,10*ROW('Sanitation Data'!D81))="","",OFFSET('Sanitation Data'!$D$33,0,10*ROW('Sanitation Data'!D81)))</f>
        <v/>
      </c>
      <c r="CU87" s="33" t="str">
        <f ca="true">+IF(OFFSET('Sanitation Data'!$E$29,0,10*ROW('Sanitation Data'!E81))="","",OFFSET('Sanitation Data'!$E$29,0,10*ROW('Sanitation Data'!E81)))</f>
        <v/>
      </c>
      <c r="CV87" s="33" t="str">
        <f ca="true">+IF(OFFSET('Sanitation Data'!$E$30,0,10*ROW('Sanitation Data'!E81))="","",OFFSET('Sanitation Data'!$E$30,0,10*ROW('Sanitation Data'!E81)))</f>
        <v/>
      </c>
      <c r="CW87" s="33" t="str">
        <f ca="true">+IF(OFFSET('Sanitation Data'!$E$31,0,10*ROW('Sanitation Data'!E81))="","",OFFSET('Sanitation Data'!$E$31,0,10*ROW('Sanitation Data'!E81)))</f>
        <v/>
      </c>
      <c r="CX87" s="33" t="str">
        <f ca="true">+IF(OFFSET('Sanitation Data'!$E$32,0,10*ROW('Sanitation Data'!E81))="","",OFFSET('Sanitation Data'!$E$32,0,10*ROW('Sanitation Data'!E81)))</f>
        <v/>
      </c>
      <c r="CY87" s="33" t="str">
        <f ca="true">+IF(OFFSET('Sanitation Data'!$E$33,0,10*ROW('Sanitation Data'!E81))="","",OFFSET('Sanitation Data'!$E$33,0,10*ROW('Sanitation Data'!E81)))</f>
        <v/>
      </c>
      <c r="CZ87" s="33" t="str">
        <f ca="true">+IF(OFFSET('Sanitation Data'!$F$29,0,10*ROW('Sanitation Data'!F81))="","",OFFSET('Sanitation Data'!$F$29,0,10*ROW('Sanitation Data'!F81)))</f>
        <v/>
      </c>
      <c r="DA87" s="33" t="str">
        <f ca="true">+IF(OFFSET('Sanitation Data'!$F$30,0,10*ROW('Sanitation Data'!F81))="","",OFFSET('Sanitation Data'!$F$30,0,10*ROW('Sanitation Data'!F81)))</f>
        <v/>
      </c>
      <c r="DB87" s="33" t="str">
        <f ca="true">+IF(OFFSET('Sanitation Data'!$F$31,0,10*ROW('Sanitation Data'!F81))="","",OFFSET('Sanitation Data'!$F$31,0,10*ROW('Sanitation Data'!F81)))</f>
        <v/>
      </c>
      <c r="DC87" s="33" t="str">
        <f ca="true">+IF(OFFSET('Sanitation Data'!$F$32,0,10*ROW('Sanitation Data'!F81))="","",OFFSET('Sanitation Data'!$F$32,0,10*ROW('Sanitation Data'!F81)))</f>
        <v/>
      </c>
      <c r="DD87" s="33" t="str">
        <f ca="true">+IF(OFFSET('Sanitation Data'!$F$33,0,10*ROW('Sanitation Data'!F81))="","",OFFSET('Sanitation Data'!$F$33,0,10*ROW('Sanitation Data'!F81)))</f>
        <v/>
      </c>
      <c r="DE87" s="33" t="str">
        <f ca="true">+IF(OFFSET('Sanitation Data'!$G$29,0,10*ROW('Sanitation Data'!G81))="","",OFFSET('Sanitation Data'!$G$29,0,10*ROW('Sanitation Data'!G81)))</f>
        <v/>
      </c>
      <c r="DF87" s="33" t="str">
        <f ca="true">+IF(OFFSET('Sanitation Data'!$G$30,0,10*ROW('Sanitation Data'!G81))="","",OFFSET('Sanitation Data'!$G$30,0,10*ROW('Sanitation Data'!G81)))</f>
        <v/>
      </c>
      <c r="DG87" s="33" t="str">
        <f ca="true">+IF(OFFSET('Sanitation Data'!$G$31,0,10*ROW('Sanitation Data'!G81))="","",OFFSET('Sanitation Data'!$G$31,0,10*ROW('Sanitation Data'!G81)))</f>
        <v/>
      </c>
      <c r="DH87" s="33" t="str">
        <f ca="true">+IF(OFFSET('Sanitation Data'!$G$32,0,10*ROW('Sanitation Data'!G81))="","",OFFSET('Sanitation Data'!$G$32,0,10*ROW('Sanitation Data'!G81)))</f>
        <v/>
      </c>
      <c r="DI87" s="33" t="str">
        <f ca="true">+IF(OFFSET('Sanitation Data'!$G$33,0,10*ROW('Sanitation Data'!G81))="","",OFFSET('Sanitation Data'!$G$33,0,10*ROW('Sanitation Data'!G81)))</f>
        <v/>
      </c>
      <c r="DJ87" s="33" t="str">
        <f ca="true">+IF(OFFSET('Sanitation Data'!$H$29,0,10*ROW('Sanitation Data'!H81))="","",OFFSET('Sanitation Data'!$H$29,0,10*ROW('Sanitation Data'!H81)))</f>
        <v/>
      </c>
      <c r="DK87" s="33" t="str">
        <f ca="true">+IF(OFFSET('Sanitation Data'!$H$30,0,10*ROW('Sanitation Data'!H81))="","",OFFSET('Sanitation Data'!$H$30,0,10*ROW('Sanitation Data'!H81)))</f>
        <v/>
      </c>
      <c r="DL87" s="33" t="str">
        <f ca="true">+IF(OFFSET('Sanitation Data'!$H$31,0,10*ROW('Sanitation Data'!H81))="","",OFFSET('Sanitation Data'!$H$31,0,10*ROW('Sanitation Data'!H81)))</f>
        <v/>
      </c>
      <c r="DM87" s="33" t="str">
        <f ca="true">+IF(OFFSET('Sanitation Data'!$H$32,0,10*ROW('Sanitation Data'!H81))="","",OFFSET('Sanitation Data'!$H$32,0,10*ROW('Sanitation Data'!H81)))</f>
        <v/>
      </c>
      <c r="DN87" s="33" t="str">
        <f ca="true">+IF(OFFSET('Sanitation Data'!$H$33,0,10*ROW('Sanitation Data'!H81))="","",OFFSET('Sanitation Data'!$H$33,0,10*ROW('Sanitation Data'!H81)))</f>
        <v/>
      </c>
      <c r="DO87" s="33" t="str">
        <f ca="true">+IF(OFFSET('Hygiene Data'!$C$12,0,10*ROW('Hygiene Data'!C81))="","",OFFSET('Hygiene Data'!$C$12,0,10*ROW('Hygiene Data'!C81)))</f>
        <v/>
      </c>
      <c r="DP87" s="33" t="str">
        <f ca="true">+IF(OFFSET('Hygiene Data'!$C$13,0,10*ROW('Hygiene Data'!C81))="","",OFFSET('Hygiene Data'!$C$13,0,10*ROW('Hygiene Data'!C81)))</f>
        <v/>
      </c>
      <c r="DQ87" s="33" t="str">
        <f ca="true">+IF(OFFSET('Hygiene Data'!$C$14,0,10*ROW('Hygiene Data'!C81))="","",OFFSET('Hygiene Data'!$C$14,0,10*ROW('Hygiene Data'!C81)))</f>
        <v/>
      </c>
      <c r="DR87" s="33" t="str">
        <f ca="true">+IF(OFFSET('Hygiene Data'!$D$12,0,10*ROW('Hygiene Data'!D81))="","",OFFSET('Hygiene Data'!$D$12,0,10*ROW('Hygiene Data'!D81)))</f>
        <v/>
      </c>
      <c r="DS87" s="33" t="str">
        <f ca="true">+IF(OFFSET('Hygiene Data'!$D$13,0,10*ROW('Hygiene Data'!D81))="","",OFFSET('Hygiene Data'!$D$13,0,10*ROW('Hygiene Data'!D81)))</f>
        <v/>
      </c>
      <c r="DT87" s="33" t="str">
        <f ca="true">+IF(OFFSET('Hygiene Data'!$D$14,0,10*ROW('Hygiene Data'!D81))="","",OFFSET('Hygiene Data'!$D$14,0,10*ROW('Hygiene Data'!D81)))</f>
        <v/>
      </c>
      <c r="DU87" s="33" t="str">
        <f ca="true">+IF(OFFSET('Hygiene Data'!$E$12,0,10*ROW('Hygiene Data'!E81))="","",OFFSET('Hygiene Data'!$E$12,0,10*ROW('Hygiene Data'!E81)))</f>
        <v/>
      </c>
      <c r="DV87" s="33" t="str">
        <f ca="true">+IF(OFFSET('Hygiene Data'!$E$13,0,10*ROW('Hygiene Data'!E81))="","",OFFSET('Hygiene Data'!$E$13,0,10*ROW('Hygiene Data'!E81)))</f>
        <v/>
      </c>
      <c r="DW87" s="33" t="str">
        <f ca="true">+IF(OFFSET('Hygiene Data'!$E$14,0,10*ROW('Hygiene Data'!E81))="","",OFFSET('Hygiene Data'!$E$14,0,10*ROW('Hygiene Data'!E81)))</f>
        <v/>
      </c>
      <c r="DX87" s="33" t="str">
        <f ca="true">+IF(OFFSET('Hygiene Data'!$F$12,0,10*ROW('Hygiene Data'!F81))="","",OFFSET('Hygiene Data'!$F$12,0,10*ROW('Hygiene Data'!F81)))</f>
        <v/>
      </c>
      <c r="DY87" s="33" t="str">
        <f ca="true">+IF(OFFSET('Hygiene Data'!$F$13,0,10*ROW('Hygiene Data'!F81))="","",OFFSET('Hygiene Data'!$F$13,0,10*ROW('Hygiene Data'!F81)))</f>
        <v/>
      </c>
      <c r="DZ87" s="33" t="str">
        <f ca="true">+IF(OFFSET('Hygiene Data'!$F$14,0,10*ROW('Hygiene Data'!F81))="","",OFFSET('Hygiene Data'!$F$14,0,10*ROW('Hygiene Data'!F81)))</f>
        <v/>
      </c>
      <c r="EA87" s="33" t="str">
        <f ca="true">+IF(OFFSET('Hygiene Data'!$G$12,0,10*ROW('Hygiene Data'!G81))="","",OFFSET('Hygiene Data'!$G$12,0,10*ROW('Hygiene Data'!G81)))</f>
        <v/>
      </c>
      <c r="EB87" s="33" t="str">
        <f ca="true">+IF(OFFSET('Hygiene Data'!$G$13,0,10*ROW('Hygiene Data'!G81))="","",OFFSET('Hygiene Data'!$G$13,0,10*ROW('Hygiene Data'!G81)))</f>
        <v/>
      </c>
      <c r="EC87" s="33" t="str">
        <f ca="true">+IF(OFFSET('Hygiene Data'!$G$14,0,10*ROW('Hygiene Data'!G81))="","",OFFSET('Hygiene Data'!$G$14,0,10*ROW('Hygiene Data'!G81)))</f>
        <v/>
      </c>
      <c r="ED87" s="33" t="str">
        <f ca="true">+IF(OFFSET('Hygiene Data'!$H$12,0,10*ROW('Hygiene Data'!H81))="","",OFFSET('Hygiene Data'!$H$12,0,10*ROW('Hygiene Data'!H81)))</f>
        <v/>
      </c>
      <c r="EE87" s="33" t="str">
        <f ca="true">+IF(OFFSET('Hygiene Data'!$H$13,0,10*ROW('Hygiene Data'!H81))="","",OFFSET('Hygiene Data'!$H$13,0,10*ROW('Hygiene Data'!H81)))</f>
        <v/>
      </c>
      <c r="EF87" s="33" t="str">
        <f ca="true">+IF(OFFSET('Hygiene Data'!$H$14,0,10*ROW('Hygiene Data'!H81))="","",OFFSET('Hygiene Data'!$H$14,0,10*ROW('Hygiene Data'!H81)))</f>
        <v/>
      </c>
    </row>
    <row r="88" x14ac:dyDescent="0.2">
      <c r="A88" s="56" t="str">
        <f ca="true">+IF(OFFSET('Water Data'!$B$1,0,10*ROW('Water Data'!B85))="","",OFFSET('Water Data'!$B$1,0,10*ROW('Water Data'!B85)))</f>
        <v/>
      </c>
      <c r="B88" s="56" t="str">
        <f ca="true">+IF(OFFSET('Water Data'!$A$3,0,10*ROW('Water Data'!A85))="","",OFFSET('Water Data'!$A$3,0,10*ROW('Water Data'!A85)))</f>
        <v/>
      </c>
      <c r="C88" s="56" t="str">
        <f ca="true">+IF(OFFSET('Water Data'!$C$3,0,10*ROW('Water Data'!C85))="","",OFFSET('Water Data'!$C$3,0,10*ROW('Water Data'!C85)))</f>
        <v/>
      </c>
      <c r="D88" s="244"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4"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4" t="e">
        <f ca="true">+IF(AND(ISNUMBER(OFFSET('Water Data'!$C$10,0,10*ROW('Water Data'!D82))),BW88="Yes"),OFFSET('Water Data'!$C$10,0,10*ROW('Water Data'!D82)),IF(AND(ISNUMBER(OFFSET('Water Data'!$C$10,0,10*ROW('Water Data'!D82))),BW88="No",ISNUMBER(OFFSET('Water Data'!$C$10,0,10*ROW('Water Data'!D82)))),CONCATENATE("[",ROUND(OFFSET('Water Data'!$C$10,0,10*ROW('Water Data'!D82)),0),"]"),IF(AND(ISNUMBER(OFFSET('Water Data'!$C$10,0,10*ROW('Water Data'!D82))),BW88="",ISNUMBER(OFFSET('Water Data'!$C$10,0,10*ROW('Water Data'!D82)))),OFFSET('Water Data'!$C$10,0,10*ROW('Water Data'!D82)),NA())))</f>
        <v>#N/A</v>
      </c>
      <c r="G88" s="244"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4"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4"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4"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4"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4"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4"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4"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4"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4"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4"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4"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4"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4"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4"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5"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5"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5"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5"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5"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5"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5"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5"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5"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5"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5"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5"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5"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5"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5"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5"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5"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5"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5"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5"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5"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5"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5"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5"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5"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5"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5"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5"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5"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5"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6"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6"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6"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6"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6"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6"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6"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6"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6"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6"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6"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6"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6"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6"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6"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6"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6"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6"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3" t="str">
        <f ca="true">+IF(OFFSET('Water Data'!$C$28,0,10*ROW('Water Data'!C82))="","",OFFSET('Water Data'!$C$28,0,10*ROW('Water Data'!C82)))</f>
        <v/>
      </c>
      <c r="BT88" s="33" t="str">
        <f ca="true">+IF(OFFSET('Water Data'!$C$29,0,10*ROW('Water Data'!C82))="","",OFFSET('Water Data'!$C$29,0,10*ROW('Water Data'!C82)))</f>
        <v/>
      </c>
      <c r="BU88" s="33" t="str">
        <f ca="true">+IF(OFFSET('Water Data'!$C$30,0,10*ROW('Water Data'!C82))="","",OFFSET('Water Data'!$C$30,0,10*ROW('Water Data'!C82)))</f>
        <v/>
      </c>
      <c r="BV88" s="33" t="str">
        <f ca="true">+IF(OFFSET('Water Data'!$D$28,0,10*ROW('Water Data'!D82))="","",OFFSET('Water Data'!$D$28,0,10*ROW('Water Data'!D82)))</f>
        <v/>
      </c>
      <c r="BW88" s="33" t="str">
        <f ca="true">+IF(OFFSET('Water Data'!$D$29,0,10*ROW('Water Data'!D82))="","",OFFSET('Water Data'!$D$29,0,10*ROW('Water Data'!D82)))</f>
        <v/>
      </c>
      <c r="BX88" s="33" t="str">
        <f ca="true">+IF(OFFSET('Water Data'!$D$30,0,10*ROW('Water Data'!D82))="","",OFFSET('Water Data'!$D$30,0,10*ROW('Water Data'!D82)))</f>
        <v/>
      </c>
      <c r="BY88" s="33" t="str">
        <f ca="true">+IF(OFFSET('Water Data'!$E$28,0,10*ROW('Water Data'!E82))="","",OFFSET('Water Data'!$E$28,0,10*ROW('Water Data'!E82)))</f>
        <v/>
      </c>
      <c r="BZ88" s="33" t="str">
        <f ca="true">+IF(OFFSET('Water Data'!$E$29,0,10*ROW('Water Data'!E82))="","",OFFSET('Water Data'!$E$29,0,10*ROW('Water Data'!E82)))</f>
        <v/>
      </c>
      <c r="CA88" s="33" t="str">
        <f ca="true">+IF(OFFSET('Water Data'!$E$30,0,10*ROW('Water Data'!E82))="","",OFFSET('Water Data'!$E$30,0,10*ROW('Water Data'!E82)))</f>
        <v/>
      </c>
      <c r="CB88" s="33" t="str">
        <f ca="true">+IF(OFFSET('Water Data'!$F$28,0,10*ROW('Water Data'!F82))="","",OFFSET('Water Data'!$F$28,0,10*ROW('Water Data'!F82)))</f>
        <v/>
      </c>
      <c r="CC88" s="33" t="str">
        <f ca="true">+IF(OFFSET('Water Data'!$F$29,0,10*ROW('Water Data'!F82))="","",OFFSET('Water Data'!$F$29,0,10*ROW('Water Data'!F82)))</f>
        <v/>
      </c>
      <c r="CD88" s="33" t="str">
        <f ca="true">+IF(OFFSET('Water Data'!$F$30,0,10*ROW('Water Data'!F82))="","",OFFSET('Water Data'!$F$30,0,10*ROW('Water Data'!F82)))</f>
        <v/>
      </c>
      <c r="CE88" s="33" t="str">
        <f ca="true">+IF(OFFSET('Water Data'!$G$28,0,10*ROW('Water Data'!G82))="","",OFFSET('Water Data'!$G$28,0,10*ROW('Water Data'!G82)))</f>
        <v/>
      </c>
      <c r="CF88" s="33" t="str">
        <f ca="true">+IF(OFFSET('Water Data'!$G$29,0,10*ROW('Water Data'!G82))="","",OFFSET('Water Data'!$G$29,0,10*ROW('Water Data'!G82)))</f>
        <v/>
      </c>
      <c r="CG88" s="33" t="str">
        <f ca="true">+IF(OFFSET('Water Data'!$G$30,0,10*ROW('Water Data'!G82))="","",OFFSET('Water Data'!$G$30,0,10*ROW('Water Data'!G82)))</f>
        <v/>
      </c>
      <c r="CH88" s="33" t="str">
        <f ca="true">+IF(OFFSET('Water Data'!$H$28,0,10*ROW('Water Data'!H82))="","",OFFSET('Water Data'!$H$28,0,10*ROW('Water Data'!H82)))</f>
        <v/>
      </c>
      <c r="CI88" s="33" t="str">
        <f ca="true">+IF(OFFSET('Water Data'!$H$29,0,10*ROW('Water Data'!H82))="","",OFFSET('Water Data'!$H$29,0,10*ROW('Water Data'!H82)))</f>
        <v/>
      </c>
      <c r="CJ88" s="33" t="str">
        <f ca="true">+IF(OFFSET('Water Data'!$H$30,0,10*ROW('Water Data'!H82))="","",OFFSET('Water Data'!$H$30,0,10*ROW('Water Data'!H82)))</f>
        <v/>
      </c>
      <c r="CK88" s="33" t="str">
        <f ca="true">+IF(OFFSET('Sanitation Data'!$C$29,0,10*ROW('Sanitation Data'!C82))="","",OFFSET('Sanitation Data'!$C$29,0,10*ROW('Sanitation Data'!C82)))</f>
        <v/>
      </c>
      <c r="CL88" s="33" t="str">
        <f ca="true">+IF(OFFSET('Sanitation Data'!$C$30,0,10*ROW('Sanitation Data'!C82))="","",OFFSET('Sanitation Data'!$C$30,0,10*ROW('Sanitation Data'!C82)))</f>
        <v/>
      </c>
      <c r="CM88" s="33" t="str">
        <f ca="true">+IF(OFFSET('Sanitation Data'!$C$31,0,10*ROW('Sanitation Data'!C82))="","",OFFSET('Sanitation Data'!$C$31,0,10*ROW('Sanitation Data'!C82)))</f>
        <v/>
      </c>
      <c r="CN88" s="33" t="str">
        <f ca="true">+IF(OFFSET('Sanitation Data'!$C$32,0,10*ROW('Sanitation Data'!C82))="","",OFFSET('Sanitation Data'!$C$32,0,10*ROW('Sanitation Data'!C82)))</f>
        <v/>
      </c>
      <c r="CO88" s="33" t="str">
        <f ca="true">+IF(OFFSET('Sanitation Data'!$C$33,0,10*ROW('Sanitation Data'!C82))="","",OFFSET('Sanitation Data'!$C$33,0,10*ROW('Sanitation Data'!C82)))</f>
        <v/>
      </c>
      <c r="CP88" s="33" t="str">
        <f ca="true">+IF(OFFSET('Sanitation Data'!$D$29,0,10*ROW('Sanitation Data'!D82))="","",OFFSET('Sanitation Data'!$D$29,0,10*ROW('Sanitation Data'!D82)))</f>
        <v/>
      </c>
      <c r="CQ88" s="33" t="str">
        <f ca="true">+IF(OFFSET('Sanitation Data'!$D$30,0,10*ROW('Sanitation Data'!D82))="","",OFFSET('Sanitation Data'!$D$30,0,10*ROW('Sanitation Data'!D82)))</f>
        <v/>
      </c>
      <c r="CR88" s="33" t="str">
        <f ca="true">+IF(OFFSET('Sanitation Data'!$D$31,0,10*ROW('Sanitation Data'!D82))="","",OFFSET('Sanitation Data'!$D$31,0,10*ROW('Sanitation Data'!D82)))</f>
        <v/>
      </c>
      <c r="CS88" s="33" t="str">
        <f ca="true">+IF(OFFSET('Sanitation Data'!$D$32,0,10*ROW('Sanitation Data'!D82))="","",OFFSET('Sanitation Data'!$D$32,0,10*ROW('Sanitation Data'!D82)))</f>
        <v/>
      </c>
      <c r="CT88" s="33" t="str">
        <f ca="true">+IF(OFFSET('Sanitation Data'!$D$33,0,10*ROW('Sanitation Data'!D82))="","",OFFSET('Sanitation Data'!$D$33,0,10*ROW('Sanitation Data'!D82)))</f>
        <v/>
      </c>
      <c r="CU88" s="33" t="str">
        <f ca="true">+IF(OFFSET('Sanitation Data'!$E$29,0,10*ROW('Sanitation Data'!E82))="","",OFFSET('Sanitation Data'!$E$29,0,10*ROW('Sanitation Data'!E82)))</f>
        <v/>
      </c>
      <c r="CV88" s="33" t="str">
        <f ca="true">+IF(OFFSET('Sanitation Data'!$E$30,0,10*ROW('Sanitation Data'!E82))="","",OFFSET('Sanitation Data'!$E$30,0,10*ROW('Sanitation Data'!E82)))</f>
        <v/>
      </c>
      <c r="CW88" s="33" t="str">
        <f ca="true">+IF(OFFSET('Sanitation Data'!$E$31,0,10*ROW('Sanitation Data'!E82))="","",OFFSET('Sanitation Data'!$E$31,0,10*ROW('Sanitation Data'!E82)))</f>
        <v/>
      </c>
      <c r="CX88" s="33" t="str">
        <f ca="true">+IF(OFFSET('Sanitation Data'!$E$32,0,10*ROW('Sanitation Data'!E82))="","",OFFSET('Sanitation Data'!$E$32,0,10*ROW('Sanitation Data'!E82)))</f>
        <v/>
      </c>
      <c r="CY88" s="33" t="str">
        <f ca="true">+IF(OFFSET('Sanitation Data'!$E$33,0,10*ROW('Sanitation Data'!E82))="","",OFFSET('Sanitation Data'!$E$33,0,10*ROW('Sanitation Data'!E82)))</f>
        <v/>
      </c>
      <c r="CZ88" s="33" t="str">
        <f ca="true">+IF(OFFSET('Sanitation Data'!$F$29,0,10*ROW('Sanitation Data'!F82))="","",OFFSET('Sanitation Data'!$F$29,0,10*ROW('Sanitation Data'!F82)))</f>
        <v/>
      </c>
      <c r="DA88" s="33" t="str">
        <f ca="true">+IF(OFFSET('Sanitation Data'!$F$30,0,10*ROW('Sanitation Data'!F82))="","",OFFSET('Sanitation Data'!$F$30,0,10*ROW('Sanitation Data'!F82)))</f>
        <v/>
      </c>
      <c r="DB88" s="33" t="str">
        <f ca="true">+IF(OFFSET('Sanitation Data'!$F$31,0,10*ROW('Sanitation Data'!F82))="","",OFFSET('Sanitation Data'!$F$31,0,10*ROW('Sanitation Data'!F82)))</f>
        <v/>
      </c>
      <c r="DC88" s="33" t="str">
        <f ca="true">+IF(OFFSET('Sanitation Data'!$F$32,0,10*ROW('Sanitation Data'!F82))="","",OFFSET('Sanitation Data'!$F$32,0,10*ROW('Sanitation Data'!F82)))</f>
        <v/>
      </c>
      <c r="DD88" s="33" t="str">
        <f ca="true">+IF(OFFSET('Sanitation Data'!$F$33,0,10*ROW('Sanitation Data'!F82))="","",OFFSET('Sanitation Data'!$F$33,0,10*ROW('Sanitation Data'!F82)))</f>
        <v/>
      </c>
      <c r="DE88" s="33" t="str">
        <f ca="true">+IF(OFFSET('Sanitation Data'!$G$29,0,10*ROW('Sanitation Data'!G82))="","",OFFSET('Sanitation Data'!$G$29,0,10*ROW('Sanitation Data'!G82)))</f>
        <v/>
      </c>
      <c r="DF88" s="33" t="str">
        <f ca="true">+IF(OFFSET('Sanitation Data'!$G$30,0,10*ROW('Sanitation Data'!G82))="","",OFFSET('Sanitation Data'!$G$30,0,10*ROW('Sanitation Data'!G82)))</f>
        <v/>
      </c>
      <c r="DG88" s="33" t="str">
        <f ca="true">+IF(OFFSET('Sanitation Data'!$G$31,0,10*ROW('Sanitation Data'!G82))="","",OFFSET('Sanitation Data'!$G$31,0,10*ROW('Sanitation Data'!G82)))</f>
        <v/>
      </c>
      <c r="DH88" s="33" t="str">
        <f ca="true">+IF(OFFSET('Sanitation Data'!$G$32,0,10*ROW('Sanitation Data'!G82))="","",OFFSET('Sanitation Data'!$G$32,0,10*ROW('Sanitation Data'!G82)))</f>
        <v/>
      </c>
      <c r="DI88" s="33" t="str">
        <f ca="true">+IF(OFFSET('Sanitation Data'!$G$33,0,10*ROW('Sanitation Data'!G82))="","",OFFSET('Sanitation Data'!$G$33,0,10*ROW('Sanitation Data'!G82)))</f>
        <v/>
      </c>
      <c r="DJ88" s="33" t="str">
        <f ca="true">+IF(OFFSET('Sanitation Data'!$H$29,0,10*ROW('Sanitation Data'!H82))="","",OFFSET('Sanitation Data'!$H$29,0,10*ROW('Sanitation Data'!H82)))</f>
        <v/>
      </c>
      <c r="DK88" s="33" t="str">
        <f ca="true">+IF(OFFSET('Sanitation Data'!$H$30,0,10*ROW('Sanitation Data'!H82))="","",OFFSET('Sanitation Data'!$H$30,0,10*ROW('Sanitation Data'!H82)))</f>
        <v/>
      </c>
      <c r="DL88" s="33" t="str">
        <f ca="true">+IF(OFFSET('Sanitation Data'!$H$31,0,10*ROW('Sanitation Data'!H82))="","",OFFSET('Sanitation Data'!$H$31,0,10*ROW('Sanitation Data'!H82)))</f>
        <v/>
      </c>
      <c r="DM88" s="33" t="str">
        <f ca="true">+IF(OFFSET('Sanitation Data'!$H$32,0,10*ROW('Sanitation Data'!H82))="","",OFFSET('Sanitation Data'!$H$32,0,10*ROW('Sanitation Data'!H82)))</f>
        <v/>
      </c>
      <c r="DN88" s="33" t="str">
        <f ca="true">+IF(OFFSET('Sanitation Data'!$H$33,0,10*ROW('Sanitation Data'!H82))="","",OFFSET('Sanitation Data'!$H$33,0,10*ROW('Sanitation Data'!H82)))</f>
        <v/>
      </c>
      <c r="DO88" s="33" t="str">
        <f ca="true">+IF(OFFSET('Hygiene Data'!$C$12,0,10*ROW('Hygiene Data'!C82))="","",OFFSET('Hygiene Data'!$C$12,0,10*ROW('Hygiene Data'!C82)))</f>
        <v/>
      </c>
      <c r="DP88" s="33" t="str">
        <f ca="true">+IF(OFFSET('Hygiene Data'!$C$13,0,10*ROW('Hygiene Data'!C82))="","",OFFSET('Hygiene Data'!$C$13,0,10*ROW('Hygiene Data'!C82)))</f>
        <v/>
      </c>
      <c r="DQ88" s="33" t="str">
        <f ca="true">+IF(OFFSET('Hygiene Data'!$C$14,0,10*ROW('Hygiene Data'!C82))="","",OFFSET('Hygiene Data'!$C$14,0,10*ROW('Hygiene Data'!C82)))</f>
        <v/>
      </c>
      <c r="DR88" s="33" t="str">
        <f ca="true">+IF(OFFSET('Hygiene Data'!$D$12,0,10*ROW('Hygiene Data'!D82))="","",OFFSET('Hygiene Data'!$D$12,0,10*ROW('Hygiene Data'!D82)))</f>
        <v/>
      </c>
      <c r="DS88" s="33" t="str">
        <f ca="true">+IF(OFFSET('Hygiene Data'!$D$13,0,10*ROW('Hygiene Data'!D82))="","",OFFSET('Hygiene Data'!$D$13,0,10*ROW('Hygiene Data'!D82)))</f>
        <v/>
      </c>
      <c r="DT88" s="33" t="str">
        <f ca="true">+IF(OFFSET('Hygiene Data'!$D$14,0,10*ROW('Hygiene Data'!D82))="","",OFFSET('Hygiene Data'!$D$14,0,10*ROW('Hygiene Data'!D82)))</f>
        <v/>
      </c>
      <c r="DU88" s="33" t="str">
        <f ca="true">+IF(OFFSET('Hygiene Data'!$E$12,0,10*ROW('Hygiene Data'!E82))="","",OFFSET('Hygiene Data'!$E$12,0,10*ROW('Hygiene Data'!E82)))</f>
        <v/>
      </c>
      <c r="DV88" s="33" t="str">
        <f ca="true">+IF(OFFSET('Hygiene Data'!$E$13,0,10*ROW('Hygiene Data'!E82))="","",OFFSET('Hygiene Data'!$E$13,0,10*ROW('Hygiene Data'!E82)))</f>
        <v/>
      </c>
      <c r="DW88" s="33" t="str">
        <f ca="true">+IF(OFFSET('Hygiene Data'!$E$14,0,10*ROW('Hygiene Data'!E82))="","",OFFSET('Hygiene Data'!$E$14,0,10*ROW('Hygiene Data'!E82)))</f>
        <v/>
      </c>
      <c r="DX88" s="33" t="str">
        <f ca="true">+IF(OFFSET('Hygiene Data'!$F$12,0,10*ROW('Hygiene Data'!F82))="","",OFFSET('Hygiene Data'!$F$12,0,10*ROW('Hygiene Data'!F82)))</f>
        <v/>
      </c>
      <c r="DY88" s="33" t="str">
        <f ca="true">+IF(OFFSET('Hygiene Data'!$F$13,0,10*ROW('Hygiene Data'!F82))="","",OFFSET('Hygiene Data'!$F$13,0,10*ROW('Hygiene Data'!F82)))</f>
        <v/>
      </c>
      <c r="DZ88" s="33" t="str">
        <f ca="true">+IF(OFFSET('Hygiene Data'!$F$14,0,10*ROW('Hygiene Data'!F82))="","",OFFSET('Hygiene Data'!$F$14,0,10*ROW('Hygiene Data'!F82)))</f>
        <v/>
      </c>
      <c r="EA88" s="33" t="str">
        <f ca="true">+IF(OFFSET('Hygiene Data'!$G$12,0,10*ROW('Hygiene Data'!G82))="","",OFFSET('Hygiene Data'!$G$12,0,10*ROW('Hygiene Data'!G82)))</f>
        <v/>
      </c>
      <c r="EB88" s="33" t="str">
        <f ca="true">+IF(OFFSET('Hygiene Data'!$G$13,0,10*ROW('Hygiene Data'!G82))="","",OFFSET('Hygiene Data'!$G$13,0,10*ROW('Hygiene Data'!G82)))</f>
        <v/>
      </c>
      <c r="EC88" s="33" t="str">
        <f ca="true">+IF(OFFSET('Hygiene Data'!$G$14,0,10*ROW('Hygiene Data'!G82))="","",OFFSET('Hygiene Data'!$G$14,0,10*ROW('Hygiene Data'!G82)))</f>
        <v/>
      </c>
      <c r="ED88" s="33" t="str">
        <f ca="true">+IF(OFFSET('Hygiene Data'!$H$12,0,10*ROW('Hygiene Data'!H82))="","",OFFSET('Hygiene Data'!$H$12,0,10*ROW('Hygiene Data'!H82)))</f>
        <v/>
      </c>
      <c r="EE88" s="33" t="str">
        <f ca="true">+IF(OFFSET('Hygiene Data'!$H$13,0,10*ROW('Hygiene Data'!H82))="","",OFFSET('Hygiene Data'!$H$13,0,10*ROW('Hygiene Data'!H82)))</f>
        <v/>
      </c>
      <c r="EF88" s="33" t="str">
        <f ca="true">+IF(OFFSET('Hygiene Data'!$H$14,0,10*ROW('Hygiene Data'!H82))="","",OFFSET('Hygiene Data'!$H$14,0,10*ROW('Hygiene Data'!H82)))</f>
        <v/>
      </c>
    </row>
    <row r="89" x14ac:dyDescent="0.2">
      <c r="A89" s="56" t="str">
        <f ca="true">+IF(OFFSET('Water Data'!$B$1,0,10*ROW('Water Data'!B86))="","",OFFSET('Water Data'!$B$1,0,10*ROW('Water Data'!B86)))</f>
        <v/>
      </c>
      <c r="B89" s="56" t="str">
        <f ca="true">+IF(OFFSET('Water Data'!$A$3,0,10*ROW('Water Data'!A86))="","",OFFSET('Water Data'!$A$3,0,10*ROW('Water Data'!A86)))</f>
        <v/>
      </c>
      <c r="C89" s="56" t="str">
        <f ca="true">+IF(OFFSET('Water Data'!$C$3,0,10*ROW('Water Data'!C86))="","",OFFSET('Water Data'!$C$3,0,10*ROW('Water Data'!C86)))</f>
        <v/>
      </c>
      <c r="D89" s="244"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4"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4" t="e">
        <f ca="true">+IF(AND(ISNUMBER(OFFSET('Water Data'!$C$10,0,10*ROW('Water Data'!D83))),BW89="Yes"),OFFSET('Water Data'!$C$10,0,10*ROW('Water Data'!D83)),IF(AND(ISNUMBER(OFFSET('Water Data'!$C$10,0,10*ROW('Water Data'!D83))),BW89="No",ISNUMBER(OFFSET('Water Data'!$C$10,0,10*ROW('Water Data'!D83)))),CONCATENATE("[",ROUND(OFFSET('Water Data'!$C$10,0,10*ROW('Water Data'!D83)),0),"]"),IF(AND(ISNUMBER(OFFSET('Water Data'!$C$10,0,10*ROW('Water Data'!D83))),BW89="",ISNUMBER(OFFSET('Water Data'!$C$10,0,10*ROW('Water Data'!D83)))),OFFSET('Water Data'!$C$10,0,10*ROW('Water Data'!D83)),NA())))</f>
        <v>#N/A</v>
      </c>
      <c r="G89" s="244"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4"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4"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4"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4"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4"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4"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4"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4"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4"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4"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4"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4"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4"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4"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5"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5"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5"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5"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5"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5"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5"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5"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5"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5"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5"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5"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5"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5"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5"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5"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5"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5"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5"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5"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5"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5"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5"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5"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5"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5"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5"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5"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5"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5"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6"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6"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6"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6"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6"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6"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6"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6"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6"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6"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6"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6"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6"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6"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6"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6"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6"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6"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3" t="str">
        <f ca="true">+IF(OFFSET('Water Data'!$C$28,0,10*ROW('Water Data'!C83))="","",OFFSET('Water Data'!$C$28,0,10*ROW('Water Data'!C83)))</f>
        <v/>
      </c>
      <c r="BT89" s="33" t="str">
        <f ca="true">+IF(OFFSET('Water Data'!$C$29,0,10*ROW('Water Data'!C83))="","",OFFSET('Water Data'!$C$29,0,10*ROW('Water Data'!C83)))</f>
        <v/>
      </c>
      <c r="BU89" s="33" t="str">
        <f ca="true">+IF(OFFSET('Water Data'!$C$30,0,10*ROW('Water Data'!C83))="","",OFFSET('Water Data'!$C$30,0,10*ROW('Water Data'!C83)))</f>
        <v/>
      </c>
      <c r="BV89" s="33" t="str">
        <f ca="true">+IF(OFFSET('Water Data'!$D$28,0,10*ROW('Water Data'!D83))="","",OFFSET('Water Data'!$D$28,0,10*ROW('Water Data'!D83)))</f>
        <v/>
      </c>
      <c r="BW89" s="33" t="str">
        <f ca="true">+IF(OFFSET('Water Data'!$D$29,0,10*ROW('Water Data'!D83))="","",OFFSET('Water Data'!$D$29,0,10*ROW('Water Data'!D83)))</f>
        <v/>
      </c>
      <c r="BX89" s="33" t="str">
        <f ca="true">+IF(OFFSET('Water Data'!$D$30,0,10*ROW('Water Data'!D83))="","",OFFSET('Water Data'!$D$30,0,10*ROW('Water Data'!D83)))</f>
        <v/>
      </c>
      <c r="BY89" s="33" t="str">
        <f ca="true">+IF(OFFSET('Water Data'!$E$28,0,10*ROW('Water Data'!E83))="","",OFFSET('Water Data'!$E$28,0,10*ROW('Water Data'!E83)))</f>
        <v/>
      </c>
      <c r="BZ89" s="33" t="str">
        <f ca="true">+IF(OFFSET('Water Data'!$E$29,0,10*ROW('Water Data'!E83))="","",OFFSET('Water Data'!$E$29,0,10*ROW('Water Data'!E83)))</f>
        <v/>
      </c>
      <c r="CA89" s="33" t="str">
        <f ca="true">+IF(OFFSET('Water Data'!$E$30,0,10*ROW('Water Data'!E83))="","",OFFSET('Water Data'!$E$30,0,10*ROW('Water Data'!E83)))</f>
        <v/>
      </c>
      <c r="CB89" s="33" t="str">
        <f ca="true">+IF(OFFSET('Water Data'!$F$28,0,10*ROW('Water Data'!F83))="","",OFFSET('Water Data'!$F$28,0,10*ROW('Water Data'!F83)))</f>
        <v/>
      </c>
      <c r="CC89" s="33" t="str">
        <f ca="true">+IF(OFFSET('Water Data'!$F$29,0,10*ROW('Water Data'!F83))="","",OFFSET('Water Data'!$F$29,0,10*ROW('Water Data'!F83)))</f>
        <v/>
      </c>
      <c r="CD89" s="33" t="str">
        <f ca="true">+IF(OFFSET('Water Data'!$F$30,0,10*ROW('Water Data'!F83))="","",OFFSET('Water Data'!$F$30,0,10*ROW('Water Data'!F83)))</f>
        <v/>
      </c>
      <c r="CE89" s="33" t="str">
        <f ca="true">+IF(OFFSET('Water Data'!$G$28,0,10*ROW('Water Data'!G83))="","",OFFSET('Water Data'!$G$28,0,10*ROW('Water Data'!G83)))</f>
        <v/>
      </c>
      <c r="CF89" s="33" t="str">
        <f ca="true">+IF(OFFSET('Water Data'!$G$29,0,10*ROW('Water Data'!G83))="","",OFFSET('Water Data'!$G$29,0,10*ROW('Water Data'!G83)))</f>
        <v/>
      </c>
      <c r="CG89" s="33" t="str">
        <f ca="true">+IF(OFFSET('Water Data'!$G$30,0,10*ROW('Water Data'!G83))="","",OFFSET('Water Data'!$G$30,0,10*ROW('Water Data'!G83)))</f>
        <v/>
      </c>
      <c r="CH89" s="33" t="str">
        <f ca="true">+IF(OFFSET('Water Data'!$H$28,0,10*ROW('Water Data'!H83))="","",OFFSET('Water Data'!$H$28,0,10*ROW('Water Data'!H83)))</f>
        <v/>
      </c>
      <c r="CI89" s="33" t="str">
        <f ca="true">+IF(OFFSET('Water Data'!$H$29,0,10*ROW('Water Data'!H83))="","",OFFSET('Water Data'!$H$29,0,10*ROW('Water Data'!H83)))</f>
        <v/>
      </c>
      <c r="CJ89" s="33" t="str">
        <f ca="true">+IF(OFFSET('Water Data'!$H$30,0,10*ROW('Water Data'!H83))="","",OFFSET('Water Data'!$H$30,0,10*ROW('Water Data'!H83)))</f>
        <v/>
      </c>
      <c r="CK89" s="33" t="str">
        <f ca="true">+IF(OFFSET('Sanitation Data'!$C$29,0,10*ROW('Sanitation Data'!C83))="","",OFFSET('Sanitation Data'!$C$29,0,10*ROW('Sanitation Data'!C83)))</f>
        <v/>
      </c>
      <c r="CL89" s="33" t="str">
        <f ca="true">+IF(OFFSET('Sanitation Data'!$C$30,0,10*ROW('Sanitation Data'!C83))="","",OFFSET('Sanitation Data'!$C$30,0,10*ROW('Sanitation Data'!C83)))</f>
        <v/>
      </c>
      <c r="CM89" s="33" t="str">
        <f ca="true">+IF(OFFSET('Sanitation Data'!$C$31,0,10*ROW('Sanitation Data'!C83))="","",OFFSET('Sanitation Data'!$C$31,0,10*ROW('Sanitation Data'!C83)))</f>
        <v/>
      </c>
      <c r="CN89" s="33" t="str">
        <f ca="true">+IF(OFFSET('Sanitation Data'!$C$32,0,10*ROW('Sanitation Data'!C83))="","",OFFSET('Sanitation Data'!$C$32,0,10*ROW('Sanitation Data'!C83)))</f>
        <v/>
      </c>
      <c r="CO89" s="33" t="str">
        <f ca="true">+IF(OFFSET('Sanitation Data'!$C$33,0,10*ROW('Sanitation Data'!C83))="","",OFFSET('Sanitation Data'!$C$33,0,10*ROW('Sanitation Data'!C83)))</f>
        <v/>
      </c>
      <c r="CP89" s="33" t="str">
        <f ca="true">+IF(OFFSET('Sanitation Data'!$D$29,0,10*ROW('Sanitation Data'!D83))="","",OFFSET('Sanitation Data'!$D$29,0,10*ROW('Sanitation Data'!D83)))</f>
        <v/>
      </c>
      <c r="CQ89" s="33" t="str">
        <f ca="true">+IF(OFFSET('Sanitation Data'!$D$30,0,10*ROW('Sanitation Data'!D83))="","",OFFSET('Sanitation Data'!$D$30,0,10*ROW('Sanitation Data'!D83)))</f>
        <v/>
      </c>
      <c r="CR89" s="33" t="str">
        <f ca="true">+IF(OFFSET('Sanitation Data'!$D$31,0,10*ROW('Sanitation Data'!D83))="","",OFFSET('Sanitation Data'!$D$31,0,10*ROW('Sanitation Data'!D83)))</f>
        <v/>
      </c>
      <c r="CS89" s="33" t="str">
        <f ca="true">+IF(OFFSET('Sanitation Data'!$D$32,0,10*ROW('Sanitation Data'!D83))="","",OFFSET('Sanitation Data'!$D$32,0,10*ROW('Sanitation Data'!D83)))</f>
        <v/>
      </c>
      <c r="CT89" s="33" t="str">
        <f ca="true">+IF(OFFSET('Sanitation Data'!$D$33,0,10*ROW('Sanitation Data'!D83))="","",OFFSET('Sanitation Data'!$D$33,0,10*ROW('Sanitation Data'!D83)))</f>
        <v/>
      </c>
      <c r="CU89" s="33" t="str">
        <f ca="true">+IF(OFFSET('Sanitation Data'!$E$29,0,10*ROW('Sanitation Data'!E83))="","",OFFSET('Sanitation Data'!$E$29,0,10*ROW('Sanitation Data'!E83)))</f>
        <v/>
      </c>
      <c r="CV89" s="33" t="str">
        <f ca="true">+IF(OFFSET('Sanitation Data'!$E$30,0,10*ROW('Sanitation Data'!E83))="","",OFFSET('Sanitation Data'!$E$30,0,10*ROW('Sanitation Data'!E83)))</f>
        <v/>
      </c>
      <c r="CW89" s="33" t="str">
        <f ca="true">+IF(OFFSET('Sanitation Data'!$E$31,0,10*ROW('Sanitation Data'!E83))="","",OFFSET('Sanitation Data'!$E$31,0,10*ROW('Sanitation Data'!E83)))</f>
        <v/>
      </c>
      <c r="CX89" s="33" t="str">
        <f ca="true">+IF(OFFSET('Sanitation Data'!$E$32,0,10*ROW('Sanitation Data'!E83))="","",OFFSET('Sanitation Data'!$E$32,0,10*ROW('Sanitation Data'!E83)))</f>
        <v/>
      </c>
      <c r="CY89" s="33" t="str">
        <f ca="true">+IF(OFFSET('Sanitation Data'!$E$33,0,10*ROW('Sanitation Data'!E83))="","",OFFSET('Sanitation Data'!$E$33,0,10*ROW('Sanitation Data'!E83)))</f>
        <v/>
      </c>
      <c r="CZ89" s="33" t="str">
        <f ca="true">+IF(OFFSET('Sanitation Data'!$F$29,0,10*ROW('Sanitation Data'!F83))="","",OFFSET('Sanitation Data'!$F$29,0,10*ROW('Sanitation Data'!F83)))</f>
        <v/>
      </c>
      <c r="DA89" s="33" t="str">
        <f ca="true">+IF(OFFSET('Sanitation Data'!$F$30,0,10*ROW('Sanitation Data'!F83))="","",OFFSET('Sanitation Data'!$F$30,0,10*ROW('Sanitation Data'!F83)))</f>
        <v/>
      </c>
      <c r="DB89" s="33" t="str">
        <f ca="true">+IF(OFFSET('Sanitation Data'!$F$31,0,10*ROW('Sanitation Data'!F83))="","",OFFSET('Sanitation Data'!$F$31,0,10*ROW('Sanitation Data'!F83)))</f>
        <v/>
      </c>
      <c r="DC89" s="33" t="str">
        <f ca="true">+IF(OFFSET('Sanitation Data'!$F$32,0,10*ROW('Sanitation Data'!F83))="","",OFFSET('Sanitation Data'!$F$32,0,10*ROW('Sanitation Data'!F83)))</f>
        <v/>
      </c>
      <c r="DD89" s="33" t="str">
        <f ca="true">+IF(OFFSET('Sanitation Data'!$F$33,0,10*ROW('Sanitation Data'!F83))="","",OFFSET('Sanitation Data'!$F$33,0,10*ROW('Sanitation Data'!F83)))</f>
        <v/>
      </c>
      <c r="DE89" s="33" t="str">
        <f ca="true">+IF(OFFSET('Sanitation Data'!$G$29,0,10*ROW('Sanitation Data'!G83))="","",OFFSET('Sanitation Data'!$G$29,0,10*ROW('Sanitation Data'!G83)))</f>
        <v/>
      </c>
      <c r="DF89" s="33" t="str">
        <f ca="true">+IF(OFFSET('Sanitation Data'!$G$30,0,10*ROW('Sanitation Data'!G83))="","",OFFSET('Sanitation Data'!$G$30,0,10*ROW('Sanitation Data'!G83)))</f>
        <v/>
      </c>
      <c r="DG89" s="33" t="str">
        <f ca="true">+IF(OFFSET('Sanitation Data'!$G$31,0,10*ROW('Sanitation Data'!G83))="","",OFFSET('Sanitation Data'!$G$31,0,10*ROW('Sanitation Data'!G83)))</f>
        <v/>
      </c>
      <c r="DH89" s="33" t="str">
        <f ca="true">+IF(OFFSET('Sanitation Data'!$G$32,0,10*ROW('Sanitation Data'!G83))="","",OFFSET('Sanitation Data'!$G$32,0,10*ROW('Sanitation Data'!G83)))</f>
        <v/>
      </c>
      <c r="DI89" s="33" t="str">
        <f ca="true">+IF(OFFSET('Sanitation Data'!$G$33,0,10*ROW('Sanitation Data'!G83))="","",OFFSET('Sanitation Data'!$G$33,0,10*ROW('Sanitation Data'!G83)))</f>
        <v/>
      </c>
      <c r="DJ89" s="33" t="str">
        <f ca="true">+IF(OFFSET('Sanitation Data'!$H$29,0,10*ROW('Sanitation Data'!H83))="","",OFFSET('Sanitation Data'!$H$29,0,10*ROW('Sanitation Data'!H83)))</f>
        <v/>
      </c>
      <c r="DK89" s="33" t="str">
        <f ca="true">+IF(OFFSET('Sanitation Data'!$H$30,0,10*ROW('Sanitation Data'!H83))="","",OFFSET('Sanitation Data'!$H$30,0,10*ROW('Sanitation Data'!H83)))</f>
        <v/>
      </c>
      <c r="DL89" s="33" t="str">
        <f ca="true">+IF(OFFSET('Sanitation Data'!$H$31,0,10*ROW('Sanitation Data'!H83))="","",OFFSET('Sanitation Data'!$H$31,0,10*ROW('Sanitation Data'!H83)))</f>
        <v/>
      </c>
      <c r="DM89" s="33" t="str">
        <f ca="true">+IF(OFFSET('Sanitation Data'!$H$32,0,10*ROW('Sanitation Data'!H83))="","",OFFSET('Sanitation Data'!$H$32,0,10*ROW('Sanitation Data'!H83)))</f>
        <v/>
      </c>
      <c r="DN89" s="33" t="str">
        <f ca="true">+IF(OFFSET('Sanitation Data'!$H$33,0,10*ROW('Sanitation Data'!H83))="","",OFFSET('Sanitation Data'!$H$33,0,10*ROW('Sanitation Data'!H83)))</f>
        <v/>
      </c>
      <c r="DO89" s="33" t="str">
        <f ca="true">+IF(OFFSET('Hygiene Data'!$C$12,0,10*ROW('Hygiene Data'!C83))="","",OFFSET('Hygiene Data'!$C$12,0,10*ROW('Hygiene Data'!C83)))</f>
        <v/>
      </c>
      <c r="DP89" s="33" t="str">
        <f ca="true">+IF(OFFSET('Hygiene Data'!$C$13,0,10*ROW('Hygiene Data'!C83))="","",OFFSET('Hygiene Data'!$C$13,0,10*ROW('Hygiene Data'!C83)))</f>
        <v/>
      </c>
      <c r="DQ89" s="33" t="str">
        <f ca="true">+IF(OFFSET('Hygiene Data'!$C$14,0,10*ROW('Hygiene Data'!C83))="","",OFFSET('Hygiene Data'!$C$14,0,10*ROW('Hygiene Data'!C83)))</f>
        <v/>
      </c>
      <c r="DR89" s="33" t="str">
        <f ca="true">+IF(OFFSET('Hygiene Data'!$D$12,0,10*ROW('Hygiene Data'!D83))="","",OFFSET('Hygiene Data'!$D$12,0,10*ROW('Hygiene Data'!D83)))</f>
        <v/>
      </c>
      <c r="DS89" s="33" t="str">
        <f ca="true">+IF(OFFSET('Hygiene Data'!$D$13,0,10*ROW('Hygiene Data'!D83))="","",OFFSET('Hygiene Data'!$D$13,0,10*ROW('Hygiene Data'!D83)))</f>
        <v/>
      </c>
      <c r="DT89" s="33" t="str">
        <f ca="true">+IF(OFFSET('Hygiene Data'!$D$14,0,10*ROW('Hygiene Data'!D83))="","",OFFSET('Hygiene Data'!$D$14,0,10*ROW('Hygiene Data'!D83)))</f>
        <v/>
      </c>
      <c r="DU89" s="33" t="str">
        <f ca="true">+IF(OFFSET('Hygiene Data'!$E$12,0,10*ROW('Hygiene Data'!E83))="","",OFFSET('Hygiene Data'!$E$12,0,10*ROW('Hygiene Data'!E83)))</f>
        <v/>
      </c>
      <c r="DV89" s="33" t="str">
        <f ca="true">+IF(OFFSET('Hygiene Data'!$E$13,0,10*ROW('Hygiene Data'!E83))="","",OFFSET('Hygiene Data'!$E$13,0,10*ROW('Hygiene Data'!E83)))</f>
        <v/>
      </c>
      <c r="DW89" s="33" t="str">
        <f ca="true">+IF(OFFSET('Hygiene Data'!$E$14,0,10*ROW('Hygiene Data'!E83))="","",OFFSET('Hygiene Data'!$E$14,0,10*ROW('Hygiene Data'!E83)))</f>
        <v/>
      </c>
      <c r="DX89" s="33" t="str">
        <f ca="true">+IF(OFFSET('Hygiene Data'!$F$12,0,10*ROW('Hygiene Data'!F83))="","",OFFSET('Hygiene Data'!$F$12,0,10*ROW('Hygiene Data'!F83)))</f>
        <v/>
      </c>
      <c r="DY89" s="33" t="str">
        <f ca="true">+IF(OFFSET('Hygiene Data'!$F$13,0,10*ROW('Hygiene Data'!F83))="","",OFFSET('Hygiene Data'!$F$13,0,10*ROW('Hygiene Data'!F83)))</f>
        <v/>
      </c>
      <c r="DZ89" s="33" t="str">
        <f ca="true">+IF(OFFSET('Hygiene Data'!$F$14,0,10*ROW('Hygiene Data'!F83))="","",OFFSET('Hygiene Data'!$F$14,0,10*ROW('Hygiene Data'!F83)))</f>
        <v/>
      </c>
      <c r="EA89" s="33" t="str">
        <f ca="true">+IF(OFFSET('Hygiene Data'!$G$12,0,10*ROW('Hygiene Data'!G83))="","",OFFSET('Hygiene Data'!$G$12,0,10*ROW('Hygiene Data'!G83)))</f>
        <v/>
      </c>
      <c r="EB89" s="33" t="str">
        <f ca="true">+IF(OFFSET('Hygiene Data'!$G$13,0,10*ROW('Hygiene Data'!G83))="","",OFFSET('Hygiene Data'!$G$13,0,10*ROW('Hygiene Data'!G83)))</f>
        <v/>
      </c>
      <c r="EC89" s="33" t="str">
        <f ca="true">+IF(OFFSET('Hygiene Data'!$G$14,0,10*ROW('Hygiene Data'!G83))="","",OFFSET('Hygiene Data'!$G$14,0,10*ROW('Hygiene Data'!G83)))</f>
        <v/>
      </c>
      <c r="ED89" s="33" t="str">
        <f ca="true">+IF(OFFSET('Hygiene Data'!$H$12,0,10*ROW('Hygiene Data'!H83))="","",OFFSET('Hygiene Data'!$H$12,0,10*ROW('Hygiene Data'!H83)))</f>
        <v/>
      </c>
      <c r="EE89" s="33" t="str">
        <f ca="true">+IF(OFFSET('Hygiene Data'!$H$13,0,10*ROW('Hygiene Data'!H83))="","",OFFSET('Hygiene Data'!$H$13,0,10*ROW('Hygiene Data'!H83)))</f>
        <v/>
      </c>
      <c r="EF89" s="33" t="str">
        <f ca="true">+IF(OFFSET('Hygiene Data'!$H$14,0,10*ROW('Hygiene Data'!H83))="","",OFFSET('Hygiene Data'!$H$14,0,10*ROW('Hygiene Data'!H83)))</f>
        <v/>
      </c>
    </row>
    <row r="90" x14ac:dyDescent="0.2">
      <c r="A90" s="56" t="str">
        <f ca="true">+IF(OFFSET('Water Data'!$B$1,0,10*ROW('Water Data'!B87))="","",OFFSET('Water Data'!$B$1,0,10*ROW('Water Data'!B87)))</f>
        <v/>
      </c>
      <c r="B90" s="56" t="str">
        <f ca="true">+IF(OFFSET('Water Data'!$A$3,0,10*ROW('Water Data'!A87))="","",OFFSET('Water Data'!$A$3,0,10*ROW('Water Data'!A87)))</f>
        <v/>
      </c>
      <c r="C90" s="56" t="str">
        <f ca="true">+IF(OFFSET('Water Data'!$C$3,0,10*ROW('Water Data'!C87))="","",OFFSET('Water Data'!$C$3,0,10*ROW('Water Data'!C87)))</f>
        <v/>
      </c>
      <c r="D90" s="244"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4"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4" t="e">
        <f ca="true">+IF(AND(ISNUMBER(OFFSET('Water Data'!$C$10,0,10*ROW('Water Data'!D84))),BW90="Yes"),OFFSET('Water Data'!$C$10,0,10*ROW('Water Data'!D84)),IF(AND(ISNUMBER(OFFSET('Water Data'!$C$10,0,10*ROW('Water Data'!D84))),BW90="No",ISNUMBER(OFFSET('Water Data'!$C$10,0,10*ROW('Water Data'!D84)))),CONCATENATE("[",ROUND(OFFSET('Water Data'!$C$10,0,10*ROW('Water Data'!D84)),0),"]"),IF(AND(ISNUMBER(OFFSET('Water Data'!$C$10,0,10*ROW('Water Data'!D84))),BW90="",ISNUMBER(OFFSET('Water Data'!$C$10,0,10*ROW('Water Data'!D84)))),OFFSET('Water Data'!$C$10,0,10*ROW('Water Data'!D84)),NA())))</f>
        <v>#N/A</v>
      </c>
      <c r="G90" s="244"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4"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4"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4"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4"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4"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4"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4"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4"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4"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4"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4"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4"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4"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4"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5"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5"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5"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5"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5"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5"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5"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5"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5"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5"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5"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5"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5"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5"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5"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5"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5"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5"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5"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5"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5"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5"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5"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5"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5"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5"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5"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5"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5"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5"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6"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6"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6"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6"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6"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6"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6"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6"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6"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6"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6"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6"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6"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6"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6"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6"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6"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6"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3" t="str">
        <f ca="true">+IF(OFFSET('Water Data'!$C$28,0,10*ROW('Water Data'!C84))="","",OFFSET('Water Data'!$C$28,0,10*ROW('Water Data'!C84)))</f>
        <v/>
      </c>
      <c r="BT90" s="33" t="str">
        <f ca="true">+IF(OFFSET('Water Data'!$C$29,0,10*ROW('Water Data'!C84))="","",OFFSET('Water Data'!$C$29,0,10*ROW('Water Data'!C84)))</f>
        <v/>
      </c>
      <c r="BU90" s="33" t="str">
        <f ca="true">+IF(OFFSET('Water Data'!$C$30,0,10*ROW('Water Data'!C84))="","",OFFSET('Water Data'!$C$30,0,10*ROW('Water Data'!C84)))</f>
        <v/>
      </c>
      <c r="BV90" s="33" t="str">
        <f ca="true">+IF(OFFSET('Water Data'!$D$28,0,10*ROW('Water Data'!D84))="","",OFFSET('Water Data'!$D$28,0,10*ROW('Water Data'!D84)))</f>
        <v/>
      </c>
      <c r="BW90" s="33" t="str">
        <f ca="true">+IF(OFFSET('Water Data'!$D$29,0,10*ROW('Water Data'!D84))="","",OFFSET('Water Data'!$D$29,0,10*ROW('Water Data'!D84)))</f>
        <v/>
      </c>
      <c r="BX90" s="33" t="str">
        <f ca="true">+IF(OFFSET('Water Data'!$D$30,0,10*ROW('Water Data'!D84))="","",OFFSET('Water Data'!$D$30,0,10*ROW('Water Data'!D84)))</f>
        <v/>
      </c>
      <c r="BY90" s="33" t="str">
        <f ca="true">+IF(OFFSET('Water Data'!$E$28,0,10*ROW('Water Data'!E84))="","",OFFSET('Water Data'!$E$28,0,10*ROW('Water Data'!E84)))</f>
        <v/>
      </c>
      <c r="BZ90" s="33" t="str">
        <f ca="true">+IF(OFFSET('Water Data'!$E$29,0,10*ROW('Water Data'!E84))="","",OFFSET('Water Data'!$E$29,0,10*ROW('Water Data'!E84)))</f>
        <v/>
      </c>
      <c r="CA90" s="33" t="str">
        <f ca="true">+IF(OFFSET('Water Data'!$E$30,0,10*ROW('Water Data'!E84))="","",OFFSET('Water Data'!$E$30,0,10*ROW('Water Data'!E84)))</f>
        <v/>
      </c>
      <c r="CB90" s="33" t="str">
        <f ca="true">+IF(OFFSET('Water Data'!$F$28,0,10*ROW('Water Data'!F84))="","",OFFSET('Water Data'!$F$28,0,10*ROW('Water Data'!F84)))</f>
        <v/>
      </c>
      <c r="CC90" s="33" t="str">
        <f ca="true">+IF(OFFSET('Water Data'!$F$29,0,10*ROW('Water Data'!F84))="","",OFFSET('Water Data'!$F$29,0,10*ROW('Water Data'!F84)))</f>
        <v/>
      </c>
      <c r="CD90" s="33" t="str">
        <f ca="true">+IF(OFFSET('Water Data'!$F$30,0,10*ROW('Water Data'!F84))="","",OFFSET('Water Data'!$F$30,0,10*ROW('Water Data'!F84)))</f>
        <v/>
      </c>
      <c r="CE90" s="33" t="str">
        <f ca="true">+IF(OFFSET('Water Data'!$G$28,0,10*ROW('Water Data'!G84))="","",OFFSET('Water Data'!$G$28,0,10*ROW('Water Data'!G84)))</f>
        <v/>
      </c>
      <c r="CF90" s="33" t="str">
        <f ca="true">+IF(OFFSET('Water Data'!$G$29,0,10*ROW('Water Data'!G84))="","",OFFSET('Water Data'!$G$29,0,10*ROW('Water Data'!G84)))</f>
        <v/>
      </c>
      <c r="CG90" s="33" t="str">
        <f ca="true">+IF(OFFSET('Water Data'!$G$30,0,10*ROW('Water Data'!G84))="","",OFFSET('Water Data'!$G$30,0,10*ROW('Water Data'!G84)))</f>
        <v/>
      </c>
      <c r="CH90" s="33" t="str">
        <f ca="true">+IF(OFFSET('Water Data'!$H$28,0,10*ROW('Water Data'!H84))="","",OFFSET('Water Data'!$H$28,0,10*ROW('Water Data'!H84)))</f>
        <v/>
      </c>
      <c r="CI90" s="33" t="str">
        <f ca="true">+IF(OFFSET('Water Data'!$H$29,0,10*ROW('Water Data'!H84))="","",OFFSET('Water Data'!$H$29,0,10*ROW('Water Data'!H84)))</f>
        <v/>
      </c>
      <c r="CJ90" s="33" t="str">
        <f ca="true">+IF(OFFSET('Water Data'!$H$30,0,10*ROW('Water Data'!H84))="","",OFFSET('Water Data'!$H$30,0,10*ROW('Water Data'!H84)))</f>
        <v/>
      </c>
      <c r="CK90" s="33" t="str">
        <f ca="true">+IF(OFFSET('Sanitation Data'!$C$29,0,10*ROW('Sanitation Data'!C84))="","",OFFSET('Sanitation Data'!$C$29,0,10*ROW('Sanitation Data'!C84)))</f>
        <v/>
      </c>
      <c r="CL90" s="33" t="str">
        <f ca="true">+IF(OFFSET('Sanitation Data'!$C$30,0,10*ROW('Sanitation Data'!C84))="","",OFFSET('Sanitation Data'!$C$30,0,10*ROW('Sanitation Data'!C84)))</f>
        <v/>
      </c>
      <c r="CM90" s="33" t="str">
        <f ca="true">+IF(OFFSET('Sanitation Data'!$C$31,0,10*ROW('Sanitation Data'!C84))="","",OFFSET('Sanitation Data'!$C$31,0,10*ROW('Sanitation Data'!C84)))</f>
        <v/>
      </c>
      <c r="CN90" s="33" t="str">
        <f ca="true">+IF(OFFSET('Sanitation Data'!$C$32,0,10*ROW('Sanitation Data'!C84))="","",OFFSET('Sanitation Data'!$C$32,0,10*ROW('Sanitation Data'!C84)))</f>
        <v/>
      </c>
      <c r="CO90" s="33" t="str">
        <f ca="true">+IF(OFFSET('Sanitation Data'!$C$33,0,10*ROW('Sanitation Data'!C84))="","",OFFSET('Sanitation Data'!$C$33,0,10*ROW('Sanitation Data'!C84)))</f>
        <v/>
      </c>
      <c r="CP90" s="33" t="str">
        <f ca="true">+IF(OFFSET('Sanitation Data'!$D$29,0,10*ROW('Sanitation Data'!D84))="","",OFFSET('Sanitation Data'!$D$29,0,10*ROW('Sanitation Data'!D84)))</f>
        <v/>
      </c>
      <c r="CQ90" s="33" t="str">
        <f ca="true">+IF(OFFSET('Sanitation Data'!$D$30,0,10*ROW('Sanitation Data'!D84))="","",OFFSET('Sanitation Data'!$D$30,0,10*ROW('Sanitation Data'!D84)))</f>
        <v/>
      </c>
      <c r="CR90" s="33" t="str">
        <f ca="true">+IF(OFFSET('Sanitation Data'!$D$31,0,10*ROW('Sanitation Data'!D84))="","",OFFSET('Sanitation Data'!$D$31,0,10*ROW('Sanitation Data'!D84)))</f>
        <v/>
      </c>
      <c r="CS90" s="33" t="str">
        <f ca="true">+IF(OFFSET('Sanitation Data'!$D$32,0,10*ROW('Sanitation Data'!D84))="","",OFFSET('Sanitation Data'!$D$32,0,10*ROW('Sanitation Data'!D84)))</f>
        <v/>
      </c>
      <c r="CT90" s="33" t="str">
        <f ca="true">+IF(OFFSET('Sanitation Data'!$D$33,0,10*ROW('Sanitation Data'!D84))="","",OFFSET('Sanitation Data'!$D$33,0,10*ROW('Sanitation Data'!D84)))</f>
        <v/>
      </c>
      <c r="CU90" s="33" t="str">
        <f ca="true">+IF(OFFSET('Sanitation Data'!$E$29,0,10*ROW('Sanitation Data'!E84))="","",OFFSET('Sanitation Data'!$E$29,0,10*ROW('Sanitation Data'!E84)))</f>
        <v/>
      </c>
      <c r="CV90" s="33" t="str">
        <f ca="true">+IF(OFFSET('Sanitation Data'!$E$30,0,10*ROW('Sanitation Data'!E84))="","",OFFSET('Sanitation Data'!$E$30,0,10*ROW('Sanitation Data'!E84)))</f>
        <v/>
      </c>
      <c r="CW90" s="33" t="str">
        <f ca="true">+IF(OFFSET('Sanitation Data'!$E$31,0,10*ROW('Sanitation Data'!E84))="","",OFFSET('Sanitation Data'!$E$31,0,10*ROW('Sanitation Data'!E84)))</f>
        <v/>
      </c>
      <c r="CX90" s="33" t="str">
        <f ca="true">+IF(OFFSET('Sanitation Data'!$E$32,0,10*ROW('Sanitation Data'!E84))="","",OFFSET('Sanitation Data'!$E$32,0,10*ROW('Sanitation Data'!E84)))</f>
        <v/>
      </c>
      <c r="CY90" s="33" t="str">
        <f ca="true">+IF(OFFSET('Sanitation Data'!$E$33,0,10*ROW('Sanitation Data'!E84))="","",OFFSET('Sanitation Data'!$E$33,0,10*ROW('Sanitation Data'!E84)))</f>
        <v/>
      </c>
      <c r="CZ90" s="33" t="str">
        <f ca="true">+IF(OFFSET('Sanitation Data'!$F$29,0,10*ROW('Sanitation Data'!F84))="","",OFFSET('Sanitation Data'!$F$29,0,10*ROW('Sanitation Data'!F84)))</f>
        <v/>
      </c>
      <c r="DA90" s="33" t="str">
        <f ca="true">+IF(OFFSET('Sanitation Data'!$F$30,0,10*ROW('Sanitation Data'!F84))="","",OFFSET('Sanitation Data'!$F$30,0,10*ROW('Sanitation Data'!F84)))</f>
        <v/>
      </c>
      <c r="DB90" s="33" t="str">
        <f ca="true">+IF(OFFSET('Sanitation Data'!$F$31,0,10*ROW('Sanitation Data'!F84))="","",OFFSET('Sanitation Data'!$F$31,0,10*ROW('Sanitation Data'!F84)))</f>
        <v/>
      </c>
      <c r="DC90" s="33" t="str">
        <f ca="true">+IF(OFFSET('Sanitation Data'!$F$32,0,10*ROW('Sanitation Data'!F84))="","",OFFSET('Sanitation Data'!$F$32,0,10*ROW('Sanitation Data'!F84)))</f>
        <v/>
      </c>
      <c r="DD90" s="33" t="str">
        <f ca="true">+IF(OFFSET('Sanitation Data'!$F$33,0,10*ROW('Sanitation Data'!F84))="","",OFFSET('Sanitation Data'!$F$33,0,10*ROW('Sanitation Data'!F84)))</f>
        <v/>
      </c>
      <c r="DE90" s="33" t="str">
        <f ca="true">+IF(OFFSET('Sanitation Data'!$G$29,0,10*ROW('Sanitation Data'!G84))="","",OFFSET('Sanitation Data'!$G$29,0,10*ROW('Sanitation Data'!G84)))</f>
        <v/>
      </c>
      <c r="DF90" s="33" t="str">
        <f ca="true">+IF(OFFSET('Sanitation Data'!$G$30,0,10*ROW('Sanitation Data'!G84))="","",OFFSET('Sanitation Data'!$G$30,0,10*ROW('Sanitation Data'!G84)))</f>
        <v/>
      </c>
      <c r="DG90" s="33" t="str">
        <f ca="true">+IF(OFFSET('Sanitation Data'!$G$31,0,10*ROW('Sanitation Data'!G84))="","",OFFSET('Sanitation Data'!$G$31,0,10*ROW('Sanitation Data'!G84)))</f>
        <v/>
      </c>
      <c r="DH90" s="33" t="str">
        <f ca="true">+IF(OFFSET('Sanitation Data'!$G$32,0,10*ROW('Sanitation Data'!G84))="","",OFFSET('Sanitation Data'!$G$32,0,10*ROW('Sanitation Data'!G84)))</f>
        <v/>
      </c>
      <c r="DI90" s="33" t="str">
        <f ca="true">+IF(OFFSET('Sanitation Data'!$G$33,0,10*ROW('Sanitation Data'!G84))="","",OFFSET('Sanitation Data'!$G$33,0,10*ROW('Sanitation Data'!G84)))</f>
        <v/>
      </c>
      <c r="DJ90" s="33" t="str">
        <f ca="true">+IF(OFFSET('Sanitation Data'!$H$29,0,10*ROW('Sanitation Data'!H84))="","",OFFSET('Sanitation Data'!$H$29,0,10*ROW('Sanitation Data'!H84)))</f>
        <v/>
      </c>
      <c r="DK90" s="33" t="str">
        <f ca="true">+IF(OFFSET('Sanitation Data'!$H$30,0,10*ROW('Sanitation Data'!H84))="","",OFFSET('Sanitation Data'!$H$30,0,10*ROW('Sanitation Data'!H84)))</f>
        <v/>
      </c>
      <c r="DL90" s="33" t="str">
        <f ca="true">+IF(OFFSET('Sanitation Data'!$H$31,0,10*ROW('Sanitation Data'!H84))="","",OFFSET('Sanitation Data'!$H$31,0,10*ROW('Sanitation Data'!H84)))</f>
        <v/>
      </c>
      <c r="DM90" s="33" t="str">
        <f ca="true">+IF(OFFSET('Sanitation Data'!$H$32,0,10*ROW('Sanitation Data'!H84))="","",OFFSET('Sanitation Data'!$H$32,0,10*ROW('Sanitation Data'!H84)))</f>
        <v/>
      </c>
      <c r="DN90" s="33" t="str">
        <f ca="true">+IF(OFFSET('Sanitation Data'!$H$33,0,10*ROW('Sanitation Data'!H84))="","",OFFSET('Sanitation Data'!$H$33,0,10*ROW('Sanitation Data'!H84)))</f>
        <v/>
      </c>
      <c r="DO90" s="33" t="str">
        <f ca="true">+IF(OFFSET('Hygiene Data'!$C$12,0,10*ROW('Hygiene Data'!C84))="","",OFFSET('Hygiene Data'!$C$12,0,10*ROW('Hygiene Data'!C84)))</f>
        <v/>
      </c>
      <c r="DP90" s="33" t="str">
        <f ca="true">+IF(OFFSET('Hygiene Data'!$C$13,0,10*ROW('Hygiene Data'!C84))="","",OFFSET('Hygiene Data'!$C$13,0,10*ROW('Hygiene Data'!C84)))</f>
        <v/>
      </c>
      <c r="DQ90" s="33" t="str">
        <f ca="true">+IF(OFFSET('Hygiene Data'!$C$14,0,10*ROW('Hygiene Data'!C84))="","",OFFSET('Hygiene Data'!$C$14,0,10*ROW('Hygiene Data'!C84)))</f>
        <v/>
      </c>
      <c r="DR90" s="33" t="str">
        <f ca="true">+IF(OFFSET('Hygiene Data'!$D$12,0,10*ROW('Hygiene Data'!D84))="","",OFFSET('Hygiene Data'!$D$12,0,10*ROW('Hygiene Data'!D84)))</f>
        <v/>
      </c>
      <c r="DS90" s="33" t="str">
        <f ca="true">+IF(OFFSET('Hygiene Data'!$D$13,0,10*ROW('Hygiene Data'!D84))="","",OFFSET('Hygiene Data'!$D$13,0,10*ROW('Hygiene Data'!D84)))</f>
        <v/>
      </c>
      <c r="DT90" s="33" t="str">
        <f ca="true">+IF(OFFSET('Hygiene Data'!$D$14,0,10*ROW('Hygiene Data'!D84))="","",OFFSET('Hygiene Data'!$D$14,0,10*ROW('Hygiene Data'!D84)))</f>
        <v/>
      </c>
      <c r="DU90" s="33" t="str">
        <f ca="true">+IF(OFFSET('Hygiene Data'!$E$12,0,10*ROW('Hygiene Data'!E84))="","",OFFSET('Hygiene Data'!$E$12,0,10*ROW('Hygiene Data'!E84)))</f>
        <v/>
      </c>
      <c r="DV90" s="33" t="str">
        <f ca="true">+IF(OFFSET('Hygiene Data'!$E$13,0,10*ROW('Hygiene Data'!E84))="","",OFFSET('Hygiene Data'!$E$13,0,10*ROW('Hygiene Data'!E84)))</f>
        <v/>
      </c>
      <c r="DW90" s="33" t="str">
        <f ca="true">+IF(OFFSET('Hygiene Data'!$E$14,0,10*ROW('Hygiene Data'!E84))="","",OFFSET('Hygiene Data'!$E$14,0,10*ROW('Hygiene Data'!E84)))</f>
        <v/>
      </c>
      <c r="DX90" s="33" t="str">
        <f ca="true">+IF(OFFSET('Hygiene Data'!$F$12,0,10*ROW('Hygiene Data'!F84))="","",OFFSET('Hygiene Data'!$F$12,0,10*ROW('Hygiene Data'!F84)))</f>
        <v/>
      </c>
      <c r="DY90" s="33" t="str">
        <f ca="true">+IF(OFFSET('Hygiene Data'!$F$13,0,10*ROW('Hygiene Data'!F84))="","",OFFSET('Hygiene Data'!$F$13,0,10*ROW('Hygiene Data'!F84)))</f>
        <v/>
      </c>
      <c r="DZ90" s="33" t="str">
        <f ca="true">+IF(OFFSET('Hygiene Data'!$F$14,0,10*ROW('Hygiene Data'!F84))="","",OFFSET('Hygiene Data'!$F$14,0,10*ROW('Hygiene Data'!F84)))</f>
        <v/>
      </c>
      <c r="EA90" s="33" t="str">
        <f ca="true">+IF(OFFSET('Hygiene Data'!$G$12,0,10*ROW('Hygiene Data'!G84))="","",OFFSET('Hygiene Data'!$G$12,0,10*ROW('Hygiene Data'!G84)))</f>
        <v/>
      </c>
      <c r="EB90" s="33" t="str">
        <f ca="true">+IF(OFFSET('Hygiene Data'!$G$13,0,10*ROW('Hygiene Data'!G84))="","",OFFSET('Hygiene Data'!$G$13,0,10*ROW('Hygiene Data'!G84)))</f>
        <v/>
      </c>
      <c r="EC90" s="33" t="str">
        <f ca="true">+IF(OFFSET('Hygiene Data'!$G$14,0,10*ROW('Hygiene Data'!G84))="","",OFFSET('Hygiene Data'!$G$14,0,10*ROW('Hygiene Data'!G84)))</f>
        <v/>
      </c>
      <c r="ED90" s="33" t="str">
        <f ca="true">+IF(OFFSET('Hygiene Data'!$H$12,0,10*ROW('Hygiene Data'!H84))="","",OFFSET('Hygiene Data'!$H$12,0,10*ROW('Hygiene Data'!H84)))</f>
        <v/>
      </c>
      <c r="EE90" s="33" t="str">
        <f ca="true">+IF(OFFSET('Hygiene Data'!$H$13,0,10*ROW('Hygiene Data'!H84))="","",OFFSET('Hygiene Data'!$H$13,0,10*ROW('Hygiene Data'!H84)))</f>
        <v/>
      </c>
      <c r="EF90" s="33" t="str">
        <f ca="true">+IF(OFFSET('Hygiene Data'!$H$14,0,10*ROW('Hygiene Data'!H84))="","",OFFSET('Hygiene Data'!$H$14,0,10*ROW('Hygiene Data'!H84)))</f>
        <v/>
      </c>
    </row>
    <row r="91" x14ac:dyDescent="0.2">
      <c r="A91" s="56" t="str">
        <f ca="true">+IF(OFFSET('Water Data'!$B$1,0,10*ROW('Water Data'!B88))="","",OFFSET('Water Data'!$B$1,0,10*ROW('Water Data'!B88)))</f>
        <v/>
      </c>
      <c r="B91" s="56" t="str">
        <f ca="true">+IF(OFFSET('Water Data'!$A$3,0,10*ROW('Water Data'!A88))="","",OFFSET('Water Data'!$A$3,0,10*ROW('Water Data'!A88)))</f>
        <v/>
      </c>
      <c r="C91" s="56" t="str">
        <f ca="true">+IF(OFFSET('Water Data'!$C$3,0,10*ROW('Water Data'!C88))="","",OFFSET('Water Data'!$C$3,0,10*ROW('Water Data'!C88)))</f>
        <v/>
      </c>
      <c r="D91" s="244"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4"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4" t="e">
        <f ca="true">+IF(AND(ISNUMBER(OFFSET('Water Data'!$C$10,0,10*ROW('Water Data'!D85))),BW91="Yes"),OFFSET('Water Data'!$C$10,0,10*ROW('Water Data'!D85)),IF(AND(ISNUMBER(OFFSET('Water Data'!$C$10,0,10*ROW('Water Data'!D85))),BW91="No",ISNUMBER(OFFSET('Water Data'!$C$10,0,10*ROW('Water Data'!D85)))),CONCATENATE("[",ROUND(OFFSET('Water Data'!$C$10,0,10*ROW('Water Data'!D85)),0),"]"),IF(AND(ISNUMBER(OFFSET('Water Data'!$C$10,0,10*ROW('Water Data'!D85))),BW91="",ISNUMBER(OFFSET('Water Data'!$C$10,0,10*ROW('Water Data'!D85)))),OFFSET('Water Data'!$C$10,0,10*ROW('Water Data'!D85)),NA())))</f>
        <v>#N/A</v>
      </c>
      <c r="G91" s="244"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4"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4"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4"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4"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4"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4"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4"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4"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4"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4"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4"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4"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4"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4"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5"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5"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5"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5"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5"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5"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5"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5"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5"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5"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5"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5"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5"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5"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5"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5"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5"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5"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5"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5"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5"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5"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5"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5"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5"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5"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5"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5"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5"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5"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6"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6"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6"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6"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6"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6"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6"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6"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6"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6"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6"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6"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6"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6"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6"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6"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6"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6"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3" t="str">
        <f ca="true">+IF(OFFSET('Water Data'!$C$28,0,10*ROW('Water Data'!C85))="","",OFFSET('Water Data'!$C$28,0,10*ROW('Water Data'!C85)))</f>
        <v/>
      </c>
      <c r="BT91" s="33" t="str">
        <f ca="true">+IF(OFFSET('Water Data'!$C$29,0,10*ROW('Water Data'!C85))="","",OFFSET('Water Data'!$C$29,0,10*ROW('Water Data'!C85)))</f>
        <v/>
      </c>
      <c r="BU91" s="33" t="str">
        <f ca="true">+IF(OFFSET('Water Data'!$C$30,0,10*ROW('Water Data'!C85))="","",OFFSET('Water Data'!$C$30,0,10*ROW('Water Data'!C85)))</f>
        <v/>
      </c>
      <c r="BV91" s="33" t="str">
        <f ca="true">+IF(OFFSET('Water Data'!$D$28,0,10*ROW('Water Data'!D85))="","",OFFSET('Water Data'!$D$28,0,10*ROW('Water Data'!D85)))</f>
        <v/>
      </c>
      <c r="BW91" s="33" t="str">
        <f ca="true">+IF(OFFSET('Water Data'!$D$29,0,10*ROW('Water Data'!D85))="","",OFFSET('Water Data'!$D$29,0,10*ROW('Water Data'!D85)))</f>
        <v/>
      </c>
      <c r="BX91" s="33" t="str">
        <f ca="true">+IF(OFFSET('Water Data'!$D$30,0,10*ROW('Water Data'!D85))="","",OFFSET('Water Data'!$D$30,0,10*ROW('Water Data'!D85)))</f>
        <v/>
      </c>
      <c r="BY91" s="33" t="str">
        <f ca="true">+IF(OFFSET('Water Data'!$E$28,0,10*ROW('Water Data'!E85))="","",OFFSET('Water Data'!$E$28,0,10*ROW('Water Data'!E85)))</f>
        <v/>
      </c>
      <c r="BZ91" s="33" t="str">
        <f ca="true">+IF(OFFSET('Water Data'!$E$29,0,10*ROW('Water Data'!E85))="","",OFFSET('Water Data'!$E$29,0,10*ROW('Water Data'!E85)))</f>
        <v/>
      </c>
      <c r="CA91" s="33" t="str">
        <f ca="true">+IF(OFFSET('Water Data'!$E$30,0,10*ROW('Water Data'!E85))="","",OFFSET('Water Data'!$E$30,0,10*ROW('Water Data'!E85)))</f>
        <v/>
      </c>
      <c r="CB91" s="33" t="str">
        <f ca="true">+IF(OFFSET('Water Data'!$F$28,0,10*ROW('Water Data'!F85))="","",OFFSET('Water Data'!$F$28,0,10*ROW('Water Data'!F85)))</f>
        <v/>
      </c>
      <c r="CC91" s="33" t="str">
        <f ca="true">+IF(OFFSET('Water Data'!$F$29,0,10*ROW('Water Data'!F85))="","",OFFSET('Water Data'!$F$29,0,10*ROW('Water Data'!F85)))</f>
        <v/>
      </c>
      <c r="CD91" s="33" t="str">
        <f ca="true">+IF(OFFSET('Water Data'!$F$30,0,10*ROW('Water Data'!F85))="","",OFFSET('Water Data'!$F$30,0,10*ROW('Water Data'!F85)))</f>
        <v/>
      </c>
      <c r="CE91" s="33" t="str">
        <f ca="true">+IF(OFFSET('Water Data'!$G$28,0,10*ROW('Water Data'!G85))="","",OFFSET('Water Data'!$G$28,0,10*ROW('Water Data'!G85)))</f>
        <v/>
      </c>
      <c r="CF91" s="33" t="str">
        <f ca="true">+IF(OFFSET('Water Data'!$G$29,0,10*ROW('Water Data'!G85))="","",OFFSET('Water Data'!$G$29,0,10*ROW('Water Data'!G85)))</f>
        <v/>
      </c>
      <c r="CG91" s="33" t="str">
        <f ca="true">+IF(OFFSET('Water Data'!$G$30,0,10*ROW('Water Data'!G85))="","",OFFSET('Water Data'!$G$30,0,10*ROW('Water Data'!G85)))</f>
        <v/>
      </c>
      <c r="CH91" s="33" t="str">
        <f ca="true">+IF(OFFSET('Water Data'!$H$28,0,10*ROW('Water Data'!H85))="","",OFFSET('Water Data'!$H$28,0,10*ROW('Water Data'!H85)))</f>
        <v/>
      </c>
      <c r="CI91" s="33" t="str">
        <f ca="true">+IF(OFFSET('Water Data'!$H$29,0,10*ROW('Water Data'!H85))="","",OFFSET('Water Data'!$H$29,0,10*ROW('Water Data'!H85)))</f>
        <v/>
      </c>
      <c r="CJ91" s="33" t="str">
        <f ca="true">+IF(OFFSET('Water Data'!$H$30,0,10*ROW('Water Data'!H85))="","",OFFSET('Water Data'!$H$30,0,10*ROW('Water Data'!H85)))</f>
        <v/>
      </c>
      <c r="CK91" s="33" t="str">
        <f ca="true">+IF(OFFSET('Sanitation Data'!$C$29,0,10*ROW('Sanitation Data'!C85))="","",OFFSET('Sanitation Data'!$C$29,0,10*ROW('Sanitation Data'!C85)))</f>
        <v/>
      </c>
      <c r="CL91" s="33" t="str">
        <f ca="true">+IF(OFFSET('Sanitation Data'!$C$30,0,10*ROW('Sanitation Data'!C85))="","",OFFSET('Sanitation Data'!$C$30,0,10*ROW('Sanitation Data'!C85)))</f>
        <v/>
      </c>
      <c r="CM91" s="33" t="str">
        <f ca="true">+IF(OFFSET('Sanitation Data'!$C$31,0,10*ROW('Sanitation Data'!C85))="","",OFFSET('Sanitation Data'!$C$31,0,10*ROW('Sanitation Data'!C85)))</f>
        <v/>
      </c>
      <c r="CN91" s="33" t="str">
        <f ca="true">+IF(OFFSET('Sanitation Data'!$C$32,0,10*ROW('Sanitation Data'!C85))="","",OFFSET('Sanitation Data'!$C$32,0,10*ROW('Sanitation Data'!C85)))</f>
        <v/>
      </c>
      <c r="CO91" s="33" t="str">
        <f ca="true">+IF(OFFSET('Sanitation Data'!$C$33,0,10*ROW('Sanitation Data'!C85))="","",OFFSET('Sanitation Data'!$C$33,0,10*ROW('Sanitation Data'!C85)))</f>
        <v/>
      </c>
      <c r="CP91" s="33" t="str">
        <f ca="true">+IF(OFFSET('Sanitation Data'!$D$29,0,10*ROW('Sanitation Data'!D85))="","",OFFSET('Sanitation Data'!$D$29,0,10*ROW('Sanitation Data'!D85)))</f>
        <v/>
      </c>
      <c r="CQ91" s="33" t="str">
        <f ca="true">+IF(OFFSET('Sanitation Data'!$D$30,0,10*ROW('Sanitation Data'!D85))="","",OFFSET('Sanitation Data'!$D$30,0,10*ROW('Sanitation Data'!D85)))</f>
        <v/>
      </c>
      <c r="CR91" s="33" t="str">
        <f ca="true">+IF(OFFSET('Sanitation Data'!$D$31,0,10*ROW('Sanitation Data'!D85))="","",OFFSET('Sanitation Data'!$D$31,0,10*ROW('Sanitation Data'!D85)))</f>
        <v/>
      </c>
      <c r="CS91" s="33" t="str">
        <f ca="true">+IF(OFFSET('Sanitation Data'!$D$32,0,10*ROW('Sanitation Data'!D85))="","",OFFSET('Sanitation Data'!$D$32,0,10*ROW('Sanitation Data'!D85)))</f>
        <v/>
      </c>
      <c r="CT91" s="33" t="str">
        <f ca="true">+IF(OFFSET('Sanitation Data'!$D$33,0,10*ROW('Sanitation Data'!D85))="","",OFFSET('Sanitation Data'!$D$33,0,10*ROW('Sanitation Data'!D85)))</f>
        <v/>
      </c>
      <c r="CU91" s="33" t="str">
        <f ca="true">+IF(OFFSET('Sanitation Data'!$E$29,0,10*ROW('Sanitation Data'!E85))="","",OFFSET('Sanitation Data'!$E$29,0,10*ROW('Sanitation Data'!E85)))</f>
        <v/>
      </c>
      <c r="CV91" s="33" t="str">
        <f ca="true">+IF(OFFSET('Sanitation Data'!$E$30,0,10*ROW('Sanitation Data'!E85))="","",OFFSET('Sanitation Data'!$E$30,0,10*ROW('Sanitation Data'!E85)))</f>
        <v/>
      </c>
      <c r="CW91" s="33" t="str">
        <f ca="true">+IF(OFFSET('Sanitation Data'!$E$31,0,10*ROW('Sanitation Data'!E85))="","",OFFSET('Sanitation Data'!$E$31,0,10*ROW('Sanitation Data'!E85)))</f>
        <v/>
      </c>
      <c r="CX91" s="33" t="str">
        <f ca="true">+IF(OFFSET('Sanitation Data'!$E$32,0,10*ROW('Sanitation Data'!E85))="","",OFFSET('Sanitation Data'!$E$32,0,10*ROW('Sanitation Data'!E85)))</f>
        <v/>
      </c>
      <c r="CY91" s="33" t="str">
        <f ca="true">+IF(OFFSET('Sanitation Data'!$E$33,0,10*ROW('Sanitation Data'!E85))="","",OFFSET('Sanitation Data'!$E$33,0,10*ROW('Sanitation Data'!E85)))</f>
        <v/>
      </c>
      <c r="CZ91" s="33" t="str">
        <f ca="true">+IF(OFFSET('Sanitation Data'!$F$29,0,10*ROW('Sanitation Data'!F85))="","",OFFSET('Sanitation Data'!$F$29,0,10*ROW('Sanitation Data'!F85)))</f>
        <v/>
      </c>
      <c r="DA91" s="33" t="str">
        <f ca="true">+IF(OFFSET('Sanitation Data'!$F$30,0,10*ROW('Sanitation Data'!F85))="","",OFFSET('Sanitation Data'!$F$30,0,10*ROW('Sanitation Data'!F85)))</f>
        <v/>
      </c>
      <c r="DB91" s="33" t="str">
        <f ca="true">+IF(OFFSET('Sanitation Data'!$F$31,0,10*ROW('Sanitation Data'!F85))="","",OFFSET('Sanitation Data'!$F$31,0,10*ROW('Sanitation Data'!F85)))</f>
        <v/>
      </c>
      <c r="DC91" s="33" t="str">
        <f ca="true">+IF(OFFSET('Sanitation Data'!$F$32,0,10*ROW('Sanitation Data'!F85))="","",OFFSET('Sanitation Data'!$F$32,0,10*ROW('Sanitation Data'!F85)))</f>
        <v/>
      </c>
      <c r="DD91" s="33" t="str">
        <f ca="true">+IF(OFFSET('Sanitation Data'!$F$33,0,10*ROW('Sanitation Data'!F85))="","",OFFSET('Sanitation Data'!$F$33,0,10*ROW('Sanitation Data'!F85)))</f>
        <v/>
      </c>
      <c r="DE91" s="33" t="str">
        <f ca="true">+IF(OFFSET('Sanitation Data'!$G$29,0,10*ROW('Sanitation Data'!G85))="","",OFFSET('Sanitation Data'!$G$29,0,10*ROW('Sanitation Data'!G85)))</f>
        <v/>
      </c>
      <c r="DF91" s="33" t="str">
        <f ca="true">+IF(OFFSET('Sanitation Data'!$G$30,0,10*ROW('Sanitation Data'!G85))="","",OFFSET('Sanitation Data'!$G$30,0,10*ROW('Sanitation Data'!G85)))</f>
        <v/>
      </c>
      <c r="DG91" s="33" t="str">
        <f ca="true">+IF(OFFSET('Sanitation Data'!$G$31,0,10*ROW('Sanitation Data'!G85))="","",OFFSET('Sanitation Data'!$G$31,0,10*ROW('Sanitation Data'!G85)))</f>
        <v/>
      </c>
      <c r="DH91" s="33" t="str">
        <f ca="true">+IF(OFFSET('Sanitation Data'!$G$32,0,10*ROW('Sanitation Data'!G85))="","",OFFSET('Sanitation Data'!$G$32,0,10*ROW('Sanitation Data'!G85)))</f>
        <v/>
      </c>
      <c r="DI91" s="33" t="str">
        <f ca="true">+IF(OFFSET('Sanitation Data'!$G$33,0,10*ROW('Sanitation Data'!G85))="","",OFFSET('Sanitation Data'!$G$33,0,10*ROW('Sanitation Data'!G85)))</f>
        <v/>
      </c>
      <c r="DJ91" s="33" t="str">
        <f ca="true">+IF(OFFSET('Sanitation Data'!$H$29,0,10*ROW('Sanitation Data'!H85))="","",OFFSET('Sanitation Data'!$H$29,0,10*ROW('Sanitation Data'!H85)))</f>
        <v/>
      </c>
      <c r="DK91" s="33" t="str">
        <f ca="true">+IF(OFFSET('Sanitation Data'!$H$30,0,10*ROW('Sanitation Data'!H85))="","",OFFSET('Sanitation Data'!$H$30,0,10*ROW('Sanitation Data'!H85)))</f>
        <v/>
      </c>
      <c r="DL91" s="33" t="str">
        <f ca="true">+IF(OFFSET('Sanitation Data'!$H$31,0,10*ROW('Sanitation Data'!H85))="","",OFFSET('Sanitation Data'!$H$31,0,10*ROW('Sanitation Data'!H85)))</f>
        <v/>
      </c>
      <c r="DM91" s="33" t="str">
        <f ca="true">+IF(OFFSET('Sanitation Data'!$H$32,0,10*ROW('Sanitation Data'!H85))="","",OFFSET('Sanitation Data'!$H$32,0,10*ROW('Sanitation Data'!H85)))</f>
        <v/>
      </c>
      <c r="DN91" s="33" t="str">
        <f ca="true">+IF(OFFSET('Sanitation Data'!$H$33,0,10*ROW('Sanitation Data'!H85))="","",OFFSET('Sanitation Data'!$H$33,0,10*ROW('Sanitation Data'!H85)))</f>
        <v/>
      </c>
      <c r="DO91" s="33" t="str">
        <f ca="true">+IF(OFFSET('Hygiene Data'!$C$12,0,10*ROW('Hygiene Data'!C85))="","",OFFSET('Hygiene Data'!$C$12,0,10*ROW('Hygiene Data'!C85)))</f>
        <v/>
      </c>
      <c r="DP91" s="33" t="str">
        <f ca="true">+IF(OFFSET('Hygiene Data'!$C$13,0,10*ROW('Hygiene Data'!C85))="","",OFFSET('Hygiene Data'!$C$13,0,10*ROW('Hygiene Data'!C85)))</f>
        <v/>
      </c>
      <c r="DQ91" s="33" t="str">
        <f ca="true">+IF(OFFSET('Hygiene Data'!$C$14,0,10*ROW('Hygiene Data'!C85))="","",OFFSET('Hygiene Data'!$C$14,0,10*ROW('Hygiene Data'!C85)))</f>
        <v/>
      </c>
      <c r="DR91" s="33" t="str">
        <f ca="true">+IF(OFFSET('Hygiene Data'!$D$12,0,10*ROW('Hygiene Data'!D85))="","",OFFSET('Hygiene Data'!$D$12,0,10*ROW('Hygiene Data'!D85)))</f>
        <v/>
      </c>
      <c r="DS91" s="33" t="str">
        <f ca="true">+IF(OFFSET('Hygiene Data'!$D$13,0,10*ROW('Hygiene Data'!D85))="","",OFFSET('Hygiene Data'!$D$13,0,10*ROW('Hygiene Data'!D85)))</f>
        <v/>
      </c>
      <c r="DT91" s="33" t="str">
        <f ca="true">+IF(OFFSET('Hygiene Data'!$D$14,0,10*ROW('Hygiene Data'!D85))="","",OFFSET('Hygiene Data'!$D$14,0,10*ROW('Hygiene Data'!D85)))</f>
        <v/>
      </c>
      <c r="DU91" s="33" t="str">
        <f ca="true">+IF(OFFSET('Hygiene Data'!$E$12,0,10*ROW('Hygiene Data'!E85))="","",OFFSET('Hygiene Data'!$E$12,0,10*ROW('Hygiene Data'!E85)))</f>
        <v/>
      </c>
      <c r="DV91" s="33" t="str">
        <f ca="true">+IF(OFFSET('Hygiene Data'!$E$13,0,10*ROW('Hygiene Data'!E85))="","",OFFSET('Hygiene Data'!$E$13,0,10*ROW('Hygiene Data'!E85)))</f>
        <v/>
      </c>
      <c r="DW91" s="33" t="str">
        <f ca="true">+IF(OFFSET('Hygiene Data'!$E$14,0,10*ROW('Hygiene Data'!E85))="","",OFFSET('Hygiene Data'!$E$14,0,10*ROW('Hygiene Data'!E85)))</f>
        <v/>
      </c>
      <c r="DX91" s="33" t="str">
        <f ca="true">+IF(OFFSET('Hygiene Data'!$F$12,0,10*ROW('Hygiene Data'!F85))="","",OFFSET('Hygiene Data'!$F$12,0,10*ROW('Hygiene Data'!F85)))</f>
        <v/>
      </c>
      <c r="DY91" s="33" t="str">
        <f ca="true">+IF(OFFSET('Hygiene Data'!$F$13,0,10*ROW('Hygiene Data'!F85))="","",OFFSET('Hygiene Data'!$F$13,0,10*ROW('Hygiene Data'!F85)))</f>
        <v/>
      </c>
      <c r="DZ91" s="33" t="str">
        <f ca="true">+IF(OFFSET('Hygiene Data'!$F$14,0,10*ROW('Hygiene Data'!F85))="","",OFFSET('Hygiene Data'!$F$14,0,10*ROW('Hygiene Data'!F85)))</f>
        <v/>
      </c>
      <c r="EA91" s="33" t="str">
        <f ca="true">+IF(OFFSET('Hygiene Data'!$G$12,0,10*ROW('Hygiene Data'!G85))="","",OFFSET('Hygiene Data'!$G$12,0,10*ROW('Hygiene Data'!G85)))</f>
        <v/>
      </c>
      <c r="EB91" s="33" t="str">
        <f ca="true">+IF(OFFSET('Hygiene Data'!$G$13,0,10*ROW('Hygiene Data'!G85))="","",OFFSET('Hygiene Data'!$G$13,0,10*ROW('Hygiene Data'!G85)))</f>
        <v/>
      </c>
      <c r="EC91" s="33" t="str">
        <f ca="true">+IF(OFFSET('Hygiene Data'!$G$14,0,10*ROW('Hygiene Data'!G85))="","",OFFSET('Hygiene Data'!$G$14,0,10*ROW('Hygiene Data'!G85)))</f>
        <v/>
      </c>
      <c r="ED91" s="33" t="str">
        <f ca="true">+IF(OFFSET('Hygiene Data'!$H$12,0,10*ROW('Hygiene Data'!H85))="","",OFFSET('Hygiene Data'!$H$12,0,10*ROW('Hygiene Data'!H85)))</f>
        <v/>
      </c>
      <c r="EE91" s="33" t="str">
        <f ca="true">+IF(OFFSET('Hygiene Data'!$H$13,0,10*ROW('Hygiene Data'!H85))="","",OFFSET('Hygiene Data'!$H$13,0,10*ROW('Hygiene Data'!H85)))</f>
        <v/>
      </c>
      <c r="EF91" s="33" t="str">
        <f ca="true">+IF(OFFSET('Hygiene Data'!$H$14,0,10*ROW('Hygiene Data'!H85))="","",OFFSET('Hygiene Data'!$H$14,0,10*ROW('Hygiene Data'!H85)))</f>
        <v/>
      </c>
    </row>
    <row r="92" x14ac:dyDescent="0.2">
      <c r="A92" s="56" t="str">
        <f ca="true">+IF(OFFSET('Water Data'!$B$1,0,10*ROW('Water Data'!B89))="","",OFFSET('Water Data'!$B$1,0,10*ROW('Water Data'!B89)))</f>
        <v/>
      </c>
      <c r="B92" s="56" t="str">
        <f ca="true">+IF(OFFSET('Water Data'!$A$3,0,10*ROW('Water Data'!A89))="","",OFFSET('Water Data'!$A$3,0,10*ROW('Water Data'!A89)))</f>
        <v/>
      </c>
      <c r="C92" s="56" t="str">
        <f ca="true">+IF(OFFSET('Water Data'!$C$3,0,10*ROW('Water Data'!C89))="","",OFFSET('Water Data'!$C$3,0,10*ROW('Water Data'!C89)))</f>
        <v/>
      </c>
      <c r="D92" s="244"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4"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4" t="e">
        <f ca="true">+IF(AND(ISNUMBER(OFFSET('Water Data'!$C$10,0,10*ROW('Water Data'!D86))),BW92="Yes"),OFFSET('Water Data'!$C$10,0,10*ROW('Water Data'!D86)),IF(AND(ISNUMBER(OFFSET('Water Data'!$C$10,0,10*ROW('Water Data'!D86))),BW92="No",ISNUMBER(OFFSET('Water Data'!$C$10,0,10*ROW('Water Data'!D86)))),CONCATENATE("[",ROUND(OFFSET('Water Data'!$C$10,0,10*ROW('Water Data'!D86)),0),"]"),IF(AND(ISNUMBER(OFFSET('Water Data'!$C$10,0,10*ROW('Water Data'!D86))),BW92="",ISNUMBER(OFFSET('Water Data'!$C$10,0,10*ROW('Water Data'!D86)))),OFFSET('Water Data'!$C$10,0,10*ROW('Water Data'!D86)),NA())))</f>
        <v>#N/A</v>
      </c>
      <c r="G92" s="244"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4"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4"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4"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4"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4"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4"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4"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4"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4"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4"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4"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4"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4"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4"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5"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5"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5"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5"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5"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5"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5"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5"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5"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5"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5"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5"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5"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5"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5"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5"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5"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5"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5"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5"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5"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5"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5"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5"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5"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5"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5"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5"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5"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5"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6"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6"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6"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6"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6"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6"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6"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6"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6"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6"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6"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6"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6"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6"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6"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6"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6"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6"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3" t="str">
        <f ca="true">+IF(OFFSET('Water Data'!$C$28,0,10*ROW('Water Data'!C86))="","",OFFSET('Water Data'!$C$28,0,10*ROW('Water Data'!C86)))</f>
        <v/>
      </c>
      <c r="BT92" s="33" t="str">
        <f ca="true">+IF(OFFSET('Water Data'!$C$29,0,10*ROW('Water Data'!C86))="","",OFFSET('Water Data'!$C$29,0,10*ROW('Water Data'!C86)))</f>
        <v/>
      </c>
      <c r="BU92" s="33" t="str">
        <f ca="true">+IF(OFFSET('Water Data'!$C$30,0,10*ROW('Water Data'!C86))="","",OFFSET('Water Data'!$C$30,0,10*ROW('Water Data'!C86)))</f>
        <v/>
      </c>
      <c r="BV92" s="33" t="str">
        <f ca="true">+IF(OFFSET('Water Data'!$D$28,0,10*ROW('Water Data'!D86))="","",OFFSET('Water Data'!$D$28,0,10*ROW('Water Data'!D86)))</f>
        <v/>
      </c>
      <c r="BW92" s="33" t="str">
        <f ca="true">+IF(OFFSET('Water Data'!$D$29,0,10*ROW('Water Data'!D86))="","",OFFSET('Water Data'!$D$29,0,10*ROW('Water Data'!D86)))</f>
        <v/>
      </c>
      <c r="BX92" s="33" t="str">
        <f ca="true">+IF(OFFSET('Water Data'!$D$30,0,10*ROW('Water Data'!D86))="","",OFFSET('Water Data'!$D$30,0,10*ROW('Water Data'!D86)))</f>
        <v/>
      </c>
      <c r="BY92" s="33" t="str">
        <f ca="true">+IF(OFFSET('Water Data'!$E$28,0,10*ROW('Water Data'!E86))="","",OFFSET('Water Data'!$E$28,0,10*ROW('Water Data'!E86)))</f>
        <v/>
      </c>
      <c r="BZ92" s="33" t="str">
        <f ca="true">+IF(OFFSET('Water Data'!$E$29,0,10*ROW('Water Data'!E86))="","",OFFSET('Water Data'!$E$29,0,10*ROW('Water Data'!E86)))</f>
        <v/>
      </c>
      <c r="CA92" s="33" t="str">
        <f ca="true">+IF(OFFSET('Water Data'!$E$30,0,10*ROW('Water Data'!E86))="","",OFFSET('Water Data'!$E$30,0,10*ROW('Water Data'!E86)))</f>
        <v/>
      </c>
      <c r="CB92" s="33" t="str">
        <f ca="true">+IF(OFFSET('Water Data'!$F$28,0,10*ROW('Water Data'!F86))="","",OFFSET('Water Data'!$F$28,0,10*ROW('Water Data'!F86)))</f>
        <v/>
      </c>
      <c r="CC92" s="33" t="str">
        <f ca="true">+IF(OFFSET('Water Data'!$F$29,0,10*ROW('Water Data'!F86))="","",OFFSET('Water Data'!$F$29,0,10*ROW('Water Data'!F86)))</f>
        <v/>
      </c>
      <c r="CD92" s="33" t="str">
        <f ca="true">+IF(OFFSET('Water Data'!$F$30,0,10*ROW('Water Data'!F86))="","",OFFSET('Water Data'!$F$30,0,10*ROW('Water Data'!F86)))</f>
        <v/>
      </c>
      <c r="CE92" s="33" t="str">
        <f ca="true">+IF(OFFSET('Water Data'!$G$28,0,10*ROW('Water Data'!G86))="","",OFFSET('Water Data'!$G$28,0,10*ROW('Water Data'!G86)))</f>
        <v/>
      </c>
      <c r="CF92" s="33" t="str">
        <f ca="true">+IF(OFFSET('Water Data'!$G$29,0,10*ROW('Water Data'!G86))="","",OFFSET('Water Data'!$G$29,0,10*ROW('Water Data'!G86)))</f>
        <v/>
      </c>
      <c r="CG92" s="33" t="str">
        <f ca="true">+IF(OFFSET('Water Data'!$G$30,0,10*ROW('Water Data'!G86))="","",OFFSET('Water Data'!$G$30,0,10*ROW('Water Data'!G86)))</f>
        <v/>
      </c>
      <c r="CH92" s="33" t="str">
        <f ca="true">+IF(OFFSET('Water Data'!$H$28,0,10*ROW('Water Data'!H86))="","",OFFSET('Water Data'!$H$28,0,10*ROW('Water Data'!H86)))</f>
        <v/>
      </c>
      <c r="CI92" s="33" t="str">
        <f ca="true">+IF(OFFSET('Water Data'!$H$29,0,10*ROW('Water Data'!H86))="","",OFFSET('Water Data'!$H$29,0,10*ROW('Water Data'!H86)))</f>
        <v/>
      </c>
      <c r="CJ92" s="33" t="str">
        <f ca="true">+IF(OFFSET('Water Data'!$H$30,0,10*ROW('Water Data'!H86))="","",OFFSET('Water Data'!$H$30,0,10*ROW('Water Data'!H86)))</f>
        <v/>
      </c>
      <c r="CK92" s="33" t="str">
        <f ca="true">+IF(OFFSET('Sanitation Data'!$C$29,0,10*ROW('Sanitation Data'!C86))="","",OFFSET('Sanitation Data'!$C$29,0,10*ROW('Sanitation Data'!C86)))</f>
        <v/>
      </c>
      <c r="CL92" s="33" t="str">
        <f ca="true">+IF(OFFSET('Sanitation Data'!$C$30,0,10*ROW('Sanitation Data'!C86))="","",OFFSET('Sanitation Data'!$C$30,0,10*ROW('Sanitation Data'!C86)))</f>
        <v/>
      </c>
      <c r="CM92" s="33" t="str">
        <f ca="true">+IF(OFFSET('Sanitation Data'!$C$31,0,10*ROW('Sanitation Data'!C86))="","",OFFSET('Sanitation Data'!$C$31,0,10*ROW('Sanitation Data'!C86)))</f>
        <v/>
      </c>
      <c r="CN92" s="33" t="str">
        <f ca="true">+IF(OFFSET('Sanitation Data'!$C$32,0,10*ROW('Sanitation Data'!C86))="","",OFFSET('Sanitation Data'!$C$32,0,10*ROW('Sanitation Data'!C86)))</f>
        <v/>
      </c>
      <c r="CO92" s="33" t="str">
        <f ca="true">+IF(OFFSET('Sanitation Data'!$C$33,0,10*ROW('Sanitation Data'!C86))="","",OFFSET('Sanitation Data'!$C$33,0,10*ROW('Sanitation Data'!C86)))</f>
        <v/>
      </c>
      <c r="CP92" s="33" t="str">
        <f ca="true">+IF(OFFSET('Sanitation Data'!$D$29,0,10*ROW('Sanitation Data'!D86))="","",OFFSET('Sanitation Data'!$D$29,0,10*ROW('Sanitation Data'!D86)))</f>
        <v/>
      </c>
      <c r="CQ92" s="33" t="str">
        <f ca="true">+IF(OFFSET('Sanitation Data'!$D$30,0,10*ROW('Sanitation Data'!D86))="","",OFFSET('Sanitation Data'!$D$30,0,10*ROW('Sanitation Data'!D86)))</f>
        <v/>
      </c>
      <c r="CR92" s="33" t="str">
        <f ca="true">+IF(OFFSET('Sanitation Data'!$D$31,0,10*ROW('Sanitation Data'!D86))="","",OFFSET('Sanitation Data'!$D$31,0,10*ROW('Sanitation Data'!D86)))</f>
        <v/>
      </c>
      <c r="CS92" s="33" t="str">
        <f ca="true">+IF(OFFSET('Sanitation Data'!$D$32,0,10*ROW('Sanitation Data'!D86))="","",OFFSET('Sanitation Data'!$D$32,0,10*ROW('Sanitation Data'!D86)))</f>
        <v/>
      </c>
      <c r="CT92" s="33" t="str">
        <f ca="true">+IF(OFFSET('Sanitation Data'!$D$33,0,10*ROW('Sanitation Data'!D86))="","",OFFSET('Sanitation Data'!$D$33,0,10*ROW('Sanitation Data'!D86)))</f>
        <v/>
      </c>
      <c r="CU92" s="33" t="str">
        <f ca="true">+IF(OFFSET('Sanitation Data'!$E$29,0,10*ROW('Sanitation Data'!E86))="","",OFFSET('Sanitation Data'!$E$29,0,10*ROW('Sanitation Data'!E86)))</f>
        <v/>
      </c>
      <c r="CV92" s="33" t="str">
        <f ca="true">+IF(OFFSET('Sanitation Data'!$E$30,0,10*ROW('Sanitation Data'!E86))="","",OFFSET('Sanitation Data'!$E$30,0,10*ROW('Sanitation Data'!E86)))</f>
        <v/>
      </c>
      <c r="CW92" s="33" t="str">
        <f ca="true">+IF(OFFSET('Sanitation Data'!$E$31,0,10*ROW('Sanitation Data'!E86))="","",OFFSET('Sanitation Data'!$E$31,0,10*ROW('Sanitation Data'!E86)))</f>
        <v/>
      </c>
      <c r="CX92" s="33" t="str">
        <f ca="true">+IF(OFFSET('Sanitation Data'!$E$32,0,10*ROW('Sanitation Data'!E86))="","",OFFSET('Sanitation Data'!$E$32,0,10*ROW('Sanitation Data'!E86)))</f>
        <v/>
      </c>
      <c r="CY92" s="33" t="str">
        <f ca="true">+IF(OFFSET('Sanitation Data'!$E$33,0,10*ROW('Sanitation Data'!E86))="","",OFFSET('Sanitation Data'!$E$33,0,10*ROW('Sanitation Data'!E86)))</f>
        <v/>
      </c>
      <c r="CZ92" s="33" t="str">
        <f ca="true">+IF(OFFSET('Sanitation Data'!$F$29,0,10*ROW('Sanitation Data'!F86))="","",OFFSET('Sanitation Data'!$F$29,0,10*ROW('Sanitation Data'!F86)))</f>
        <v/>
      </c>
      <c r="DA92" s="33" t="str">
        <f ca="true">+IF(OFFSET('Sanitation Data'!$F$30,0,10*ROW('Sanitation Data'!F86))="","",OFFSET('Sanitation Data'!$F$30,0,10*ROW('Sanitation Data'!F86)))</f>
        <v/>
      </c>
      <c r="DB92" s="33" t="str">
        <f ca="true">+IF(OFFSET('Sanitation Data'!$F$31,0,10*ROW('Sanitation Data'!F86))="","",OFFSET('Sanitation Data'!$F$31,0,10*ROW('Sanitation Data'!F86)))</f>
        <v/>
      </c>
      <c r="DC92" s="33" t="str">
        <f ca="true">+IF(OFFSET('Sanitation Data'!$F$32,0,10*ROW('Sanitation Data'!F86))="","",OFFSET('Sanitation Data'!$F$32,0,10*ROW('Sanitation Data'!F86)))</f>
        <v/>
      </c>
      <c r="DD92" s="33" t="str">
        <f ca="true">+IF(OFFSET('Sanitation Data'!$F$33,0,10*ROW('Sanitation Data'!F86))="","",OFFSET('Sanitation Data'!$F$33,0,10*ROW('Sanitation Data'!F86)))</f>
        <v/>
      </c>
      <c r="DE92" s="33" t="str">
        <f ca="true">+IF(OFFSET('Sanitation Data'!$G$29,0,10*ROW('Sanitation Data'!G86))="","",OFFSET('Sanitation Data'!$G$29,0,10*ROW('Sanitation Data'!G86)))</f>
        <v/>
      </c>
      <c r="DF92" s="33" t="str">
        <f ca="true">+IF(OFFSET('Sanitation Data'!$G$30,0,10*ROW('Sanitation Data'!G86))="","",OFFSET('Sanitation Data'!$G$30,0,10*ROW('Sanitation Data'!G86)))</f>
        <v/>
      </c>
      <c r="DG92" s="33" t="str">
        <f ca="true">+IF(OFFSET('Sanitation Data'!$G$31,0,10*ROW('Sanitation Data'!G86))="","",OFFSET('Sanitation Data'!$G$31,0,10*ROW('Sanitation Data'!G86)))</f>
        <v/>
      </c>
      <c r="DH92" s="33" t="str">
        <f ca="true">+IF(OFFSET('Sanitation Data'!$G$32,0,10*ROW('Sanitation Data'!G86))="","",OFFSET('Sanitation Data'!$G$32,0,10*ROW('Sanitation Data'!G86)))</f>
        <v/>
      </c>
      <c r="DI92" s="33" t="str">
        <f ca="true">+IF(OFFSET('Sanitation Data'!$G$33,0,10*ROW('Sanitation Data'!G86))="","",OFFSET('Sanitation Data'!$G$33,0,10*ROW('Sanitation Data'!G86)))</f>
        <v/>
      </c>
      <c r="DJ92" s="33" t="str">
        <f ca="true">+IF(OFFSET('Sanitation Data'!$H$29,0,10*ROW('Sanitation Data'!H86))="","",OFFSET('Sanitation Data'!$H$29,0,10*ROW('Sanitation Data'!H86)))</f>
        <v/>
      </c>
      <c r="DK92" s="33" t="str">
        <f ca="true">+IF(OFFSET('Sanitation Data'!$H$30,0,10*ROW('Sanitation Data'!H86))="","",OFFSET('Sanitation Data'!$H$30,0,10*ROW('Sanitation Data'!H86)))</f>
        <v/>
      </c>
      <c r="DL92" s="33" t="str">
        <f ca="true">+IF(OFFSET('Sanitation Data'!$H$31,0,10*ROW('Sanitation Data'!H86))="","",OFFSET('Sanitation Data'!$H$31,0,10*ROW('Sanitation Data'!H86)))</f>
        <v/>
      </c>
      <c r="DM92" s="33" t="str">
        <f ca="true">+IF(OFFSET('Sanitation Data'!$H$32,0,10*ROW('Sanitation Data'!H86))="","",OFFSET('Sanitation Data'!$H$32,0,10*ROW('Sanitation Data'!H86)))</f>
        <v/>
      </c>
      <c r="DN92" s="33" t="str">
        <f ca="true">+IF(OFFSET('Sanitation Data'!$H$33,0,10*ROW('Sanitation Data'!H86))="","",OFFSET('Sanitation Data'!$H$33,0,10*ROW('Sanitation Data'!H86)))</f>
        <v/>
      </c>
      <c r="DO92" s="33" t="str">
        <f ca="true">+IF(OFFSET('Hygiene Data'!$C$12,0,10*ROW('Hygiene Data'!C86))="","",OFFSET('Hygiene Data'!$C$12,0,10*ROW('Hygiene Data'!C86)))</f>
        <v/>
      </c>
      <c r="DP92" s="33" t="str">
        <f ca="true">+IF(OFFSET('Hygiene Data'!$C$13,0,10*ROW('Hygiene Data'!C86))="","",OFFSET('Hygiene Data'!$C$13,0,10*ROW('Hygiene Data'!C86)))</f>
        <v/>
      </c>
      <c r="DQ92" s="33" t="str">
        <f ca="true">+IF(OFFSET('Hygiene Data'!$C$14,0,10*ROW('Hygiene Data'!C86))="","",OFFSET('Hygiene Data'!$C$14,0,10*ROW('Hygiene Data'!C86)))</f>
        <v/>
      </c>
      <c r="DR92" s="33" t="str">
        <f ca="true">+IF(OFFSET('Hygiene Data'!$D$12,0,10*ROW('Hygiene Data'!D86))="","",OFFSET('Hygiene Data'!$D$12,0,10*ROW('Hygiene Data'!D86)))</f>
        <v/>
      </c>
      <c r="DS92" s="33" t="str">
        <f ca="true">+IF(OFFSET('Hygiene Data'!$D$13,0,10*ROW('Hygiene Data'!D86))="","",OFFSET('Hygiene Data'!$D$13,0,10*ROW('Hygiene Data'!D86)))</f>
        <v/>
      </c>
      <c r="DT92" s="33" t="str">
        <f ca="true">+IF(OFFSET('Hygiene Data'!$D$14,0,10*ROW('Hygiene Data'!D86))="","",OFFSET('Hygiene Data'!$D$14,0,10*ROW('Hygiene Data'!D86)))</f>
        <v/>
      </c>
      <c r="DU92" s="33" t="str">
        <f ca="true">+IF(OFFSET('Hygiene Data'!$E$12,0,10*ROW('Hygiene Data'!E86))="","",OFFSET('Hygiene Data'!$E$12,0,10*ROW('Hygiene Data'!E86)))</f>
        <v/>
      </c>
      <c r="DV92" s="33" t="str">
        <f ca="true">+IF(OFFSET('Hygiene Data'!$E$13,0,10*ROW('Hygiene Data'!E86))="","",OFFSET('Hygiene Data'!$E$13,0,10*ROW('Hygiene Data'!E86)))</f>
        <v/>
      </c>
      <c r="DW92" s="33" t="str">
        <f ca="true">+IF(OFFSET('Hygiene Data'!$E$14,0,10*ROW('Hygiene Data'!E86))="","",OFFSET('Hygiene Data'!$E$14,0,10*ROW('Hygiene Data'!E86)))</f>
        <v/>
      </c>
      <c r="DX92" s="33" t="str">
        <f ca="true">+IF(OFFSET('Hygiene Data'!$F$12,0,10*ROW('Hygiene Data'!F86))="","",OFFSET('Hygiene Data'!$F$12,0,10*ROW('Hygiene Data'!F86)))</f>
        <v/>
      </c>
      <c r="DY92" s="33" t="str">
        <f ca="true">+IF(OFFSET('Hygiene Data'!$F$13,0,10*ROW('Hygiene Data'!F86))="","",OFFSET('Hygiene Data'!$F$13,0,10*ROW('Hygiene Data'!F86)))</f>
        <v/>
      </c>
      <c r="DZ92" s="33" t="str">
        <f ca="true">+IF(OFFSET('Hygiene Data'!$F$14,0,10*ROW('Hygiene Data'!F86))="","",OFFSET('Hygiene Data'!$F$14,0,10*ROW('Hygiene Data'!F86)))</f>
        <v/>
      </c>
      <c r="EA92" s="33" t="str">
        <f ca="true">+IF(OFFSET('Hygiene Data'!$G$12,0,10*ROW('Hygiene Data'!G86))="","",OFFSET('Hygiene Data'!$G$12,0,10*ROW('Hygiene Data'!G86)))</f>
        <v/>
      </c>
      <c r="EB92" s="33" t="str">
        <f ca="true">+IF(OFFSET('Hygiene Data'!$G$13,0,10*ROW('Hygiene Data'!G86))="","",OFFSET('Hygiene Data'!$G$13,0,10*ROW('Hygiene Data'!G86)))</f>
        <v/>
      </c>
      <c r="EC92" s="33" t="str">
        <f ca="true">+IF(OFFSET('Hygiene Data'!$G$14,0,10*ROW('Hygiene Data'!G86))="","",OFFSET('Hygiene Data'!$G$14,0,10*ROW('Hygiene Data'!G86)))</f>
        <v/>
      </c>
      <c r="ED92" s="33" t="str">
        <f ca="true">+IF(OFFSET('Hygiene Data'!$H$12,0,10*ROW('Hygiene Data'!H86))="","",OFFSET('Hygiene Data'!$H$12,0,10*ROW('Hygiene Data'!H86)))</f>
        <v/>
      </c>
      <c r="EE92" s="33" t="str">
        <f ca="true">+IF(OFFSET('Hygiene Data'!$H$13,0,10*ROW('Hygiene Data'!H86))="","",OFFSET('Hygiene Data'!$H$13,0,10*ROW('Hygiene Data'!H86)))</f>
        <v/>
      </c>
      <c r="EF92" s="33" t="str">
        <f ca="true">+IF(OFFSET('Hygiene Data'!$H$14,0,10*ROW('Hygiene Data'!H86))="","",OFFSET('Hygiene Data'!$H$14,0,10*ROW('Hygiene Data'!H86)))</f>
        <v/>
      </c>
    </row>
    <row r="93" x14ac:dyDescent="0.2">
      <c r="A93" s="56" t="str">
        <f ca="true">+IF(OFFSET('Water Data'!$B$1,0,10*ROW('Water Data'!B90))="","",OFFSET('Water Data'!$B$1,0,10*ROW('Water Data'!B90)))</f>
        <v/>
      </c>
      <c r="B93" s="56" t="str">
        <f ca="true">+IF(OFFSET('Water Data'!$A$3,0,10*ROW('Water Data'!A90))="","",OFFSET('Water Data'!$A$3,0,10*ROW('Water Data'!A90)))</f>
        <v/>
      </c>
      <c r="C93" s="56" t="str">
        <f ca="true">+IF(OFFSET('Water Data'!$C$3,0,10*ROW('Water Data'!C90))="","",OFFSET('Water Data'!$C$3,0,10*ROW('Water Data'!C90)))</f>
        <v/>
      </c>
      <c r="D93" s="244"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4"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4" t="e">
        <f ca="true">+IF(AND(ISNUMBER(OFFSET('Water Data'!$C$10,0,10*ROW('Water Data'!D87))),BW93="Yes"),OFFSET('Water Data'!$C$10,0,10*ROW('Water Data'!D87)),IF(AND(ISNUMBER(OFFSET('Water Data'!$C$10,0,10*ROW('Water Data'!D87))),BW93="No",ISNUMBER(OFFSET('Water Data'!$C$10,0,10*ROW('Water Data'!D87)))),CONCATENATE("[",ROUND(OFFSET('Water Data'!$C$10,0,10*ROW('Water Data'!D87)),0),"]"),IF(AND(ISNUMBER(OFFSET('Water Data'!$C$10,0,10*ROW('Water Data'!D87))),BW93="",ISNUMBER(OFFSET('Water Data'!$C$10,0,10*ROW('Water Data'!D87)))),OFFSET('Water Data'!$C$10,0,10*ROW('Water Data'!D87)),NA())))</f>
        <v>#N/A</v>
      </c>
      <c r="G93" s="244"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4"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4"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4"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4"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4"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4"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4"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4"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4"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4"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4"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4"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4"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4"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5"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5"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5"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5"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5"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5"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5"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5"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5"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5"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5"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5"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5"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5"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5"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5"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5"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5"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5"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5"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5"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5"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5"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5"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5"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5"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5"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5"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5"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5"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6"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6"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6"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6"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6"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6"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6"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6"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6"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6"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6"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6"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6"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6"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6"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6"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6"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6"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3" t="str">
        <f ca="true">+IF(OFFSET('Water Data'!$C$28,0,10*ROW('Water Data'!C87))="","",OFFSET('Water Data'!$C$28,0,10*ROW('Water Data'!C87)))</f>
        <v/>
      </c>
      <c r="BT93" s="33" t="str">
        <f ca="true">+IF(OFFSET('Water Data'!$C$29,0,10*ROW('Water Data'!C87))="","",OFFSET('Water Data'!$C$29,0,10*ROW('Water Data'!C87)))</f>
        <v/>
      </c>
      <c r="BU93" s="33" t="str">
        <f ca="true">+IF(OFFSET('Water Data'!$C$30,0,10*ROW('Water Data'!C87))="","",OFFSET('Water Data'!$C$30,0,10*ROW('Water Data'!C87)))</f>
        <v/>
      </c>
      <c r="BV93" s="33" t="str">
        <f ca="true">+IF(OFFSET('Water Data'!$D$28,0,10*ROW('Water Data'!D87))="","",OFFSET('Water Data'!$D$28,0,10*ROW('Water Data'!D87)))</f>
        <v/>
      </c>
      <c r="BW93" s="33" t="str">
        <f ca="true">+IF(OFFSET('Water Data'!$D$29,0,10*ROW('Water Data'!D87))="","",OFFSET('Water Data'!$D$29,0,10*ROW('Water Data'!D87)))</f>
        <v/>
      </c>
      <c r="BX93" s="33" t="str">
        <f ca="true">+IF(OFFSET('Water Data'!$D$30,0,10*ROW('Water Data'!D87))="","",OFFSET('Water Data'!$D$30,0,10*ROW('Water Data'!D87)))</f>
        <v/>
      </c>
      <c r="BY93" s="33" t="str">
        <f ca="true">+IF(OFFSET('Water Data'!$E$28,0,10*ROW('Water Data'!E87))="","",OFFSET('Water Data'!$E$28,0,10*ROW('Water Data'!E87)))</f>
        <v/>
      </c>
      <c r="BZ93" s="33" t="str">
        <f ca="true">+IF(OFFSET('Water Data'!$E$29,0,10*ROW('Water Data'!E87))="","",OFFSET('Water Data'!$E$29,0,10*ROW('Water Data'!E87)))</f>
        <v/>
      </c>
      <c r="CA93" s="33" t="str">
        <f ca="true">+IF(OFFSET('Water Data'!$E$30,0,10*ROW('Water Data'!E87))="","",OFFSET('Water Data'!$E$30,0,10*ROW('Water Data'!E87)))</f>
        <v/>
      </c>
      <c r="CB93" s="33" t="str">
        <f ca="true">+IF(OFFSET('Water Data'!$F$28,0,10*ROW('Water Data'!F87))="","",OFFSET('Water Data'!$F$28,0,10*ROW('Water Data'!F87)))</f>
        <v/>
      </c>
      <c r="CC93" s="33" t="str">
        <f ca="true">+IF(OFFSET('Water Data'!$F$29,0,10*ROW('Water Data'!F87))="","",OFFSET('Water Data'!$F$29,0,10*ROW('Water Data'!F87)))</f>
        <v/>
      </c>
      <c r="CD93" s="33" t="str">
        <f ca="true">+IF(OFFSET('Water Data'!$F$30,0,10*ROW('Water Data'!F87))="","",OFFSET('Water Data'!$F$30,0,10*ROW('Water Data'!F87)))</f>
        <v/>
      </c>
      <c r="CE93" s="33" t="str">
        <f ca="true">+IF(OFFSET('Water Data'!$G$28,0,10*ROW('Water Data'!G87))="","",OFFSET('Water Data'!$G$28,0,10*ROW('Water Data'!G87)))</f>
        <v/>
      </c>
      <c r="CF93" s="33" t="str">
        <f ca="true">+IF(OFFSET('Water Data'!$G$29,0,10*ROW('Water Data'!G87))="","",OFFSET('Water Data'!$G$29,0,10*ROW('Water Data'!G87)))</f>
        <v/>
      </c>
      <c r="CG93" s="33" t="str">
        <f ca="true">+IF(OFFSET('Water Data'!$G$30,0,10*ROW('Water Data'!G87))="","",OFFSET('Water Data'!$G$30,0,10*ROW('Water Data'!G87)))</f>
        <v/>
      </c>
      <c r="CH93" s="33" t="str">
        <f ca="true">+IF(OFFSET('Water Data'!$H$28,0,10*ROW('Water Data'!H87))="","",OFFSET('Water Data'!$H$28,0,10*ROW('Water Data'!H87)))</f>
        <v/>
      </c>
      <c r="CI93" s="33" t="str">
        <f ca="true">+IF(OFFSET('Water Data'!$H$29,0,10*ROW('Water Data'!H87))="","",OFFSET('Water Data'!$H$29,0,10*ROW('Water Data'!H87)))</f>
        <v/>
      </c>
      <c r="CJ93" s="33" t="str">
        <f ca="true">+IF(OFFSET('Water Data'!$H$30,0,10*ROW('Water Data'!H87))="","",OFFSET('Water Data'!$H$30,0,10*ROW('Water Data'!H87)))</f>
        <v/>
      </c>
      <c r="CK93" s="33" t="str">
        <f ca="true">+IF(OFFSET('Sanitation Data'!$C$29,0,10*ROW('Sanitation Data'!C87))="","",OFFSET('Sanitation Data'!$C$29,0,10*ROW('Sanitation Data'!C87)))</f>
        <v/>
      </c>
      <c r="CL93" s="33" t="str">
        <f ca="true">+IF(OFFSET('Sanitation Data'!$C$30,0,10*ROW('Sanitation Data'!C87))="","",OFFSET('Sanitation Data'!$C$30,0,10*ROW('Sanitation Data'!C87)))</f>
        <v/>
      </c>
      <c r="CM93" s="33" t="str">
        <f ca="true">+IF(OFFSET('Sanitation Data'!$C$31,0,10*ROW('Sanitation Data'!C87))="","",OFFSET('Sanitation Data'!$C$31,0,10*ROW('Sanitation Data'!C87)))</f>
        <v/>
      </c>
      <c r="CN93" s="33" t="str">
        <f ca="true">+IF(OFFSET('Sanitation Data'!$C$32,0,10*ROW('Sanitation Data'!C87))="","",OFFSET('Sanitation Data'!$C$32,0,10*ROW('Sanitation Data'!C87)))</f>
        <v/>
      </c>
      <c r="CO93" s="33" t="str">
        <f ca="true">+IF(OFFSET('Sanitation Data'!$C$33,0,10*ROW('Sanitation Data'!C87))="","",OFFSET('Sanitation Data'!$C$33,0,10*ROW('Sanitation Data'!C87)))</f>
        <v/>
      </c>
      <c r="CP93" s="33" t="str">
        <f ca="true">+IF(OFFSET('Sanitation Data'!$D$29,0,10*ROW('Sanitation Data'!D87))="","",OFFSET('Sanitation Data'!$D$29,0,10*ROW('Sanitation Data'!D87)))</f>
        <v/>
      </c>
      <c r="CQ93" s="33" t="str">
        <f ca="true">+IF(OFFSET('Sanitation Data'!$D$30,0,10*ROW('Sanitation Data'!D87))="","",OFFSET('Sanitation Data'!$D$30,0,10*ROW('Sanitation Data'!D87)))</f>
        <v/>
      </c>
      <c r="CR93" s="33" t="str">
        <f ca="true">+IF(OFFSET('Sanitation Data'!$D$31,0,10*ROW('Sanitation Data'!D87))="","",OFFSET('Sanitation Data'!$D$31,0,10*ROW('Sanitation Data'!D87)))</f>
        <v/>
      </c>
      <c r="CS93" s="33" t="str">
        <f ca="true">+IF(OFFSET('Sanitation Data'!$D$32,0,10*ROW('Sanitation Data'!D87))="","",OFFSET('Sanitation Data'!$D$32,0,10*ROW('Sanitation Data'!D87)))</f>
        <v/>
      </c>
      <c r="CT93" s="33" t="str">
        <f ca="true">+IF(OFFSET('Sanitation Data'!$D$33,0,10*ROW('Sanitation Data'!D87))="","",OFFSET('Sanitation Data'!$D$33,0,10*ROW('Sanitation Data'!D87)))</f>
        <v/>
      </c>
      <c r="CU93" s="33" t="str">
        <f ca="true">+IF(OFFSET('Sanitation Data'!$E$29,0,10*ROW('Sanitation Data'!E87))="","",OFFSET('Sanitation Data'!$E$29,0,10*ROW('Sanitation Data'!E87)))</f>
        <v/>
      </c>
      <c r="CV93" s="33" t="str">
        <f ca="true">+IF(OFFSET('Sanitation Data'!$E$30,0,10*ROW('Sanitation Data'!E87))="","",OFFSET('Sanitation Data'!$E$30,0,10*ROW('Sanitation Data'!E87)))</f>
        <v/>
      </c>
      <c r="CW93" s="33" t="str">
        <f ca="true">+IF(OFFSET('Sanitation Data'!$E$31,0,10*ROW('Sanitation Data'!E87))="","",OFFSET('Sanitation Data'!$E$31,0,10*ROW('Sanitation Data'!E87)))</f>
        <v/>
      </c>
      <c r="CX93" s="33" t="str">
        <f ca="true">+IF(OFFSET('Sanitation Data'!$E$32,0,10*ROW('Sanitation Data'!E87))="","",OFFSET('Sanitation Data'!$E$32,0,10*ROW('Sanitation Data'!E87)))</f>
        <v/>
      </c>
      <c r="CY93" s="33" t="str">
        <f ca="true">+IF(OFFSET('Sanitation Data'!$E$33,0,10*ROW('Sanitation Data'!E87))="","",OFFSET('Sanitation Data'!$E$33,0,10*ROW('Sanitation Data'!E87)))</f>
        <v/>
      </c>
      <c r="CZ93" s="33" t="str">
        <f ca="true">+IF(OFFSET('Sanitation Data'!$F$29,0,10*ROW('Sanitation Data'!F87))="","",OFFSET('Sanitation Data'!$F$29,0,10*ROW('Sanitation Data'!F87)))</f>
        <v/>
      </c>
      <c r="DA93" s="33" t="str">
        <f ca="true">+IF(OFFSET('Sanitation Data'!$F$30,0,10*ROW('Sanitation Data'!F87))="","",OFFSET('Sanitation Data'!$F$30,0,10*ROW('Sanitation Data'!F87)))</f>
        <v/>
      </c>
      <c r="DB93" s="33" t="str">
        <f ca="true">+IF(OFFSET('Sanitation Data'!$F$31,0,10*ROW('Sanitation Data'!F87))="","",OFFSET('Sanitation Data'!$F$31,0,10*ROW('Sanitation Data'!F87)))</f>
        <v/>
      </c>
      <c r="DC93" s="33" t="str">
        <f ca="true">+IF(OFFSET('Sanitation Data'!$F$32,0,10*ROW('Sanitation Data'!F87))="","",OFFSET('Sanitation Data'!$F$32,0,10*ROW('Sanitation Data'!F87)))</f>
        <v/>
      </c>
      <c r="DD93" s="33" t="str">
        <f ca="true">+IF(OFFSET('Sanitation Data'!$F$33,0,10*ROW('Sanitation Data'!F87))="","",OFFSET('Sanitation Data'!$F$33,0,10*ROW('Sanitation Data'!F87)))</f>
        <v/>
      </c>
      <c r="DE93" s="33" t="str">
        <f ca="true">+IF(OFFSET('Sanitation Data'!$G$29,0,10*ROW('Sanitation Data'!G87))="","",OFFSET('Sanitation Data'!$G$29,0,10*ROW('Sanitation Data'!G87)))</f>
        <v/>
      </c>
      <c r="DF93" s="33" t="str">
        <f ca="true">+IF(OFFSET('Sanitation Data'!$G$30,0,10*ROW('Sanitation Data'!G87))="","",OFFSET('Sanitation Data'!$G$30,0,10*ROW('Sanitation Data'!G87)))</f>
        <v/>
      </c>
      <c r="DG93" s="33" t="str">
        <f ca="true">+IF(OFFSET('Sanitation Data'!$G$31,0,10*ROW('Sanitation Data'!G87))="","",OFFSET('Sanitation Data'!$G$31,0,10*ROW('Sanitation Data'!G87)))</f>
        <v/>
      </c>
      <c r="DH93" s="33" t="str">
        <f ca="true">+IF(OFFSET('Sanitation Data'!$G$32,0,10*ROW('Sanitation Data'!G87))="","",OFFSET('Sanitation Data'!$G$32,0,10*ROW('Sanitation Data'!G87)))</f>
        <v/>
      </c>
      <c r="DI93" s="33" t="str">
        <f ca="true">+IF(OFFSET('Sanitation Data'!$G$33,0,10*ROW('Sanitation Data'!G87))="","",OFFSET('Sanitation Data'!$G$33,0,10*ROW('Sanitation Data'!G87)))</f>
        <v/>
      </c>
      <c r="DJ93" s="33" t="str">
        <f ca="true">+IF(OFFSET('Sanitation Data'!$H$29,0,10*ROW('Sanitation Data'!H87))="","",OFFSET('Sanitation Data'!$H$29,0,10*ROW('Sanitation Data'!H87)))</f>
        <v/>
      </c>
      <c r="DK93" s="33" t="str">
        <f ca="true">+IF(OFFSET('Sanitation Data'!$H$30,0,10*ROW('Sanitation Data'!H87))="","",OFFSET('Sanitation Data'!$H$30,0,10*ROW('Sanitation Data'!H87)))</f>
        <v/>
      </c>
      <c r="DL93" s="33" t="str">
        <f ca="true">+IF(OFFSET('Sanitation Data'!$H$31,0,10*ROW('Sanitation Data'!H87))="","",OFFSET('Sanitation Data'!$H$31,0,10*ROW('Sanitation Data'!H87)))</f>
        <v/>
      </c>
      <c r="DM93" s="33" t="str">
        <f ca="true">+IF(OFFSET('Sanitation Data'!$H$32,0,10*ROW('Sanitation Data'!H87))="","",OFFSET('Sanitation Data'!$H$32,0,10*ROW('Sanitation Data'!H87)))</f>
        <v/>
      </c>
      <c r="DN93" s="33" t="str">
        <f ca="true">+IF(OFFSET('Sanitation Data'!$H$33,0,10*ROW('Sanitation Data'!H87))="","",OFFSET('Sanitation Data'!$H$33,0,10*ROW('Sanitation Data'!H87)))</f>
        <v/>
      </c>
      <c r="DO93" s="33" t="str">
        <f ca="true">+IF(OFFSET('Hygiene Data'!$C$12,0,10*ROW('Hygiene Data'!C87))="","",OFFSET('Hygiene Data'!$C$12,0,10*ROW('Hygiene Data'!C87)))</f>
        <v/>
      </c>
      <c r="DP93" s="33" t="str">
        <f ca="true">+IF(OFFSET('Hygiene Data'!$C$13,0,10*ROW('Hygiene Data'!C87))="","",OFFSET('Hygiene Data'!$C$13,0,10*ROW('Hygiene Data'!C87)))</f>
        <v/>
      </c>
      <c r="DQ93" s="33" t="str">
        <f ca="true">+IF(OFFSET('Hygiene Data'!$C$14,0,10*ROW('Hygiene Data'!C87))="","",OFFSET('Hygiene Data'!$C$14,0,10*ROW('Hygiene Data'!C87)))</f>
        <v/>
      </c>
      <c r="DR93" s="33" t="str">
        <f ca="true">+IF(OFFSET('Hygiene Data'!$D$12,0,10*ROW('Hygiene Data'!D87))="","",OFFSET('Hygiene Data'!$D$12,0,10*ROW('Hygiene Data'!D87)))</f>
        <v/>
      </c>
      <c r="DS93" s="33" t="str">
        <f ca="true">+IF(OFFSET('Hygiene Data'!$D$13,0,10*ROW('Hygiene Data'!D87))="","",OFFSET('Hygiene Data'!$D$13,0,10*ROW('Hygiene Data'!D87)))</f>
        <v/>
      </c>
      <c r="DT93" s="33" t="str">
        <f ca="true">+IF(OFFSET('Hygiene Data'!$D$14,0,10*ROW('Hygiene Data'!D87))="","",OFFSET('Hygiene Data'!$D$14,0,10*ROW('Hygiene Data'!D87)))</f>
        <v/>
      </c>
      <c r="DU93" s="33" t="str">
        <f ca="true">+IF(OFFSET('Hygiene Data'!$E$12,0,10*ROW('Hygiene Data'!E87))="","",OFFSET('Hygiene Data'!$E$12,0,10*ROW('Hygiene Data'!E87)))</f>
        <v/>
      </c>
      <c r="DV93" s="33" t="str">
        <f ca="true">+IF(OFFSET('Hygiene Data'!$E$13,0,10*ROW('Hygiene Data'!E87))="","",OFFSET('Hygiene Data'!$E$13,0,10*ROW('Hygiene Data'!E87)))</f>
        <v/>
      </c>
      <c r="DW93" s="33" t="str">
        <f ca="true">+IF(OFFSET('Hygiene Data'!$E$14,0,10*ROW('Hygiene Data'!E87))="","",OFFSET('Hygiene Data'!$E$14,0,10*ROW('Hygiene Data'!E87)))</f>
        <v/>
      </c>
      <c r="DX93" s="33" t="str">
        <f ca="true">+IF(OFFSET('Hygiene Data'!$F$12,0,10*ROW('Hygiene Data'!F87))="","",OFFSET('Hygiene Data'!$F$12,0,10*ROW('Hygiene Data'!F87)))</f>
        <v/>
      </c>
      <c r="DY93" s="33" t="str">
        <f ca="true">+IF(OFFSET('Hygiene Data'!$F$13,0,10*ROW('Hygiene Data'!F87))="","",OFFSET('Hygiene Data'!$F$13,0,10*ROW('Hygiene Data'!F87)))</f>
        <v/>
      </c>
      <c r="DZ93" s="33" t="str">
        <f ca="true">+IF(OFFSET('Hygiene Data'!$F$14,0,10*ROW('Hygiene Data'!F87))="","",OFFSET('Hygiene Data'!$F$14,0,10*ROW('Hygiene Data'!F87)))</f>
        <v/>
      </c>
      <c r="EA93" s="33" t="str">
        <f ca="true">+IF(OFFSET('Hygiene Data'!$G$12,0,10*ROW('Hygiene Data'!G87))="","",OFFSET('Hygiene Data'!$G$12,0,10*ROW('Hygiene Data'!G87)))</f>
        <v/>
      </c>
      <c r="EB93" s="33" t="str">
        <f ca="true">+IF(OFFSET('Hygiene Data'!$G$13,0,10*ROW('Hygiene Data'!G87))="","",OFFSET('Hygiene Data'!$G$13,0,10*ROW('Hygiene Data'!G87)))</f>
        <v/>
      </c>
      <c r="EC93" s="33" t="str">
        <f ca="true">+IF(OFFSET('Hygiene Data'!$G$14,0,10*ROW('Hygiene Data'!G87))="","",OFFSET('Hygiene Data'!$G$14,0,10*ROW('Hygiene Data'!G87)))</f>
        <v/>
      </c>
      <c r="ED93" s="33" t="str">
        <f ca="true">+IF(OFFSET('Hygiene Data'!$H$12,0,10*ROW('Hygiene Data'!H87))="","",OFFSET('Hygiene Data'!$H$12,0,10*ROW('Hygiene Data'!H87)))</f>
        <v/>
      </c>
      <c r="EE93" s="33" t="str">
        <f ca="true">+IF(OFFSET('Hygiene Data'!$H$13,0,10*ROW('Hygiene Data'!H87))="","",OFFSET('Hygiene Data'!$H$13,0,10*ROW('Hygiene Data'!H87)))</f>
        <v/>
      </c>
      <c r="EF93" s="33" t="str">
        <f ca="true">+IF(OFFSET('Hygiene Data'!$H$14,0,10*ROW('Hygiene Data'!H87))="","",OFFSET('Hygiene Data'!$H$14,0,10*ROW('Hygiene Data'!H87)))</f>
        <v/>
      </c>
    </row>
    <row r="94" x14ac:dyDescent="0.2">
      <c r="A94" s="56" t="str">
        <f ca="true">+IF(OFFSET('Water Data'!$B$1,0,10*ROW('Water Data'!B91))="","",OFFSET('Water Data'!$B$1,0,10*ROW('Water Data'!B91)))</f>
        <v/>
      </c>
      <c r="B94" s="56" t="str">
        <f ca="true">+IF(OFFSET('Water Data'!$A$3,0,10*ROW('Water Data'!A91))="","",OFFSET('Water Data'!$A$3,0,10*ROW('Water Data'!A91)))</f>
        <v/>
      </c>
      <c r="C94" s="56" t="str">
        <f ca="true">+IF(OFFSET('Water Data'!$C$3,0,10*ROW('Water Data'!C91))="","",OFFSET('Water Data'!$C$3,0,10*ROW('Water Data'!C91)))</f>
        <v/>
      </c>
      <c r="D94" s="244"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4"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4" t="e">
        <f ca="true">+IF(AND(ISNUMBER(OFFSET('Water Data'!$C$10,0,10*ROW('Water Data'!D88))),BW94="Yes"),OFFSET('Water Data'!$C$10,0,10*ROW('Water Data'!D88)),IF(AND(ISNUMBER(OFFSET('Water Data'!$C$10,0,10*ROW('Water Data'!D88))),BW94="No",ISNUMBER(OFFSET('Water Data'!$C$10,0,10*ROW('Water Data'!D88)))),CONCATENATE("[",ROUND(OFFSET('Water Data'!$C$10,0,10*ROW('Water Data'!D88)),0),"]"),IF(AND(ISNUMBER(OFFSET('Water Data'!$C$10,0,10*ROW('Water Data'!D88))),BW94="",ISNUMBER(OFFSET('Water Data'!$C$10,0,10*ROW('Water Data'!D88)))),OFFSET('Water Data'!$C$10,0,10*ROW('Water Data'!D88)),NA())))</f>
        <v>#N/A</v>
      </c>
      <c r="G94" s="244"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4"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4"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4"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4"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4"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4"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4"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4"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4"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4"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4"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4"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4"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4"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5"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5"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5"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5"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5"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5"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5"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5"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5"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5"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5"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5"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5"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5"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5"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5"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5"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5"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5"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5"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5"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5"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5"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5"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5"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5"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5"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5"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5"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5"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6"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6"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6"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6"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6"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6"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6"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6"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6"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6"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6"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6"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6"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6"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6"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6"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6"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6"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3" t="str">
        <f ca="true">+IF(OFFSET('Water Data'!$C$28,0,10*ROW('Water Data'!C88))="","",OFFSET('Water Data'!$C$28,0,10*ROW('Water Data'!C88)))</f>
        <v/>
      </c>
      <c r="BT94" s="33" t="str">
        <f ca="true">+IF(OFFSET('Water Data'!$C$29,0,10*ROW('Water Data'!C88))="","",OFFSET('Water Data'!$C$29,0,10*ROW('Water Data'!C88)))</f>
        <v/>
      </c>
      <c r="BU94" s="33" t="str">
        <f ca="true">+IF(OFFSET('Water Data'!$C$30,0,10*ROW('Water Data'!C88))="","",OFFSET('Water Data'!$C$30,0,10*ROW('Water Data'!C88)))</f>
        <v/>
      </c>
      <c r="BV94" s="33" t="str">
        <f ca="true">+IF(OFFSET('Water Data'!$D$28,0,10*ROW('Water Data'!D88))="","",OFFSET('Water Data'!$D$28,0,10*ROW('Water Data'!D88)))</f>
        <v/>
      </c>
      <c r="BW94" s="33" t="str">
        <f ca="true">+IF(OFFSET('Water Data'!$D$29,0,10*ROW('Water Data'!D88))="","",OFFSET('Water Data'!$D$29,0,10*ROW('Water Data'!D88)))</f>
        <v/>
      </c>
      <c r="BX94" s="33" t="str">
        <f ca="true">+IF(OFFSET('Water Data'!$D$30,0,10*ROW('Water Data'!D88))="","",OFFSET('Water Data'!$D$30,0,10*ROW('Water Data'!D88)))</f>
        <v/>
      </c>
      <c r="BY94" s="33" t="str">
        <f ca="true">+IF(OFFSET('Water Data'!$E$28,0,10*ROW('Water Data'!E88))="","",OFFSET('Water Data'!$E$28,0,10*ROW('Water Data'!E88)))</f>
        <v/>
      </c>
      <c r="BZ94" s="33" t="str">
        <f ca="true">+IF(OFFSET('Water Data'!$E$29,0,10*ROW('Water Data'!E88))="","",OFFSET('Water Data'!$E$29,0,10*ROW('Water Data'!E88)))</f>
        <v/>
      </c>
      <c r="CA94" s="33" t="str">
        <f ca="true">+IF(OFFSET('Water Data'!$E$30,0,10*ROW('Water Data'!E88))="","",OFFSET('Water Data'!$E$30,0,10*ROW('Water Data'!E88)))</f>
        <v/>
      </c>
      <c r="CB94" s="33" t="str">
        <f ca="true">+IF(OFFSET('Water Data'!$F$28,0,10*ROW('Water Data'!F88))="","",OFFSET('Water Data'!$F$28,0,10*ROW('Water Data'!F88)))</f>
        <v/>
      </c>
      <c r="CC94" s="33" t="str">
        <f ca="true">+IF(OFFSET('Water Data'!$F$29,0,10*ROW('Water Data'!F88))="","",OFFSET('Water Data'!$F$29,0,10*ROW('Water Data'!F88)))</f>
        <v/>
      </c>
      <c r="CD94" s="33" t="str">
        <f ca="true">+IF(OFFSET('Water Data'!$F$30,0,10*ROW('Water Data'!F88))="","",OFFSET('Water Data'!$F$30,0,10*ROW('Water Data'!F88)))</f>
        <v/>
      </c>
      <c r="CE94" s="33" t="str">
        <f ca="true">+IF(OFFSET('Water Data'!$G$28,0,10*ROW('Water Data'!G88))="","",OFFSET('Water Data'!$G$28,0,10*ROW('Water Data'!G88)))</f>
        <v/>
      </c>
      <c r="CF94" s="33" t="str">
        <f ca="true">+IF(OFFSET('Water Data'!$G$29,0,10*ROW('Water Data'!G88))="","",OFFSET('Water Data'!$G$29,0,10*ROW('Water Data'!G88)))</f>
        <v/>
      </c>
      <c r="CG94" s="33" t="str">
        <f ca="true">+IF(OFFSET('Water Data'!$G$30,0,10*ROW('Water Data'!G88))="","",OFFSET('Water Data'!$G$30,0,10*ROW('Water Data'!G88)))</f>
        <v/>
      </c>
      <c r="CH94" s="33" t="str">
        <f ca="true">+IF(OFFSET('Water Data'!$H$28,0,10*ROW('Water Data'!H88))="","",OFFSET('Water Data'!$H$28,0,10*ROW('Water Data'!H88)))</f>
        <v/>
      </c>
      <c r="CI94" s="33" t="str">
        <f ca="true">+IF(OFFSET('Water Data'!$H$29,0,10*ROW('Water Data'!H88))="","",OFFSET('Water Data'!$H$29,0,10*ROW('Water Data'!H88)))</f>
        <v/>
      </c>
      <c r="CJ94" s="33" t="str">
        <f ca="true">+IF(OFFSET('Water Data'!$H$30,0,10*ROW('Water Data'!H88))="","",OFFSET('Water Data'!$H$30,0,10*ROW('Water Data'!H88)))</f>
        <v/>
      </c>
      <c r="CK94" s="33" t="str">
        <f ca="true">+IF(OFFSET('Sanitation Data'!$C$29,0,10*ROW('Sanitation Data'!C88))="","",OFFSET('Sanitation Data'!$C$29,0,10*ROW('Sanitation Data'!C88)))</f>
        <v/>
      </c>
      <c r="CL94" s="33" t="str">
        <f ca="true">+IF(OFFSET('Sanitation Data'!$C$30,0,10*ROW('Sanitation Data'!C88))="","",OFFSET('Sanitation Data'!$C$30,0,10*ROW('Sanitation Data'!C88)))</f>
        <v/>
      </c>
      <c r="CM94" s="33" t="str">
        <f ca="true">+IF(OFFSET('Sanitation Data'!$C$31,0,10*ROW('Sanitation Data'!C88))="","",OFFSET('Sanitation Data'!$C$31,0,10*ROW('Sanitation Data'!C88)))</f>
        <v/>
      </c>
      <c r="CN94" s="33" t="str">
        <f ca="true">+IF(OFFSET('Sanitation Data'!$C$32,0,10*ROW('Sanitation Data'!C88))="","",OFFSET('Sanitation Data'!$C$32,0,10*ROW('Sanitation Data'!C88)))</f>
        <v/>
      </c>
      <c r="CO94" s="33" t="str">
        <f ca="true">+IF(OFFSET('Sanitation Data'!$C$33,0,10*ROW('Sanitation Data'!C88))="","",OFFSET('Sanitation Data'!$C$33,0,10*ROW('Sanitation Data'!C88)))</f>
        <v/>
      </c>
      <c r="CP94" s="33" t="str">
        <f ca="true">+IF(OFFSET('Sanitation Data'!$D$29,0,10*ROW('Sanitation Data'!D88))="","",OFFSET('Sanitation Data'!$D$29,0,10*ROW('Sanitation Data'!D88)))</f>
        <v/>
      </c>
      <c r="CQ94" s="33" t="str">
        <f ca="true">+IF(OFFSET('Sanitation Data'!$D$30,0,10*ROW('Sanitation Data'!D88))="","",OFFSET('Sanitation Data'!$D$30,0,10*ROW('Sanitation Data'!D88)))</f>
        <v/>
      </c>
      <c r="CR94" s="33" t="str">
        <f ca="true">+IF(OFFSET('Sanitation Data'!$D$31,0,10*ROW('Sanitation Data'!D88))="","",OFFSET('Sanitation Data'!$D$31,0,10*ROW('Sanitation Data'!D88)))</f>
        <v/>
      </c>
      <c r="CS94" s="33" t="str">
        <f ca="true">+IF(OFFSET('Sanitation Data'!$D$32,0,10*ROW('Sanitation Data'!D88))="","",OFFSET('Sanitation Data'!$D$32,0,10*ROW('Sanitation Data'!D88)))</f>
        <v/>
      </c>
      <c r="CT94" s="33" t="str">
        <f ca="true">+IF(OFFSET('Sanitation Data'!$D$33,0,10*ROW('Sanitation Data'!D88))="","",OFFSET('Sanitation Data'!$D$33,0,10*ROW('Sanitation Data'!D88)))</f>
        <v/>
      </c>
      <c r="CU94" s="33" t="str">
        <f ca="true">+IF(OFFSET('Sanitation Data'!$E$29,0,10*ROW('Sanitation Data'!E88))="","",OFFSET('Sanitation Data'!$E$29,0,10*ROW('Sanitation Data'!E88)))</f>
        <v/>
      </c>
      <c r="CV94" s="33" t="str">
        <f ca="true">+IF(OFFSET('Sanitation Data'!$E$30,0,10*ROW('Sanitation Data'!E88))="","",OFFSET('Sanitation Data'!$E$30,0,10*ROW('Sanitation Data'!E88)))</f>
        <v/>
      </c>
      <c r="CW94" s="33" t="str">
        <f ca="true">+IF(OFFSET('Sanitation Data'!$E$31,0,10*ROW('Sanitation Data'!E88))="","",OFFSET('Sanitation Data'!$E$31,0,10*ROW('Sanitation Data'!E88)))</f>
        <v/>
      </c>
      <c r="CX94" s="33" t="str">
        <f ca="true">+IF(OFFSET('Sanitation Data'!$E$32,0,10*ROW('Sanitation Data'!E88))="","",OFFSET('Sanitation Data'!$E$32,0,10*ROW('Sanitation Data'!E88)))</f>
        <v/>
      </c>
      <c r="CY94" s="33" t="str">
        <f ca="true">+IF(OFFSET('Sanitation Data'!$E$33,0,10*ROW('Sanitation Data'!E88))="","",OFFSET('Sanitation Data'!$E$33,0,10*ROW('Sanitation Data'!E88)))</f>
        <v/>
      </c>
      <c r="CZ94" s="33" t="str">
        <f ca="true">+IF(OFFSET('Sanitation Data'!$F$29,0,10*ROW('Sanitation Data'!F88))="","",OFFSET('Sanitation Data'!$F$29,0,10*ROW('Sanitation Data'!F88)))</f>
        <v/>
      </c>
      <c r="DA94" s="33" t="str">
        <f ca="true">+IF(OFFSET('Sanitation Data'!$F$30,0,10*ROW('Sanitation Data'!F88))="","",OFFSET('Sanitation Data'!$F$30,0,10*ROW('Sanitation Data'!F88)))</f>
        <v/>
      </c>
      <c r="DB94" s="33" t="str">
        <f ca="true">+IF(OFFSET('Sanitation Data'!$F$31,0,10*ROW('Sanitation Data'!F88))="","",OFFSET('Sanitation Data'!$F$31,0,10*ROW('Sanitation Data'!F88)))</f>
        <v/>
      </c>
      <c r="DC94" s="33" t="str">
        <f ca="true">+IF(OFFSET('Sanitation Data'!$F$32,0,10*ROW('Sanitation Data'!F88))="","",OFFSET('Sanitation Data'!$F$32,0,10*ROW('Sanitation Data'!F88)))</f>
        <v/>
      </c>
      <c r="DD94" s="33" t="str">
        <f ca="true">+IF(OFFSET('Sanitation Data'!$F$33,0,10*ROW('Sanitation Data'!F88))="","",OFFSET('Sanitation Data'!$F$33,0,10*ROW('Sanitation Data'!F88)))</f>
        <v/>
      </c>
      <c r="DE94" s="33" t="str">
        <f ca="true">+IF(OFFSET('Sanitation Data'!$G$29,0,10*ROW('Sanitation Data'!G88))="","",OFFSET('Sanitation Data'!$G$29,0,10*ROW('Sanitation Data'!G88)))</f>
        <v/>
      </c>
      <c r="DF94" s="33" t="str">
        <f ca="true">+IF(OFFSET('Sanitation Data'!$G$30,0,10*ROW('Sanitation Data'!G88))="","",OFFSET('Sanitation Data'!$G$30,0,10*ROW('Sanitation Data'!G88)))</f>
        <v/>
      </c>
      <c r="DG94" s="33" t="str">
        <f ca="true">+IF(OFFSET('Sanitation Data'!$G$31,0,10*ROW('Sanitation Data'!G88))="","",OFFSET('Sanitation Data'!$G$31,0,10*ROW('Sanitation Data'!G88)))</f>
        <v/>
      </c>
      <c r="DH94" s="33" t="str">
        <f ca="true">+IF(OFFSET('Sanitation Data'!$G$32,0,10*ROW('Sanitation Data'!G88))="","",OFFSET('Sanitation Data'!$G$32,0,10*ROW('Sanitation Data'!G88)))</f>
        <v/>
      </c>
      <c r="DI94" s="33" t="str">
        <f ca="true">+IF(OFFSET('Sanitation Data'!$G$33,0,10*ROW('Sanitation Data'!G88))="","",OFFSET('Sanitation Data'!$G$33,0,10*ROW('Sanitation Data'!G88)))</f>
        <v/>
      </c>
      <c r="DJ94" s="33" t="str">
        <f ca="true">+IF(OFFSET('Sanitation Data'!$H$29,0,10*ROW('Sanitation Data'!H88))="","",OFFSET('Sanitation Data'!$H$29,0,10*ROW('Sanitation Data'!H88)))</f>
        <v/>
      </c>
      <c r="DK94" s="33" t="str">
        <f ca="true">+IF(OFFSET('Sanitation Data'!$H$30,0,10*ROW('Sanitation Data'!H88))="","",OFFSET('Sanitation Data'!$H$30,0,10*ROW('Sanitation Data'!H88)))</f>
        <v/>
      </c>
      <c r="DL94" s="33" t="str">
        <f ca="true">+IF(OFFSET('Sanitation Data'!$H$31,0,10*ROW('Sanitation Data'!H88))="","",OFFSET('Sanitation Data'!$H$31,0,10*ROW('Sanitation Data'!H88)))</f>
        <v/>
      </c>
      <c r="DM94" s="33" t="str">
        <f ca="true">+IF(OFFSET('Sanitation Data'!$H$32,0,10*ROW('Sanitation Data'!H88))="","",OFFSET('Sanitation Data'!$H$32,0,10*ROW('Sanitation Data'!H88)))</f>
        <v/>
      </c>
      <c r="DN94" s="33" t="str">
        <f ca="true">+IF(OFFSET('Sanitation Data'!$H$33,0,10*ROW('Sanitation Data'!H88))="","",OFFSET('Sanitation Data'!$H$33,0,10*ROW('Sanitation Data'!H88)))</f>
        <v/>
      </c>
      <c r="DO94" s="33" t="str">
        <f ca="true">+IF(OFFSET('Hygiene Data'!$C$12,0,10*ROW('Hygiene Data'!C88))="","",OFFSET('Hygiene Data'!$C$12,0,10*ROW('Hygiene Data'!C88)))</f>
        <v/>
      </c>
      <c r="DP94" s="33" t="str">
        <f ca="true">+IF(OFFSET('Hygiene Data'!$C$13,0,10*ROW('Hygiene Data'!C88))="","",OFFSET('Hygiene Data'!$C$13,0,10*ROW('Hygiene Data'!C88)))</f>
        <v/>
      </c>
      <c r="DQ94" s="33" t="str">
        <f ca="true">+IF(OFFSET('Hygiene Data'!$C$14,0,10*ROW('Hygiene Data'!C88))="","",OFFSET('Hygiene Data'!$C$14,0,10*ROW('Hygiene Data'!C88)))</f>
        <v/>
      </c>
      <c r="DR94" s="33" t="str">
        <f ca="true">+IF(OFFSET('Hygiene Data'!$D$12,0,10*ROW('Hygiene Data'!D88))="","",OFFSET('Hygiene Data'!$D$12,0,10*ROW('Hygiene Data'!D88)))</f>
        <v/>
      </c>
      <c r="DS94" s="33" t="str">
        <f ca="true">+IF(OFFSET('Hygiene Data'!$D$13,0,10*ROW('Hygiene Data'!D88))="","",OFFSET('Hygiene Data'!$D$13,0,10*ROW('Hygiene Data'!D88)))</f>
        <v/>
      </c>
      <c r="DT94" s="33" t="str">
        <f ca="true">+IF(OFFSET('Hygiene Data'!$D$14,0,10*ROW('Hygiene Data'!D88))="","",OFFSET('Hygiene Data'!$D$14,0,10*ROW('Hygiene Data'!D88)))</f>
        <v/>
      </c>
      <c r="DU94" s="33" t="str">
        <f ca="true">+IF(OFFSET('Hygiene Data'!$E$12,0,10*ROW('Hygiene Data'!E88))="","",OFFSET('Hygiene Data'!$E$12,0,10*ROW('Hygiene Data'!E88)))</f>
        <v/>
      </c>
      <c r="DV94" s="33" t="str">
        <f ca="true">+IF(OFFSET('Hygiene Data'!$E$13,0,10*ROW('Hygiene Data'!E88))="","",OFFSET('Hygiene Data'!$E$13,0,10*ROW('Hygiene Data'!E88)))</f>
        <v/>
      </c>
      <c r="DW94" s="33" t="str">
        <f ca="true">+IF(OFFSET('Hygiene Data'!$E$14,0,10*ROW('Hygiene Data'!E88))="","",OFFSET('Hygiene Data'!$E$14,0,10*ROW('Hygiene Data'!E88)))</f>
        <v/>
      </c>
      <c r="DX94" s="33" t="str">
        <f ca="true">+IF(OFFSET('Hygiene Data'!$F$12,0,10*ROW('Hygiene Data'!F88))="","",OFFSET('Hygiene Data'!$F$12,0,10*ROW('Hygiene Data'!F88)))</f>
        <v/>
      </c>
      <c r="DY94" s="33" t="str">
        <f ca="true">+IF(OFFSET('Hygiene Data'!$F$13,0,10*ROW('Hygiene Data'!F88))="","",OFFSET('Hygiene Data'!$F$13,0,10*ROW('Hygiene Data'!F88)))</f>
        <v/>
      </c>
      <c r="DZ94" s="33" t="str">
        <f ca="true">+IF(OFFSET('Hygiene Data'!$F$14,0,10*ROW('Hygiene Data'!F88))="","",OFFSET('Hygiene Data'!$F$14,0,10*ROW('Hygiene Data'!F88)))</f>
        <v/>
      </c>
      <c r="EA94" s="33" t="str">
        <f ca="true">+IF(OFFSET('Hygiene Data'!$G$12,0,10*ROW('Hygiene Data'!G88))="","",OFFSET('Hygiene Data'!$G$12,0,10*ROW('Hygiene Data'!G88)))</f>
        <v/>
      </c>
      <c r="EB94" s="33" t="str">
        <f ca="true">+IF(OFFSET('Hygiene Data'!$G$13,0,10*ROW('Hygiene Data'!G88))="","",OFFSET('Hygiene Data'!$G$13,0,10*ROW('Hygiene Data'!G88)))</f>
        <v/>
      </c>
      <c r="EC94" s="33" t="str">
        <f ca="true">+IF(OFFSET('Hygiene Data'!$G$14,0,10*ROW('Hygiene Data'!G88))="","",OFFSET('Hygiene Data'!$G$14,0,10*ROW('Hygiene Data'!G88)))</f>
        <v/>
      </c>
      <c r="ED94" s="33" t="str">
        <f ca="true">+IF(OFFSET('Hygiene Data'!$H$12,0,10*ROW('Hygiene Data'!H88))="","",OFFSET('Hygiene Data'!$H$12,0,10*ROW('Hygiene Data'!H88)))</f>
        <v/>
      </c>
      <c r="EE94" s="33" t="str">
        <f ca="true">+IF(OFFSET('Hygiene Data'!$H$13,0,10*ROW('Hygiene Data'!H88))="","",OFFSET('Hygiene Data'!$H$13,0,10*ROW('Hygiene Data'!H88)))</f>
        <v/>
      </c>
      <c r="EF94" s="33" t="str">
        <f ca="true">+IF(OFFSET('Hygiene Data'!$H$14,0,10*ROW('Hygiene Data'!H88))="","",OFFSET('Hygiene Data'!$H$14,0,10*ROW('Hygiene Data'!H88)))</f>
        <v/>
      </c>
    </row>
    <row r="95" x14ac:dyDescent="0.2">
      <c r="A95" s="56" t="str">
        <f ca="true">+IF(OFFSET('Water Data'!$B$1,0,10*ROW('Water Data'!B92))="","",OFFSET('Water Data'!$B$1,0,10*ROW('Water Data'!B92)))</f>
        <v/>
      </c>
      <c r="B95" s="56" t="str">
        <f ca="true">+IF(OFFSET('Water Data'!$A$3,0,10*ROW('Water Data'!A92))="","",OFFSET('Water Data'!$A$3,0,10*ROW('Water Data'!A92)))</f>
        <v/>
      </c>
      <c r="C95" s="56" t="str">
        <f ca="true">+IF(OFFSET('Water Data'!$C$3,0,10*ROW('Water Data'!C92))="","",OFFSET('Water Data'!$C$3,0,10*ROW('Water Data'!C92)))</f>
        <v/>
      </c>
      <c r="D95" s="244"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4"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4" t="e">
        <f ca="true">+IF(AND(ISNUMBER(OFFSET('Water Data'!$C$10,0,10*ROW('Water Data'!D89))),BW95="Yes"),OFFSET('Water Data'!$C$10,0,10*ROW('Water Data'!D89)),IF(AND(ISNUMBER(OFFSET('Water Data'!$C$10,0,10*ROW('Water Data'!D89))),BW95="No",ISNUMBER(OFFSET('Water Data'!$C$10,0,10*ROW('Water Data'!D89)))),CONCATENATE("[",ROUND(OFFSET('Water Data'!$C$10,0,10*ROW('Water Data'!D89)),0),"]"),IF(AND(ISNUMBER(OFFSET('Water Data'!$C$10,0,10*ROW('Water Data'!D89))),BW95="",ISNUMBER(OFFSET('Water Data'!$C$10,0,10*ROW('Water Data'!D89)))),OFFSET('Water Data'!$C$10,0,10*ROW('Water Data'!D89)),NA())))</f>
        <v>#N/A</v>
      </c>
      <c r="G95" s="244"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4"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4"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4"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4"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4"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4"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4"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4"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4"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4"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4"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4"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4"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4"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5"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5"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5"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5"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5"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5"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5"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5"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5"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5"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5"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5"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5"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5"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5"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5"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5"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5"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5"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5"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5"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5"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5"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5"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5"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5"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5"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5"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5"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5"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6"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6"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6"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6"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6"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6"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6"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6"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6"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6"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6"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6"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6"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6"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6"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6"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6"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6"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3" t="str">
        <f ca="true">+IF(OFFSET('Water Data'!$C$28,0,10*ROW('Water Data'!C89))="","",OFFSET('Water Data'!$C$28,0,10*ROW('Water Data'!C89)))</f>
        <v/>
      </c>
      <c r="BT95" s="33" t="str">
        <f ca="true">+IF(OFFSET('Water Data'!$C$29,0,10*ROW('Water Data'!C89))="","",OFFSET('Water Data'!$C$29,0,10*ROW('Water Data'!C89)))</f>
        <v/>
      </c>
      <c r="BU95" s="33" t="str">
        <f ca="true">+IF(OFFSET('Water Data'!$C$30,0,10*ROW('Water Data'!C89))="","",OFFSET('Water Data'!$C$30,0,10*ROW('Water Data'!C89)))</f>
        <v/>
      </c>
      <c r="BV95" s="33" t="str">
        <f ca="true">+IF(OFFSET('Water Data'!$D$28,0,10*ROW('Water Data'!D89))="","",OFFSET('Water Data'!$D$28,0,10*ROW('Water Data'!D89)))</f>
        <v/>
      </c>
      <c r="BW95" s="33" t="str">
        <f ca="true">+IF(OFFSET('Water Data'!$D$29,0,10*ROW('Water Data'!D89))="","",OFFSET('Water Data'!$D$29,0,10*ROW('Water Data'!D89)))</f>
        <v/>
      </c>
      <c r="BX95" s="33" t="str">
        <f ca="true">+IF(OFFSET('Water Data'!$D$30,0,10*ROW('Water Data'!D89))="","",OFFSET('Water Data'!$D$30,0,10*ROW('Water Data'!D89)))</f>
        <v/>
      </c>
      <c r="BY95" s="33" t="str">
        <f ca="true">+IF(OFFSET('Water Data'!$E$28,0,10*ROW('Water Data'!E89))="","",OFFSET('Water Data'!$E$28,0,10*ROW('Water Data'!E89)))</f>
        <v/>
      </c>
      <c r="BZ95" s="33" t="str">
        <f ca="true">+IF(OFFSET('Water Data'!$E$29,0,10*ROW('Water Data'!E89))="","",OFFSET('Water Data'!$E$29,0,10*ROW('Water Data'!E89)))</f>
        <v/>
      </c>
      <c r="CA95" s="33" t="str">
        <f ca="true">+IF(OFFSET('Water Data'!$E$30,0,10*ROW('Water Data'!E89))="","",OFFSET('Water Data'!$E$30,0,10*ROW('Water Data'!E89)))</f>
        <v/>
      </c>
      <c r="CB95" s="33" t="str">
        <f ca="true">+IF(OFFSET('Water Data'!$F$28,0,10*ROW('Water Data'!F89))="","",OFFSET('Water Data'!$F$28,0,10*ROW('Water Data'!F89)))</f>
        <v/>
      </c>
      <c r="CC95" s="33" t="str">
        <f ca="true">+IF(OFFSET('Water Data'!$F$29,0,10*ROW('Water Data'!F89))="","",OFFSET('Water Data'!$F$29,0,10*ROW('Water Data'!F89)))</f>
        <v/>
      </c>
      <c r="CD95" s="33" t="str">
        <f ca="true">+IF(OFFSET('Water Data'!$F$30,0,10*ROW('Water Data'!F89))="","",OFFSET('Water Data'!$F$30,0,10*ROW('Water Data'!F89)))</f>
        <v/>
      </c>
      <c r="CE95" s="33" t="str">
        <f ca="true">+IF(OFFSET('Water Data'!$G$28,0,10*ROW('Water Data'!G89))="","",OFFSET('Water Data'!$G$28,0,10*ROW('Water Data'!G89)))</f>
        <v/>
      </c>
      <c r="CF95" s="33" t="str">
        <f ca="true">+IF(OFFSET('Water Data'!$G$29,0,10*ROW('Water Data'!G89))="","",OFFSET('Water Data'!$G$29,0,10*ROW('Water Data'!G89)))</f>
        <v/>
      </c>
      <c r="CG95" s="33" t="str">
        <f ca="true">+IF(OFFSET('Water Data'!$G$30,0,10*ROW('Water Data'!G89))="","",OFFSET('Water Data'!$G$30,0,10*ROW('Water Data'!G89)))</f>
        <v/>
      </c>
      <c r="CH95" s="33" t="str">
        <f ca="true">+IF(OFFSET('Water Data'!$H$28,0,10*ROW('Water Data'!H89))="","",OFFSET('Water Data'!$H$28,0,10*ROW('Water Data'!H89)))</f>
        <v/>
      </c>
      <c r="CI95" s="33" t="str">
        <f ca="true">+IF(OFFSET('Water Data'!$H$29,0,10*ROW('Water Data'!H89))="","",OFFSET('Water Data'!$H$29,0,10*ROW('Water Data'!H89)))</f>
        <v/>
      </c>
      <c r="CJ95" s="33" t="str">
        <f ca="true">+IF(OFFSET('Water Data'!$H$30,0,10*ROW('Water Data'!H89))="","",OFFSET('Water Data'!$H$30,0,10*ROW('Water Data'!H89)))</f>
        <v/>
      </c>
      <c r="CK95" s="33" t="str">
        <f ca="true">+IF(OFFSET('Sanitation Data'!$C$29,0,10*ROW('Sanitation Data'!C89))="","",OFFSET('Sanitation Data'!$C$29,0,10*ROW('Sanitation Data'!C89)))</f>
        <v/>
      </c>
      <c r="CL95" s="33" t="str">
        <f ca="true">+IF(OFFSET('Sanitation Data'!$C$30,0,10*ROW('Sanitation Data'!C89))="","",OFFSET('Sanitation Data'!$C$30,0,10*ROW('Sanitation Data'!C89)))</f>
        <v/>
      </c>
      <c r="CM95" s="33" t="str">
        <f ca="true">+IF(OFFSET('Sanitation Data'!$C$31,0,10*ROW('Sanitation Data'!C89))="","",OFFSET('Sanitation Data'!$C$31,0,10*ROW('Sanitation Data'!C89)))</f>
        <v/>
      </c>
      <c r="CN95" s="33" t="str">
        <f ca="true">+IF(OFFSET('Sanitation Data'!$C$32,0,10*ROW('Sanitation Data'!C89))="","",OFFSET('Sanitation Data'!$C$32,0,10*ROW('Sanitation Data'!C89)))</f>
        <v/>
      </c>
      <c r="CO95" s="33" t="str">
        <f ca="true">+IF(OFFSET('Sanitation Data'!$C$33,0,10*ROW('Sanitation Data'!C89))="","",OFFSET('Sanitation Data'!$C$33,0,10*ROW('Sanitation Data'!C89)))</f>
        <v/>
      </c>
      <c r="CP95" s="33" t="str">
        <f ca="true">+IF(OFFSET('Sanitation Data'!$D$29,0,10*ROW('Sanitation Data'!D89))="","",OFFSET('Sanitation Data'!$D$29,0,10*ROW('Sanitation Data'!D89)))</f>
        <v/>
      </c>
      <c r="CQ95" s="33" t="str">
        <f ca="true">+IF(OFFSET('Sanitation Data'!$D$30,0,10*ROW('Sanitation Data'!D89))="","",OFFSET('Sanitation Data'!$D$30,0,10*ROW('Sanitation Data'!D89)))</f>
        <v/>
      </c>
      <c r="CR95" s="33" t="str">
        <f ca="true">+IF(OFFSET('Sanitation Data'!$D$31,0,10*ROW('Sanitation Data'!D89))="","",OFFSET('Sanitation Data'!$D$31,0,10*ROW('Sanitation Data'!D89)))</f>
        <v/>
      </c>
      <c r="CS95" s="33" t="str">
        <f ca="true">+IF(OFFSET('Sanitation Data'!$D$32,0,10*ROW('Sanitation Data'!D89))="","",OFFSET('Sanitation Data'!$D$32,0,10*ROW('Sanitation Data'!D89)))</f>
        <v/>
      </c>
      <c r="CT95" s="33" t="str">
        <f ca="true">+IF(OFFSET('Sanitation Data'!$D$33,0,10*ROW('Sanitation Data'!D89))="","",OFFSET('Sanitation Data'!$D$33,0,10*ROW('Sanitation Data'!D89)))</f>
        <v/>
      </c>
      <c r="CU95" s="33" t="str">
        <f ca="true">+IF(OFFSET('Sanitation Data'!$E$29,0,10*ROW('Sanitation Data'!E89))="","",OFFSET('Sanitation Data'!$E$29,0,10*ROW('Sanitation Data'!E89)))</f>
        <v/>
      </c>
      <c r="CV95" s="33" t="str">
        <f ca="true">+IF(OFFSET('Sanitation Data'!$E$30,0,10*ROW('Sanitation Data'!E89))="","",OFFSET('Sanitation Data'!$E$30,0,10*ROW('Sanitation Data'!E89)))</f>
        <v/>
      </c>
      <c r="CW95" s="33" t="str">
        <f ca="true">+IF(OFFSET('Sanitation Data'!$E$31,0,10*ROW('Sanitation Data'!E89))="","",OFFSET('Sanitation Data'!$E$31,0,10*ROW('Sanitation Data'!E89)))</f>
        <v/>
      </c>
      <c r="CX95" s="33" t="str">
        <f ca="true">+IF(OFFSET('Sanitation Data'!$E$32,0,10*ROW('Sanitation Data'!E89))="","",OFFSET('Sanitation Data'!$E$32,0,10*ROW('Sanitation Data'!E89)))</f>
        <v/>
      </c>
      <c r="CY95" s="33" t="str">
        <f ca="true">+IF(OFFSET('Sanitation Data'!$E$33,0,10*ROW('Sanitation Data'!E89))="","",OFFSET('Sanitation Data'!$E$33,0,10*ROW('Sanitation Data'!E89)))</f>
        <v/>
      </c>
      <c r="CZ95" s="33" t="str">
        <f ca="true">+IF(OFFSET('Sanitation Data'!$F$29,0,10*ROW('Sanitation Data'!F89))="","",OFFSET('Sanitation Data'!$F$29,0,10*ROW('Sanitation Data'!F89)))</f>
        <v/>
      </c>
      <c r="DA95" s="33" t="str">
        <f ca="true">+IF(OFFSET('Sanitation Data'!$F$30,0,10*ROW('Sanitation Data'!F89))="","",OFFSET('Sanitation Data'!$F$30,0,10*ROW('Sanitation Data'!F89)))</f>
        <v/>
      </c>
      <c r="DB95" s="33" t="str">
        <f ca="true">+IF(OFFSET('Sanitation Data'!$F$31,0,10*ROW('Sanitation Data'!F89))="","",OFFSET('Sanitation Data'!$F$31,0,10*ROW('Sanitation Data'!F89)))</f>
        <v/>
      </c>
      <c r="DC95" s="33" t="str">
        <f ca="true">+IF(OFFSET('Sanitation Data'!$F$32,0,10*ROW('Sanitation Data'!F89))="","",OFFSET('Sanitation Data'!$F$32,0,10*ROW('Sanitation Data'!F89)))</f>
        <v/>
      </c>
      <c r="DD95" s="33" t="str">
        <f ca="true">+IF(OFFSET('Sanitation Data'!$F$33,0,10*ROW('Sanitation Data'!F89))="","",OFFSET('Sanitation Data'!$F$33,0,10*ROW('Sanitation Data'!F89)))</f>
        <v/>
      </c>
      <c r="DE95" s="33" t="str">
        <f ca="true">+IF(OFFSET('Sanitation Data'!$G$29,0,10*ROW('Sanitation Data'!G89))="","",OFFSET('Sanitation Data'!$G$29,0,10*ROW('Sanitation Data'!G89)))</f>
        <v/>
      </c>
      <c r="DF95" s="33" t="str">
        <f ca="true">+IF(OFFSET('Sanitation Data'!$G$30,0,10*ROW('Sanitation Data'!G89))="","",OFFSET('Sanitation Data'!$G$30,0,10*ROW('Sanitation Data'!G89)))</f>
        <v/>
      </c>
      <c r="DG95" s="33" t="str">
        <f ca="true">+IF(OFFSET('Sanitation Data'!$G$31,0,10*ROW('Sanitation Data'!G89))="","",OFFSET('Sanitation Data'!$G$31,0,10*ROW('Sanitation Data'!G89)))</f>
        <v/>
      </c>
      <c r="DH95" s="33" t="str">
        <f ca="true">+IF(OFFSET('Sanitation Data'!$G$32,0,10*ROW('Sanitation Data'!G89))="","",OFFSET('Sanitation Data'!$G$32,0,10*ROW('Sanitation Data'!G89)))</f>
        <v/>
      </c>
      <c r="DI95" s="33" t="str">
        <f ca="true">+IF(OFFSET('Sanitation Data'!$G$33,0,10*ROW('Sanitation Data'!G89))="","",OFFSET('Sanitation Data'!$G$33,0,10*ROW('Sanitation Data'!G89)))</f>
        <v/>
      </c>
      <c r="DJ95" s="33" t="str">
        <f ca="true">+IF(OFFSET('Sanitation Data'!$H$29,0,10*ROW('Sanitation Data'!H89))="","",OFFSET('Sanitation Data'!$H$29,0,10*ROW('Sanitation Data'!H89)))</f>
        <v/>
      </c>
      <c r="DK95" s="33" t="str">
        <f ca="true">+IF(OFFSET('Sanitation Data'!$H$30,0,10*ROW('Sanitation Data'!H89))="","",OFFSET('Sanitation Data'!$H$30,0,10*ROW('Sanitation Data'!H89)))</f>
        <v/>
      </c>
      <c r="DL95" s="33" t="str">
        <f ca="true">+IF(OFFSET('Sanitation Data'!$H$31,0,10*ROW('Sanitation Data'!H89))="","",OFFSET('Sanitation Data'!$H$31,0,10*ROW('Sanitation Data'!H89)))</f>
        <v/>
      </c>
      <c r="DM95" s="33" t="str">
        <f ca="true">+IF(OFFSET('Sanitation Data'!$H$32,0,10*ROW('Sanitation Data'!H89))="","",OFFSET('Sanitation Data'!$H$32,0,10*ROW('Sanitation Data'!H89)))</f>
        <v/>
      </c>
      <c r="DN95" s="33" t="str">
        <f ca="true">+IF(OFFSET('Sanitation Data'!$H$33,0,10*ROW('Sanitation Data'!H89))="","",OFFSET('Sanitation Data'!$H$33,0,10*ROW('Sanitation Data'!H89)))</f>
        <v/>
      </c>
      <c r="DO95" s="33" t="str">
        <f ca="true">+IF(OFFSET('Hygiene Data'!$C$12,0,10*ROW('Hygiene Data'!C89))="","",OFFSET('Hygiene Data'!$C$12,0,10*ROW('Hygiene Data'!C89)))</f>
        <v/>
      </c>
      <c r="DP95" s="33" t="str">
        <f ca="true">+IF(OFFSET('Hygiene Data'!$C$13,0,10*ROW('Hygiene Data'!C89))="","",OFFSET('Hygiene Data'!$C$13,0,10*ROW('Hygiene Data'!C89)))</f>
        <v/>
      </c>
      <c r="DQ95" s="33" t="str">
        <f ca="true">+IF(OFFSET('Hygiene Data'!$C$14,0,10*ROW('Hygiene Data'!C89))="","",OFFSET('Hygiene Data'!$C$14,0,10*ROW('Hygiene Data'!C89)))</f>
        <v/>
      </c>
      <c r="DR95" s="33" t="str">
        <f ca="true">+IF(OFFSET('Hygiene Data'!$D$12,0,10*ROW('Hygiene Data'!D89))="","",OFFSET('Hygiene Data'!$D$12,0,10*ROW('Hygiene Data'!D89)))</f>
        <v/>
      </c>
      <c r="DS95" s="33" t="str">
        <f ca="true">+IF(OFFSET('Hygiene Data'!$D$13,0,10*ROW('Hygiene Data'!D89))="","",OFFSET('Hygiene Data'!$D$13,0,10*ROW('Hygiene Data'!D89)))</f>
        <v/>
      </c>
      <c r="DT95" s="33" t="str">
        <f ca="true">+IF(OFFSET('Hygiene Data'!$D$14,0,10*ROW('Hygiene Data'!D89))="","",OFFSET('Hygiene Data'!$D$14,0,10*ROW('Hygiene Data'!D89)))</f>
        <v/>
      </c>
      <c r="DU95" s="33" t="str">
        <f ca="true">+IF(OFFSET('Hygiene Data'!$E$12,0,10*ROW('Hygiene Data'!E89))="","",OFFSET('Hygiene Data'!$E$12,0,10*ROW('Hygiene Data'!E89)))</f>
        <v/>
      </c>
      <c r="DV95" s="33" t="str">
        <f ca="true">+IF(OFFSET('Hygiene Data'!$E$13,0,10*ROW('Hygiene Data'!E89))="","",OFFSET('Hygiene Data'!$E$13,0,10*ROW('Hygiene Data'!E89)))</f>
        <v/>
      </c>
      <c r="DW95" s="33" t="str">
        <f ca="true">+IF(OFFSET('Hygiene Data'!$E$14,0,10*ROW('Hygiene Data'!E89))="","",OFFSET('Hygiene Data'!$E$14,0,10*ROW('Hygiene Data'!E89)))</f>
        <v/>
      </c>
      <c r="DX95" s="33" t="str">
        <f ca="true">+IF(OFFSET('Hygiene Data'!$F$12,0,10*ROW('Hygiene Data'!F89))="","",OFFSET('Hygiene Data'!$F$12,0,10*ROW('Hygiene Data'!F89)))</f>
        <v/>
      </c>
      <c r="DY95" s="33" t="str">
        <f ca="true">+IF(OFFSET('Hygiene Data'!$F$13,0,10*ROW('Hygiene Data'!F89))="","",OFFSET('Hygiene Data'!$F$13,0,10*ROW('Hygiene Data'!F89)))</f>
        <v/>
      </c>
      <c r="DZ95" s="33" t="str">
        <f ca="true">+IF(OFFSET('Hygiene Data'!$F$14,0,10*ROW('Hygiene Data'!F89))="","",OFFSET('Hygiene Data'!$F$14,0,10*ROW('Hygiene Data'!F89)))</f>
        <v/>
      </c>
      <c r="EA95" s="33" t="str">
        <f ca="true">+IF(OFFSET('Hygiene Data'!$G$12,0,10*ROW('Hygiene Data'!G89))="","",OFFSET('Hygiene Data'!$G$12,0,10*ROW('Hygiene Data'!G89)))</f>
        <v/>
      </c>
      <c r="EB95" s="33" t="str">
        <f ca="true">+IF(OFFSET('Hygiene Data'!$G$13,0,10*ROW('Hygiene Data'!G89))="","",OFFSET('Hygiene Data'!$G$13,0,10*ROW('Hygiene Data'!G89)))</f>
        <v/>
      </c>
      <c r="EC95" s="33" t="str">
        <f ca="true">+IF(OFFSET('Hygiene Data'!$G$14,0,10*ROW('Hygiene Data'!G89))="","",OFFSET('Hygiene Data'!$G$14,0,10*ROW('Hygiene Data'!G89)))</f>
        <v/>
      </c>
      <c r="ED95" s="33" t="str">
        <f ca="true">+IF(OFFSET('Hygiene Data'!$H$12,0,10*ROW('Hygiene Data'!H89))="","",OFFSET('Hygiene Data'!$H$12,0,10*ROW('Hygiene Data'!H89)))</f>
        <v/>
      </c>
      <c r="EE95" s="33" t="str">
        <f ca="true">+IF(OFFSET('Hygiene Data'!$H$13,0,10*ROW('Hygiene Data'!H89))="","",OFFSET('Hygiene Data'!$H$13,0,10*ROW('Hygiene Data'!H89)))</f>
        <v/>
      </c>
      <c r="EF95" s="33" t="str">
        <f ca="true">+IF(OFFSET('Hygiene Data'!$H$14,0,10*ROW('Hygiene Data'!H89))="","",OFFSET('Hygiene Data'!$H$14,0,10*ROW('Hygiene Data'!H89)))</f>
        <v/>
      </c>
    </row>
    <row r="96" x14ac:dyDescent="0.2">
      <c r="A96" s="56" t="str">
        <f ca="true">+IF(OFFSET('Water Data'!$B$1,0,10*ROW('Water Data'!B93))="","",OFFSET('Water Data'!$B$1,0,10*ROW('Water Data'!B93)))</f>
        <v/>
      </c>
      <c r="B96" s="56" t="str">
        <f ca="true">+IF(OFFSET('Water Data'!$A$3,0,10*ROW('Water Data'!A93))="","",OFFSET('Water Data'!$A$3,0,10*ROW('Water Data'!A93)))</f>
        <v/>
      </c>
      <c r="C96" s="56" t="str">
        <f ca="true">+IF(OFFSET('Water Data'!$C$3,0,10*ROW('Water Data'!C93))="","",OFFSET('Water Data'!$C$3,0,10*ROW('Water Data'!C93)))</f>
        <v/>
      </c>
      <c r="D96" s="244"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4"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4" t="e">
        <f ca="true">+IF(AND(ISNUMBER(OFFSET('Water Data'!$C$10,0,10*ROW('Water Data'!D90))),BW96="Yes"),OFFSET('Water Data'!$C$10,0,10*ROW('Water Data'!D90)),IF(AND(ISNUMBER(OFFSET('Water Data'!$C$10,0,10*ROW('Water Data'!D90))),BW96="No",ISNUMBER(OFFSET('Water Data'!$C$10,0,10*ROW('Water Data'!D90)))),CONCATENATE("[",ROUND(OFFSET('Water Data'!$C$10,0,10*ROW('Water Data'!D90)),0),"]"),IF(AND(ISNUMBER(OFFSET('Water Data'!$C$10,0,10*ROW('Water Data'!D90))),BW96="",ISNUMBER(OFFSET('Water Data'!$C$10,0,10*ROW('Water Data'!D90)))),OFFSET('Water Data'!$C$10,0,10*ROW('Water Data'!D90)),NA())))</f>
        <v>#N/A</v>
      </c>
      <c r="G96" s="244"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4"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4"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4"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4"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4"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4"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4"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4"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4"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4"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4"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4"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4"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4"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5"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5"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5"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5"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5"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5"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5"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5"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5"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5"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5"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5"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5"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5"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5"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5"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5"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5"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5"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5"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5"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5"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5"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5"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5"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5"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5"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5"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5"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5"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6"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6"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6"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6"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6"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6"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6"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6"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6"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6"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6"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6"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6"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6"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6"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6"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6"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6"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3" t="str">
        <f ca="true">+IF(OFFSET('Water Data'!$C$28,0,10*ROW('Water Data'!C90))="","",OFFSET('Water Data'!$C$28,0,10*ROW('Water Data'!C90)))</f>
        <v/>
      </c>
      <c r="BT96" s="33" t="str">
        <f ca="true">+IF(OFFSET('Water Data'!$C$29,0,10*ROW('Water Data'!C90))="","",OFFSET('Water Data'!$C$29,0,10*ROW('Water Data'!C90)))</f>
        <v/>
      </c>
      <c r="BU96" s="33" t="str">
        <f ca="true">+IF(OFFSET('Water Data'!$C$30,0,10*ROW('Water Data'!C90))="","",OFFSET('Water Data'!$C$30,0,10*ROW('Water Data'!C90)))</f>
        <v/>
      </c>
      <c r="BV96" s="33" t="str">
        <f ca="true">+IF(OFFSET('Water Data'!$D$28,0,10*ROW('Water Data'!D90))="","",OFFSET('Water Data'!$D$28,0,10*ROW('Water Data'!D90)))</f>
        <v/>
      </c>
      <c r="BW96" s="33" t="str">
        <f ca="true">+IF(OFFSET('Water Data'!$D$29,0,10*ROW('Water Data'!D90))="","",OFFSET('Water Data'!$D$29,0,10*ROW('Water Data'!D90)))</f>
        <v/>
      </c>
      <c r="BX96" s="33" t="str">
        <f ca="true">+IF(OFFSET('Water Data'!$D$30,0,10*ROW('Water Data'!D90))="","",OFFSET('Water Data'!$D$30,0,10*ROW('Water Data'!D90)))</f>
        <v/>
      </c>
      <c r="BY96" s="33" t="str">
        <f ca="true">+IF(OFFSET('Water Data'!$E$28,0,10*ROW('Water Data'!E90))="","",OFFSET('Water Data'!$E$28,0,10*ROW('Water Data'!E90)))</f>
        <v/>
      </c>
      <c r="BZ96" s="33" t="str">
        <f ca="true">+IF(OFFSET('Water Data'!$E$29,0,10*ROW('Water Data'!E90))="","",OFFSET('Water Data'!$E$29,0,10*ROW('Water Data'!E90)))</f>
        <v/>
      </c>
      <c r="CA96" s="33" t="str">
        <f ca="true">+IF(OFFSET('Water Data'!$E$30,0,10*ROW('Water Data'!E90))="","",OFFSET('Water Data'!$E$30,0,10*ROW('Water Data'!E90)))</f>
        <v/>
      </c>
      <c r="CB96" s="33" t="str">
        <f ca="true">+IF(OFFSET('Water Data'!$F$28,0,10*ROW('Water Data'!F90))="","",OFFSET('Water Data'!$F$28,0,10*ROW('Water Data'!F90)))</f>
        <v/>
      </c>
      <c r="CC96" s="33" t="str">
        <f ca="true">+IF(OFFSET('Water Data'!$F$29,0,10*ROW('Water Data'!F90))="","",OFFSET('Water Data'!$F$29,0,10*ROW('Water Data'!F90)))</f>
        <v/>
      </c>
      <c r="CD96" s="33" t="str">
        <f ca="true">+IF(OFFSET('Water Data'!$F$30,0,10*ROW('Water Data'!F90))="","",OFFSET('Water Data'!$F$30,0,10*ROW('Water Data'!F90)))</f>
        <v/>
      </c>
      <c r="CE96" s="33" t="str">
        <f ca="true">+IF(OFFSET('Water Data'!$G$28,0,10*ROW('Water Data'!G90))="","",OFFSET('Water Data'!$G$28,0,10*ROW('Water Data'!G90)))</f>
        <v/>
      </c>
      <c r="CF96" s="33" t="str">
        <f ca="true">+IF(OFFSET('Water Data'!$G$29,0,10*ROW('Water Data'!G90))="","",OFFSET('Water Data'!$G$29,0,10*ROW('Water Data'!G90)))</f>
        <v/>
      </c>
      <c r="CG96" s="33" t="str">
        <f ca="true">+IF(OFFSET('Water Data'!$G$30,0,10*ROW('Water Data'!G90))="","",OFFSET('Water Data'!$G$30,0,10*ROW('Water Data'!G90)))</f>
        <v/>
      </c>
      <c r="CH96" s="33" t="str">
        <f ca="true">+IF(OFFSET('Water Data'!$H$28,0,10*ROW('Water Data'!H90))="","",OFFSET('Water Data'!$H$28,0,10*ROW('Water Data'!H90)))</f>
        <v/>
      </c>
      <c r="CI96" s="33" t="str">
        <f ca="true">+IF(OFFSET('Water Data'!$H$29,0,10*ROW('Water Data'!H90))="","",OFFSET('Water Data'!$H$29,0,10*ROW('Water Data'!H90)))</f>
        <v/>
      </c>
      <c r="CJ96" s="33" t="str">
        <f ca="true">+IF(OFFSET('Water Data'!$H$30,0,10*ROW('Water Data'!H90))="","",OFFSET('Water Data'!$H$30,0,10*ROW('Water Data'!H90)))</f>
        <v/>
      </c>
      <c r="CK96" s="33" t="str">
        <f ca="true">+IF(OFFSET('Sanitation Data'!$C$29,0,10*ROW('Sanitation Data'!C90))="","",OFFSET('Sanitation Data'!$C$29,0,10*ROW('Sanitation Data'!C90)))</f>
        <v/>
      </c>
      <c r="CL96" s="33" t="str">
        <f ca="true">+IF(OFFSET('Sanitation Data'!$C$30,0,10*ROW('Sanitation Data'!C90))="","",OFFSET('Sanitation Data'!$C$30,0,10*ROW('Sanitation Data'!C90)))</f>
        <v/>
      </c>
      <c r="CM96" s="33" t="str">
        <f ca="true">+IF(OFFSET('Sanitation Data'!$C$31,0,10*ROW('Sanitation Data'!C90))="","",OFFSET('Sanitation Data'!$C$31,0,10*ROW('Sanitation Data'!C90)))</f>
        <v/>
      </c>
      <c r="CN96" s="33" t="str">
        <f ca="true">+IF(OFFSET('Sanitation Data'!$C$32,0,10*ROW('Sanitation Data'!C90))="","",OFFSET('Sanitation Data'!$C$32,0,10*ROW('Sanitation Data'!C90)))</f>
        <v/>
      </c>
      <c r="CO96" s="33" t="str">
        <f ca="true">+IF(OFFSET('Sanitation Data'!$C$33,0,10*ROW('Sanitation Data'!C90))="","",OFFSET('Sanitation Data'!$C$33,0,10*ROW('Sanitation Data'!C90)))</f>
        <v/>
      </c>
      <c r="CP96" s="33" t="str">
        <f ca="true">+IF(OFFSET('Sanitation Data'!$D$29,0,10*ROW('Sanitation Data'!D90))="","",OFFSET('Sanitation Data'!$D$29,0,10*ROW('Sanitation Data'!D90)))</f>
        <v/>
      </c>
      <c r="CQ96" s="33" t="str">
        <f ca="true">+IF(OFFSET('Sanitation Data'!$D$30,0,10*ROW('Sanitation Data'!D90))="","",OFFSET('Sanitation Data'!$D$30,0,10*ROW('Sanitation Data'!D90)))</f>
        <v/>
      </c>
      <c r="CR96" s="33" t="str">
        <f ca="true">+IF(OFFSET('Sanitation Data'!$D$31,0,10*ROW('Sanitation Data'!D90))="","",OFFSET('Sanitation Data'!$D$31,0,10*ROW('Sanitation Data'!D90)))</f>
        <v/>
      </c>
      <c r="CS96" s="33" t="str">
        <f ca="true">+IF(OFFSET('Sanitation Data'!$D$32,0,10*ROW('Sanitation Data'!D90))="","",OFFSET('Sanitation Data'!$D$32,0,10*ROW('Sanitation Data'!D90)))</f>
        <v/>
      </c>
      <c r="CT96" s="33" t="str">
        <f ca="true">+IF(OFFSET('Sanitation Data'!$D$33,0,10*ROW('Sanitation Data'!D90))="","",OFFSET('Sanitation Data'!$D$33,0,10*ROW('Sanitation Data'!D90)))</f>
        <v/>
      </c>
      <c r="CU96" s="33" t="str">
        <f ca="true">+IF(OFFSET('Sanitation Data'!$E$29,0,10*ROW('Sanitation Data'!E90))="","",OFFSET('Sanitation Data'!$E$29,0,10*ROW('Sanitation Data'!E90)))</f>
        <v/>
      </c>
      <c r="CV96" s="33" t="str">
        <f ca="true">+IF(OFFSET('Sanitation Data'!$E$30,0,10*ROW('Sanitation Data'!E90))="","",OFFSET('Sanitation Data'!$E$30,0,10*ROW('Sanitation Data'!E90)))</f>
        <v/>
      </c>
      <c r="CW96" s="33" t="str">
        <f ca="true">+IF(OFFSET('Sanitation Data'!$E$31,0,10*ROW('Sanitation Data'!E90))="","",OFFSET('Sanitation Data'!$E$31,0,10*ROW('Sanitation Data'!E90)))</f>
        <v/>
      </c>
      <c r="CX96" s="33" t="str">
        <f ca="true">+IF(OFFSET('Sanitation Data'!$E$32,0,10*ROW('Sanitation Data'!E90))="","",OFFSET('Sanitation Data'!$E$32,0,10*ROW('Sanitation Data'!E90)))</f>
        <v/>
      </c>
      <c r="CY96" s="33" t="str">
        <f ca="true">+IF(OFFSET('Sanitation Data'!$E$33,0,10*ROW('Sanitation Data'!E90))="","",OFFSET('Sanitation Data'!$E$33,0,10*ROW('Sanitation Data'!E90)))</f>
        <v/>
      </c>
      <c r="CZ96" s="33" t="str">
        <f ca="true">+IF(OFFSET('Sanitation Data'!$F$29,0,10*ROW('Sanitation Data'!F90))="","",OFFSET('Sanitation Data'!$F$29,0,10*ROW('Sanitation Data'!F90)))</f>
        <v/>
      </c>
      <c r="DA96" s="33" t="str">
        <f ca="true">+IF(OFFSET('Sanitation Data'!$F$30,0,10*ROW('Sanitation Data'!F90))="","",OFFSET('Sanitation Data'!$F$30,0,10*ROW('Sanitation Data'!F90)))</f>
        <v/>
      </c>
      <c r="DB96" s="33" t="str">
        <f ca="true">+IF(OFFSET('Sanitation Data'!$F$31,0,10*ROW('Sanitation Data'!F90))="","",OFFSET('Sanitation Data'!$F$31,0,10*ROW('Sanitation Data'!F90)))</f>
        <v/>
      </c>
      <c r="DC96" s="33" t="str">
        <f ca="true">+IF(OFFSET('Sanitation Data'!$F$32,0,10*ROW('Sanitation Data'!F90))="","",OFFSET('Sanitation Data'!$F$32,0,10*ROW('Sanitation Data'!F90)))</f>
        <v/>
      </c>
      <c r="DD96" s="33" t="str">
        <f ca="true">+IF(OFFSET('Sanitation Data'!$F$33,0,10*ROW('Sanitation Data'!F90))="","",OFFSET('Sanitation Data'!$F$33,0,10*ROW('Sanitation Data'!F90)))</f>
        <v/>
      </c>
      <c r="DE96" s="33" t="str">
        <f ca="true">+IF(OFFSET('Sanitation Data'!$G$29,0,10*ROW('Sanitation Data'!G90))="","",OFFSET('Sanitation Data'!$G$29,0,10*ROW('Sanitation Data'!G90)))</f>
        <v/>
      </c>
      <c r="DF96" s="33" t="str">
        <f ca="true">+IF(OFFSET('Sanitation Data'!$G$30,0,10*ROW('Sanitation Data'!G90))="","",OFFSET('Sanitation Data'!$G$30,0,10*ROW('Sanitation Data'!G90)))</f>
        <v/>
      </c>
      <c r="DG96" s="33" t="str">
        <f ca="true">+IF(OFFSET('Sanitation Data'!$G$31,0,10*ROW('Sanitation Data'!G90))="","",OFFSET('Sanitation Data'!$G$31,0,10*ROW('Sanitation Data'!G90)))</f>
        <v/>
      </c>
      <c r="DH96" s="33" t="str">
        <f ca="true">+IF(OFFSET('Sanitation Data'!$G$32,0,10*ROW('Sanitation Data'!G90))="","",OFFSET('Sanitation Data'!$G$32,0,10*ROW('Sanitation Data'!G90)))</f>
        <v/>
      </c>
      <c r="DI96" s="33" t="str">
        <f ca="true">+IF(OFFSET('Sanitation Data'!$G$33,0,10*ROW('Sanitation Data'!G90))="","",OFFSET('Sanitation Data'!$G$33,0,10*ROW('Sanitation Data'!G90)))</f>
        <v/>
      </c>
      <c r="DJ96" s="33" t="str">
        <f ca="true">+IF(OFFSET('Sanitation Data'!$H$29,0,10*ROW('Sanitation Data'!H90))="","",OFFSET('Sanitation Data'!$H$29,0,10*ROW('Sanitation Data'!H90)))</f>
        <v/>
      </c>
      <c r="DK96" s="33" t="str">
        <f ca="true">+IF(OFFSET('Sanitation Data'!$H$30,0,10*ROW('Sanitation Data'!H90))="","",OFFSET('Sanitation Data'!$H$30,0,10*ROW('Sanitation Data'!H90)))</f>
        <v/>
      </c>
      <c r="DL96" s="33" t="str">
        <f ca="true">+IF(OFFSET('Sanitation Data'!$H$31,0,10*ROW('Sanitation Data'!H90))="","",OFFSET('Sanitation Data'!$H$31,0,10*ROW('Sanitation Data'!H90)))</f>
        <v/>
      </c>
      <c r="DM96" s="33" t="str">
        <f ca="true">+IF(OFFSET('Sanitation Data'!$H$32,0,10*ROW('Sanitation Data'!H90))="","",OFFSET('Sanitation Data'!$H$32,0,10*ROW('Sanitation Data'!H90)))</f>
        <v/>
      </c>
      <c r="DN96" s="33" t="str">
        <f ca="true">+IF(OFFSET('Sanitation Data'!$H$33,0,10*ROW('Sanitation Data'!H90))="","",OFFSET('Sanitation Data'!$H$33,0,10*ROW('Sanitation Data'!H90)))</f>
        <v/>
      </c>
      <c r="DO96" s="33" t="str">
        <f ca="true">+IF(OFFSET('Hygiene Data'!$C$12,0,10*ROW('Hygiene Data'!C90))="","",OFFSET('Hygiene Data'!$C$12,0,10*ROW('Hygiene Data'!C90)))</f>
        <v/>
      </c>
      <c r="DP96" s="33" t="str">
        <f ca="true">+IF(OFFSET('Hygiene Data'!$C$13,0,10*ROW('Hygiene Data'!C90))="","",OFFSET('Hygiene Data'!$C$13,0,10*ROW('Hygiene Data'!C90)))</f>
        <v/>
      </c>
      <c r="DQ96" s="33" t="str">
        <f ca="true">+IF(OFFSET('Hygiene Data'!$C$14,0,10*ROW('Hygiene Data'!C90))="","",OFFSET('Hygiene Data'!$C$14,0,10*ROW('Hygiene Data'!C90)))</f>
        <v/>
      </c>
      <c r="DR96" s="33" t="str">
        <f ca="true">+IF(OFFSET('Hygiene Data'!$D$12,0,10*ROW('Hygiene Data'!D90))="","",OFFSET('Hygiene Data'!$D$12,0,10*ROW('Hygiene Data'!D90)))</f>
        <v/>
      </c>
      <c r="DS96" s="33" t="str">
        <f ca="true">+IF(OFFSET('Hygiene Data'!$D$13,0,10*ROW('Hygiene Data'!D90))="","",OFFSET('Hygiene Data'!$D$13,0,10*ROW('Hygiene Data'!D90)))</f>
        <v/>
      </c>
      <c r="DT96" s="33" t="str">
        <f ca="true">+IF(OFFSET('Hygiene Data'!$D$14,0,10*ROW('Hygiene Data'!D90))="","",OFFSET('Hygiene Data'!$D$14,0,10*ROW('Hygiene Data'!D90)))</f>
        <v/>
      </c>
      <c r="DU96" s="33" t="str">
        <f ca="true">+IF(OFFSET('Hygiene Data'!$E$12,0,10*ROW('Hygiene Data'!E90))="","",OFFSET('Hygiene Data'!$E$12,0,10*ROW('Hygiene Data'!E90)))</f>
        <v/>
      </c>
      <c r="DV96" s="33" t="str">
        <f ca="true">+IF(OFFSET('Hygiene Data'!$E$13,0,10*ROW('Hygiene Data'!E90))="","",OFFSET('Hygiene Data'!$E$13,0,10*ROW('Hygiene Data'!E90)))</f>
        <v/>
      </c>
      <c r="DW96" s="33" t="str">
        <f ca="true">+IF(OFFSET('Hygiene Data'!$E$14,0,10*ROW('Hygiene Data'!E90))="","",OFFSET('Hygiene Data'!$E$14,0,10*ROW('Hygiene Data'!E90)))</f>
        <v/>
      </c>
      <c r="DX96" s="33" t="str">
        <f ca="true">+IF(OFFSET('Hygiene Data'!$F$12,0,10*ROW('Hygiene Data'!F90))="","",OFFSET('Hygiene Data'!$F$12,0,10*ROW('Hygiene Data'!F90)))</f>
        <v/>
      </c>
      <c r="DY96" s="33" t="str">
        <f ca="true">+IF(OFFSET('Hygiene Data'!$F$13,0,10*ROW('Hygiene Data'!F90))="","",OFFSET('Hygiene Data'!$F$13,0,10*ROW('Hygiene Data'!F90)))</f>
        <v/>
      </c>
      <c r="DZ96" s="33" t="str">
        <f ca="true">+IF(OFFSET('Hygiene Data'!$F$14,0,10*ROW('Hygiene Data'!F90))="","",OFFSET('Hygiene Data'!$F$14,0,10*ROW('Hygiene Data'!F90)))</f>
        <v/>
      </c>
      <c r="EA96" s="33" t="str">
        <f ca="true">+IF(OFFSET('Hygiene Data'!$G$12,0,10*ROW('Hygiene Data'!G90))="","",OFFSET('Hygiene Data'!$G$12,0,10*ROW('Hygiene Data'!G90)))</f>
        <v/>
      </c>
      <c r="EB96" s="33" t="str">
        <f ca="true">+IF(OFFSET('Hygiene Data'!$G$13,0,10*ROW('Hygiene Data'!G90))="","",OFFSET('Hygiene Data'!$G$13,0,10*ROW('Hygiene Data'!G90)))</f>
        <v/>
      </c>
      <c r="EC96" s="33" t="str">
        <f ca="true">+IF(OFFSET('Hygiene Data'!$G$14,0,10*ROW('Hygiene Data'!G90))="","",OFFSET('Hygiene Data'!$G$14,0,10*ROW('Hygiene Data'!G90)))</f>
        <v/>
      </c>
      <c r="ED96" s="33" t="str">
        <f ca="true">+IF(OFFSET('Hygiene Data'!$H$12,0,10*ROW('Hygiene Data'!H90))="","",OFFSET('Hygiene Data'!$H$12,0,10*ROW('Hygiene Data'!H90)))</f>
        <v/>
      </c>
      <c r="EE96" s="33" t="str">
        <f ca="true">+IF(OFFSET('Hygiene Data'!$H$13,0,10*ROW('Hygiene Data'!H90))="","",OFFSET('Hygiene Data'!$H$13,0,10*ROW('Hygiene Data'!H90)))</f>
        <v/>
      </c>
      <c r="EF96" s="33" t="str">
        <f ca="true">+IF(OFFSET('Hygiene Data'!$H$14,0,10*ROW('Hygiene Data'!H90))="","",OFFSET('Hygiene Data'!$H$14,0,10*ROW('Hygiene Data'!H90)))</f>
        <v/>
      </c>
    </row>
    <row r="97" x14ac:dyDescent="0.2">
      <c r="A97" s="56" t="str">
        <f ca="true">+IF(OFFSET('Water Data'!$B$1,0,10*ROW('Water Data'!B94))="","",OFFSET('Water Data'!$B$1,0,10*ROW('Water Data'!B94)))</f>
        <v/>
      </c>
      <c r="B97" s="56" t="str">
        <f ca="true">+IF(OFFSET('Water Data'!$A$3,0,10*ROW('Water Data'!A94))="","",OFFSET('Water Data'!$A$3,0,10*ROW('Water Data'!A94)))</f>
        <v/>
      </c>
      <c r="C97" s="56" t="str">
        <f ca="true">+IF(OFFSET('Water Data'!$C$3,0,10*ROW('Water Data'!C94))="","",OFFSET('Water Data'!$C$3,0,10*ROW('Water Data'!C94)))</f>
        <v/>
      </c>
      <c r="D97" s="244"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4"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4" t="e">
        <f ca="true">+IF(AND(ISNUMBER(OFFSET('Water Data'!$C$10,0,10*ROW('Water Data'!D91))),BW97="Yes"),OFFSET('Water Data'!$C$10,0,10*ROW('Water Data'!D91)),IF(AND(ISNUMBER(OFFSET('Water Data'!$C$10,0,10*ROW('Water Data'!D91))),BW97="No",ISNUMBER(OFFSET('Water Data'!$C$10,0,10*ROW('Water Data'!D91)))),CONCATENATE("[",ROUND(OFFSET('Water Data'!$C$10,0,10*ROW('Water Data'!D91)),0),"]"),IF(AND(ISNUMBER(OFFSET('Water Data'!$C$10,0,10*ROW('Water Data'!D91))),BW97="",ISNUMBER(OFFSET('Water Data'!$C$10,0,10*ROW('Water Data'!D91)))),OFFSET('Water Data'!$C$10,0,10*ROW('Water Data'!D91)),NA())))</f>
        <v>#N/A</v>
      </c>
      <c r="G97" s="244"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4"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4"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4"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4"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4"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4"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4"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4"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4"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4"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4"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4"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4"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4"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5"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5"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5"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5"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5"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5"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5"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5"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5"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5"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5"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5"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5"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5"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5"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5"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5"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5"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5"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5"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5"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5"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5"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5"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5"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5"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5"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5"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5"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5"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6"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6"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6"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6"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6"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6"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6"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6"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6"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6"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6"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6"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6"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6"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6"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6"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6"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6"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3" t="str">
        <f ca="true">+IF(OFFSET('Water Data'!$C$28,0,10*ROW('Water Data'!C91))="","",OFFSET('Water Data'!$C$28,0,10*ROW('Water Data'!C91)))</f>
        <v/>
      </c>
      <c r="BT97" s="33" t="str">
        <f ca="true">+IF(OFFSET('Water Data'!$C$29,0,10*ROW('Water Data'!C91))="","",OFFSET('Water Data'!$C$29,0,10*ROW('Water Data'!C91)))</f>
        <v/>
      </c>
      <c r="BU97" s="33" t="str">
        <f ca="true">+IF(OFFSET('Water Data'!$C$30,0,10*ROW('Water Data'!C91))="","",OFFSET('Water Data'!$C$30,0,10*ROW('Water Data'!C91)))</f>
        <v/>
      </c>
      <c r="BV97" s="33" t="str">
        <f ca="true">+IF(OFFSET('Water Data'!$D$28,0,10*ROW('Water Data'!D91))="","",OFFSET('Water Data'!$D$28,0,10*ROW('Water Data'!D91)))</f>
        <v/>
      </c>
      <c r="BW97" s="33" t="str">
        <f ca="true">+IF(OFFSET('Water Data'!$D$29,0,10*ROW('Water Data'!D91))="","",OFFSET('Water Data'!$D$29,0,10*ROW('Water Data'!D91)))</f>
        <v/>
      </c>
      <c r="BX97" s="33" t="str">
        <f ca="true">+IF(OFFSET('Water Data'!$D$30,0,10*ROW('Water Data'!D91))="","",OFFSET('Water Data'!$D$30,0,10*ROW('Water Data'!D91)))</f>
        <v/>
      </c>
      <c r="BY97" s="33" t="str">
        <f ca="true">+IF(OFFSET('Water Data'!$E$28,0,10*ROW('Water Data'!E91))="","",OFFSET('Water Data'!$E$28,0,10*ROW('Water Data'!E91)))</f>
        <v/>
      </c>
      <c r="BZ97" s="33" t="str">
        <f ca="true">+IF(OFFSET('Water Data'!$E$29,0,10*ROW('Water Data'!E91))="","",OFFSET('Water Data'!$E$29,0,10*ROW('Water Data'!E91)))</f>
        <v/>
      </c>
      <c r="CA97" s="33" t="str">
        <f ca="true">+IF(OFFSET('Water Data'!$E$30,0,10*ROW('Water Data'!E91))="","",OFFSET('Water Data'!$E$30,0,10*ROW('Water Data'!E91)))</f>
        <v/>
      </c>
      <c r="CB97" s="33" t="str">
        <f ca="true">+IF(OFFSET('Water Data'!$F$28,0,10*ROW('Water Data'!F91))="","",OFFSET('Water Data'!$F$28,0,10*ROW('Water Data'!F91)))</f>
        <v/>
      </c>
      <c r="CC97" s="33" t="str">
        <f ca="true">+IF(OFFSET('Water Data'!$F$29,0,10*ROW('Water Data'!F91))="","",OFFSET('Water Data'!$F$29,0,10*ROW('Water Data'!F91)))</f>
        <v/>
      </c>
      <c r="CD97" s="33" t="str">
        <f ca="true">+IF(OFFSET('Water Data'!$F$30,0,10*ROW('Water Data'!F91))="","",OFFSET('Water Data'!$F$30,0,10*ROW('Water Data'!F91)))</f>
        <v/>
      </c>
      <c r="CE97" s="33" t="str">
        <f ca="true">+IF(OFFSET('Water Data'!$G$28,0,10*ROW('Water Data'!G91))="","",OFFSET('Water Data'!$G$28,0,10*ROW('Water Data'!G91)))</f>
        <v/>
      </c>
      <c r="CF97" s="33" t="str">
        <f ca="true">+IF(OFFSET('Water Data'!$G$29,0,10*ROW('Water Data'!G91))="","",OFFSET('Water Data'!$G$29,0,10*ROW('Water Data'!G91)))</f>
        <v/>
      </c>
      <c r="CG97" s="33" t="str">
        <f ca="true">+IF(OFFSET('Water Data'!$G$30,0,10*ROW('Water Data'!G91))="","",OFFSET('Water Data'!$G$30,0,10*ROW('Water Data'!G91)))</f>
        <v/>
      </c>
      <c r="CH97" s="33" t="str">
        <f ca="true">+IF(OFFSET('Water Data'!$H$28,0,10*ROW('Water Data'!H91))="","",OFFSET('Water Data'!$H$28,0,10*ROW('Water Data'!H91)))</f>
        <v/>
      </c>
      <c r="CI97" s="33" t="str">
        <f ca="true">+IF(OFFSET('Water Data'!$H$29,0,10*ROW('Water Data'!H91))="","",OFFSET('Water Data'!$H$29,0,10*ROW('Water Data'!H91)))</f>
        <v/>
      </c>
      <c r="CJ97" s="33" t="str">
        <f ca="true">+IF(OFFSET('Water Data'!$H$30,0,10*ROW('Water Data'!H91))="","",OFFSET('Water Data'!$H$30,0,10*ROW('Water Data'!H91)))</f>
        <v/>
      </c>
      <c r="CK97" s="33" t="str">
        <f ca="true">+IF(OFFSET('Sanitation Data'!$C$29,0,10*ROW('Sanitation Data'!C91))="","",OFFSET('Sanitation Data'!$C$29,0,10*ROW('Sanitation Data'!C91)))</f>
        <v/>
      </c>
      <c r="CL97" s="33" t="str">
        <f ca="true">+IF(OFFSET('Sanitation Data'!$C$30,0,10*ROW('Sanitation Data'!C91))="","",OFFSET('Sanitation Data'!$C$30,0,10*ROW('Sanitation Data'!C91)))</f>
        <v/>
      </c>
      <c r="CM97" s="33" t="str">
        <f ca="true">+IF(OFFSET('Sanitation Data'!$C$31,0,10*ROW('Sanitation Data'!C91))="","",OFFSET('Sanitation Data'!$C$31,0,10*ROW('Sanitation Data'!C91)))</f>
        <v/>
      </c>
      <c r="CN97" s="33" t="str">
        <f ca="true">+IF(OFFSET('Sanitation Data'!$C$32,0,10*ROW('Sanitation Data'!C91))="","",OFFSET('Sanitation Data'!$C$32,0,10*ROW('Sanitation Data'!C91)))</f>
        <v/>
      </c>
      <c r="CO97" s="33" t="str">
        <f ca="true">+IF(OFFSET('Sanitation Data'!$C$33,0,10*ROW('Sanitation Data'!C91))="","",OFFSET('Sanitation Data'!$C$33,0,10*ROW('Sanitation Data'!C91)))</f>
        <v/>
      </c>
      <c r="CP97" s="33" t="str">
        <f ca="true">+IF(OFFSET('Sanitation Data'!$D$29,0,10*ROW('Sanitation Data'!D91))="","",OFFSET('Sanitation Data'!$D$29,0,10*ROW('Sanitation Data'!D91)))</f>
        <v/>
      </c>
      <c r="CQ97" s="33" t="str">
        <f ca="true">+IF(OFFSET('Sanitation Data'!$D$30,0,10*ROW('Sanitation Data'!D91))="","",OFFSET('Sanitation Data'!$D$30,0,10*ROW('Sanitation Data'!D91)))</f>
        <v/>
      </c>
      <c r="CR97" s="33" t="str">
        <f ca="true">+IF(OFFSET('Sanitation Data'!$D$31,0,10*ROW('Sanitation Data'!D91))="","",OFFSET('Sanitation Data'!$D$31,0,10*ROW('Sanitation Data'!D91)))</f>
        <v/>
      </c>
      <c r="CS97" s="33" t="str">
        <f ca="true">+IF(OFFSET('Sanitation Data'!$D$32,0,10*ROW('Sanitation Data'!D91))="","",OFFSET('Sanitation Data'!$D$32,0,10*ROW('Sanitation Data'!D91)))</f>
        <v/>
      </c>
      <c r="CT97" s="33" t="str">
        <f ca="true">+IF(OFFSET('Sanitation Data'!$D$33,0,10*ROW('Sanitation Data'!D91))="","",OFFSET('Sanitation Data'!$D$33,0,10*ROW('Sanitation Data'!D91)))</f>
        <v/>
      </c>
      <c r="CU97" s="33" t="str">
        <f ca="true">+IF(OFFSET('Sanitation Data'!$E$29,0,10*ROW('Sanitation Data'!E91))="","",OFFSET('Sanitation Data'!$E$29,0,10*ROW('Sanitation Data'!E91)))</f>
        <v/>
      </c>
      <c r="CV97" s="33" t="str">
        <f ca="true">+IF(OFFSET('Sanitation Data'!$E$30,0,10*ROW('Sanitation Data'!E91))="","",OFFSET('Sanitation Data'!$E$30,0,10*ROW('Sanitation Data'!E91)))</f>
        <v/>
      </c>
      <c r="CW97" s="33" t="str">
        <f ca="true">+IF(OFFSET('Sanitation Data'!$E$31,0,10*ROW('Sanitation Data'!E91))="","",OFFSET('Sanitation Data'!$E$31,0,10*ROW('Sanitation Data'!E91)))</f>
        <v/>
      </c>
      <c r="CX97" s="33" t="str">
        <f ca="true">+IF(OFFSET('Sanitation Data'!$E$32,0,10*ROW('Sanitation Data'!E91))="","",OFFSET('Sanitation Data'!$E$32,0,10*ROW('Sanitation Data'!E91)))</f>
        <v/>
      </c>
      <c r="CY97" s="33" t="str">
        <f ca="true">+IF(OFFSET('Sanitation Data'!$E$33,0,10*ROW('Sanitation Data'!E91))="","",OFFSET('Sanitation Data'!$E$33,0,10*ROW('Sanitation Data'!E91)))</f>
        <v/>
      </c>
      <c r="CZ97" s="33" t="str">
        <f ca="true">+IF(OFFSET('Sanitation Data'!$F$29,0,10*ROW('Sanitation Data'!F91))="","",OFFSET('Sanitation Data'!$F$29,0,10*ROW('Sanitation Data'!F91)))</f>
        <v/>
      </c>
      <c r="DA97" s="33" t="str">
        <f ca="true">+IF(OFFSET('Sanitation Data'!$F$30,0,10*ROW('Sanitation Data'!F91))="","",OFFSET('Sanitation Data'!$F$30,0,10*ROW('Sanitation Data'!F91)))</f>
        <v/>
      </c>
      <c r="DB97" s="33" t="str">
        <f ca="true">+IF(OFFSET('Sanitation Data'!$F$31,0,10*ROW('Sanitation Data'!F91))="","",OFFSET('Sanitation Data'!$F$31,0,10*ROW('Sanitation Data'!F91)))</f>
        <v/>
      </c>
      <c r="DC97" s="33" t="str">
        <f ca="true">+IF(OFFSET('Sanitation Data'!$F$32,0,10*ROW('Sanitation Data'!F91))="","",OFFSET('Sanitation Data'!$F$32,0,10*ROW('Sanitation Data'!F91)))</f>
        <v/>
      </c>
      <c r="DD97" s="33" t="str">
        <f ca="true">+IF(OFFSET('Sanitation Data'!$F$33,0,10*ROW('Sanitation Data'!F91))="","",OFFSET('Sanitation Data'!$F$33,0,10*ROW('Sanitation Data'!F91)))</f>
        <v/>
      </c>
      <c r="DE97" s="33" t="str">
        <f ca="true">+IF(OFFSET('Sanitation Data'!$G$29,0,10*ROW('Sanitation Data'!G91))="","",OFFSET('Sanitation Data'!$G$29,0,10*ROW('Sanitation Data'!G91)))</f>
        <v/>
      </c>
      <c r="DF97" s="33" t="str">
        <f ca="true">+IF(OFFSET('Sanitation Data'!$G$30,0,10*ROW('Sanitation Data'!G91))="","",OFFSET('Sanitation Data'!$G$30,0,10*ROW('Sanitation Data'!G91)))</f>
        <v/>
      </c>
      <c r="DG97" s="33" t="str">
        <f ca="true">+IF(OFFSET('Sanitation Data'!$G$31,0,10*ROW('Sanitation Data'!G91))="","",OFFSET('Sanitation Data'!$G$31,0,10*ROW('Sanitation Data'!G91)))</f>
        <v/>
      </c>
      <c r="DH97" s="33" t="str">
        <f ca="true">+IF(OFFSET('Sanitation Data'!$G$32,0,10*ROW('Sanitation Data'!G91))="","",OFFSET('Sanitation Data'!$G$32,0,10*ROW('Sanitation Data'!G91)))</f>
        <v/>
      </c>
      <c r="DI97" s="33" t="str">
        <f ca="true">+IF(OFFSET('Sanitation Data'!$G$33,0,10*ROW('Sanitation Data'!G91))="","",OFFSET('Sanitation Data'!$G$33,0,10*ROW('Sanitation Data'!G91)))</f>
        <v/>
      </c>
      <c r="DJ97" s="33" t="str">
        <f ca="true">+IF(OFFSET('Sanitation Data'!$H$29,0,10*ROW('Sanitation Data'!H91))="","",OFFSET('Sanitation Data'!$H$29,0,10*ROW('Sanitation Data'!H91)))</f>
        <v/>
      </c>
      <c r="DK97" s="33" t="str">
        <f ca="true">+IF(OFFSET('Sanitation Data'!$H$30,0,10*ROW('Sanitation Data'!H91))="","",OFFSET('Sanitation Data'!$H$30,0,10*ROW('Sanitation Data'!H91)))</f>
        <v/>
      </c>
      <c r="DL97" s="33" t="str">
        <f ca="true">+IF(OFFSET('Sanitation Data'!$H$31,0,10*ROW('Sanitation Data'!H91))="","",OFFSET('Sanitation Data'!$H$31,0,10*ROW('Sanitation Data'!H91)))</f>
        <v/>
      </c>
      <c r="DM97" s="33" t="str">
        <f ca="true">+IF(OFFSET('Sanitation Data'!$H$32,0,10*ROW('Sanitation Data'!H91))="","",OFFSET('Sanitation Data'!$H$32,0,10*ROW('Sanitation Data'!H91)))</f>
        <v/>
      </c>
      <c r="DN97" s="33" t="str">
        <f ca="true">+IF(OFFSET('Sanitation Data'!$H$33,0,10*ROW('Sanitation Data'!H91))="","",OFFSET('Sanitation Data'!$H$33,0,10*ROW('Sanitation Data'!H91)))</f>
        <v/>
      </c>
      <c r="DO97" s="33" t="str">
        <f ca="true">+IF(OFFSET('Hygiene Data'!$C$12,0,10*ROW('Hygiene Data'!C91))="","",OFFSET('Hygiene Data'!$C$12,0,10*ROW('Hygiene Data'!C91)))</f>
        <v/>
      </c>
      <c r="DP97" s="33" t="str">
        <f ca="true">+IF(OFFSET('Hygiene Data'!$C$13,0,10*ROW('Hygiene Data'!C91))="","",OFFSET('Hygiene Data'!$C$13,0,10*ROW('Hygiene Data'!C91)))</f>
        <v/>
      </c>
      <c r="DQ97" s="33" t="str">
        <f ca="true">+IF(OFFSET('Hygiene Data'!$C$14,0,10*ROW('Hygiene Data'!C91))="","",OFFSET('Hygiene Data'!$C$14,0,10*ROW('Hygiene Data'!C91)))</f>
        <v/>
      </c>
      <c r="DR97" s="33" t="str">
        <f ca="true">+IF(OFFSET('Hygiene Data'!$D$12,0,10*ROW('Hygiene Data'!D91))="","",OFFSET('Hygiene Data'!$D$12,0,10*ROW('Hygiene Data'!D91)))</f>
        <v/>
      </c>
      <c r="DS97" s="33" t="str">
        <f ca="true">+IF(OFFSET('Hygiene Data'!$D$13,0,10*ROW('Hygiene Data'!D91))="","",OFFSET('Hygiene Data'!$D$13,0,10*ROW('Hygiene Data'!D91)))</f>
        <v/>
      </c>
      <c r="DT97" s="33" t="str">
        <f ca="true">+IF(OFFSET('Hygiene Data'!$D$14,0,10*ROW('Hygiene Data'!D91))="","",OFFSET('Hygiene Data'!$D$14,0,10*ROW('Hygiene Data'!D91)))</f>
        <v/>
      </c>
      <c r="DU97" s="33" t="str">
        <f ca="true">+IF(OFFSET('Hygiene Data'!$E$12,0,10*ROW('Hygiene Data'!E91))="","",OFFSET('Hygiene Data'!$E$12,0,10*ROW('Hygiene Data'!E91)))</f>
        <v/>
      </c>
      <c r="DV97" s="33" t="str">
        <f ca="true">+IF(OFFSET('Hygiene Data'!$E$13,0,10*ROW('Hygiene Data'!E91))="","",OFFSET('Hygiene Data'!$E$13,0,10*ROW('Hygiene Data'!E91)))</f>
        <v/>
      </c>
      <c r="DW97" s="33" t="str">
        <f ca="true">+IF(OFFSET('Hygiene Data'!$E$14,0,10*ROW('Hygiene Data'!E91))="","",OFFSET('Hygiene Data'!$E$14,0,10*ROW('Hygiene Data'!E91)))</f>
        <v/>
      </c>
      <c r="DX97" s="33" t="str">
        <f ca="true">+IF(OFFSET('Hygiene Data'!$F$12,0,10*ROW('Hygiene Data'!F91))="","",OFFSET('Hygiene Data'!$F$12,0,10*ROW('Hygiene Data'!F91)))</f>
        <v/>
      </c>
      <c r="DY97" s="33" t="str">
        <f ca="true">+IF(OFFSET('Hygiene Data'!$F$13,0,10*ROW('Hygiene Data'!F91))="","",OFFSET('Hygiene Data'!$F$13,0,10*ROW('Hygiene Data'!F91)))</f>
        <v/>
      </c>
      <c r="DZ97" s="33" t="str">
        <f ca="true">+IF(OFFSET('Hygiene Data'!$F$14,0,10*ROW('Hygiene Data'!F91))="","",OFFSET('Hygiene Data'!$F$14,0,10*ROW('Hygiene Data'!F91)))</f>
        <v/>
      </c>
      <c r="EA97" s="33" t="str">
        <f ca="true">+IF(OFFSET('Hygiene Data'!$G$12,0,10*ROW('Hygiene Data'!G91))="","",OFFSET('Hygiene Data'!$G$12,0,10*ROW('Hygiene Data'!G91)))</f>
        <v/>
      </c>
      <c r="EB97" s="33" t="str">
        <f ca="true">+IF(OFFSET('Hygiene Data'!$G$13,0,10*ROW('Hygiene Data'!G91))="","",OFFSET('Hygiene Data'!$G$13,0,10*ROW('Hygiene Data'!G91)))</f>
        <v/>
      </c>
      <c r="EC97" s="33" t="str">
        <f ca="true">+IF(OFFSET('Hygiene Data'!$G$14,0,10*ROW('Hygiene Data'!G91))="","",OFFSET('Hygiene Data'!$G$14,0,10*ROW('Hygiene Data'!G91)))</f>
        <v/>
      </c>
      <c r="ED97" s="33" t="str">
        <f ca="true">+IF(OFFSET('Hygiene Data'!$H$12,0,10*ROW('Hygiene Data'!H91))="","",OFFSET('Hygiene Data'!$H$12,0,10*ROW('Hygiene Data'!H91)))</f>
        <v/>
      </c>
      <c r="EE97" s="33" t="str">
        <f ca="true">+IF(OFFSET('Hygiene Data'!$H$13,0,10*ROW('Hygiene Data'!H91))="","",OFFSET('Hygiene Data'!$H$13,0,10*ROW('Hygiene Data'!H91)))</f>
        <v/>
      </c>
      <c r="EF97" s="33" t="str">
        <f ca="true">+IF(OFFSET('Hygiene Data'!$H$14,0,10*ROW('Hygiene Data'!H91))="","",OFFSET('Hygiene Data'!$H$14,0,10*ROW('Hygiene Data'!H91)))</f>
        <v/>
      </c>
    </row>
    <row r="98" x14ac:dyDescent="0.2">
      <c r="A98" s="56" t="str">
        <f ca="true">+IF(OFFSET('Water Data'!$B$1,0,10*ROW('Water Data'!B95))="","",OFFSET('Water Data'!$B$1,0,10*ROW('Water Data'!B95)))</f>
        <v/>
      </c>
      <c r="B98" s="56" t="str">
        <f ca="true">+IF(OFFSET('Water Data'!$A$3,0,10*ROW('Water Data'!A95))="","",OFFSET('Water Data'!$A$3,0,10*ROW('Water Data'!A95)))</f>
        <v/>
      </c>
      <c r="C98" s="56" t="str">
        <f ca="true">+IF(OFFSET('Water Data'!$C$3,0,10*ROW('Water Data'!C95))="","",OFFSET('Water Data'!$C$3,0,10*ROW('Water Data'!C95)))</f>
        <v/>
      </c>
      <c r="D98" s="244"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4"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4" t="e">
        <f ca="true">+IF(AND(ISNUMBER(OFFSET('Water Data'!$C$10,0,10*ROW('Water Data'!D92))),BW98="Yes"),OFFSET('Water Data'!$C$10,0,10*ROW('Water Data'!D92)),IF(AND(ISNUMBER(OFFSET('Water Data'!$C$10,0,10*ROW('Water Data'!D92))),BW98="No",ISNUMBER(OFFSET('Water Data'!$C$10,0,10*ROW('Water Data'!D92)))),CONCATENATE("[",ROUND(OFFSET('Water Data'!$C$10,0,10*ROW('Water Data'!D92)),0),"]"),IF(AND(ISNUMBER(OFFSET('Water Data'!$C$10,0,10*ROW('Water Data'!D92))),BW98="",ISNUMBER(OFFSET('Water Data'!$C$10,0,10*ROW('Water Data'!D92)))),OFFSET('Water Data'!$C$10,0,10*ROW('Water Data'!D92)),NA())))</f>
        <v>#N/A</v>
      </c>
      <c r="G98" s="244"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4"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4"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4"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4"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4"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4"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4"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4"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4"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4"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4"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4"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4"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4"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5"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5"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5"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5"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5"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5"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5"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5"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5"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5"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5"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5"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5"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5"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5"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5"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5"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5"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5"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5"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5"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5"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5"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5"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5"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5"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5"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5"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5"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5"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6"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6"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6"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6"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6"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6"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6"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6"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6"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6"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6"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6"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6"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6"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6"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6"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6"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6"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3" t="str">
        <f ca="true">+IF(OFFSET('Water Data'!$C$28,0,10*ROW('Water Data'!C92))="","",OFFSET('Water Data'!$C$28,0,10*ROW('Water Data'!C92)))</f>
        <v/>
      </c>
      <c r="BT98" s="33" t="str">
        <f ca="true">+IF(OFFSET('Water Data'!$C$29,0,10*ROW('Water Data'!C92))="","",OFFSET('Water Data'!$C$29,0,10*ROW('Water Data'!C92)))</f>
        <v/>
      </c>
      <c r="BU98" s="33" t="str">
        <f ca="true">+IF(OFFSET('Water Data'!$C$30,0,10*ROW('Water Data'!C92))="","",OFFSET('Water Data'!$C$30,0,10*ROW('Water Data'!C92)))</f>
        <v/>
      </c>
      <c r="BV98" s="33" t="str">
        <f ca="true">+IF(OFFSET('Water Data'!$D$28,0,10*ROW('Water Data'!D92))="","",OFFSET('Water Data'!$D$28,0,10*ROW('Water Data'!D92)))</f>
        <v/>
      </c>
      <c r="BW98" s="33" t="str">
        <f ca="true">+IF(OFFSET('Water Data'!$D$29,0,10*ROW('Water Data'!D92))="","",OFFSET('Water Data'!$D$29,0,10*ROW('Water Data'!D92)))</f>
        <v/>
      </c>
      <c r="BX98" s="33" t="str">
        <f ca="true">+IF(OFFSET('Water Data'!$D$30,0,10*ROW('Water Data'!D92))="","",OFFSET('Water Data'!$D$30,0,10*ROW('Water Data'!D92)))</f>
        <v/>
      </c>
      <c r="BY98" s="33" t="str">
        <f ca="true">+IF(OFFSET('Water Data'!$E$28,0,10*ROW('Water Data'!E92))="","",OFFSET('Water Data'!$E$28,0,10*ROW('Water Data'!E92)))</f>
        <v/>
      </c>
      <c r="BZ98" s="33" t="str">
        <f ca="true">+IF(OFFSET('Water Data'!$E$29,0,10*ROW('Water Data'!E92))="","",OFFSET('Water Data'!$E$29,0,10*ROW('Water Data'!E92)))</f>
        <v/>
      </c>
      <c r="CA98" s="33" t="str">
        <f ca="true">+IF(OFFSET('Water Data'!$E$30,0,10*ROW('Water Data'!E92))="","",OFFSET('Water Data'!$E$30,0,10*ROW('Water Data'!E92)))</f>
        <v/>
      </c>
      <c r="CB98" s="33" t="str">
        <f ca="true">+IF(OFFSET('Water Data'!$F$28,0,10*ROW('Water Data'!F92))="","",OFFSET('Water Data'!$F$28,0,10*ROW('Water Data'!F92)))</f>
        <v/>
      </c>
      <c r="CC98" s="33" t="str">
        <f ca="true">+IF(OFFSET('Water Data'!$F$29,0,10*ROW('Water Data'!F92))="","",OFFSET('Water Data'!$F$29,0,10*ROW('Water Data'!F92)))</f>
        <v/>
      </c>
      <c r="CD98" s="33" t="str">
        <f ca="true">+IF(OFFSET('Water Data'!$F$30,0,10*ROW('Water Data'!F92))="","",OFFSET('Water Data'!$F$30,0,10*ROW('Water Data'!F92)))</f>
        <v/>
      </c>
      <c r="CE98" s="33" t="str">
        <f ca="true">+IF(OFFSET('Water Data'!$G$28,0,10*ROW('Water Data'!G92))="","",OFFSET('Water Data'!$G$28,0,10*ROW('Water Data'!G92)))</f>
        <v/>
      </c>
      <c r="CF98" s="33" t="str">
        <f ca="true">+IF(OFFSET('Water Data'!$G$29,0,10*ROW('Water Data'!G92))="","",OFFSET('Water Data'!$G$29,0,10*ROW('Water Data'!G92)))</f>
        <v/>
      </c>
      <c r="CG98" s="33" t="str">
        <f ca="true">+IF(OFFSET('Water Data'!$G$30,0,10*ROW('Water Data'!G92))="","",OFFSET('Water Data'!$G$30,0,10*ROW('Water Data'!G92)))</f>
        <v/>
      </c>
      <c r="CH98" s="33" t="str">
        <f ca="true">+IF(OFFSET('Water Data'!$H$28,0,10*ROW('Water Data'!H92))="","",OFFSET('Water Data'!$H$28,0,10*ROW('Water Data'!H92)))</f>
        <v/>
      </c>
      <c r="CI98" s="33" t="str">
        <f ca="true">+IF(OFFSET('Water Data'!$H$29,0,10*ROW('Water Data'!H92))="","",OFFSET('Water Data'!$H$29,0,10*ROW('Water Data'!H92)))</f>
        <v/>
      </c>
      <c r="CJ98" s="33" t="str">
        <f ca="true">+IF(OFFSET('Water Data'!$H$30,0,10*ROW('Water Data'!H92))="","",OFFSET('Water Data'!$H$30,0,10*ROW('Water Data'!H92)))</f>
        <v/>
      </c>
      <c r="CK98" s="33" t="str">
        <f ca="true">+IF(OFFSET('Sanitation Data'!$C$29,0,10*ROW('Sanitation Data'!C92))="","",OFFSET('Sanitation Data'!$C$29,0,10*ROW('Sanitation Data'!C92)))</f>
        <v/>
      </c>
      <c r="CL98" s="33" t="str">
        <f ca="true">+IF(OFFSET('Sanitation Data'!$C$30,0,10*ROW('Sanitation Data'!C92))="","",OFFSET('Sanitation Data'!$C$30,0,10*ROW('Sanitation Data'!C92)))</f>
        <v/>
      </c>
      <c r="CM98" s="33" t="str">
        <f ca="true">+IF(OFFSET('Sanitation Data'!$C$31,0,10*ROW('Sanitation Data'!C92))="","",OFFSET('Sanitation Data'!$C$31,0,10*ROW('Sanitation Data'!C92)))</f>
        <v/>
      </c>
      <c r="CN98" s="33" t="str">
        <f ca="true">+IF(OFFSET('Sanitation Data'!$C$32,0,10*ROW('Sanitation Data'!C92))="","",OFFSET('Sanitation Data'!$C$32,0,10*ROW('Sanitation Data'!C92)))</f>
        <v/>
      </c>
      <c r="CO98" s="33" t="str">
        <f ca="true">+IF(OFFSET('Sanitation Data'!$C$33,0,10*ROW('Sanitation Data'!C92))="","",OFFSET('Sanitation Data'!$C$33,0,10*ROW('Sanitation Data'!C92)))</f>
        <v/>
      </c>
      <c r="CP98" s="33" t="str">
        <f ca="true">+IF(OFFSET('Sanitation Data'!$D$29,0,10*ROW('Sanitation Data'!D92))="","",OFFSET('Sanitation Data'!$D$29,0,10*ROW('Sanitation Data'!D92)))</f>
        <v/>
      </c>
      <c r="CQ98" s="33" t="str">
        <f ca="true">+IF(OFFSET('Sanitation Data'!$D$30,0,10*ROW('Sanitation Data'!D92))="","",OFFSET('Sanitation Data'!$D$30,0,10*ROW('Sanitation Data'!D92)))</f>
        <v/>
      </c>
      <c r="CR98" s="33" t="str">
        <f ca="true">+IF(OFFSET('Sanitation Data'!$D$31,0,10*ROW('Sanitation Data'!D92))="","",OFFSET('Sanitation Data'!$D$31,0,10*ROW('Sanitation Data'!D92)))</f>
        <v/>
      </c>
      <c r="CS98" s="33" t="str">
        <f ca="true">+IF(OFFSET('Sanitation Data'!$D$32,0,10*ROW('Sanitation Data'!D92))="","",OFFSET('Sanitation Data'!$D$32,0,10*ROW('Sanitation Data'!D92)))</f>
        <v/>
      </c>
      <c r="CT98" s="33" t="str">
        <f ca="true">+IF(OFFSET('Sanitation Data'!$D$33,0,10*ROW('Sanitation Data'!D92))="","",OFFSET('Sanitation Data'!$D$33,0,10*ROW('Sanitation Data'!D92)))</f>
        <v/>
      </c>
      <c r="CU98" s="33" t="str">
        <f ca="true">+IF(OFFSET('Sanitation Data'!$E$29,0,10*ROW('Sanitation Data'!E92))="","",OFFSET('Sanitation Data'!$E$29,0,10*ROW('Sanitation Data'!E92)))</f>
        <v/>
      </c>
      <c r="CV98" s="33" t="str">
        <f ca="true">+IF(OFFSET('Sanitation Data'!$E$30,0,10*ROW('Sanitation Data'!E92))="","",OFFSET('Sanitation Data'!$E$30,0,10*ROW('Sanitation Data'!E92)))</f>
        <v/>
      </c>
      <c r="CW98" s="33" t="str">
        <f ca="true">+IF(OFFSET('Sanitation Data'!$E$31,0,10*ROW('Sanitation Data'!E92))="","",OFFSET('Sanitation Data'!$E$31,0,10*ROW('Sanitation Data'!E92)))</f>
        <v/>
      </c>
      <c r="CX98" s="33" t="str">
        <f ca="true">+IF(OFFSET('Sanitation Data'!$E$32,0,10*ROW('Sanitation Data'!E92))="","",OFFSET('Sanitation Data'!$E$32,0,10*ROW('Sanitation Data'!E92)))</f>
        <v/>
      </c>
      <c r="CY98" s="33" t="str">
        <f ca="true">+IF(OFFSET('Sanitation Data'!$E$33,0,10*ROW('Sanitation Data'!E92))="","",OFFSET('Sanitation Data'!$E$33,0,10*ROW('Sanitation Data'!E92)))</f>
        <v/>
      </c>
      <c r="CZ98" s="33" t="str">
        <f ca="true">+IF(OFFSET('Sanitation Data'!$F$29,0,10*ROW('Sanitation Data'!F92))="","",OFFSET('Sanitation Data'!$F$29,0,10*ROW('Sanitation Data'!F92)))</f>
        <v/>
      </c>
      <c r="DA98" s="33" t="str">
        <f ca="true">+IF(OFFSET('Sanitation Data'!$F$30,0,10*ROW('Sanitation Data'!F92))="","",OFFSET('Sanitation Data'!$F$30,0,10*ROW('Sanitation Data'!F92)))</f>
        <v/>
      </c>
      <c r="DB98" s="33" t="str">
        <f ca="true">+IF(OFFSET('Sanitation Data'!$F$31,0,10*ROW('Sanitation Data'!F92))="","",OFFSET('Sanitation Data'!$F$31,0,10*ROW('Sanitation Data'!F92)))</f>
        <v/>
      </c>
      <c r="DC98" s="33" t="str">
        <f ca="true">+IF(OFFSET('Sanitation Data'!$F$32,0,10*ROW('Sanitation Data'!F92))="","",OFFSET('Sanitation Data'!$F$32,0,10*ROW('Sanitation Data'!F92)))</f>
        <v/>
      </c>
      <c r="DD98" s="33" t="str">
        <f ca="true">+IF(OFFSET('Sanitation Data'!$F$33,0,10*ROW('Sanitation Data'!F92))="","",OFFSET('Sanitation Data'!$F$33,0,10*ROW('Sanitation Data'!F92)))</f>
        <v/>
      </c>
      <c r="DE98" s="33" t="str">
        <f ca="true">+IF(OFFSET('Sanitation Data'!$G$29,0,10*ROW('Sanitation Data'!G92))="","",OFFSET('Sanitation Data'!$G$29,0,10*ROW('Sanitation Data'!G92)))</f>
        <v/>
      </c>
      <c r="DF98" s="33" t="str">
        <f ca="true">+IF(OFFSET('Sanitation Data'!$G$30,0,10*ROW('Sanitation Data'!G92))="","",OFFSET('Sanitation Data'!$G$30,0,10*ROW('Sanitation Data'!G92)))</f>
        <v/>
      </c>
      <c r="DG98" s="33" t="str">
        <f ca="true">+IF(OFFSET('Sanitation Data'!$G$31,0,10*ROW('Sanitation Data'!G92))="","",OFFSET('Sanitation Data'!$G$31,0,10*ROW('Sanitation Data'!G92)))</f>
        <v/>
      </c>
      <c r="DH98" s="33" t="str">
        <f ca="true">+IF(OFFSET('Sanitation Data'!$G$32,0,10*ROW('Sanitation Data'!G92))="","",OFFSET('Sanitation Data'!$G$32,0,10*ROW('Sanitation Data'!G92)))</f>
        <v/>
      </c>
      <c r="DI98" s="33" t="str">
        <f ca="true">+IF(OFFSET('Sanitation Data'!$G$33,0,10*ROW('Sanitation Data'!G92))="","",OFFSET('Sanitation Data'!$G$33,0,10*ROW('Sanitation Data'!G92)))</f>
        <v/>
      </c>
      <c r="DJ98" s="33" t="str">
        <f ca="true">+IF(OFFSET('Sanitation Data'!$H$29,0,10*ROW('Sanitation Data'!H92))="","",OFFSET('Sanitation Data'!$H$29,0,10*ROW('Sanitation Data'!H92)))</f>
        <v/>
      </c>
      <c r="DK98" s="33" t="str">
        <f ca="true">+IF(OFFSET('Sanitation Data'!$H$30,0,10*ROW('Sanitation Data'!H92))="","",OFFSET('Sanitation Data'!$H$30,0,10*ROW('Sanitation Data'!H92)))</f>
        <v/>
      </c>
      <c r="DL98" s="33" t="str">
        <f ca="true">+IF(OFFSET('Sanitation Data'!$H$31,0,10*ROW('Sanitation Data'!H92))="","",OFFSET('Sanitation Data'!$H$31,0,10*ROW('Sanitation Data'!H92)))</f>
        <v/>
      </c>
      <c r="DM98" s="33" t="str">
        <f ca="true">+IF(OFFSET('Sanitation Data'!$H$32,0,10*ROW('Sanitation Data'!H92))="","",OFFSET('Sanitation Data'!$H$32,0,10*ROW('Sanitation Data'!H92)))</f>
        <v/>
      </c>
      <c r="DN98" s="33" t="str">
        <f ca="true">+IF(OFFSET('Sanitation Data'!$H$33,0,10*ROW('Sanitation Data'!H92))="","",OFFSET('Sanitation Data'!$H$33,0,10*ROW('Sanitation Data'!H92)))</f>
        <v/>
      </c>
      <c r="DO98" s="33" t="str">
        <f ca="true">+IF(OFFSET('Hygiene Data'!$C$12,0,10*ROW('Hygiene Data'!C92))="","",OFFSET('Hygiene Data'!$C$12,0,10*ROW('Hygiene Data'!C92)))</f>
        <v/>
      </c>
      <c r="DP98" s="33" t="str">
        <f ca="true">+IF(OFFSET('Hygiene Data'!$C$13,0,10*ROW('Hygiene Data'!C92))="","",OFFSET('Hygiene Data'!$C$13,0,10*ROW('Hygiene Data'!C92)))</f>
        <v/>
      </c>
      <c r="DQ98" s="33" t="str">
        <f ca="true">+IF(OFFSET('Hygiene Data'!$C$14,0,10*ROW('Hygiene Data'!C92))="","",OFFSET('Hygiene Data'!$C$14,0,10*ROW('Hygiene Data'!C92)))</f>
        <v/>
      </c>
      <c r="DR98" s="33" t="str">
        <f ca="true">+IF(OFFSET('Hygiene Data'!$D$12,0,10*ROW('Hygiene Data'!D92))="","",OFFSET('Hygiene Data'!$D$12,0,10*ROW('Hygiene Data'!D92)))</f>
        <v/>
      </c>
      <c r="DS98" s="33" t="str">
        <f ca="true">+IF(OFFSET('Hygiene Data'!$D$13,0,10*ROW('Hygiene Data'!D92))="","",OFFSET('Hygiene Data'!$D$13,0,10*ROW('Hygiene Data'!D92)))</f>
        <v/>
      </c>
      <c r="DT98" s="33" t="str">
        <f ca="true">+IF(OFFSET('Hygiene Data'!$D$14,0,10*ROW('Hygiene Data'!D92))="","",OFFSET('Hygiene Data'!$D$14,0,10*ROW('Hygiene Data'!D92)))</f>
        <v/>
      </c>
      <c r="DU98" s="33" t="str">
        <f ca="true">+IF(OFFSET('Hygiene Data'!$E$12,0,10*ROW('Hygiene Data'!E92))="","",OFFSET('Hygiene Data'!$E$12,0,10*ROW('Hygiene Data'!E92)))</f>
        <v/>
      </c>
      <c r="DV98" s="33" t="str">
        <f ca="true">+IF(OFFSET('Hygiene Data'!$E$13,0,10*ROW('Hygiene Data'!E92))="","",OFFSET('Hygiene Data'!$E$13,0,10*ROW('Hygiene Data'!E92)))</f>
        <v/>
      </c>
      <c r="DW98" s="33" t="str">
        <f ca="true">+IF(OFFSET('Hygiene Data'!$E$14,0,10*ROW('Hygiene Data'!E92))="","",OFFSET('Hygiene Data'!$E$14,0,10*ROW('Hygiene Data'!E92)))</f>
        <v/>
      </c>
      <c r="DX98" s="33" t="str">
        <f ca="true">+IF(OFFSET('Hygiene Data'!$F$12,0,10*ROW('Hygiene Data'!F92))="","",OFFSET('Hygiene Data'!$F$12,0,10*ROW('Hygiene Data'!F92)))</f>
        <v/>
      </c>
      <c r="DY98" s="33" t="str">
        <f ca="true">+IF(OFFSET('Hygiene Data'!$F$13,0,10*ROW('Hygiene Data'!F92))="","",OFFSET('Hygiene Data'!$F$13,0,10*ROW('Hygiene Data'!F92)))</f>
        <v/>
      </c>
      <c r="DZ98" s="33" t="str">
        <f ca="true">+IF(OFFSET('Hygiene Data'!$F$14,0,10*ROW('Hygiene Data'!F92))="","",OFFSET('Hygiene Data'!$F$14,0,10*ROW('Hygiene Data'!F92)))</f>
        <v/>
      </c>
      <c r="EA98" s="33" t="str">
        <f ca="true">+IF(OFFSET('Hygiene Data'!$G$12,0,10*ROW('Hygiene Data'!G92))="","",OFFSET('Hygiene Data'!$G$12,0,10*ROW('Hygiene Data'!G92)))</f>
        <v/>
      </c>
      <c r="EB98" s="33" t="str">
        <f ca="true">+IF(OFFSET('Hygiene Data'!$G$13,0,10*ROW('Hygiene Data'!G92))="","",OFFSET('Hygiene Data'!$G$13,0,10*ROW('Hygiene Data'!G92)))</f>
        <v/>
      </c>
      <c r="EC98" s="33" t="str">
        <f ca="true">+IF(OFFSET('Hygiene Data'!$G$14,0,10*ROW('Hygiene Data'!G92))="","",OFFSET('Hygiene Data'!$G$14,0,10*ROW('Hygiene Data'!G92)))</f>
        <v/>
      </c>
      <c r="ED98" s="33" t="str">
        <f ca="true">+IF(OFFSET('Hygiene Data'!$H$12,0,10*ROW('Hygiene Data'!H92))="","",OFFSET('Hygiene Data'!$H$12,0,10*ROW('Hygiene Data'!H92)))</f>
        <v/>
      </c>
      <c r="EE98" s="33" t="str">
        <f ca="true">+IF(OFFSET('Hygiene Data'!$H$13,0,10*ROW('Hygiene Data'!H92))="","",OFFSET('Hygiene Data'!$H$13,0,10*ROW('Hygiene Data'!H92)))</f>
        <v/>
      </c>
      <c r="EF98" s="33" t="str">
        <f ca="true">+IF(OFFSET('Hygiene Data'!$H$14,0,10*ROW('Hygiene Data'!H92))="","",OFFSET('Hygiene Data'!$H$14,0,10*ROW('Hygiene Data'!H92)))</f>
        <v/>
      </c>
    </row>
    <row r="99" x14ac:dyDescent="0.2">
      <c r="A99" s="56" t="str">
        <f ca="true">+IF(OFFSET('Water Data'!$B$1,0,10*ROW('Water Data'!B96))="","",OFFSET('Water Data'!$B$1,0,10*ROW('Water Data'!B96)))</f>
        <v/>
      </c>
      <c r="B99" s="56" t="str">
        <f ca="true">+IF(OFFSET('Water Data'!$A$3,0,10*ROW('Water Data'!A96))="","",OFFSET('Water Data'!$A$3,0,10*ROW('Water Data'!A96)))</f>
        <v/>
      </c>
      <c r="C99" s="56" t="str">
        <f ca="true">+IF(OFFSET('Water Data'!$C$3,0,10*ROW('Water Data'!C96))="","",OFFSET('Water Data'!$C$3,0,10*ROW('Water Data'!C96)))</f>
        <v/>
      </c>
      <c r="D99" s="244"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4"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4" t="e">
        <f ca="true">+IF(AND(ISNUMBER(OFFSET('Water Data'!$C$10,0,10*ROW('Water Data'!D93))),BW99="Yes"),OFFSET('Water Data'!$C$10,0,10*ROW('Water Data'!D93)),IF(AND(ISNUMBER(OFFSET('Water Data'!$C$10,0,10*ROW('Water Data'!D93))),BW99="No",ISNUMBER(OFFSET('Water Data'!$C$10,0,10*ROW('Water Data'!D93)))),CONCATENATE("[",ROUND(OFFSET('Water Data'!$C$10,0,10*ROW('Water Data'!D93)),0),"]"),IF(AND(ISNUMBER(OFFSET('Water Data'!$C$10,0,10*ROW('Water Data'!D93))),BW99="",ISNUMBER(OFFSET('Water Data'!$C$10,0,10*ROW('Water Data'!D93)))),OFFSET('Water Data'!$C$10,0,10*ROW('Water Data'!D93)),NA())))</f>
        <v>#N/A</v>
      </c>
      <c r="G99" s="244"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4"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4"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4"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4"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4"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4"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4"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4"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4"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4"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4"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4"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4"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4"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5"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5"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5"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5"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5"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5"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5"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5"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5"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5"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5"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5"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5"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5"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5"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5"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5"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5"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5"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5"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5"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5"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5"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5"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5"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5"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5"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5"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5"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5"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6"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6"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6"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6"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6"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6"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6"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6"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6"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6"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6"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6"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6"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6"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6"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6"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6"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6"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3" t="str">
        <f ca="true">+IF(OFFSET('Water Data'!$C$28,0,10*ROW('Water Data'!C93))="","",OFFSET('Water Data'!$C$28,0,10*ROW('Water Data'!C93)))</f>
        <v/>
      </c>
      <c r="BT99" s="33" t="str">
        <f ca="true">+IF(OFFSET('Water Data'!$C$29,0,10*ROW('Water Data'!C93))="","",OFFSET('Water Data'!$C$29,0,10*ROW('Water Data'!C93)))</f>
        <v/>
      </c>
      <c r="BU99" s="33" t="str">
        <f ca="true">+IF(OFFSET('Water Data'!$C$30,0,10*ROW('Water Data'!C93))="","",OFFSET('Water Data'!$C$30,0,10*ROW('Water Data'!C93)))</f>
        <v/>
      </c>
      <c r="BV99" s="33" t="str">
        <f ca="true">+IF(OFFSET('Water Data'!$D$28,0,10*ROW('Water Data'!D93))="","",OFFSET('Water Data'!$D$28,0,10*ROW('Water Data'!D93)))</f>
        <v/>
      </c>
      <c r="BW99" s="33" t="str">
        <f ca="true">+IF(OFFSET('Water Data'!$D$29,0,10*ROW('Water Data'!D93))="","",OFFSET('Water Data'!$D$29,0,10*ROW('Water Data'!D93)))</f>
        <v/>
      </c>
      <c r="BX99" s="33" t="str">
        <f ca="true">+IF(OFFSET('Water Data'!$D$30,0,10*ROW('Water Data'!D93))="","",OFFSET('Water Data'!$D$30,0,10*ROW('Water Data'!D93)))</f>
        <v/>
      </c>
      <c r="BY99" s="33" t="str">
        <f ca="true">+IF(OFFSET('Water Data'!$E$28,0,10*ROW('Water Data'!E93))="","",OFFSET('Water Data'!$E$28,0,10*ROW('Water Data'!E93)))</f>
        <v/>
      </c>
      <c r="BZ99" s="33" t="str">
        <f ca="true">+IF(OFFSET('Water Data'!$E$29,0,10*ROW('Water Data'!E93))="","",OFFSET('Water Data'!$E$29,0,10*ROW('Water Data'!E93)))</f>
        <v/>
      </c>
      <c r="CA99" s="33" t="str">
        <f ca="true">+IF(OFFSET('Water Data'!$E$30,0,10*ROW('Water Data'!E93))="","",OFFSET('Water Data'!$E$30,0,10*ROW('Water Data'!E93)))</f>
        <v/>
      </c>
      <c r="CB99" s="33" t="str">
        <f ca="true">+IF(OFFSET('Water Data'!$F$28,0,10*ROW('Water Data'!F93))="","",OFFSET('Water Data'!$F$28,0,10*ROW('Water Data'!F93)))</f>
        <v/>
      </c>
      <c r="CC99" s="33" t="str">
        <f ca="true">+IF(OFFSET('Water Data'!$F$29,0,10*ROW('Water Data'!F93))="","",OFFSET('Water Data'!$F$29,0,10*ROW('Water Data'!F93)))</f>
        <v/>
      </c>
      <c r="CD99" s="33" t="str">
        <f ca="true">+IF(OFFSET('Water Data'!$F$30,0,10*ROW('Water Data'!F93))="","",OFFSET('Water Data'!$F$30,0,10*ROW('Water Data'!F93)))</f>
        <v/>
      </c>
      <c r="CE99" s="33" t="str">
        <f ca="true">+IF(OFFSET('Water Data'!$G$28,0,10*ROW('Water Data'!G93))="","",OFFSET('Water Data'!$G$28,0,10*ROW('Water Data'!G93)))</f>
        <v/>
      </c>
      <c r="CF99" s="33" t="str">
        <f ca="true">+IF(OFFSET('Water Data'!$G$29,0,10*ROW('Water Data'!G93))="","",OFFSET('Water Data'!$G$29,0,10*ROW('Water Data'!G93)))</f>
        <v/>
      </c>
      <c r="CG99" s="33" t="str">
        <f ca="true">+IF(OFFSET('Water Data'!$G$30,0,10*ROW('Water Data'!G93))="","",OFFSET('Water Data'!$G$30,0,10*ROW('Water Data'!G93)))</f>
        <v/>
      </c>
      <c r="CH99" s="33" t="str">
        <f ca="true">+IF(OFFSET('Water Data'!$H$28,0,10*ROW('Water Data'!H93))="","",OFFSET('Water Data'!$H$28,0,10*ROW('Water Data'!H93)))</f>
        <v/>
      </c>
      <c r="CI99" s="33" t="str">
        <f ca="true">+IF(OFFSET('Water Data'!$H$29,0,10*ROW('Water Data'!H93))="","",OFFSET('Water Data'!$H$29,0,10*ROW('Water Data'!H93)))</f>
        <v/>
      </c>
      <c r="CJ99" s="33" t="str">
        <f ca="true">+IF(OFFSET('Water Data'!$H$30,0,10*ROW('Water Data'!H93))="","",OFFSET('Water Data'!$H$30,0,10*ROW('Water Data'!H93)))</f>
        <v/>
      </c>
      <c r="CK99" s="33" t="str">
        <f ca="true">+IF(OFFSET('Sanitation Data'!$C$29,0,10*ROW('Sanitation Data'!C93))="","",OFFSET('Sanitation Data'!$C$29,0,10*ROW('Sanitation Data'!C93)))</f>
        <v/>
      </c>
      <c r="CL99" s="33" t="str">
        <f ca="true">+IF(OFFSET('Sanitation Data'!$C$30,0,10*ROW('Sanitation Data'!C93))="","",OFFSET('Sanitation Data'!$C$30,0,10*ROW('Sanitation Data'!C93)))</f>
        <v/>
      </c>
      <c r="CM99" s="33" t="str">
        <f ca="true">+IF(OFFSET('Sanitation Data'!$C$31,0,10*ROW('Sanitation Data'!C93))="","",OFFSET('Sanitation Data'!$C$31,0,10*ROW('Sanitation Data'!C93)))</f>
        <v/>
      </c>
      <c r="CN99" s="33" t="str">
        <f ca="true">+IF(OFFSET('Sanitation Data'!$C$32,0,10*ROW('Sanitation Data'!C93))="","",OFFSET('Sanitation Data'!$C$32,0,10*ROW('Sanitation Data'!C93)))</f>
        <v/>
      </c>
      <c r="CO99" s="33" t="str">
        <f ca="true">+IF(OFFSET('Sanitation Data'!$C$33,0,10*ROW('Sanitation Data'!C93))="","",OFFSET('Sanitation Data'!$C$33,0,10*ROW('Sanitation Data'!C93)))</f>
        <v/>
      </c>
      <c r="CP99" s="33" t="str">
        <f ca="true">+IF(OFFSET('Sanitation Data'!$D$29,0,10*ROW('Sanitation Data'!D93))="","",OFFSET('Sanitation Data'!$D$29,0,10*ROW('Sanitation Data'!D93)))</f>
        <v/>
      </c>
      <c r="CQ99" s="33" t="str">
        <f ca="true">+IF(OFFSET('Sanitation Data'!$D$30,0,10*ROW('Sanitation Data'!D93))="","",OFFSET('Sanitation Data'!$D$30,0,10*ROW('Sanitation Data'!D93)))</f>
        <v/>
      </c>
      <c r="CR99" s="33" t="str">
        <f ca="true">+IF(OFFSET('Sanitation Data'!$D$31,0,10*ROW('Sanitation Data'!D93))="","",OFFSET('Sanitation Data'!$D$31,0,10*ROW('Sanitation Data'!D93)))</f>
        <v/>
      </c>
      <c r="CS99" s="33" t="str">
        <f ca="true">+IF(OFFSET('Sanitation Data'!$D$32,0,10*ROW('Sanitation Data'!D93))="","",OFFSET('Sanitation Data'!$D$32,0,10*ROW('Sanitation Data'!D93)))</f>
        <v/>
      </c>
      <c r="CT99" s="33" t="str">
        <f ca="true">+IF(OFFSET('Sanitation Data'!$D$33,0,10*ROW('Sanitation Data'!D93))="","",OFFSET('Sanitation Data'!$D$33,0,10*ROW('Sanitation Data'!D93)))</f>
        <v/>
      </c>
      <c r="CU99" s="33" t="str">
        <f ca="true">+IF(OFFSET('Sanitation Data'!$E$29,0,10*ROW('Sanitation Data'!E93))="","",OFFSET('Sanitation Data'!$E$29,0,10*ROW('Sanitation Data'!E93)))</f>
        <v/>
      </c>
      <c r="CV99" s="33" t="str">
        <f ca="true">+IF(OFFSET('Sanitation Data'!$E$30,0,10*ROW('Sanitation Data'!E93))="","",OFFSET('Sanitation Data'!$E$30,0,10*ROW('Sanitation Data'!E93)))</f>
        <v/>
      </c>
      <c r="CW99" s="33" t="str">
        <f ca="true">+IF(OFFSET('Sanitation Data'!$E$31,0,10*ROW('Sanitation Data'!E93))="","",OFFSET('Sanitation Data'!$E$31,0,10*ROW('Sanitation Data'!E93)))</f>
        <v/>
      </c>
      <c r="CX99" s="33" t="str">
        <f ca="true">+IF(OFFSET('Sanitation Data'!$E$32,0,10*ROW('Sanitation Data'!E93))="","",OFFSET('Sanitation Data'!$E$32,0,10*ROW('Sanitation Data'!E93)))</f>
        <v/>
      </c>
      <c r="CY99" s="33" t="str">
        <f ca="true">+IF(OFFSET('Sanitation Data'!$E$33,0,10*ROW('Sanitation Data'!E93))="","",OFFSET('Sanitation Data'!$E$33,0,10*ROW('Sanitation Data'!E93)))</f>
        <v/>
      </c>
      <c r="CZ99" s="33" t="str">
        <f ca="true">+IF(OFFSET('Sanitation Data'!$F$29,0,10*ROW('Sanitation Data'!F93))="","",OFFSET('Sanitation Data'!$F$29,0,10*ROW('Sanitation Data'!F93)))</f>
        <v/>
      </c>
      <c r="DA99" s="33" t="str">
        <f ca="true">+IF(OFFSET('Sanitation Data'!$F$30,0,10*ROW('Sanitation Data'!F93))="","",OFFSET('Sanitation Data'!$F$30,0,10*ROW('Sanitation Data'!F93)))</f>
        <v/>
      </c>
      <c r="DB99" s="33" t="str">
        <f ca="true">+IF(OFFSET('Sanitation Data'!$F$31,0,10*ROW('Sanitation Data'!F93))="","",OFFSET('Sanitation Data'!$F$31,0,10*ROW('Sanitation Data'!F93)))</f>
        <v/>
      </c>
      <c r="DC99" s="33" t="str">
        <f ca="true">+IF(OFFSET('Sanitation Data'!$F$32,0,10*ROW('Sanitation Data'!F93))="","",OFFSET('Sanitation Data'!$F$32,0,10*ROW('Sanitation Data'!F93)))</f>
        <v/>
      </c>
      <c r="DD99" s="33" t="str">
        <f ca="true">+IF(OFFSET('Sanitation Data'!$F$33,0,10*ROW('Sanitation Data'!F93))="","",OFFSET('Sanitation Data'!$F$33,0,10*ROW('Sanitation Data'!F93)))</f>
        <v/>
      </c>
      <c r="DE99" s="33" t="str">
        <f ca="true">+IF(OFFSET('Sanitation Data'!$G$29,0,10*ROW('Sanitation Data'!G93))="","",OFFSET('Sanitation Data'!$G$29,0,10*ROW('Sanitation Data'!G93)))</f>
        <v/>
      </c>
      <c r="DF99" s="33" t="str">
        <f ca="true">+IF(OFFSET('Sanitation Data'!$G$30,0,10*ROW('Sanitation Data'!G93))="","",OFFSET('Sanitation Data'!$G$30,0,10*ROW('Sanitation Data'!G93)))</f>
        <v/>
      </c>
      <c r="DG99" s="33" t="str">
        <f ca="true">+IF(OFFSET('Sanitation Data'!$G$31,0,10*ROW('Sanitation Data'!G93))="","",OFFSET('Sanitation Data'!$G$31,0,10*ROW('Sanitation Data'!G93)))</f>
        <v/>
      </c>
      <c r="DH99" s="33" t="str">
        <f ca="true">+IF(OFFSET('Sanitation Data'!$G$32,0,10*ROW('Sanitation Data'!G93))="","",OFFSET('Sanitation Data'!$G$32,0,10*ROW('Sanitation Data'!G93)))</f>
        <v/>
      </c>
      <c r="DI99" s="33" t="str">
        <f ca="true">+IF(OFFSET('Sanitation Data'!$G$33,0,10*ROW('Sanitation Data'!G93))="","",OFFSET('Sanitation Data'!$G$33,0,10*ROW('Sanitation Data'!G93)))</f>
        <v/>
      </c>
      <c r="DJ99" s="33" t="str">
        <f ca="true">+IF(OFFSET('Sanitation Data'!$H$29,0,10*ROW('Sanitation Data'!H93))="","",OFFSET('Sanitation Data'!$H$29,0,10*ROW('Sanitation Data'!H93)))</f>
        <v/>
      </c>
      <c r="DK99" s="33" t="str">
        <f ca="true">+IF(OFFSET('Sanitation Data'!$H$30,0,10*ROW('Sanitation Data'!H93))="","",OFFSET('Sanitation Data'!$H$30,0,10*ROW('Sanitation Data'!H93)))</f>
        <v/>
      </c>
      <c r="DL99" s="33" t="str">
        <f ca="true">+IF(OFFSET('Sanitation Data'!$H$31,0,10*ROW('Sanitation Data'!H93))="","",OFFSET('Sanitation Data'!$H$31,0,10*ROW('Sanitation Data'!H93)))</f>
        <v/>
      </c>
      <c r="DM99" s="33" t="str">
        <f ca="true">+IF(OFFSET('Sanitation Data'!$H$32,0,10*ROW('Sanitation Data'!H93))="","",OFFSET('Sanitation Data'!$H$32,0,10*ROW('Sanitation Data'!H93)))</f>
        <v/>
      </c>
      <c r="DN99" s="33" t="str">
        <f ca="true">+IF(OFFSET('Sanitation Data'!$H$33,0,10*ROW('Sanitation Data'!H93))="","",OFFSET('Sanitation Data'!$H$33,0,10*ROW('Sanitation Data'!H93)))</f>
        <v/>
      </c>
      <c r="DO99" s="33" t="str">
        <f ca="true">+IF(OFFSET('Hygiene Data'!$C$12,0,10*ROW('Hygiene Data'!C93))="","",OFFSET('Hygiene Data'!$C$12,0,10*ROW('Hygiene Data'!C93)))</f>
        <v/>
      </c>
      <c r="DP99" s="33" t="str">
        <f ca="true">+IF(OFFSET('Hygiene Data'!$C$13,0,10*ROW('Hygiene Data'!C93))="","",OFFSET('Hygiene Data'!$C$13,0,10*ROW('Hygiene Data'!C93)))</f>
        <v/>
      </c>
      <c r="DQ99" s="33" t="str">
        <f ca="true">+IF(OFFSET('Hygiene Data'!$C$14,0,10*ROW('Hygiene Data'!C93))="","",OFFSET('Hygiene Data'!$C$14,0,10*ROW('Hygiene Data'!C93)))</f>
        <v/>
      </c>
      <c r="DR99" s="33" t="str">
        <f ca="true">+IF(OFFSET('Hygiene Data'!$D$12,0,10*ROW('Hygiene Data'!D93))="","",OFFSET('Hygiene Data'!$D$12,0,10*ROW('Hygiene Data'!D93)))</f>
        <v/>
      </c>
      <c r="DS99" s="33" t="str">
        <f ca="true">+IF(OFFSET('Hygiene Data'!$D$13,0,10*ROW('Hygiene Data'!D93))="","",OFFSET('Hygiene Data'!$D$13,0,10*ROW('Hygiene Data'!D93)))</f>
        <v/>
      </c>
      <c r="DT99" s="33" t="str">
        <f ca="true">+IF(OFFSET('Hygiene Data'!$D$14,0,10*ROW('Hygiene Data'!D93))="","",OFFSET('Hygiene Data'!$D$14,0,10*ROW('Hygiene Data'!D93)))</f>
        <v/>
      </c>
      <c r="DU99" s="33" t="str">
        <f ca="true">+IF(OFFSET('Hygiene Data'!$E$12,0,10*ROW('Hygiene Data'!E93))="","",OFFSET('Hygiene Data'!$E$12,0,10*ROW('Hygiene Data'!E93)))</f>
        <v/>
      </c>
      <c r="DV99" s="33" t="str">
        <f ca="true">+IF(OFFSET('Hygiene Data'!$E$13,0,10*ROW('Hygiene Data'!E93))="","",OFFSET('Hygiene Data'!$E$13,0,10*ROW('Hygiene Data'!E93)))</f>
        <v/>
      </c>
      <c r="DW99" s="33" t="str">
        <f ca="true">+IF(OFFSET('Hygiene Data'!$E$14,0,10*ROW('Hygiene Data'!E93))="","",OFFSET('Hygiene Data'!$E$14,0,10*ROW('Hygiene Data'!E93)))</f>
        <v/>
      </c>
      <c r="DX99" s="33" t="str">
        <f ca="true">+IF(OFFSET('Hygiene Data'!$F$12,0,10*ROW('Hygiene Data'!F93))="","",OFFSET('Hygiene Data'!$F$12,0,10*ROW('Hygiene Data'!F93)))</f>
        <v/>
      </c>
      <c r="DY99" s="33" t="str">
        <f ca="true">+IF(OFFSET('Hygiene Data'!$F$13,0,10*ROW('Hygiene Data'!F93))="","",OFFSET('Hygiene Data'!$F$13,0,10*ROW('Hygiene Data'!F93)))</f>
        <v/>
      </c>
      <c r="DZ99" s="33" t="str">
        <f ca="true">+IF(OFFSET('Hygiene Data'!$F$14,0,10*ROW('Hygiene Data'!F93))="","",OFFSET('Hygiene Data'!$F$14,0,10*ROW('Hygiene Data'!F93)))</f>
        <v/>
      </c>
      <c r="EA99" s="33" t="str">
        <f ca="true">+IF(OFFSET('Hygiene Data'!$G$12,0,10*ROW('Hygiene Data'!G93))="","",OFFSET('Hygiene Data'!$G$12,0,10*ROW('Hygiene Data'!G93)))</f>
        <v/>
      </c>
      <c r="EB99" s="33" t="str">
        <f ca="true">+IF(OFFSET('Hygiene Data'!$G$13,0,10*ROW('Hygiene Data'!G93))="","",OFFSET('Hygiene Data'!$G$13,0,10*ROW('Hygiene Data'!G93)))</f>
        <v/>
      </c>
      <c r="EC99" s="33" t="str">
        <f ca="true">+IF(OFFSET('Hygiene Data'!$G$14,0,10*ROW('Hygiene Data'!G93))="","",OFFSET('Hygiene Data'!$G$14,0,10*ROW('Hygiene Data'!G93)))</f>
        <v/>
      </c>
      <c r="ED99" s="33" t="str">
        <f ca="true">+IF(OFFSET('Hygiene Data'!$H$12,0,10*ROW('Hygiene Data'!H93))="","",OFFSET('Hygiene Data'!$H$12,0,10*ROW('Hygiene Data'!H93)))</f>
        <v/>
      </c>
      <c r="EE99" s="33" t="str">
        <f ca="true">+IF(OFFSET('Hygiene Data'!$H$13,0,10*ROW('Hygiene Data'!H93))="","",OFFSET('Hygiene Data'!$H$13,0,10*ROW('Hygiene Data'!H93)))</f>
        <v/>
      </c>
      <c r="EF99" s="33" t="str">
        <f ca="true">+IF(OFFSET('Hygiene Data'!$H$14,0,10*ROW('Hygiene Data'!H93))="","",OFFSET('Hygiene Data'!$H$14,0,10*ROW('Hygiene Data'!H93)))</f>
        <v/>
      </c>
    </row>
    <row r="100" x14ac:dyDescent="0.2">
      <c r="A100" s="56" t="str">
        <f ca="true">+IF(OFFSET('Water Data'!$B$1,0,10*ROW('Water Data'!B97))="","",OFFSET('Water Data'!$B$1,0,10*ROW('Water Data'!B97)))</f>
        <v/>
      </c>
      <c r="B100" s="56" t="str">
        <f ca="true">+IF(OFFSET('Water Data'!$A$3,0,10*ROW('Water Data'!A97))="","",OFFSET('Water Data'!$A$3,0,10*ROW('Water Data'!A97)))</f>
        <v/>
      </c>
      <c r="C100" s="56" t="str">
        <f ca="true">+IF(OFFSET('Water Data'!$C$3,0,10*ROW('Water Data'!C97))="","",OFFSET('Water Data'!$C$3,0,10*ROW('Water Data'!C97)))</f>
        <v/>
      </c>
      <c r="D100" s="244"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4"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4" t="e">
        <f ca="true">+IF(AND(ISNUMBER(OFFSET('Water Data'!$C$10,0,10*ROW('Water Data'!D94))),BW100="Yes"),OFFSET('Water Data'!$C$10,0,10*ROW('Water Data'!D94)),IF(AND(ISNUMBER(OFFSET('Water Data'!$C$10,0,10*ROW('Water Data'!D94))),BW100="No",ISNUMBER(OFFSET('Water Data'!$C$10,0,10*ROW('Water Data'!D94)))),CONCATENATE("[",ROUND(OFFSET('Water Data'!$C$10,0,10*ROW('Water Data'!D94)),0),"]"),IF(AND(ISNUMBER(OFFSET('Water Data'!$C$10,0,10*ROW('Water Data'!D94))),BW100="",ISNUMBER(OFFSET('Water Data'!$C$10,0,10*ROW('Water Data'!D94)))),OFFSET('Water Data'!$C$10,0,10*ROW('Water Data'!D94)),NA())))</f>
        <v>#N/A</v>
      </c>
      <c r="G100" s="244"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4"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4"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4"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4"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4"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4"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4"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4"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4"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4"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4"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4"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4"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4"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5"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5"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5"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5"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5"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5"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5"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5"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5"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5"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5"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5"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5"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5"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5"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5"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5"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5"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5"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5"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5"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5"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5"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5"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5"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5"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5"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5"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5"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5"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6"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6"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6"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6"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6"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6"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6"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6"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6"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6"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6"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6"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6"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6"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6"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6"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6"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6"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3" t="str">
        <f ca="true">+IF(OFFSET('Water Data'!$C$28,0,10*ROW('Water Data'!C94))="","",OFFSET('Water Data'!$C$28,0,10*ROW('Water Data'!C94)))</f>
        <v/>
      </c>
      <c r="BT100" s="33" t="str">
        <f ca="true">+IF(OFFSET('Water Data'!$C$29,0,10*ROW('Water Data'!C94))="","",OFFSET('Water Data'!$C$29,0,10*ROW('Water Data'!C94)))</f>
        <v/>
      </c>
      <c r="BU100" s="33" t="str">
        <f ca="true">+IF(OFFSET('Water Data'!$C$30,0,10*ROW('Water Data'!C94))="","",OFFSET('Water Data'!$C$30,0,10*ROW('Water Data'!C94)))</f>
        <v/>
      </c>
      <c r="BV100" s="33" t="str">
        <f ca="true">+IF(OFFSET('Water Data'!$D$28,0,10*ROW('Water Data'!D94))="","",OFFSET('Water Data'!$D$28,0,10*ROW('Water Data'!D94)))</f>
        <v/>
      </c>
      <c r="BW100" s="33" t="str">
        <f ca="true">+IF(OFFSET('Water Data'!$D$29,0,10*ROW('Water Data'!D94))="","",OFFSET('Water Data'!$D$29,0,10*ROW('Water Data'!D94)))</f>
        <v/>
      </c>
      <c r="BX100" s="33" t="str">
        <f ca="true">+IF(OFFSET('Water Data'!$D$30,0,10*ROW('Water Data'!D94))="","",OFFSET('Water Data'!$D$30,0,10*ROW('Water Data'!D94)))</f>
        <v/>
      </c>
      <c r="BY100" s="33" t="str">
        <f ca="true">+IF(OFFSET('Water Data'!$E$28,0,10*ROW('Water Data'!E94))="","",OFFSET('Water Data'!$E$28,0,10*ROW('Water Data'!E94)))</f>
        <v/>
      </c>
      <c r="BZ100" s="33" t="str">
        <f ca="true">+IF(OFFSET('Water Data'!$E$29,0,10*ROW('Water Data'!E94))="","",OFFSET('Water Data'!$E$29,0,10*ROW('Water Data'!E94)))</f>
        <v/>
      </c>
      <c r="CA100" s="33" t="str">
        <f ca="true">+IF(OFFSET('Water Data'!$E$30,0,10*ROW('Water Data'!E94))="","",OFFSET('Water Data'!$E$30,0,10*ROW('Water Data'!E94)))</f>
        <v/>
      </c>
      <c r="CB100" s="33" t="str">
        <f ca="true">+IF(OFFSET('Water Data'!$F$28,0,10*ROW('Water Data'!F94))="","",OFFSET('Water Data'!$F$28,0,10*ROW('Water Data'!F94)))</f>
        <v/>
      </c>
      <c r="CC100" s="33" t="str">
        <f ca="true">+IF(OFFSET('Water Data'!$F$29,0,10*ROW('Water Data'!F94))="","",OFFSET('Water Data'!$F$29,0,10*ROW('Water Data'!F94)))</f>
        <v/>
      </c>
      <c r="CD100" s="33" t="str">
        <f ca="true">+IF(OFFSET('Water Data'!$F$30,0,10*ROW('Water Data'!F94))="","",OFFSET('Water Data'!$F$30,0,10*ROW('Water Data'!F94)))</f>
        <v/>
      </c>
      <c r="CE100" s="33" t="str">
        <f ca="true">+IF(OFFSET('Water Data'!$G$28,0,10*ROW('Water Data'!G94))="","",OFFSET('Water Data'!$G$28,0,10*ROW('Water Data'!G94)))</f>
        <v/>
      </c>
      <c r="CF100" s="33" t="str">
        <f ca="true">+IF(OFFSET('Water Data'!$G$29,0,10*ROW('Water Data'!G94))="","",OFFSET('Water Data'!$G$29,0,10*ROW('Water Data'!G94)))</f>
        <v/>
      </c>
      <c r="CG100" s="33" t="str">
        <f ca="true">+IF(OFFSET('Water Data'!$G$30,0,10*ROW('Water Data'!G94))="","",OFFSET('Water Data'!$G$30,0,10*ROW('Water Data'!G94)))</f>
        <v/>
      </c>
      <c r="CH100" s="33" t="str">
        <f ca="true">+IF(OFFSET('Water Data'!$H$28,0,10*ROW('Water Data'!H94))="","",OFFSET('Water Data'!$H$28,0,10*ROW('Water Data'!H94)))</f>
        <v/>
      </c>
      <c r="CI100" s="33" t="str">
        <f ca="true">+IF(OFFSET('Water Data'!$H$29,0,10*ROW('Water Data'!H94))="","",OFFSET('Water Data'!$H$29,0,10*ROW('Water Data'!H94)))</f>
        <v/>
      </c>
      <c r="CJ100" s="33" t="str">
        <f ca="true">+IF(OFFSET('Water Data'!$H$30,0,10*ROW('Water Data'!H94))="","",OFFSET('Water Data'!$H$30,0,10*ROW('Water Data'!H94)))</f>
        <v/>
      </c>
      <c r="CK100" s="33" t="str">
        <f ca="true">+IF(OFFSET('Sanitation Data'!$C$29,0,10*ROW('Sanitation Data'!C94))="","",OFFSET('Sanitation Data'!$C$29,0,10*ROW('Sanitation Data'!C94)))</f>
        <v/>
      </c>
      <c r="CL100" s="33" t="str">
        <f ca="true">+IF(OFFSET('Sanitation Data'!$C$30,0,10*ROW('Sanitation Data'!C94))="","",OFFSET('Sanitation Data'!$C$30,0,10*ROW('Sanitation Data'!C94)))</f>
        <v/>
      </c>
      <c r="CM100" s="33" t="str">
        <f ca="true">+IF(OFFSET('Sanitation Data'!$C$31,0,10*ROW('Sanitation Data'!C94))="","",OFFSET('Sanitation Data'!$C$31,0,10*ROW('Sanitation Data'!C94)))</f>
        <v/>
      </c>
      <c r="CN100" s="33" t="str">
        <f ca="true">+IF(OFFSET('Sanitation Data'!$C$32,0,10*ROW('Sanitation Data'!C94))="","",OFFSET('Sanitation Data'!$C$32,0,10*ROW('Sanitation Data'!C94)))</f>
        <v/>
      </c>
      <c r="CO100" s="33" t="str">
        <f ca="true">+IF(OFFSET('Sanitation Data'!$C$33,0,10*ROW('Sanitation Data'!C94))="","",OFFSET('Sanitation Data'!$C$33,0,10*ROW('Sanitation Data'!C94)))</f>
        <v/>
      </c>
      <c r="CP100" s="33" t="str">
        <f ca="true">+IF(OFFSET('Sanitation Data'!$D$29,0,10*ROW('Sanitation Data'!D94))="","",OFFSET('Sanitation Data'!$D$29,0,10*ROW('Sanitation Data'!D94)))</f>
        <v/>
      </c>
      <c r="CQ100" s="33" t="str">
        <f ca="true">+IF(OFFSET('Sanitation Data'!$D$30,0,10*ROW('Sanitation Data'!D94))="","",OFFSET('Sanitation Data'!$D$30,0,10*ROW('Sanitation Data'!D94)))</f>
        <v/>
      </c>
      <c r="CR100" s="33" t="str">
        <f ca="true">+IF(OFFSET('Sanitation Data'!$D$31,0,10*ROW('Sanitation Data'!D94))="","",OFFSET('Sanitation Data'!$D$31,0,10*ROW('Sanitation Data'!D94)))</f>
        <v/>
      </c>
      <c r="CS100" s="33" t="str">
        <f ca="true">+IF(OFFSET('Sanitation Data'!$D$32,0,10*ROW('Sanitation Data'!D94))="","",OFFSET('Sanitation Data'!$D$32,0,10*ROW('Sanitation Data'!D94)))</f>
        <v/>
      </c>
      <c r="CT100" s="33" t="str">
        <f ca="true">+IF(OFFSET('Sanitation Data'!$D$33,0,10*ROW('Sanitation Data'!D94))="","",OFFSET('Sanitation Data'!$D$33,0,10*ROW('Sanitation Data'!D94)))</f>
        <v/>
      </c>
      <c r="CU100" s="33" t="str">
        <f ca="true">+IF(OFFSET('Sanitation Data'!$E$29,0,10*ROW('Sanitation Data'!E94))="","",OFFSET('Sanitation Data'!$E$29,0,10*ROW('Sanitation Data'!E94)))</f>
        <v/>
      </c>
      <c r="CV100" s="33" t="str">
        <f ca="true">+IF(OFFSET('Sanitation Data'!$E$30,0,10*ROW('Sanitation Data'!E94))="","",OFFSET('Sanitation Data'!$E$30,0,10*ROW('Sanitation Data'!E94)))</f>
        <v/>
      </c>
      <c r="CW100" s="33" t="str">
        <f ca="true">+IF(OFFSET('Sanitation Data'!$E$31,0,10*ROW('Sanitation Data'!E94))="","",OFFSET('Sanitation Data'!$E$31,0,10*ROW('Sanitation Data'!E94)))</f>
        <v/>
      </c>
      <c r="CX100" s="33" t="str">
        <f ca="true">+IF(OFFSET('Sanitation Data'!$E$32,0,10*ROW('Sanitation Data'!E94))="","",OFFSET('Sanitation Data'!$E$32,0,10*ROW('Sanitation Data'!E94)))</f>
        <v/>
      </c>
      <c r="CY100" s="33" t="str">
        <f ca="true">+IF(OFFSET('Sanitation Data'!$E$33,0,10*ROW('Sanitation Data'!E94))="","",OFFSET('Sanitation Data'!$E$33,0,10*ROW('Sanitation Data'!E94)))</f>
        <v/>
      </c>
      <c r="CZ100" s="33" t="str">
        <f ca="true">+IF(OFFSET('Sanitation Data'!$F$29,0,10*ROW('Sanitation Data'!F94))="","",OFFSET('Sanitation Data'!$F$29,0,10*ROW('Sanitation Data'!F94)))</f>
        <v/>
      </c>
      <c r="DA100" s="33" t="str">
        <f ca="true">+IF(OFFSET('Sanitation Data'!$F$30,0,10*ROW('Sanitation Data'!F94))="","",OFFSET('Sanitation Data'!$F$30,0,10*ROW('Sanitation Data'!F94)))</f>
        <v/>
      </c>
      <c r="DB100" s="33" t="str">
        <f ca="true">+IF(OFFSET('Sanitation Data'!$F$31,0,10*ROW('Sanitation Data'!F94))="","",OFFSET('Sanitation Data'!$F$31,0,10*ROW('Sanitation Data'!F94)))</f>
        <v/>
      </c>
      <c r="DC100" s="33" t="str">
        <f ca="true">+IF(OFFSET('Sanitation Data'!$F$32,0,10*ROW('Sanitation Data'!F94))="","",OFFSET('Sanitation Data'!$F$32,0,10*ROW('Sanitation Data'!F94)))</f>
        <v/>
      </c>
      <c r="DD100" s="33" t="str">
        <f ca="true">+IF(OFFSET('Sanitation Data'!$F$33,0,10*ROW('Sanitation Data'!F94))="","",OFFSET('Sanitation Data'!$F$33,0,10*ROW('Sanitation Data'!F94)))</f>
        <v/>
      </c>
      <c r="DE100" s="33" t="str">
        <f ca="true">+IF(OFFSET('Sanitation Data'!$G$29,0,10*ROW('Sanitation Data'!G94))="","",OFFSET('Sanitation Data'!$G$29,0,10*ROW('Sanitation Data'!G94)))</f>
        <v/>
      </c>
      <c r="DF100" s="33" t="str">
        <f ca="true">+IF(OFFSET('Sanitation Data'!$G$30,0,10*ROW('Sanitation Data'!G94))="","",OFFSET('Sanitation Data'!$G$30,0,10*ROW('Sanitation Data'!G94)))</f>
        <v/>
      </c>
      <c r="DG100" s="33" t="str">
        <f ca="true">+IF(OFFSET('Sanitation Data'!$G$31,0,10*ROW('Sanitation Data'!G94))="","",OFFSET('Sanitation Data'!$G$31,0,10*ROW('Sanitation Data'!G94)))</f>
        <v/>
      </c>
      <c r="DH100" s="33" t="str">
        <f ca="true">+IF(OFFSET('Sanitation Data'!$G$32,0,10*ROW('Sanitation Data'!G94))="","",OFFSET('Sanitation Data'!$G$32,0,10*ROW('Sanitation Data'!G94)))</f>
        <v/>
      </c>
      <c r="DI100" s="33" t="str">
        <f ca="true">+IF(OFFSET('Sanitation Data'!$G$33,0,10*ROW('Sanitation Data'!G94))="","",OFFSET('Sanitation Data'!$G$33,0,10*ROW('Sanitation Data'!G94)))</f>
        <v/>
      </c>
      <c r="DJ100" s="33" t="str">
        <f ca="true">+IF(OFFSET('Sanitation Data'!$H$29,0,10*ROW('Sanitation Data'!H94))="","",OFFSET('Sanitation Data'!$H$29,0,10*ROW('Sanitation Data'!H94)))</f>
        <v/>
      </c>
      <c r="DK100" s="33" t="str">
        <f ca="true">+IF(OFFSET('Sanitation Data'!$H$30,0,10*ROW('Sanitation Data'!H94))="","",OFFSET('Sanitation Data'!$H$30,0,10*ROW('Sanitation Data'!H94)))</f>
        <v/>
      </c>
      <c r="DL100" s="33" t="str">
        <f ca="true">+IF(OFFSET('Sanitation Data'!$H$31,0,10*ROW('Sanitation Data'!H94))="","",OFFSET('Sanitation Data'!$H$31,0,10*ROW('Sanitation Data'!H94)))</f>
        <v/>
      </c>
      <c r="DM100" s="33" t="str">
        <f ca="true">+IF(OFFSET('Sanitation Data'!$H$32,0,10*ROW('Sanitation Data'!H94))="","",OFFSET('Sanitation Data'!$H$32,0,10*ROW('Sanitation Data'!H94)))</f>
        <v/>
      </c>
      <c r="DN100" s="33" t="str">
        <f ca="true">+IF(OFFSET('Sanitation Data'!$H$33,0,10*ROW('Sanitation Data'!H94))="","",OFFSET('Sanitation Data'!$H$33,0,10*ROW('Sanitation Data'!H94)))</f>
        <v/>
      </c>
      <c r="DO100" s="33" t="str">
        <f ca="true">+IF(OFFSET('Hygiene Data'!$C$12,0,10*ROW('Hygiene Data'!C94))="","",OFFSET('Hygiene Data'!$C$12,0,10*ROW('Hygiene Data'!C94)))</f>
        <v/>
      </c>
      <c r="DP100" s="33" t="str">
        <f ca="true">+IF(OFFSET('Hygiene Data'!$C$13,0,10*ROW('Hygiene Data'!C94))="","",OFFSET('Hygiene Data'!$C$13,0,10*ROW('Hygiene Data'!C94)))</f>
        <v/>
      </c>
      <c r="DQ100" s="33" t="str">
        <f ca="true">+IF(OFFSET('Hygiene Data'!$C$14,0,10*ROW('Hygiene Data'!C94))="","",OFFSET('Hygiene Data'!$C$14,0,10*ROW('Hygiene Data'!C94)))</f>
        <v/>
      </c>
      <c r="DR100" s="33" t="str">
        <f ca="true">+IF(OFFSET('Hygiene Data'!$D$12,0,10*ROW('Hygiene Data'!D94))="","",OFFSET('Hygiene Data'!$D$12,0,10*ROW('Hygiene Data'!D94)))</f>
        <v/>
      </c>
      <c r="DS100" s="33" t="str">
        <f ca="true">+IF(OFFSET('Hygiene Data'!$D$13,0,10*ROW('Hygiene Data'!D94))="","",OFFSET('Hygiene Data'!$D$13,0,10*ROW('Hygiene Data'!D94)))</f>
        <v/>
      </c>
      <c r="DT100" s="33" t="str">
        <f ca="true">+IF(OFFSET('Hygiene Data'!$D$14,0,10*ROW('Hygiene Data'!D94))="","",OFFSET('Hygiene Data'!$D$14,0,10*ROW('Hygiene Data'!D94)))</f>
        <v/>
      </c>
      <c r="DU100" s="33" t="str">
        <f ca="true">+IF(OFFSET('Hygiene Data'!$E$12,0,10*ROW('Hygiene Data'!E94))="","",OFFSET('Hygiene Data'!$E$12,0,10*ROW('Hygiene Data'!E94)))</f>
        <v/>
      </c>
      <c r="DV100" s="33" t="str">
        <f ca="true">+IF(OFFSET('Hygiene Data'!$E$13,0,10*ROW('Hygiene Data'!E94))="","",OFFSET('Hygiene Data'!$E$13,0,10*ROW('Hygiene Data'!E94)))</f>
        <v/>
      </c>
      <c r="DW100" s="33" t="str">
        <f ca="true">+IF(OFFSET('Hygiene Data'!$E$14,0,10*ROW('Hygiene Data'!E94))="","",OFFSET('Hygiene Data'!$E$14,0,10*ROW('Hygiene Data'!E94)))</f>
        <v/>
      </c>
      <c r="DX100" s="33" t="str">
        <f ca="true">+IF(OFFSET('Hygiene Data'!$F$12,0,10*ROW('Hygiene Data'!F94))="","",OFFSET('Hygiene Data'!$F$12,0,10*ROW('Hygiene Data'!F94)))</f>
        <v/>
      </c>
      <c r="DY100" s="33" t="str">
        <f ca="true">+IF(OFFSET('Hygiene Data'!$F$13,0,10*ROW('Hygiene Data'!F94))="","",OFFSET('Hygiene Data'!$F$13,0,10*ROW('Hygiene Data'!F94)))</f>
        <v/>
      </c>
      <c r="DZ100" s="33" t="str">
        <f ca="true">+IF(OFFSET('Hygiene Data'!$F$14,0,10*ROW('Hygiene Data'!F94))="","",OFFSET('Hygiene Data'!$F$14,0,10*ROW('Hygiene Data'!F94)))</f>
        <v/>
      </c>
      <c r="EA100" s="33" t="str">
        <f ca="true">+IF(OFFSET('Hygiene Data'!$G$12,0,10*ROW('Hygiene Data'!G94))="","",OFFSET('Hygiene Data'!$G$12,0,10*ROW('Hygiene Data'!G94)))</f>
        <v/>
      </c>
      <c r="EB100" s="33" t="str">
        <f ca="true">+IF(OFFSET('Hygiene Data'!$G$13,0,10*ROW('Hygiene Data'!G94))="","",OFFSET('Hygiene Data'!$G$13,0,10*ROW('Hygiene Data'!G94)))</f>
        <v/>
      </c>
      <c r="EC100" s="33" t="str">
        <f ca="true">+IF(OFFSET('Hygiene Data'!$G$14,0,10*ROW('Hygiene Data'!G94))="","",OFFSET('Hygiene Data'!$G$14,0,10*ROW('Hygiene Data'!G94)))</f>
        <v/>
      </c>
      <c r="ED100" s="33" t="str">
        <f ca="true">+IF(OFFSET('Hygiene Data'!$H$12,0,10*ROW('Hygiene Data'!H94))="","",OFFSET('Hygiene Data'!$H$12,0,10*ROW('Hygiene Data'!H94)))</f>
        <v/>
      </c>
      <c r="EE100" s="33" t="str">
        <f ca="true">+IF(OFFSET('Hygiene Data'!$H$13,0,10*ROW('Hygiene Data'!H94))="","",OFFSET('Hygiene Data'!$H$13,0,10*ROW('Hygiene Data'!H94)))</f>
        <v/>
      </c>
      <c r="EF100" s="33" t="str">
        <f ca="true">+IF(OFFSET('Hygiene Data'!$H$14,0,10*ROW('Hygiene Data'!H94))="","",OFFSET('Hygiene Data'!$H$14,0,10*ROW('Hygiene Data'!H94)))</f>
        <v/>
      </c>
    </row>
    <row r="101" x14ac:dyDescent="0.2">
      <c r="A101" s="56" t="str">
        <f ca="true">+IF(OFFSET('Water Data'!$B$1,0,10*ROW('Water Data'!B98))="","",OFFSET('Water Data'!$B$1,0,10*ROW('Water Data'!B98)))</f>
        <v/>
      </c>
      <c r="B101" s="56" t="str">
        <f ca="true">+IF(OFFSET('Water Data'!$A$3,0,10*ROW('Water Data'!A98))="","",OFFSET('Water Data'!$A$3,0,10*ROW('Water Data'!A98)))</f>
        <v/>
      </c>
      <c r="C101" s="56" t="str">
        <f ca="true">+IF(OFFSET('Water Data'!$C$3,0,10*ROW('Water Data'!C98))="","",OFFSET('Water Data'!$C$3,0,10*ROW('Water Data'!C98)))</f>
        <v/>
      </c>
      <c r="D101" s="244"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4"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4" t="e">
        <f ca="true">+IF(AND(ISNUMBER(OFFSET('Water Data'!$C$10,0,10*ROW('Water Data'!D95))),BW101="Yes"),OFFSET('Water Data'!$C$10,0,10*ROW('Water Data'!D95)),IF(AND(ISNUMBER(OFFSET('Water Data'!$C$10,0,10*ROW('Water Data'!D95))),BW101="No",ISNUMBER(OFFSET('Water Data'!$C$10,0,10*ROW('Water Data'!D95)))),CONCATENATE("[",ROUND(OFFSET('Water Data'!$C$10,0,10*ROW('Water Data'!D95)),0),"]"),IF(AND(ISNUMBER(OFFSET('Water Data'!$C$10,0,10*ROW('Water Data'!D95))),BW101="",ISNUMBER(OFFSET('Water Data'!$C$10,0,10*ROW('Water Data'!D95)))),OFFSET('Water Data'!$C$10,0,10*ROW('Water Data'!D95)),NA())))</f>
        <v>#N/A</v>
      </c>
      <c r="G101" s="244"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4"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4"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4"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4"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4"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4"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4"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4"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4"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4"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4"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4"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4"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4"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5"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5"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5"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5"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5"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5"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5"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5"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5"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5"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5"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5"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5"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5"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5"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5"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5"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5"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5"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5"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5"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5"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5"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5"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5"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5"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5"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5"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5"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5"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6"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6"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6"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6"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6"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6"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6"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6"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6"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6"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6"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6"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6"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6"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6"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6"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6"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6"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3" t="str">
        <f ca="true">+IF(OFFSET('Water Data'!$C$28,0,10*ROW('Water Data'!C95))="","",OFFSET('Water Data'!$C$28,0,10*ROW('Water Data'!C95)))</f>
        <v/>
      </c>
      <c r="BT101" s="33" t="str">
        <f ca="true">+IF(OFFSET('Water Data'!$C$29,0,10*ROW('Water Data'!C95))="","",OFFSET('Water Data'!$C$29,0,10*ROW('Water Data'!C95)))</f>
        <v/>
      </c>
      <c r="BU101" s="33" t="str">
        <f ca="true">+IF(OFFSET('Water Data'!$C$30,0,10*ROW('Water Data'!C95))="","",OFFSET('Water Data'!$C$30,0,10*ROW('Water Data'!C95)))</f>
        <v/>
      </c>
      <c r="BV101" s="33" t="str">
        <f ca="true">+IF(OFFSET('Water Data'!$D$28,0,10*ROW('Water Data'!D95))="","",OFFSET('Water Data'!$D$28,0,10*ROW('Water Data'!D95)))</f>
        <v/>
      </c>
      <c r="BW101" s="33" t="str">
        <f ca="true">+IF(OFFSET('Water Data'!$D$29,0,10*ROW('Water Data'!D95))="","",OFFSET('Water Data'!$D$29,0,10*ROW('Water Data'!D95)))</f>
        <v/>
      </c>
      <c r="BX101" s="33" t="str">
        <f ca="true">+IF(OFFSET('Water Data'!$D$30,0,10*ROW('Water Data'!D95))="","",OFFSET('Water Data'!$D$30,0,10*ROW('Water Data'!D95)))</f>
        <v/>
      </c>
      <c r="BY101" s="33" t="str">
        <f ca="true">+IF(OFFSET('Water Data'!$E$28,0,10*ROW('Water Data'!E95))="","",OFFSET('Water Data'!$E$28,0,10*ROW('Water Data'!E95)))</f>
        <v/>
      </c>
      <c r="BZ101" s="33" t="str">
        <f ca="true">+IF(OFFSET('Water Data'!$E$29,0,10*ROW('Water Data'!E95))="","",OFFSET('Water Data'!$E$29,0,10*ROW('Water Data'!E95)))</f>
        <v/>
      </c>
      <c r="CA101" s="33" t="str">
        <f ca="true">+IF(OFFSET('Water Data'!$E$30,0,10*ROW('Water Data'!E95))="","",OFFSET('Water Data'!$E$30,0,10*ROW('Water Data'!E95)))</f>
        <v/>
      </c>
      <c r="CB101" s="33" t="str">
        <f ca="true">+IF(OFFSET('Water Data'!$F$28,0,10*ROW('Water Data'!F95))="","",OFFSET('Water Data'!$F$28,0,10*ROW('Water Data'!F95)))</f>
        <v/>
      </c>
      <c r="CC101" s="33" t="str">
        <f ca="true">+IF(OFFSET('Water Data'!$F$29,0,10*ROW('Water Data'!F95))="","",OFFSET('Water Data'!$F$29,0,10*ROW('Water Data'!F95)))</f>
        <v/>
      </c>
      <c r="CD101" s="33" t="str">
        <f ca="true">+IF(OFFSET('Water Data'!$F$30,0,10*ROW('Water Data'!F95))="","",OFFSET('Water Data'!$F$30,0,10*ROW('Water Data'!F95)))</f>
        <v/>
      </c>
      <c r="CE101" s="33" t="str">
        <f ca="true">+IF(OFFSET('Water Data'!$G$28,0,10*ROW('Water Data'!G95))="","",OFFSET('Water Data'!$G$28,0,10*ROW('Water Data'!G95)))</f>
        <v/>
      </c>
      <c r="CF101" s="33" t="str">
        <f ca="true">+IF(OFFSET('Water Data'!$G$29,0,10*ROW('Water Data'!G95))="","",OFFSET('Water Data'!$G$29,0,10*ROW('Water Data'!G95)))</f>
        <v/>
      </c>
      <c r="CG101" s="33" t="str">
        <f ca="true">+IF(OFFSET('Water Data'!$G$30,0,10*ROW('Water Data'!G95))="","",OFFSET('Water Data'!$G$30,0,10*ROW('Water Data'!G95)))</f>
        <v/>
      </c>
      <c r="CH101" s="33" t="str">
        <f ca="true">+IF(OFFSET('Water Data'!$H$28,0,10*ROW('Water Data'!H95))="","",OFFSET('Water Data'!$H$28,0,10*ROW('Water Data'!H95)))</f>
        <v/>
      </c>
      <c r="CI101" s="33" t="str">
        <f ca="true">+IF(OFFSET('Water Data'!$H$29,0,10*ROW('Water Data'!H95))="","",OFFSET('Water Data'!$H$29,0,10*ROW('Water Data'!H95)))</f>
        <v/>
      </c>
      <c r="CJ101" s="33" t="str">
        <f ca="true">+IF(OFFSET('Water Data'!$H$30,0,10*ROW('Water Data'!H95))="","",OFFSET('Water Data'!$H$30,0,10*ROW('Water Data'!H95)))</f>
        <v/>
      </c>
      <c r="CK101" s="33" t="str">
        <f ca="true">+IF(OFFSET('Sanitation Data'!$C$29,0,10*ROW('Sanitation Data'!C95))="","",OFFSET('Sanitation Data'!$C$29,0,10*ROW('Sanitation Data'!C95)))</f>
        <v/>
      </c>
      <c r="CL101" s="33" t="str">
        <f ca="true">+IF(OFFSET('Sanitation Data'!$C$30,0,10*ROW('Sanitation Data'!C95))="","",OFFSET('Sanitation Data'!$C$30,0,10*ROW('Sanitation Data'!C95)))</f>
        <v/>
      </c>
      <c r="CM101" s="33" t="str">
        <f ca="true">+IF(OFFSET('Sanitation Data'!$C$31,0,10*ROW('Sanitation Data'!C95))="","",OFFSET('Sanitation Data'!$C$31,0,10*ROW('Sanitation Data'!C95)))</f>
        <v/>
      </c>
      <c r="CN101" s="33" t="str">
        <f ca="true">+IF(OFFSET('Sanitation Data'!$C$32,0,10*ROW('Sanitation Data'!C95))="","",OFFSET('Sanitation Data'!$C$32,0,10*ROW('Sanitation Data'!C95)))</f>
        <v/>
      </c>
      <c r="CO101" s="33" t="str">
        <f ca="true">+IF(OFFSET('Sanitation Data'!$C$33,0,10*ROW('Sanitation Data'!C95))="","",OFFSET('Sanitation Data'!$C$33,0,10*ROW('Sanitation Data'!C95)))</f>
        <v/>
      </c>
      <c r="CP101" s="33" t="str">
        <f ca="true">+IF(OFFSET('Sanitation Data'!$D$29,0,10*ROW('Sanitation Data'!D95))="","",OFFSET('Sanitation Data'!$D$29,0,10*ROW('Sanitation Data'!D95)))</f>
        <v/>
      </c>
      <c r="CQ101" s="33" t="str">
        <f ca="true">+IF(OFFSET('Sanitation Data'!$D$30,0,10*ROW('Sanitation Data'!D95))="","",OFFSET('Sanitation Data'!$D$30,0,10*ROW('Sanitation Data'!D95)))</f>
        <v/>
      </c>
      <c r="CR101" s="33" t="str">
        <f ca="true">+IF(OFFSET('Sanitation Data'!$D$31,0,10*ROW('Sanitation Data'!D95))="","",OFFSET('Sanitation Data'!$D$31,0,10*ROW('Sanitation Data'!D95)))</f>
        <v/>
      </c>
      <c r="CS101" s="33" t="str">
        <f ca="true">+IF(OFFSET('Sanitation Data'!$D$32,0,10*ROW('Sanitation Data'!D95))="","",OFFSET('Sanitation Data'!$D$32,0,10*ROW('Sanitation Data'!D95)))</f>
        <v/>
      </c>
      <c r="CT101" s="33" t="str">
        <f ca="true">+IF(OFFSET('Sanitation Data'!$D$33,0,10*ROW('Sanitation Data'!D95))="","",OFFSET('Sanitation Data'!$D$33,0,10*ROW('Sanitation Data'!D95)))</f>
        <v/>
      </c>
      <c r="CU101" s="33" t="str">
        <f ca="true">+IF(OFFSET('Sanitation Data'!$E$29,0,10*ROW('Sanitation Data'!E95))="","",OFFSET('Sanitation Data'!$E$29,0,10*ROW('Sanitation Data'!E95)))</f>
        <v/>
      </c>
      <c r="CV101" s="33" t="str">
        <f ca="true">+IF(OFFSET('Sanitation Data'!$E$30,0,10*ROW('Sanitation Data'!E95))="","",OFFSET('Sanitation Data'!$E$30,0,10*ROW('Sanitation Data'!E95)))</f>
        <v/>
      </c>
      <c r="CW101" s="33" t="str">
        <f ca="true">+IF(OFFSET('Sanitation Data'!$E$31,0,10*ROW('Sanitation Data'!E95))="","",OFFSET('Sanitation Data'!$E$31,0,10*ROW('Sanitation Data'!E95)))</f>
        <v/>
      </c>
      <c r="CX101" s="33" t="str">
        <f ca="true">+IF(OFFSET('Sanitation Data'!$E$32,0,10*ROW('Sanitation Data'!E95))="","",OFFSET('Sanitation Data'!$E$32,0,10*ROW('Sanitation Data'!E95)))</f>
        <v/>
      </c>
      <c r="CY101" s="33" t="str">
        <f ca="true">+IF(OFFSET('Sanitation Data'!$E$33,0,10*ROW('Sanitation Data'!E95))="","",OFFSET('Sanitation Data'!$E$33,0,10*ROW('Sanitation Data'!E95)))</f>
        <v/>
      </c>
      <c r="CZ101" s="33" t="str">
        <f ca="true">+IF(OFFSET('Sanitation Data'!$F$29,0,10*ROW('Sanitation Data'!F95))="","",OFFSET('Sanitation Data'!$F$29,0,10*ROW('Sanitation Data'!F95)))</f>
        <v/>
      </c>
      <c r="DA101" s="33" t="str">
        <f ca="true">+IF(OFFSET('Sanitation Data'!$F$30,0,10*ROW('Sanitation Data'!F95))="","",OFFSET('Sanitation Data'!$F$30,0,10*ROW('Sanitation Data'!F95)))</f>
        <v/>
      </c>
      <c r="DB101" s="33" t="str">
        <f ca="true">+IF(OFFSET('Sanitation Data'!$F$31,0,10*ROW('Sanitation Data'!F95))="","",OFFSET('Sanitation Data'!$F$31,0,10*ROW('Sanitation Data'!F95)))</f>
        <v/>
      </c>
      <c r="DC101" s="33" t="str">
        <f ca="true">+IF(OFFSET('Sanitation Data'!$F$32,0,10*ROW('Sanitation Data'!F95))="","",OFFSET('Sanitation Data'!$F$32,0,10*ROW('Sanitation Data'!F95)))</f>
        <v/>
      </c>
      <c r="DD101" s="33" t="str">
        <f ca="true">+IF(OFFSET('Sanitation Data'!$F$33,0,10*ROW('Sanitation Data'!F95))="","",OFFSET('Sanitation Data'!$F$33,0,10*ROW('Sanitation Data'!F95)))</f>
        <v/>
      </c>
      <c r="DE101" s="33" t="str">
        <f ca="true">+IF(OFFSET('Sanitation Data'!$G$29,0,10*ROW('Sanitation Data'!G95))="","",OFFSET('Sanitation Data'!$G$29,0,10*ROW('Sanitation Data'!G95)))</f>
        <v/>
      </c>
      <c r="DF101" s="33" t="str">
        <f ca="true">+IF(OFFSET('Sanitation Data'!$G$30,0,10*ROW('Sanitation Data'!G95))="","",OFFSET('Sanitation Data'!$G$30,0,10*ROW('Sanitation Data'!G95)))</f>
        <v/>
      </c>
      <c r="DG101" s="33" t="str">
        <f ca="true">+IF(OFFSET('Sanitation Data'!$G$31,0,10*ROW('Sanitation Data'!G95))="","",OFFSET('Sanitation Data'!$G$31,0,10*ROW('Sanitation Data'!G95)))</f>
        <v/>
      </c>
      <c r="DH101" s="33" t="str">
        <f ca="true">+IF(OFFSET('Sanitation Data'!$G$32,0,10*ROW('Sanitation Data'!G95))="","",OFFSET('Sanitation Data'!$G$32,0,10*ROW('Sanitation Data'!G95)))</f>
        <v/>
      </c>
      <c r="DI101" s="33" t="str">
        <f ca="true">+IF(OFFSET('Sanitation Data'!$G$33,0,10*ROW('Sanitation Data'!G95))="","",OFFSET('Sanitation Data'!$G$33,0,10*ROW('Sanitation Data'!G95)))</f>
        <v/>
      </c>
      <c r="DJ101" s="33" t="str">
        <f ca="true">+IF(OFFSET('Sanitation Data'!$H$29,0,10*ROW('Sanitation Data'!H95))="","",OFFSET('Sanitation Data'!$H$29,0,10*ROW('Sanitation Data'!H95)))</f>
        <v/>
      </c>
      <c r="DK101" s="33" t="str">
        <f ca="true">+IF(OFFSET('Sanitation Data'!$H$30,0,10*ROW('Sanitation Data'!H95))="","",OFFSET('Sanitation Data'!$H$30,0,10*ROW('Sanitation Data'!H95)))</f>
        <v/>
      </c>
      <c r="DL101" s="33" t="str">
        <f ca="true">+IF(OFFSET('Sanitation Data'!$H$31,0,10*ROW('Sanitation Data'!H95))="","",OFFSET('Sanitation Data'!$H$31,0,10*ROW('Sanitation Data'!H95)))</f>
        <v/>
      </c>
      <c r="DM101" s="33" t="str">
        <f ca="true">+IF(OFFSET('Sanitation Data'!$H$32,0,10*ROW('Sanitation Data'!H95))="","",OFFSET('Sanitation Data'!$H$32,0,10*ROW('Sanitation Data'!H95)))</f>
        <v/>
      </c>
      <c r="DN101" s="33" t="str">
        <f ca="true">+IF(OFFSET('Sanitation Data'!$H$33,0,10*ROW('Sanitation Data'!H95))="","",OFFSET('Sanitation Data'!$H$33,0,10*ROW('Sanitation Data'!H95)))</f>
        <v/>
      </c>
      <c r="DO101" s="33" t="str">
        <f ca="true">+IF(OFFSET('Hygiene Data'!$C$12,0,10*ROW('Hygiene Data'!C95))="","",OFFSET('Hygiene Data'!$C$12,0,10*ROW('Hygiene Data'!C95)))</f>
        <v/>
      </c>
      <c r="DP101" s="33" t="str">
        <f ca="true">+IF(OFFSET('Hygiene Data'!$C$13,0,10*ROW('Hygiene Data'!C95))="","",OFFSET('Hygiene Data'!$C$13,0,10*ROW('Hygiene Data'!C95)))</f>
        <v/>
      </c>
      <c r="DQ101" s="33" t="str">
        <f ca="true">+IF(OFFSET('Hygiene Data'!$C$14,0,10*ROW('Hygiene Data'!C95))="","",OFFSET('Hygiene Data'!$C$14,0,10*ROW('Hygiene Data'!C95)))</f>
        <v/>
      </c>
      <c r="DR101" s="33" t="str">
        <f ca="true">+IF(OFFSET('Hygiene Data'!$D$12,0,10*ROW('Hygiene Data'!D95))="","",OFFSET('Hygiene Data'!$D$12,0,10*ROW('Hygiene Data'!D95)))</f>
        <v/>
      </c>
      <c r="DS101" s="33" t="str">
        <f ca="true">+IF(OFFSET('Hygiene Data'!$D$13,0,10*ROW('Hygiene Data'!D95))="","",OFFSET('Hygiene Data'!$D$13,0,10*ROW('Hygiene Data'!D95)))</f>
        <v/>
      </c>
      <c r="DT101" s="33" t="str">
        <f ca="true">+IF(OFFSET('Hygiene Data'!$D$14,0,10*ROW('Hygiene Data'!D95))="","",OFFSET('Hygiene Data'!$D$14,0,10*ROW('Hygiene Data'!D95)))</f>
        <v/>
      </c>
      <c r="DU101" s="33" t="str">
        <f ca="true">+IF(OFFSET('Hygiene Data'!$E$12,0,10*ROW('Hygiene Data'!E95))="","",OFFSET('Hygiene Data'!$E$12,0,10*ROW('Hygiene Data'!E95)))</f>
        <v/>
      </c>
      <c r="DV101" s="33" t="str">
        <f ca="true">+IF(OFFSET('Hygiene Data'!$E$13,0,10*ROW('Hygiene Data'!E95))="","",OFFSET('Hygiene Data'!$E$13,0,10*ROW('Hygiene Data'!E95)))</f>
        <v/>
      </c>
      <c r="DW101" s="33" t="str">
        <f ca="true">+IF(OFFSET('Hygiene Data'!$E$14,0,10*ROW('Hygiene Data'!E95))="","",OFFSET('Hygiene Data'!$E$14,0,10*ROW('Hygiene Data'!E95)))</f>
        <v/>
      </c>
      <c r="DX101" s="33" t="str">
        <f ca="true">+IF(OFFSET('Hygiene Data'!$F$12,0,10*ROW('Hygiene Data'!F95))="","",OFFSET('Hygiene Data'!$F$12,0,10*ROW('Hygiene Data'!F95)))</f>
        <v/>
      </c>
      <c r="DY101" s="33" t="str">
        <f ca="true">+IF(OFFSET('Hygiene Data'!$F$13,0,10*ROW('Hygiene Data'!F95))="","",OFFSET('Hygiene Data'!$F$13,0,10*ROW('Hygiene Data'!F95)))</f>
        <v/>
      </c>
      <c r="DZ101" s="33" t="str">
        <f ca="true">+IF(OFFSET('Hygiene Data'!$F$14,0,10*ROW('Hygiene Data'!F95))="","",OFFSET('Hygiene Data'!$F$14,0,10*ROW('Hygiene Data'!F95)))</f>
        <v/>
      </c>
      <c r="EA101" s="33" t="str">
        <f ca="true">+IF(OFFSET('Hygiene Data'!$G$12,0,10*ROW('Hygiene Data'!G95))="","",OFFSET('Hygiene Data'!$G$12,0,10*ROW('Hygiene Data'!G95)))</f>
        <v/>
      </c>
      <c r="EB101" s="33" t="str">
        <f ca="true">+IF(OFFSET('Hygiene Data'!$G$13,0,10*ROW('Hygiene Data'!G95))="","",OFFSET('Hygiene Data'!$G$13,0,10*ROW('Hygiene Data'!G95)))</f>
        <v/>
      </c>
      <c r="EC101" s="33" t="str">
        <f ca="true">+IF(OFFSET('Hygiene Data'!$G$14,0,10*ROW('Hygiene Data'!G95))="","",OFFSET('Hygiene Data'!$G$14,0,10*ROW('Hygiene Data'!G95)))</f>
        <v/>
      </c>
      <c r="ED101" s="33" t="str">
        <f ca="true">+IF(OFFSET('Hygiene Data'!$H$12,0,10*ROW('Hygiene Data'!H95))="","",OFFSET('Hygiene Data'!$H$12,0,10*ROW('Hygiene Data'!H95)))</f>
        <v/>
      </c>
      <c r="EE101" s="33" t="str">
        <f ca="true">+IF(OFFSET('Hygiene Data'!$H$13,0,10*ROW('Hygiene Data'!H95))="","",OFFSET('Hygiene Data'!$H$13,0,10*ROW('Hygiene Data'!H95)))</f>
        <v/>
      </c>
      <c r="EF101" s="33" t="str">
        <f ca="true">+IF(OFFSET('Hygiene Data'!$H$14,0,10*ROW('Hygiene Data'!H95))="","",OFFSET('Hygiene Data'!$H$14,0,10*ROW('Hygiene Data'!H95)))</f>
        <v/>
      </c>
    </row>
    <row r="102" x14ac:dyDescent="0.2">
      <c r="A102" s="56" t="str">
        <f ca="true">+IF(OFFSET('Water Data'!$B$1,0,10*ROW('Water Data'!B99))="","",OFFSET('Water Data'!$B$1,0,10*ROW('Water Data'!B99)))</f>
        <v/>
      </c>
      <c r="B102" s="56" t="str">
        <f ca="true">+IF(OFFSET('Water Data'!$A$3,0,10*ROW('Water Data'!A99))="","",OFFSET('Water Data'!$A$3,0,10*ROW('Water Data'!A99)))</f>
        <v/>
      </c>
      <c r="C102" s="56" t="str">
        <f ca="true">+IF(OFFSET('Water Data'!$C$3,0,10*ROW('Water Data'!C99))="","",OFFSET('Water Data'!$C$3,0,10*ROW('Water Data'!C99)))</f>
        <v/>
      </c>
      <c r="D102" s="244"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4"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4" t="e">
        <f ca="true">+IF(AND(ISNUMBER(OFFSET('Water Data'!$C$10,0,10*ROW('Water Data'!D96))),BW102="Yes"),OFFSET('Water Data'!$C$10,0,10*ROW('Water Data'!D96)),IF(AND(ISNUMBER(OFFSET('Water Data'!$C$10,0,10*ROW('Water Data'!D96))),BW102="No",ISNUMBER(OFFSET('Water Data'!$C$10,0,10*ROW('Water Data'!D96)))),CONCATENATE("[",ROUND(OFFSET('Water Data'!$C$10,0,10*ROW('Water Data'!D96)),0),"]"),IF(AND(ISNUMBER(OFFSET('Water Data'!$C$10,0,10*ROW('Water Data'!D96))),BW102="",ISNUMBER(OFFSET('Water Data'!$C$10,0,10*ROW('Water Data'!D96)))),OFFSET('Water Data'!$C$10,0,10*ROW('Water Data'!D96)),NA())))</f>
        <v>#N/A</v>
      </c>
      <c r="G102" s="244"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4"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4"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4"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4"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4"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4"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4"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4"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4"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4"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4"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4"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4"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4"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5"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5"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5"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5"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5"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5"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5"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5"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5"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5"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5"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5"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5"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5"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5"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5"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5"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5"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5"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5"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5"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5"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5"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5"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5"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5"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5"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5"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5"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5"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6"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6"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6"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6"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6"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6"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6"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6"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6"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6"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6"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6"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6"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6"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6"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6"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6"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6"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3" t="str">
        <f ca="true">+IF(OFFSET('Water Data'!$C$28,0,10*ROW('Water Data'!C96))="","",OFFSET('Water Data'!$C$28,0,10*ROW('Water Data'!C96)))</f>
        <v/>
      </c>
      <c r="BT102" s="33" t="str">
        <f ca="true">+IF(OFFSET('Water Data'!$C$29,0,10*ROW('Water Data'!C96))="","",OFFSET('Water Data'!$C$29,0,10*ROW('Water Data'!C96)))</f>
        <v/>
      </c>
      <c r="BU102" s="33" t="str">
        <f ca="true">+IF(OFFSET('Water Data'!$C$30,0,10*ROW('Water Data'!C96))="","",OFFSET('Water Data'!$C$30,0,10*ROW('Water Data'!C96)))</f>
        <v/>
      </c>
      <c r="BV102" s="33" t="str">
        <f ca="true">+IF(OFFSET('Water Data'!$D$28,0,10*ROW('Water Data'!D96))="","",OFFSET('Water Data'!$D$28,0,10*ROW('Water Data'!D96)))</f>
        <v/>
      </c>
      <c r="BW102" s="33" t="str">
        <f ca="true">+IF(OFFSET('Water Data'!$D$29,0,10*ROW('Water Data'!D96))="","",OFFSET('Water Data'!$D$29,0,10*ROW('Water Data'!D96)))</f>
        <v/>
      </c>
      <c r="BX102" s="33" t="str">
        <f ca="true">+IF(OFFSET('Water Data'!$D$30,0,10*ROW('Water Data'!D96))="","",OFFSET('Water Data'!$D$30,0,10*ROW('Water Data'!D96)))</f>
        <v/>
      </c>
      <c r="BY102" s="33" t="str">
        <f ca="true">+IF(OFFSET('Water Data'!$E$28,0,10*ROW('Water Data'!E96))="","",OFFSET('Water Data'!$E$28,0,10*ROW('Water Data'!E96)))</f>
        <v/>
      </c>
      <c r="BZ102" s="33" t="str">
        <f ca="true">+IF(OFFSET('Water Data'!$E$29,0,10*ROW('Water Data'!E96))="","",OFFSET('Water Data'!$E$29,0,10*ROW('Water Data'!E96)))</f>
        <v/>
      </c>
      <c r="CA102" s="33" t="str">
        <f ca="true">+IF(OFFSET('Water Data'!$E$30,0,10*ROW('Water Data'!E96))="","",OFFSET('Water Data'!$E$30,0,10*ROW('Water Data'!E96)))</f>
        <v/>
      </c>
      <c r="CB102" s="33" t="str">
        <f ca="true">+IF(OFFSET('Water Data'!$F$28,0,10*ROW('Water Data'!F96))="","",OFFSET('Water Data'!$F$28,0,10*ROW('Water Data'!F96)))</f>
        <v/>
      </c>
      <c r="CC102" s="33" t="str">
        <f ca="true">+IF(OFFSET('Water Data'!$F$29,0,10*ROW('Water Data'!F96))="","",OFFSET('Water Data'!$F$29,0,10*ROW('Water Data'!F96)))</f>
        <v/>
      </c>
      <c r="CD102" s="33" t="str">
        <f ca="true">+IF(OFFSET('Water Data'!$F$30,0,10*ROW('Water Data'!F96))="","",OFFSET('Water Data'!$F$30,0,10*ROW('Water Data'!F96)))</f>
        <v/>
      </c>
      <c r="CE102" s="33" t="str">
        <f ca="true">+IF(OFFSET('Water Data'!$G$28,0,10*ROW('Water Data'!G96))="","",OFFSET('Water Data'!$G$28,0,10*ROW('Water Data'!G96)))</f>
        <v/>
      </c>
      <c r="CF102" s="33" t="str">
        <f ca="true">+IF(OFFSET('Water Data'!$G$29,0,10*ROW('Water Data'!G96))="","",OFFSET('Water Data'!$G$29,0,10*ROW('Water Data'!G96)))</f>
        <v/>
      </c>
      <c r="CG102" s="33" t="str">
        <f ca="true">+IF(OFFSET('Water Data'!$G$30,0,10*ROW('Water Data'!G96))="","",OFFSET('Water Data'!$G$30,0,10*ROW('Water Data'!G96)))</f>
        <v/>
      </c>
      <c r="CH102" s="33" t="str">
        <f ca="true">+IF(OFFSET('Water Data'!$H$28,0,10*ROW('Water Data'!H96))="","",OFFSET('Water Data'!$H$28,0,10*ROW('Water Data'!H96)))</f>
        <v/>
      </c>
      <c r="CI102" s="33" t="str">
        <f ca="true">+IF(OFFSET('Water Data'!$H$29,0,10*ROW('Water Data'!H96))="","",OFFSET('Water Data'!$H$29,0,10*ROW('Water Data'!H96)))</f>
        <v/>
      </c>
      <c r="CJ102" s="33" t="str">
        <f ca="true">+IF(OFFSET('Water Data'!$H$30,0,10*ROW('Water Data'!H96))="","",OFFSET('Water Data'!$H$30,0,10*ROW('Water Data'!H96)))</f>
        <v/>
      </c>
      <c r="CK102" s="33" t="str">
        <f ca="true">+IF(OFFSET('Sanitation Data'!$C$29,0,10*ROW('Sanitation Data'!C96))="","",OFFSET('Sanitation Data'!$C$29,0,10*ROW('Sanitation Data'!C96)))</f>
        <v/>
      </c>
      <c r="CL102" s="33" t="str">
        <f ca="true">+IF(OFFSET('Sanitation Data'!$C$30,0,10*ROW('Sanitation Data'!C96))="","",OFFSET('Sanitation Data'!$C$30,0,10*ROW('Sanitation Data'!C96)))</f>
        <v/>
      </c>
      <c r="CM102" s="33" t="str">
        <f ca="true">+IF(OFFSET('Sanitation Data'!$C$31,0,10*ROW('Sanitation Data'!C96))="","",OFFSET('Sanitation Data'!$C$31,0,10*ROW('Sanitation Data'!C96)))</f>
        <v/>
      </c>
      <c r="CN102" s="33" t="str">
        <f ca="true">+IF(OFFSET('Sanitation Data'!$C$32,0,10*ROW('Sanitation Data'!C96))="","",OFFSET('Sanitation Data'!$C$32,0,10*ROW('Sanitation Data'!C96)))</f>
        <v/>
      </c>
      <c r="CO102" s="33" t="str">
        <f ca="true">+IF(OFFSET('Sanitation Data'!$C$33,0,10*ROW('Sanitation Data'!C96))="","",OFFSET('Sanitation Data'!$C$33,0,10*ROW('Sanitation Data'!C96)))</f>
        <v/>
      </c>
      <c r="CP102" s="33" t="str">
        <f ca="true">+IF(OFFSET('Sanitation Data'!$D$29,0,10*ROW('Sanitation Data'!D96))="","",OFFSET('Sanitation Data'!$D$29,0,10*ROW('Sanitation Data'!D96)))</f>
        <v/>
      </c>
      <c r="CQ102" s="33" t="str">
        <f ca="true">+IF(OFFSET('Sanitation Data'!$D$30,0,10*ROW('Sanitation Data'!D96))="","",OFFSET('Sanitation Data'!$D$30,0,10*ROW('Sanitation Data'!D96)))</f>
        <v/>
      </c>
      <c r="CR102" s="33" t="str">
        <f ca="true">+IF(OFFSET('Sanitation Data'!$D$31,0,10*ROW('Sanitation Data'!D96))="","",OFFSET('Sanitation Data'!$D$31,0,10*ROW('Sanitation Data'!D96)))</f>
        <v/>
      </c>
      <c r="CS102" s="33" t="str">
        <f ca="true">+IF(OFFSET('Sanitation Data'!$D$32,0,10*ROW('Sanitation Data'!D96))="","",OFFSET('Sanitation Data'!$D$32,0,10*ROW('Sanitation Data'!D96)))</f>
        <v/>
      </c>
      <c r="CT102" s="33" t="str">
        <f ca="true">+IF(OFFSET('Sanitation Data'!$D$33,0,10*ROW('Sanitation Data'!D96))="","",OFFSET('Sanitation Data'!$D$33,0,10*ROW('Sanitation Data'!D96)))</f>
        <v/>
      </c>
      <c r="CU102" s="33" t="str">
        <f ca="true">+IF(OFFSET('Sanitation Data'!$E$29,0,10*ROW('Sanitation Data'!E96))="","",OFFSET('Sanitation Data'!$E$29,0,10*ROW('Sanitation Data'!E96)))</f>
        <v/>
      </c>
      <c r="CV102" s="33" t="str">
        <f ca="true">+IF(OFFSET('Sanitation Data'!$E$30,0,10*ROW('Sanitation Data'!E96))="","",OFFSET('Sanitation Data'!$E$30,0,10*ROW('Sanitation Data'!E96)))</f>
        <v/>
      </c>
      <c r="CW102" s="33" t="str">
        <f ca="true">+IF(OFFSET('Sanitation Data'!$E$31,0,10*ROW('Sanitation Data'!E96))="","",OFFSET('Sanitation Data'!$E$31,0,10*ROW('Sanitation Data'!E96)))</f>
        <v/>
      </c>
      <c r="CX102" s="33" t="str">
        <f ca="true">+IF(OFFSET('Sanitation Data'!$E$32,0,10*ROW('Sanitation Data'!E96))="","",OFFSET('Sanitation Data'!$E$32,0,10*ROW('Sanitation Data'!E96)))</f>
        <v/>
      </c>
      <c r="CY102" s="33" t="str">
        <f ca="true">+IF(OFFSET('Sanitation Data'!$E$33,0,10*ROW('Sanitation Data'!E96))="","",OFFSET('Sanitation Data'!$E$33,0,10*ROW('Sanitation Data'!E96)))</f>
        <v/>
      </c>
      <c r="CZ102" s="33" t="str">
        <f ca="true">+IF(OFFSET('Sanitation Data'!$F$29,0,10*ROW('Sanitation Data'!F96))="","",OFFSET('Sanitation Data'!$F$29,0,10*ROW('Sanitation Data'!F96)))</f>
        <v/>
      </c>
      <c r="DA102" s="33" t="str">
        <f ca="true">+IF(OFFSET('Sanitation Data'!$F$30,0,10*ROW('Sanitation Data'!F96))="","",OFFSET('Sanitation Data'!$F$30,0,10*ROW('Sanitation Data'!F96)))</f>
        <v/>
      </c>
      <c r="DB102" s="33" t="str">
        <f ca="true">+IF(OFFSET('Sanitation Data'!$F$31,0,10*ROW('Sanitation Data'!F96))="","",OFFSET('Sanitation Data'!$F$31,0,10*ROW('Sanitation Data'!F96)))</f>
        <v/>
      </c>
      <c r="DC102" s="33" t="str">
        <f ca="true">+IF(OFFSET('Sanitation Data'!$F$32,0,10*ROW('Sanitation Data'!F96))="","",OFFSET('Sanitation Data'!$F$32,0,10*ROW('Sanitation Data'!F96)))</f>
        <v/>
      </c>
      <c r="DD102" s="33" t="str">
        <f ca="true">+IF(OFFSET('Sanitation Data'!$F$33,0,10*ROW('Sanitation Data'!F96))="","",OFFSET('Sanitation Data'!$F$33,0,10*ROW('Sanitation Data'!F96)))</f>
        <v/>
      </c>
      <c r="DE102" s="33" t="str">
        <f ca="true">+IF(OFFSET('Sanitation Data'!$G$29,0,10*ROW('Sanitation Data'!G96))="","",OFFSET('Sanitation Data'!$G$29,0,10*ROW('Sanitation Data'!G96)))</f>
        <v/>
      </c>
      <c r="DF102" s="33" t="str">
        <f ca="true">+IF(OFFSET('Sanitation Data'!$G$30,0,10*ROW('Sanitation Data'!G96))="","",OFFSET('Sanitation Data'!$G$30,0,10*ROW('Sanitation Data'!G96)))</f>
        <v/>
      </c>
      <c r="DG102" s="33" t="str">
        <f ca="true">+IF(OFFSET('Sanitation Data'!$G$31,0,10*ROW('Sanitation Data'!G96))="","",OFFSET('Sanitation Data'!$G$31,0,10*ROW('Sanitation Data'!G96)))</f>
        <v/>
      </c>
      <c r="DH102" s="33" t="str">
        <f ca="true">+IF(OFFSET('Sanitation Data'!$G$32,0,10*ROW('Sanitation Data'!G96))="","",OFFSET('Sanitation Data'!$G$32,0,10*ROW('Sanitation Data'!G96)))</f>
        <v/>
      </c>
      <c r="DI102" s="33" t="str">
        <f ca="true">+IF(OFFSET('Sanitation Data'!$G$33,0,10*ROW('Sanitation Data'!G96))="","",OFFSET('Sanitation Data'!$G$33,0,10*ROW('Sanitation Data'!G96)))</f>
        <v/>
      </c>
      <c r="DJ102" s="33" t="str">
        <f ca="true">+IF(OFFSET('Sanitation Data'!$H$29,0,10*ROW('Sanitation Data'!H96))="","",OFFSET('Sanitation Data'!$H$29,0,10*ROW('Sanitation Data'!H96)))</f>
        <v/>
      </c>
      <c r="DK102" s="33" t="str">
        <f ca="true">+IF(OFFSET('Sanitation Data'!$H$30,0,10*ROW('Sanitation Data'!H96))="","",OFFSET('Sanitation Data'!$H$30,0,10*ROW('Sanitation Data'!H96)))</f>
        <v/>
      </c>
      <c r="DL102" s="33" t="str">
        <f ca="true">+IF(OFFSET('Sanitation Data'!$H$31,0,10*ROW('Sanitation Data'!H96))="","",OFFSET('Sanitation Data'!$H$31,0,10*ROW('Sanitation Data'!H96)))</f>
        <v/>
      </c>
      <c r="DM102" s="33" t="str">
        <f ca="true">+IF(OFFSET('Sanitation Data'!$H$32,0,10*ROW('Sanitation Data'!H96))="","",OFFSET('Sanitation Data'!$H$32,0,10*ROW('Sanitation Data'!H96)))</f>
        <v/>
      </c>
      <c r="DN102" s="33" t="str">
        <f ca="true">+IF(OFFSET('Sanitation Data'!$H$33,0,10*ROW('Sanitation Data'!H96))="","",OFFSET('Sanitation Data'!$H$33,0,10*ROW('Sanitation Data'!H96)))</f>
        <v/>
      </c>
      <c r="DO102" s="33" t="str">
        <f ca="true">+IF(OFFSET('Hygiene Data'!$C$12,0,10*ROW('Hygiene Data'!C96))="","",OFFSET('Hygiene Data'!$C$12,0,10*ROW('Hygiene Data'!C96)))</f>
        <v/>
      </c>
      <c r="DP102" s="33" t="str">
        <f ca="true">+IF(OFFSET('Hygiene Data'!$C$13,0,10*ROW('Hygiene Data'!C96))="","",OFFSET('Hygiene Data'!$C$13,0,10*ROW('Hygiene Data'!C96)))</f>
        <v/>
      </c>
      <c r="DQ102" s="33" t="str">
        <f ca="true">+IF(OFFSET('Hygiene Data'!$C$14,0,10*ROW('Hygiene Data'!C96))="","",OFFSET('Hygiene Data'!$C$14,0,10*ROW('Hygiene Data'!C96)))</f>
        <v/>
      </c>
      <c r="DR102" s="33" t="str">
        <f ca="true">+IF(OFFSET('Hygiene Data'!$D$12,0,10*ROW('Hygiene Data'!D96))="","",OFFSET('Hygiene Data'!$D$12,0,10*ROW('Hygiene Data'!D96)))</f>
        <v/>
      </c>
      <c r="DS102" s="33" t="str">
        <f ca="true">+IF(OFFSET('Hygiene Data'!$D$13,0,10*ROW('Hygiene Data'!D96))="","",OFFSET('Hygiene Data'!$D$13,0,10*ROW('Hygiene Data'!D96)))</f>
        <v/>
      </c>
      <c r="DT102" s="33" t="str">
        <f ca="true">+IF(OFFSET('Hygiene Data'!$D$14,0,10*ROW('Hygiene Data'!D96))="","",OFFSET('Hygiene Data'!$D$14,0,10*ROW('Hygiene Data'!D96)))</f>
        <v/>
      </c>
      <c r="DU102" s="33" t="str">
        <f ca="true">+IF(OFFSET('Hygiene Data'!$E$12,0,10*ROW('Hygiene Data'!E96))="","",OFFSET('Hygiene Data'!$E$12,0,10*ROW('Hygiene Data'!E96)))</f>
        <v/>
      </c>
      <c r="DV102" s="33" t="str">
        <f ca="true">+IF(OFFSET('Hygiene Data'!$E$13,0,10*ROW('Hygiene Data'!E96))="","",OFFSET('Hygiene Data'!$E$13,0,10*ROW('Hygiene Data'!E96)))</f>
        <v/>
      </c>
      <c r="DW102" s="33" t="str">
        <f ca="true">+IF(OFFSET('Hygiene Data'!$E$14,0,10*ROW('Hygiene Data'!E96))="","",OFFSET('Hygiene Data'!$E$14,0,10*ROW('Hygiene Data'!E96)))</f>
        <v/>
      </c>
      <c r="DX102" s="33" t="str">
        <f ca="true">+IF(OFFSET('Hygiene Data'!$F$12,0,10*ROW('Hygiene Data'!F96))="","",OFFSET('Hygiene Data'!$F$12,0,10*ROW('Hygiene Data'!F96)))</f>
        <v/>
      </c>
      <c r="DY102" s="33" t="str">
        <f ca="true">+IF(OFFSET('Hygiene Data'!$F$13,0,10*ROW('Hygiene Data'!F96))="","",OFFSET('Hygiene Data'!$F$13,0,10*ROW('Hygiene Data'!F96)))</f>
        <v/>
      </c>
      <c r="DZ102" s="33" t="str">
        <f ca="true">+IF(OFFSET('Hygiene Data'!$F$14,0,10*ROW('Hygiene Data'!F96))="","",OFFSET('Hygiene Data'!$F$14,0,10*ROW('Hygiene Data'!F96)))</f>
        <v/>
      </c>
      <c r="EA102" s="33" t="str">
        <f ca="true">+IF(OFFSET('Hygiene Data'!$G$12,0,10*ROW('Hygiene Data'!G96))="","",OFFSET('Hygiene Data'!$G$12,0,10*ROW('Hygiene Data'!G96)))</f>
        <v/>
      </c>
      <c r="EB102" s="33" t="str">
        <f ca="true">+IF(OFFSET('Hygiene Data'!$G$13,0,10*ROW('Hygiene Data'!G96))="","",OFFSET('Hygiene Data'!$G$13,0,10*ROW('Hygiene Data'!G96)))</f>
        <v/>
      </c>
      <c r="EC102" s="33" t="str">
        <f ca="true">+IF(OFFSET('Hygiene Data'!$G$14,0,10*ROW('Hygiene Data'!G96))="","",OFFSET('Hygiene Data'!$G$14,0,10*ROW('Hygiene Data'!G96)))</f>
        <v/>
      </c>
      <c r="ED102" s="33" t="str">
        <f ca="true">+IF(OFFSET('Hygiene Data'!$H$12,0,10*ROW('Hygiene Data'!H96))="","",OFFSET('Hygiene Data'!$H$12,0,10*ROW('Hygiene Data'!H96)))</f>
        <v/>
      </c>
      <c r="EE102" s="33" t="str">
        <f ca="true">+IF(OFFSET('Hygiene Data'!$H$13,0,10*ROW('Hygiene Data'!H96))="","",OFFSET('Hygiene Data'!$H$13,0,10*ROW('Hygiene Data'!H96)))</f>
        <v/>
      </c>
      <c r="EF102" s="33" t="str">
        <f ca="true">+IF(OFFSET('Hygiene Data'!$H$14,0,10*ROW('Hygiene Data'!H96))="","",OFFSET('Hygiene Data'!$H$14,0,10*ROW('Hygiene Data'!H96)))</f>
        <v/>
      </c>
    </row>
    <row r="103" x14ac:dyDescent="0.2">
      <c r="A103" s="56" t="str">
        <f ca="true">+IF(OFFSET('Water Data'!$B$1,0,10*ROW('Water Data'!B100))="","",OFFSET('Water Data'!$B$1,0,10*ROW('Water Data'!B100)))</f>
        <v/>
      </c>
      <c r="B103" s="56" t="str">
        <f ca="true">+IF(OFFSET('Water Data'!$A$3,0,10*ROW('Water Data'!A100))="","",OFFSET('Water Data'!$A$3,0,10*ROW('Water Data'!A100)))</f>
        <v/>
      </c>
      <c r="C103" s="56" t="str">
        <f ca="true">+IF(OFFSET('Water Data'!$C$3,0,10*ROW('Water Data'!C100))="","",OFFSET('Water Data'!$C$3,0,10*ROW('Water Data'!C100)))</f>
        <v/>
      </c>
      <c r="D103" s="244"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4"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4" t="e">
        <f ca="true">+IF(AND(ISNUMBER(OFFSET('Water Data'!$C$10,0,10*ROW('Water Data'!D97))),BW103="Yes"),OFFSET('Water Data'!$C$10,0,10*ROW('Water Data'!D97)),IF(AND(ISNUMBER(OFFSET('Water Data'!$C$10,0,10*ROW('Water Data'!D97))),BW103="No",ISNUMBER(OFFSET('Water Data'!$C$10,0,10*ROW('Water Data'!D97)))),CONCATENATE("[",ROUND(OFFSET('Water Data'!$C$10,0,10*ROW('Water Data'!D97)),0),"]"),IF(AND(ISNUMBER(OFFSET('Water Data'!$C$10,0,10*ROW('Water Data'!D97))),BW103="",ISNUMBER(OFFSET('Water Data'!$C$10,0,10*ROW('Water Data'!D97)))),OFFSET('Water Data'!$C$10,0,10*ROW('Water Data'!D97)),NA())))</f>
        <v>#N/A</v>
      </c>
      <c r="G103" s="244"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4"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4"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4"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4"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4"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4"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4"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4"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4"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4"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4"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4"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4"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4"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5"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5"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5"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5"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5"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5"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5"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5"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5"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5"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5"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5"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5"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5"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5"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5"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5"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5"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5"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5"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5"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5"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5"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5"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5"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5"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5"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5"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5"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5"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6"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6"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6"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6"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6"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6"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6"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6"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6"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6"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6"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6"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6"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6"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6"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6"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6"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6"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3" t="str">
        <f ca="true">+IF(OFFSET('Water Data'!$C$28,0,10*ROW('Water Data'!C97))="","",OFFSET('Water Data'!$C$28,0,10*ROW('Water Data'!C97)))</f>
        <v/>
      </c>
      <c r="BT103" s="33" t="str">
        <f ca="true">+IF(OFFSET('Water Data'!$C$29,0,10*ROW('Water Data'!C97))="","",OFFSET('Water Data'!$C$29,0,10*ROW('Water Data'!C97)))</f>
        <v/>
      </c>
      <c r="BU103" s="33" t="str">
        <f ca="true">+IF(OFFSET('Water Data'!$C$30,0,10*ROW('Water Data'!C97))="","",OFFSET('Water Data'!$C$30,0,10*ROW('Water Data'!C97)))</f>
        <v/>
      </c>
      <c r="BV103" s="33" t="str">
        <f ca="true">+IF(OFFSET('Water Data'!$D$28,0,10*ROW('Water Data'!D97))="","",OFFSET('Water Data'!$D$28,0,10*ROW('Water Data'!D97)))</f>
        <v/>
      </c>
      <c r="BW103" s="33" t="str">
        <f ca="true">+IF(OFFSET('Water Data'!$D$29,0,10*ROW('Water Data'!D97))="","",OFFSET('Water Data'!$D$29,0,10*ROW('Water Data'!D97)))</f>
        <v/>
      </c>
      <c r="BX103" s="33" t="str">
        <f ca="true">+IF(OFFSET('Water Data'!$D$30,0,10*ROW('Water Data'!D97))="","",OFFSET('Water Data'!$D$30,0,10*ROW('Water Data'!D97)))</f>
        <v/>
      </c>
      <c r="BY103" s="33" t="str">
        <f ca="true">+IF(OFFSET('Water Data'!$E$28,0,10*ROW('Water Data'!E97))="","",OFFSET('Water Data'!$E$28,0,10*ROW('Water Data'!E97)))</f>
        <v/>
      </c>
      <c r="BZ103" s="33" t="str">
        <f ca="true">+IF(OFFSET('Water Data'!$E$29,0,10*ROW('Water Data'!E97))="","",OFFSET('Water Data'!$E$29,0,10*ROW('Water Data'!E97)))</f>
        <v/>
      </c>
      <c r="CA103" s="33" t="str">
        <f ca="true">+IF(OFFSET('Water Data'!$E$30,0,10*ROW('Water Data'!E97))="","",OFFSET('Water Data'!$E$30,0,10*ROW('Water Data'!E97)))</f>
        <v/>
      </c>
      <c r="CB103" s="33" t="str">
        <f ca="true">+IF(OFFSET('Water Data'!$F$28,0,10*ROW('Water Data'!F97))="","",OFFSET('Water Data'!$F$28,0,10*ROW('Water Data'!F97)))</f>
        <v/>
      </c>
      <c r="CC103" s="33" t="str">
        <f ca="true">+IF(OFFSET('Water Data'!$F$29,0,10*ROW('Water Data'!F97))="","",OFFSET('Water Data'!$F$29,0,10*ROW('Water Data'!F97)))</f>
        <v/>
      </c>
      <c r="CD103" s="33" t="str">
        <f ca="true">+IF(OFFSET('Water Data'!$F$30,0,10*ROW('Water Data'!F97))="","",OFFSET('Water Data'!$F$30,0,10*ROW('Water Data'!F97)))</f>
        <v/>
      </c>
      <c r="CE103" s="33" t="str">
        <f ca="true">+IF(OFFSET('Water Data'!$G$28,0,10*ROW('Water Data'!G97))="","",OFFSET('Water Data'!$G$28,0,10*ROW('Water Data'!G97)))</f>
        <v/>
      </c>
      <c r="CF103" s="33" t="str">
        <f ca="true">+IF(OFFSET('Water Data'!$G$29,0,10*ROW('Water Data'!G97))="","",OFFSET('Water Data'!$G$29,0,10*ROW('Water Data'!G97)))</f>
        <v/>
      </c>
      <c r="CG103" s="33" t="str">
        <f ca="true">+IF(OFFSET('Water Data'!$G$30,0,10*ROW('Water Data'!G97))="","",OFFSET('Water Data'!$G$30,0,10*ROW('Water Data'!G97)))</f>
        <v/>
      </c>
      <c r="CH103" s="33" t="str">
        <f ca="true">+IF(OFFSET('Water Data'!$H$28,0,10*ROW('Water Data'!H97))="","",OFFSET('Water Data'!$H$28,0,10*ROW('Water Data'!H97)))</f>
        <v/>
      </c>
      <c r="CI103" s="33" t="str">
        <f ca="true">+IF(OFFSET('Water Data'!$H$29,0,10*ROW('Water Data'!H97))="","",OFFSET('Water Data'!$H$29,0,10*ROW('Water Data'!H97)))</f>
        <v/>
      </c>
      <c r="CJ103" s="33" t="str">
        <f ca="true">+IF(OFFSET('Water Data'!$H$30,0,10*ROW('Water Data'!H97))="","",OFFSET('Water Data'!$H$30,0,10*ROW('Water Data'!H97)))</f>
        <v/>
      </c>
      <c r="CK103" s="33" t="str">
        <f ca="true">+IF(OFFSET('Sanitation Data'!$C$29,0,10*ROW('Sanitation Data'!C97))="","",OFFSET('Sanitation Data'!$C$29,0,10*ROW('Sanitation Data'!C97)))</f>
        <v/>
      </c>
      <c r="CL103" s="33" t="str">
        <f ca="true">+IF(OFFSET('Sanitation Data'!$C$30,0,10*ROW('Sanitation Data'!C97))="","",OFFSET('Sanitation Data'!$C$30,0,10*ROW('Sanitation Data'!C97)))</f>
        <v/>
      </c>
      <c r="CM103" s="33" t="str">
        <f ca="true">+IF(OFFSET('Sanitation Data'!$C$31,0,10*ROW('Sanitation Data'!C97))="","",OFFSET('Sanitation Data'!$C$31,0,10*ROW('Sanitation Data'!C97)))</f>
        <v/>
      </c>
      <c r="CN103" s="33" t="str">
        <f ca="true">+IF(OFFSET('Sanitation Data'!$C$32,0,10*ROW('Sanitation Data'!C97))="","",OFFSET('Sanitation Data'!$C$32,0,10*ROW('Sanitation Data'!C97)))</f>
        <v/>
      </c>
      <c r="CO103" s="33" t="str">
        <f ca="true">+IF(OFFSET('Sanitation Data'!$C$33,0,10*ROW('Sanitation Data'!C97))="","",OFFSET('Sanitation Data'!$C$33,0,10*ROW('Sanitation Data'!C97)))</f>
        <v/>
      </c>
      <c r="CP103" s="33" t="str">
        <f ca="true">+IF(OFFSET('Sanitation Data'!$D$29,0,10*ROW('Sanitation Data'!D97))="","",OFFSET('Sanitation Data'!$D$29,0,10*ROW('Sanitation Data'!D97)))</f>
        <v/>
      </c>
      <c r="CQ103" s="33" t="str">
        <f ca="true">+IF(OFFSET('Sanitation Data'!$D$30,0,10*ROW('Sanitation Data'!D97))="","",OFFSET('Sanitation Data'!$D$30,0,10*ROW('Sanitation Data'!D97)))</f>
        <v/>
      </c>
      <c r="CR103" s="33" t="str">
        <f ca="true">+IF(OFFSET('Sanitation Data'!$D$31,0,10*ROW('Sanitation Data'!D97))="","",OFFSET('Sanitation Data'!$D$31,0,10*ROW('Sanitation Data'!D97)))</f>
        <v/>
      </c>
      <c r="CS103" s="33" t="str">
        <f ca="true">+IF(OFFSET('Sanitation Data'!$D$32,0,10*ROW('Sanitation Data'!D97))="","",OFFSET('Sanitation Data'!$D$32,0,10*ROW('Sanitation Data'!D97)))</f>
        <v/>
      </c>
      <c r="CT103" s="33" t="str">
        <f ca="true">+IF(OFFSET('Sanitation Data'!$D$33,0,10*ROW('Sanitation Data'!D97))="","",OFFSET('Sanitation Data'!$D$33,0,10*ROW('Sanitation Data'!D97)))</f>
        <v/>
      </c>
      <c r="CU103" s="33" t="str">
        <f ca="true">+IF(OFFSET('Sanitation Data'!$E$29,0,10*ROW('Sanitation Data'!E97))="","",OFFSET('Sanitation Data'!$E$29,0,10*ROW('Sanitation Data'!E97)))</f>
        <v/>
      </c>
      <c r="CV103" s="33" t="str">
        <f ca="true">+IF(OFFSET('Sanitation Data'!$E$30,0,10*ROW('Sanitation Data'!E97))="","",OFFSET('Sanitation Data'!$E$30,0,10*ROW('Sanitation Data'!E97)))</f>
        <v/>
      </c>
      <c r="CW103" s="33" t="str">
        <f ca="true">+IF(OFFSET('Sanitation Data'!$E$31,0,10*ROW('Sanitation Data'!E97))="","",OFFSET('Sanitation Data'!$E$31,0,10*ROW('Sanitation Data'!E97)))</f>
        <v/>
      </c>
      <c r="CX103" s="33" t="str">
        <f ca="true">+IF(OFFSET('Sanitation Data'!$E$32,0,10*ROW('Sanitation Data'!E97))="","",OFFSET('Sanitation Data'!$E$32,0,10*ROW('Sanitation Data'!E97)))</f>
        <v/>
      </c>
      <c r="CY103" s="33" t="str">
        <f ca="true">+IF(OFFSET('Sanitation Data'!$E$33,0,10*ROW('Sanitation Data'!E97))="","",OFFSET('Sanitation Data'!$E$33,0,10*ROW('Sanitation Data'!E97)))</f>
        <v/>
      </c>
      <c r="CZ103" s="33" t="str">
        <f ca="true">+IF(OFFSET('Sanitation Data'!$F$29,0,10*ROW('Sanitation Data'!F97))="","",OFFSET('Sanitation Data'!$F$29,0,10*ROW('Sanitation Data'!F97)))</f>
        <v/>
      </c>
      <c r="DA103" s="33" t="str">
        <f ca="true">+IF(OFFSET('Sanitation Data'!$F$30,0,10*ROW('Sanitation Data'!F97))="","",OFFSET('Sanitation Data'!$F$30,0,10*ROW('Sanitation Data'!F97)))</f>
        <v/>
      </c>
      <c r="DB103" s="33" t="str">
        <f ca="true">+IF(OFFSET('Sanitation Data'!$F$31,0,10*ROW('Sanitation Data'!F97))="","",OFFSET('Sanitation Data'!$F$31,0,10*ROW('Sanitation Data'!F97)))</f>
        <v/>
      </c>
      <c r="DC103" s="33" t="str">
        <f ca="true">+IF(OFFSET('Sanitation Data'!$F$32,0,10*ROW('Sanitation Data'!F97))="","",OFFSET('Sanitation Data'!$F$32,0,10*ROW('Sanitation Data'!F97)))</f>
        <v/>
      </c>
      <c r="DD103" s="33" t="str">
        <f ca="true">+IF(OFFSET('Sanitation Data'!$F$33,0,10*ROW('Sanitation Data'!F97))="","",OFFSET('Sanitation Data'!$F$33,0,10*ROW('Sanitation Data'!F97)))</f>
        <v/>
      </c>
      <c r="DE103" s="33" t="str">
        <f ca="true">+IF(OFFSET('Sanitation Data'!$G$29,0,10*ROW('Sanitation Data'!G97))="","",OFFSET('Sanitation Data'!$G$29,0,10*ROW('Sanitation Data'!G97)))</f>
        <v/>
      </c>
      <c r="DF103" s="33" t="str">
        <f ca="true">+IF(OFFSET('Sanitation Data'!$G$30,0,10*ROW('Sanitation Data'!G97))="","",OFFSET('Sanitation Data'!$G$30,0,10*ROW('Sanitation Data'!G97)))</f>
        <v/>
      </c>
      <c r="DG103" s="33" t="str">
        <f ca="true">+IF(OFFSET('Sanitation Data'!$G$31,0,10*ROW('Sanitation Data'!G97))="","",OFFSET('Sanitation Data'!$G$31,0,10*ROW('Sanitation Data'!G97)))</f>
        <v/>
      </c>
      <c r="DH103" s="33" t="str">
        <f ca="true">+IF(OFFSET('Sanitation Data'!$G$32,0,10*ROW('Sanitation Data'!G97))="","",OFFSET('Sanitation Data'!$G$32,0,10*ROW('Sanitation Data'!G97)))</f>
        <v/>
      </c>
      <c r="DI103" s="33" t="str">
        <f ca="true">+IF(OFFSET('Sanitation Data'!$G$33,0,10*ROW('Sanitation Data'!G97))="","",OFFSET('Sanitation Data'!$G$33,0,10*ROW('Sanitation Data'!G97)))</f>
        <v/>
      </c>
      <c r="DJ103" s="33" t="str">
        <f ca="true">+IF(OFFSET('Sanitation Data'!$H$29,0,10*ROW('Sanitation Data'!H97))="","",OFFSET('Sanitation Data'!$H$29,0,10*ROW('Sanitation Data'!H97)))</f>
        <v/>
      </c>
      <c r="DK103" s="33" t="str">
        <f ca="true">+IF(OFFSET('Sanitation Data'!$H$30,0,10*ROW('Sanitation Data'!H97))="","",OFFSET('Sanitation Data'!$H$30,0,10*ROW('Sanitation Data'!H97)))</f>
        <v/>
      </c>
      <c r="DL103" s="33" t="str">
        <f ca="true">+IF(OFFSET('Sanitation Data'!$H$31,0,10*ROW('Sanitation Data'!H97))="","",OFFSET('Sanitation Data'!$H$31,0,10*ROW('Sanitation Data'!H97)))</f>
        <v/>
      </c>
      <c r="DM103" s="33" t="str">
        <f ca="true">+IF(OFFSET('Sanitation Data'!$H$32,0,10*ROW('Sanitation Data'!H97))="","",OFFSET('Sanitation Data'!$H$32,0,10*ROW('Sanitation Data'!H97)))</f>
        <v/>
      </c>
      <c r="DN103" s="33" t="str">
        <f ca="true">+IF(OFFSET('Sanitation Data'!$H$33,0,10*ROW('Sanitation Data'!H97))="","",OFFSET('Sanitation Data'!$H$33,0,10*ROW('Sanitation Data'!H97)))</f>
        <v/>
      </c>
      <c r="DO103" s="33" t="str">
        <f ca="true">+IF(OFFSET('Hygiene Data'!$C$12,0,10*ROW('Hygiene Data'!C97))="","",OFFSET('Hygiene Data'!$C$12,0,10*ROW('Hygiene Data'!C97)))</f>
        <v/>
      </c>
      <c r="DP103" s="33" t="str">
        <f ca="true">+IF(OFFSET('Hygiene Data'!$C$13,0,10*ROW('Hygiene Data'!C97))="","",OFFSET('Hygiene Data'!$C$13,0,10*ROW('Hygiene Data'!C97)))</f>
        <v/>
      </c>
      <c r="DQ103" s="33" t="str">
        <f ca="true">+IF(OFFSET('Hygiene Data'!$C$14,0,10*ROW('Hygiene Data'!C97))="","",OFFSET('Hygiene Data'!$C$14,0,10*ROW('Hygiene Data'!C97)))</f>
        <v/>
      </c>
      <c r="DR103" s="33" t="str">
        <f ca="true">+IF(OFFSET('Hygiene Data'!$D$12,0,10*ROW('Hygiene Data'!D97))="","",OFFSET('Hygiene Data'!$D$12,0,10*ROW('Hygiene Data'!D97)))</f>
        <v/>
      </c>
      <c r="DS103" s="33" t="str">
        <f ca="true">+IF(OFFSET('Hygiene Data'!$D$13,0,10*ROW('Hygiene Data'!D97))="","",OFFSET('Hygiene Data'!$D$13,0,10*ROW('Hygiene Data'!D97)))</f>
        <v/>
      </c>
      <c r="DT103" s="33" t="str">
        <f ca="true">+IF(OFFSET('Hygiene Data'!$D$14,0,10*ROW('Hygiene Data'!D97))="","",OFFSET('Hygiene Data'!$D$14,0,10*ROW('Hygiene Data'!D97)))</f>
        <v/>
      </c>
      <c r="DU103" s="33" t="str">
        <f ca="true">+IF(OFFSET('Hygiene Data'!$E$12,0,10*ROW('Hygiene Data'!E97))="","",OFFSET('Hygiene Data'!$E$12,0,10*ROW('Hygiene Data'!E97)))</f>
        <v/>
      </c>
      <c r="DV103" s="33" t="str">
        <f ca="true">+IF(OFFSET('Hygiene Data'!$E$13,0,10*ROW('Hygiene Data'!E97))="","",OFFSET('Hygiene Data'!$E$13,0,10*ROW('Hygiene Data'!E97)))</f>
        <v/>
      </c>
      <c r="DW103" s="33" t="str">
        <f ca="true">+IF(OFFSET('Hygiene Data'!$E$14,0,10*ROW('Hygiene Data'!E97))="","",OFFSET('Hygiene Data'!$E$14,0,10*ROW('Hygiene Data'!E97)))</f>
        <v/>
      </c>
      <c r="DX103" s="33" t="str">
        <f ca="true">+IF(OFFSET('Hygiene Data'!$F$12,0,10*ROW('Hygiene Data'!F97))="","",OFFSET('Hygiene Data'!$F$12,0,10*ROW('Hygiene Data'!F97)))</f>
        <v/>
      </c>
      <c r="DY103" s="33" t="str">
        <f ca="true">+IF(OFFSET('Hygiene Data'!$F$13,0,10*ROW('Hygiene Data'!F97))="","",OFFSET('Hygiene Data'!$F$13,0,10*ROW('Hygiene Data'!F97)))</f>
        <v/>
      </c>
      <c r="DZ103" s="33" t="str">
        <f ca="true">+IF(OFFSET('Hygiene Data'!$F$14,0,10*ROW('Hygiene Data'!F97))="","",OFFSET('Hygiene Data'!$F$14,0,10*ROW('Hygiene Data'!F97)))</f>
        <v/>
      </c>
      <c r="EA103" s="33" t="str">
        <f ca="true">+IF(OFFSET('Hygiene Data'!$G$12,0,10*ROW('Hygiene Data'!G97))="","",OFFSET('Hygiene Data'!$G$12,0,10*ROW('Hygiene Data'!G97)))</f>
        <v/>
      </c>
      <c r="EB103" s="33" t="str">
        <f ca="true">+IF(OFFSET('Hygiene Data'!$G$13,0,10*ROW('Hygiene Data'!G97))="","",OFFSET('Hygiene Data'!$G$13,0,10*ROW('Hygiene Data'!G97)))</f>
        <v/>
      </c>
      <c r="EC103" s="33" t="str">
        <f ca="true">+IF(OFFSET('Hygiene Data'!$G$14,0,10*ROW('Hygiene Data'!G97))="","",OFFSET('Hygiene Data'!$G$14,0,10*ROW('Hygiene Data'!G97)))</f>
        <v/>
      </c>
      <c r="ED103" s="33" t="str">
        <f ca="true">+IF(OFFSET('Hygiene Data'!$H$12,0,10*ROW('Hygiene Data'!H97))="","",OFFSET('Hygiene Data'!$H$12,0,10*ROW('Hygiene Data'!H97)))</f>
        <v/>
      </c>
      <c r="EE103" s="33" t="str">
        <f ca="true">+IF(OFFSET('Hygiene Data'!$H$13,0,10*ROW('Hygiene Data'!H97))="","",OFFSET('Hygiene Data'!$H$13,0,10*ROW('Hygiene Data'!H97)))</f>
        <v/>
      </c>
      <c r="EF103" s="33" t="str">
        <f ca="true">+IF(OFFSET('Hygiene Data'!$H$14,0,10*ROW('Hygiene Data'!H97))="","",OFFSET('Hygiene Data'!$H$14,0,10*ROW('Hygiene Data'!H97)))</f>
        <v/>
      </c>
    </row>
    <row r="104" x14ac:dyDescent="0.2">
      <c r="A104" s="56" t="str">
        <f ca="true">+IF(OFFSET('Water Data'!$B$1,0,10*ROW('Water Data'!B101))="","",OFFSET('Water Data'!$B$1,0,10*ROW('Water Data'!B101)))</f>
        <v/>
      </c>
      <c r="B104" s="56" t="str">
        <f ca="true">+IF(OFFSET('Water Data'!$A$3,0,10*ROW('Water Data'!A101))="","",OFFSET('Water Data'!$A$3,0,10*ROW('Water Data'!A101)))</f>
        <v/>
      </c>
      <c r="C104" s="56" t="str">
        <f ca="true">+IF(OFFSET('Water Data'!$C$3,0,10*ROW('Water Data'!C101))="","",OFFSET('Water Data'!$C$3,0,10*ROW('Water Data'!C101)))</f>
        <v/>
      </c>
      <c r="D104" s="244"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4"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4" t="e">
        <f ca="true">+IF(AND(ISNUMBER(OFFSET('Water Data'!$C$10,0,10*ROW('Water Data'!D98))),BW104="Yes"),OFFSET('Water Data'!$C$10,0,10*ROW('Water Data'!D98)),IF(AND(ISNUMBER(OFFSET('Water Data'!$C$10,0,10*ROW('Water Data'!D98))),BW104="No",ISNUMBER(OFFSET('Water Data'!$C$10,0,10*ROW('Water Data'!D98)))),CONCATENATE("[",ROUND(OFFSET('Water Data'!$C$10,0,10*ROW('Water Data'!D98)),0),"]"),IF(AND(ISNUMBER(OFFSET('Water Data'!$C$10,0,10*ROW('Water Data'!D98))),BW104="",ISNUMBER(OFFSET('Water Data'!$C$10,0,10*ROW('Water Data'!D98)))),OFFSET('Water Data'!$C$10,0,10*ROW('Water Data'!D98)),NA())))</f>
        <v>#N/A</v>
      </c>
      <c r="G104" s="244"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4"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4"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4"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4"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4"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4"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4"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4"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4"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4"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4"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4"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4"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4"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5"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5"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5"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5"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5"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5"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5"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5"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5"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5"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5"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5"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5"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5"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5"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5"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5"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5"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5"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5"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5"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5"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5"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5"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5"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5"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5"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5"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5"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5"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6"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6"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6"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6"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6"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6"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6"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6"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6"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6"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6"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6"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6"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6"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6"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6"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6"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6"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3" t="str">
        <f ca="true">+IF(OFFSET('Water Data'!$C$28,0,10*ROW('Water Data'!C98))="","",OFFSET('Water Data'!$C$28,0,10*ROW('Water Data'!C98)))</f>
        <v/>
      </c>
      <c r="BT104" s="33" t="str">
        <f ca="true">+IF(OFFSET('Water Data'!$C$29,0,10*ROW('Water Data'!C98))="","",OFFSET('Water Data'!$C$29,0,10*ROW('Water Data'!C98)))</f>
        <v/>
      </c>
      <c r="BU104" s="33" t="str">
        <f ca="true">+IF(OFFSET('Water Data'!$C$30,0,10*ROW('Water Data'!C98))="","",OFFSET('Water Data'!$C$30,0,10*ROW('Water Data'!C98)))</f>
        <v/>
      </c>
      <c r="BV104" s="33" t="str">
        <f ca="true">+IF(OFFSET('Water Data'!$D$28,0,10*ROW('Water Data'!D98))="","",OFFSET('Water Data'!$D$28,0,10*ROW('Water Data'!D98)))</f>
        <v/>
      </c>
      <c r="BW104" s="33" t="str">
        <f ca="true">+IF(OFFSET('Water Data'!$D$29,0,10*ROW('Water Data'!D98))="","",OFFSET('Water Data'!$D$29,0,10*ROW('Water Data'!D98)))</f>
        <v/>
      </c>
      <c r="BX104" s="33" t="str">
        <f ca="true">+IF(OFFSET('Water Data'!$D$30,0,10*ROW('Water Data'!D98))="","",OFFSET('Water Data'!$D$30,0,10*ROW('Water Data'!D98)))</f>
        <v/>
      </c>
      <c r="BY104" s="33" t="str">
        <f ca="true">+IF(OFFSET('Water Data'!$E$28,0,10*ROW('Water Data'!E98))="","",OFFSET('Water Data'!$E$28,0,10*ROW('Water Data'!E98)))</f>
        <v/>
      </c>
      <c r="BZ104" s="33" t="str">
        <f ca="true">+IF(OFFSET('Water Data'!$E$29,0,10*ROW('Water Data'!E98))="","",OFFSET('Water Data'!$E$29,0,10*ROW('Water Data'!E98)))</f>
        <v/>
      </c>
      <c r="CA104" s="33" t="str">
        <f ca="true">+IF(OFFSET('Water Data'!$E$30,0,10*ROW('Water Data'!E98))="","",OFFSET('Water Data'!$E$30,0,10*ROW('Water Data'!E98)))</f>
        <v/>
      </c>
      <c r="CB104" s="33" t="str">
        <f ca="true">+IF(OFFSET('Water Data'!$F$28,0,10*ROW('Water Data'!F98))="","",OFFSET('Water Data'!$F$28,0,10*ROW('Water Data'!F98)))</f>
        <v/>
      </c>
      <c r="CC104" s="33" t="str">
        <f ca="true">+IF(OFFSET('Water Data'!$F$29,0,10*ROW('Water Data'!F98))="","",OFFSET('Water Data'!$F$29,0,10*ROW('Water Data'!F98)))</f>
        <v/>
      </c>
      <c r="CD104" s="33" t="str">
        <f ca="true">+IF(OFFSET('Water Data'!$F$30,0,10*ROW('Water Data'!F98))="","",OFFSET('Water Data'!$F$30,0,10*ROW('Water Data'!F98)))</f>
        <v/>
      </c>
      <c r="CE104" s="33" t="str">
        <f ca="true">+IF(OFFSET('Water Data'!$G$28,0,10*ROW('Water Data'!G98))="","",OFFSET('Water Data'!$G$28,0,10*ROW('Water Data'!G98)))</f>
        <v/>
      </c>
      <c r="CF104" s="33" t="str">
        <f ca="true">+IF(OFFSET('Water Data'!$G$29,0,10*ROW('Water Data'!G98))="","",OFFSET('Water Data'!$G$29,0,10*ROW('Water Data'!G98)))</f>
        <v/>
      </c>
      <c r="CG104" s="33" t="str">
        <f ca="true">+IF(OFFSET('Water Data'!$G$30,0,10*ROW('Water Data'!G98))="","",OFFSET('Water Data'!$G$30,0,10*ROW('Water Data'!G98)))</f>
        <v/>
      </c>
      <c r="CH104" s="33" t="str">
        <f ca="true">+IF(OFFSET('Water Data'!$H$28,0,10*ROW('Water Data'!H98))="","",OFFSET('Water Data'!$H$28,0,10*ROW('Water Data'!H98)))</f>
        <v/>
      </c>
      <c r="CI104" s="33" t="str">
        <f ca="true">+IF(OFFSET('Water Data'!$H$29,0,10*ROW('Water Data'!H98))="","",OFFSET('Water Data'!$H$29,0,10*ROW('Water Data'!H98)))</f>
        <v/>
      </c>
      <c r="CJ104" s="33" t="str">
        <f ca="true">+IF(OFFSET('Water Data'!$H$30,0,10*ROW('Water Data'!H98))="","",OFFSET('Water Data'!$H$30,0,10*ROW('Water Data'!H98)))</f>
        <v/>
      </c>
      <c r="CK104" s="33" t="str">
        <f ca="true">+IF(OFFSET('Sanitation Data'!$C$29,0,10*ROW('Sanitation Data'!C98))="","",OFFSET('Sanitation Data'!$C$29,0,10*ROW('Sanitation Data'!C98)))</f>
        <v/>
      </c>
      <c r="CL104" s="33" t="str">
        <f ca="true">+IF(OFFSET('Sanitation Data'!$C$30,0,10*ROW('Sanitation Data'!C98))="","",OFFSET('Sanitation Data'!$C$30,0,10*ROW('Sanitation Data'!C98)))</f>
        <v/>
      </c>
      <c r="CM104" s="33" t="str">
        <f ca="true">+IF(OFFSET('Sanitation Data'!$C$31,0,10*ROW('Sanitation Data'!C98))="","",OFFSET('Sanitation Data'!$C$31,0,10*ROW('Sanitation Data'!C98)))</f>
        <v/>
      </c>
      <c r="CN104" s="33" t="str">
        <f ca="true">+IF(OFFSET('Sanitation Data'!$C$32,0,10*ROW('Sanitation Data'!C98))="","",OFFSET('Sanitation Data'!$C$32,0,10*ROW('Sanitation Data'!C98)))</f>
        <v/>
      </c>
      <c r="CO104" s="33" t="str">
        <f ca="true">+IF(OFFSET('Sanitation Data'!$C$33,0,10*ROW('Sanitation Data'!C98))="","",OFFSET('Sanitation Data'!$C$33,0,10*ROW('Sanitation Data'!C98)))</f>
        <v/>
      </c>
      <c r="CP104" s="33" t="str">
        <f ca="true">+IF(OFFSET('Sanitation Data'!$D$29,0,10*ROW('Sanitation Data'!D98))="","",OFFSET('Sanitation Data'!$D$29,0,10*ROW('Sanitation Data'!D98)))</f>
        <v/>
      </c>
      <c r="CQ104" s="33" t="str">
        <f ca="true">+IF(OFFSET('Sanitation Data'!$D$30,0,10*ROW('Sanitation Data'!D98))="","",OFFSET('Sanitation Data'!$D$30,0,10*ROW('Sanitation Data'!D98)))</f>
        <v/>
      </c>
      <c r="CR104" s="33" t="str">
        <f ca="true">+IF(OFFSET('Sanitation Data'!$D$31,0,10*ROW('Sanitation Data'!D98))="","",OFFSET('Sanitation Data'!$D$31,0,10*ROW('Sanitation Data'!D98)))</f>
        <v/>
      </c>
      <c r="CS104" s="33" t="str">
        <f ca="true">+IF(OFFSET('Sanitation Data'!$D$32,0,10*ROW('Sanitation Data'!D98))="","",OFFSET('Sanitation Data'!$D$32,0,10*ROW('Sanitation Data'!D98)))</f>
        <v/>
      </c>
      <c r="CT104" s="33" t="str">
        <f ca="true">+IF(OFFSET('Sanitation Data'!$D$33,0,10*ROW('Sanitation Data'!D98))="","",OFFSET('Sanitation Data'!$D$33,0,10*ROW('Sanitation Data'!D98)))</f>
        <v/>
      </c>
      <c r="CU104" s="33" t="str">
        <f ca="true">+IF(OFFSET('Sanitation Data'!$E$29,0,10*ROW('Sanitation Data'!E98))="","",OFFSET('Sanitation Data'!$E$29,0,10*ROW('Sanitation Data'!E98)))</f>
        <v/>
      </c>
      <c r="CV104" s="33" t="str">
        <f ca="true">+IF(OFFSET('Sanitation Data'!$E$30,0,10*ROW('Sanitation Data'!E98))="","",OFFSET('Sanitation Data'!$E$30,0,10*ROW('Sanitation Data'!E98)))</f>
        <v/>
      </c>
      <c r="CW104" s="33" t="str">
        <f ca="true">+IF(OFFSET('Sanitation Data'!$E$31,0,10*ROW('Sanitation Data'!E98))="","",OFFSET('Sanitation Data'!$E$31,0,10*ROW('Sanitation Data'!E98)))</f>
        <v/>
      </c>
      <c r="CX104" s="33" t="str">
        <f ca="true">+IF(OFFSET('Sanitation Data'!$E$32,0,10*ROW('Sanitation Data'!E98))="","",OFFSET('Sanitation Data'!$E$32,0,10*ROW('Sanitation Data'!E98)))</f>
        <v/>
      </c>
      <c r="CY104" s="33" t="str">
        <f ca="true">+IF(OFFSET('Sanitation Data'!$E$33,0,10*ROW('Sanitation Data'!E98))="","",OFFSET('Sanitation Data'!$E$33,0,10*ROW('Sanitation Data'!E98)))</f>
        <v/>
      </c>
      <c r="CZ104" s="33" t="str">
        <f ca="true">+IF(OFFSET('Sanitation Data'!$F$29,0,10*ROW('Sanitation Data'!F98))="","",OFFSET('Sanitation Data'!$F$29,0,10*ROW('Sanitation Data'!F98)))</f>
        <v/>
      </c>
      <c r="DA104" s="33" t="str">
        <f ca="true">+IF(OFFSET('Sanitation Data'!$F$30,0,10*ROW('Sanitation Data'!F98))="","",OFFSET('Sanitation Data'!$F$30,0,10*ROW('Sanitation Data'!F98)))</f>
        <v/>
      </c>
      <c r="DB104" s="33" t="str">
        <f ca="true">+IF(OFFSET('Sanitation Data'!$F$31,0,10*ROW('Sanitation Data'!F98))="","",OFFSET('Sanitation Data'!$F$31,0,10*ROW('Sanitation Data'!F98)))</f>
        <v/>
      </c>
      <c r="DC104" s="33" t="str">
        <f ca="true">+IF(OFFSET('Sanitation Data'!$F$32,0,10*ROW('Sanitation Data'!F98))="","",OFFSET('Sanitation Data'!$F$32,0,10*ROW('Sanitation Data'!F98)))</f>
        <v/>
      </c>
      <c r="DD104" s="33" t="str">
        <f ca="true">+IF(OFFSET('Sanitation Data'!$F$33,0,10*ROW('Sanitation Data'!F98))="","",OFFSET('Sanitation Data'!$F$33,0,10*ROW('Sanitation Data'!F98)))</f>
        <v/>
      </c>
      <c r="DE104" s="33" t="str">
        <f ca="true">+IF(OFFSET('Sanitation Data'!$G$29,0,10*ROW('Sanitation Data'!G98))="","",OFFSET('Sanitation Data'!$G$29,0,10*ROW('Sanitation Data'!G98)))</f>
        <v/>
      </c>
      <c r="DF104" s="33" t="str">
        <f ca="true">+IF(OFFSET('Sanitation Data'!$G$30,0,10*ROW('Sanitation Data'!G98))="","",OFFSET('Sanitation Data'!$G$30,0,10*ROW('Sanitation Data'!G98)))</f>
        <v/>
      </c>
      <c r="DG104" s="33" t="str">
        <f ca="true">+IF(OFFSET('Sanitation Data'!$G$31,0,10*ROW('Sanitation Data'!G98))="","",OFFSET('Sanitation Data'!$G$31,0,10*ROW('Sanitation Data'!G98)))</f>
        <v/>
      </c>
      <c r="DH104" s="33" t="str">
        <f ca="true">+IF(OFFSET('Sanitation Data'!$G$32,0,10*ROW('Sanitation Data'!G98))="","",OFFSET('Sanitation Data'!$G$32,0,10*ROW('Sanitation Data'!G98)))</f>
        <v/>
      </c>
      <c r="DI104" s="33" t="str">
        <f ca="true">+IF(OFFSET('Sanitation Data'!$G$33,0,10*ROW('Sanitation Data'!G98))="","",OFFSET('Sanitation Data'!$G$33,0,10*ROW('Sanitation Data'!G98)))</f>
        <v/>
      </c>
      <c r="DJ104" s="33" t="str">
        <f ca="true">+IF(OFFSET('Sanitation Data'!$H$29,0,10*ROW('Sanitation Data'!H98))="","",OFFSET('Sanitation Data'!$H$29,0,10*ROW('Sanitation Data'!H98)))</f>
        <v/>
      </c>
      <c r="DK104" s="33" t="str">
        <f ca="true">+IF(OFFSET('Sanitation Data'!$H$30,0,10*ROW('Sanitation Data'!H98))="","",OFFSET('Sanitation Data'!$H$30,0,10*ROW('Sanitation Data'!H98)))</f>
        <v/>
      </c>
      <c r="DL104" s="33" t="str">
        <f ca="true">+IF(OFFSET('Sanitation Data'!$H$31,0,10*ROW('Sanitation Data'!H98))="","",OFFSET('Sanitation Data'!$H$31,0,10*ROW('Sanitation Data'!H98)))</f>
        <v/>
      </c>
      <c r="DM104" s="33" t="str">
        <f ca="true">+IF(OFFSET('Sanitation Data'!$H$32,0,10*ROW('Sanitation Data'!H98))="","",OFFSET('Sanitation Data'!$H$32,0,10*ROW('Sanitation Data'!H98)))</f>
        <v/>
      </c>
      <c r="DN104" s="33" t="str">
        <f ca="true">+IF(OFFSET('Sanitation Data'!$H$33,0,10*ROW('Sanitation Data'!H98))="","",OFFSET('Sanitation Data'!$H$33,0,10*ROW('Sanitation Data'!H98)))</f>
        <v/>
      </c>
      <c r="DO104" s="33" t="str">
        <f ca="true">+IF(OFFSET('Hygiene Data'!$C$12,0,10*ROW('Hygiene Data'!C98))="","",OFFSET('Hygiene Data'!$C$12,0,10*ROW('Hygiene Data'!C98)))</f>
        <v/>
      </c>
      <c r="DP104" s="33" t="str">
        <f ca="true">+IF(OFFSET('Hygiene Data'!$C$13,0,10*ROW('Hygiene Data'!C98))="","",OFFSET('Hygiene Data'!$C$13,0,10*ROW('Hygiene Data'!C98)))</f>
        <v/>
      </c>
      <c r="DQ104" s="33" t="str">
        <f ca="true">+IF(OFFSET('Hygiene Data'!$C$14,0,10*ROW('Hygiene Data'!C98))="","",OFFSET('Hygiene Data'!$C$14,0,10*ROW('Hygiene Data'!C98)))</f>
        <v/>
      </c>
      <c r="DR104" s="33" t="str">
        <f ca="true">+IF(OFFSET('Hygiene Data'!$D$12,0,10*ROW('Hygiene Data'!D98))="","",OFFSET('Hygiene Data'!$D$12,0,10*ROW('Hygiene Data'!D98)))</f>
        <v/>
      </c>
      <c r="DS104" s="33" t="str">
        <f ca="true">+IF(OFFSET('Hygiene Data'!$D$13,0,10*ROW('Hygiene Data'!D98))="","",OFFSET('Hygiene Data'!$D$13,0,10*ROW('Hygiene Data'!D98)))</f>
        <v/>
      </c>
      <c r="DT104" s="33" t="str">
        <f ca="true">+IF(OFFSET('Hygiene Data'!$D$14,0,10*ROW('Hygiene Data'!D98))="","",OFFSET('Hygiene Data'!$D$14,0,10*ROW('Hygiene Data'!D98)))</f>
        <v/>
      </c>
      <c r="DU104" s="33" t="str">
        <f ca="true">+IF(OFFSET('Hygiene Data'!$E$12,0,10*ROW('Hygiene Data'!E98))="","",OFFSET('Hygiene Data'!$E$12,0,10*ROW('Hygiene Data'!E98)))</f>
        <v/>
      </c>
      <c r="DV104" s="33" t="str">
        <f ca="true">+IF(OFFSET('Hygiene Data'!$E$13,0,10*ROW('Hygiene Data'!E98))="","",OFFSET('Hygiene Data'!$E$13,0,10*ROW('Hygiene Data'!E98)))</f>
        <v/>
      </c>
      <c r="DW104" s="33" t="str">
        <f ca="true">+IF(OFFSET('Hygiene Data'!$E$14,0,10*ROW('Hygiene Data'!E98))="","",OFFSET('Hygiene Data'!$E$14,0,10*ROW('Hygiene Data'!E98)))</f>
        <v/>
      </c>
      <c r="DX104" s="33" t="str">
        <f ca="true">+IF(OFFSET('Hygiene Data'!$F$12,0,10*ROW('Hygiene Data'!F98))="","",OFFSET('Hygiene Data'!$F$12,0,10*ROW('Hygiene Data'!F98)))</f>
        <v/>
      </c>
      <c r="DY104" s="33" t="str">
        <f ca="true">+IF(OFFSET('Hygiene Data'!$F$13,0,10*ROW('Hygiene Data'!F98))="","",OFFSET('Hygiene Data'!$F$13,0,10*ROW('Hygiene Data'!F98)))</f>
        <v/>
      </c>
      <c r="DZ104" s="33" t="str">
        <f ca="true">+IF(OFFSET('Hygiene Data'!$F$14,0,10*ROW('Hygiene Data'!F98))="","",OFFSET('Hygiene Data'!$F$14,0,10*ROW('Hygiene Data'!F98)))</f>
        <v/>
      </c>
      <c r="EA104" s="33" t="str">
        <f ca="true">+IF(OFFSET('Hygiene Data'!$G$12,0,10*ROW('Hygiene Data'!G98))="","",OFFSET('Hygiene Data'!$G$12,0,10*ROW('Hygiene Data'!G98)))</f>
        <v/>
      </c>
      <c r="EB104" s="33" t="str">
        <f ca="true">+IF(OFFSET('Hygiene Data'!$G$13,0,10*ROW('Hygiene Data'!G98))="","",OFFSET('Hygiene Data'!$G$13,0,10*ROW('Hygiene Data'!G98)))</f>
        <v/>
      </c>
      <c r="EC104" s="33" t="str">
        <f ca="true">+IF(OFFSET('Hygiene Data'!$G$14,0,10*ROW('Hygiene Data'!G98))="","",OFFSET('Hygiene Data'!$G$14,0,10*ROW('Hygiene Data'!G98)))</f>
        <v/>
      </c>
      <c r="ED104" s="33" t="str">
        <f ca="true">+IF(OFFSET('Hygiene Data'!$H$12,0,10*ROW('Hygiene Data'!H98))="","",OFFSET('Hygiene Data'!$H$12,0,10*ROW('Hygiene Data'!H98)))</f>
        <v/>
      </c>
      <c r="EE104" s="33" t="str">
        <f ca="true">+IF(OFFSET('Hygiene Data'!$H$13,0,10*ROW('Hygiene Data'!H98))="","",OFFSET('Hygiene Data'!$H$13,0,10*ROW('Hygiene Data'!H98)))</f>
        <v/>
      </c>
      <c r="EF104" s="33" t="str">
        <f ca="true">+IF(OFFSET('Hygiene Data'!$H$14,0,10*ROW('Hygiene Data'!H98))="","",OFFSET('Hygiene Data'!$H$14,0,10*ROW('Hygiene Data'!H98)))</f>
        <v/>
      </c>
    </row>
    <row r="105" x14ac:dyDescent="0.2">
      <c r="A105" s="56" t="str">
        <f ca="true">+IF(OFFSET('Water Data'!$B$1,0,10*ROW('Water Data'!B102))="","",OFFSET('Water Data'!$B$1,0,10*ROW('Water Data'!B102)))</f>
        <v/>
      </c>
      <c r="B105" s="56" t="str">
        <f ca="true">+IF(OFFSET('Water Data'!$A$3,0,10*ROW('Water Data'!A102))="","",OFFSET('Water Data'!$A$3,0,10*ROW('Water Data'!A102)))</f>
        <v/>
      </c>
      <c r="C105" s="56" t="str">
        <f ca="true">+IF(OFFSET('Water Data'!$C$3,0,10*ROW('Water Data'!C102))="","",OFFSET('Water Data'!$C$3,0,10*ROW('Water Data'!C102)))</f>
        <v/>
      </c>
      <c r="D105" s="244"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4"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4" t="e">
        <f ca="true">+IF(AND(ISNUMBER(OFFSET('Water Data'!$C$10,0,10*ROW('Water Data'!D99))),BW105="Yes"),OFFSET('Water Data'!$C$10,0,10*ROW('Water Data'!D99)),IF(AND(ISNUMBER(OFFSET('Water Data'!$C$10,0,10*ROW('Water Data'!D99))),BW105="No",ISNUMBER(OFFSET('Water Data'!$C$10,0,10*ROW('Water Data'!D99)))),CONCATENATE("[",ROUND(OFFSET('Water Data'!$C$10,0,10*ROW('Water Data'!D99)),0),"]"),IF(AND(ISNUMBER(OFFSET('Water Data'!$C$10,0,10*ROW('Water Data'!D99))),BW105="",ISNUMBER(OFFSET('Water Data'!$C$10,0,10*ROW('Water Data'!D99)))),OFFSET('Water Data'!$C$10,0,10*ROW('Water Data'!D99)),NA())))</f>
        <v>#N/A</v>
      </c>
      <c r="G105" s="244"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4"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4"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4"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4"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4"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4"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4"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4"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4"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4"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4"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4"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4"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4"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5"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5"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5"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5"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5"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5"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5"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5"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5"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5"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5"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5"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5"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5"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5"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5"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5"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5"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5"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5"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5"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5"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5"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5"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5"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5"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5"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5"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5"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5"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6"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6"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6"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6"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6"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6"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6"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6"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6"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6"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6"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6"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6"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6"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6"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6"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6"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6"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3" t="str">
        <f ca="true">+IF(OFFSET('Water Data'!$C$28,0,10*ROW('Water Data'!C99))="","",OFFSET('Water Data'!$C$28,0,10*ROW('Water Data'!C99)))</f>
        <v/>
      </c>
      <c r="BT105" s="33" t="str">
        <f ca="true">+IF(OFFSET('Water Data'!$C$29,0,10*ROW('Water Data'!C99))="","",OFFSET('Water Data'!$C$29,0,10*ROW('Water Data'!C99)))</f>
        <v/>
      </c>
      <c r="BU105" s="33" t="str">
        <f ca="true">+IF(OFFSET('Water Data'!$C$30,0,10*ROW('Water Data'!C99))="","",OFFSET('Water Data'!$C$30,0,10*ROW('Water Data'!C99)))</f>
        <v/>
      </c>
      <c r="BV105" s="33" t="str">
        <f ca="true">+IF(OFFSET('Water Data'!$D$28,0,10*ROW('Water Data'!D99))="","",OFFSET('Water Data'!$D$28,0,10*ROW('Water Data'!D99)))</f>
        <v/>
      </c>
      <c r="BW105" s="33" t="str">
        <f ca="true">+IF(OFFSET('Water Data'!$D$29,0,10*ROW('Water Data'!D99))="","",OFFSET('Water Data'!$D$29,0,10*ROW('Water Data'!D99)))</f>
        <v/>
      </c>
      <c r="BX105" s="33" t="str">
        <f ca="true">+IF(OFFSET('Water Data'!$D$30,0,10*ROW('Water Data'!D99))="","",OFFSET('Water Data'!$D$30,0,10*ROW('Water Data'!D99)))</f>
        <v/>
      </c>
      <c r="BY105" s="33" t="str">
        <f ca="true">+IF(OFFSET('Water Data'!$E$28,0,10*ROW('Water Data'!E99))="","",OFFSET('Water Data'!$E$28,0,10*ROW('Water Data'!E99)))</f>
        <v/>
      </c>
      <c r="BZ105" s="33" t="str">
        <f ca="true">+IF(OFFSET('Water Data'!$E$29,0,10*ROW('Water Data'!E99))="","",OFFSET('Water Data'!$E$29,0,10*ROW('Water Data'!E99)))</f>
        <v/>
      </c>
      <c r="CA105" s="33" t="str">
        <f ca="true">+IF(OFFSET('Water Data'!$E$30,0,10*ROW('Water Data'!E99))="","",OFFSET('Water Data'!$E$30,0,10*ROW('Water Data'!E99)))</f>
        <v/>
      </c>
      <c r="CB105" s="33" t="str">
        <f ca="true">+IF(OFFSET('Water Data'!$F$28,0,10*ROW('Water Data'!F99))="","",OFFSET('Water Data'!$F$28,0,10*ROW('Water Data'!F99)))</f>
        <v/>
      </c>
      <c r="CC105" s="33" t="str">
        <f ca="true">+IF(OFFSET('Water Data'!$F$29,0,10*ROW('Water Data'!F99))="","",OFFSET('Water Data'!$F$29,0,10*ROW('Water Data'!F99)))</f>
        <v/>
      </c>
      <c r="CD105" s="33" t="str">
        <f ca="true">+IF(OFFSET('Water Data'!$F$30,0,10*ROW('Water Data'!F99))="","",OFFSET('Water Data'!$F$30,0,10*ROW('Water Data'!F99)))</f>
        <v/>
      </c>
      <c r="CE105" s="33" t="str">
        <f ca="true">+IF(OFFSET('Water Data'!$G$28,0,10*ROW('Water Data'!G99))="","",OFFSET('Water Data'!$G$28,0,10*ROW('Water Data'!G99)))</f>
        <v/>
      </c>
      <c r="CF105" s="33" t="str">
        <f ca="true">+IF(OFFSET('Water Data'!$G$29,0,10*ROW('Water Data'!G99))="","",OFFSET('Water Data'!$G$29,0,10*ROW('Water Data'!G99)))</f>
        <v/>
      </c>
      <c r="CG105" s="33" t="str">
        <f ca="true">+IF(OFFSET('Water Data'!$G$30,0,10*ROW('Water Data'!G99))="","",OFFSET('Water Data'!$G$30,0,10*ROW('Water Data'!G99)))</f>
        <v/>
      </c>
      <c r="CH105" s="33" t="str">
        <f ca="true">+IF(OFFSET('Water Data'!$H$28,0,10*ROW('Water Data'!H99))="","",OFFSET('Water Data'!$H$28,0,10*ROW('Water Data'!H99)))</f>
        <v/>
      </c>
      <c r="CI105" s="33" t="str">
        <f ca="true">+IF(OFFSET('Water Data'!$H$29,0,10*ROW('Water Data'!H99))="","",OFFSET('Water Data'!$H$29,0,10*ROW('Water Data'!H99)))</f>
        <v/>
      </c>
      <c r="CJ105" s="33" t="str">
        <f ca="true">+IF(OFFSET('Water Data'!$H$30,0,10*ROW('Water Data'!H99))="","",OFFSET('Water Data'!$H$30,0,10*ROW('Water Data'!H99)))</f>
        <v/>
      </c>
      <c r="CK105" s="33" t="str">
        <f ca="true">+IF(OFFSET('Sanitation Data'!$C$29,0,10*ROW('Sanitation Data'!C99))="","",OFFSET('Sanitation Data'!$C$29,0,10*ROW('Sanitation Data'!C99)))</f>
        <v/>
      </c>
      <c r="CL105" s="33" t="str">
        <f ca="true">+IF(OFFSET('Sanitation Data'!$C$30,0,10*ROW('Sanitation Data'!C99))="","",OFFSET('Sanitation Data'!$C$30,0,10*ROW('Sanitation Data'!C99)))</f>
        <v/>
      </c>
      <c r="CM105" s="33" t="str">
        <f ca="true">+IF(OFFSET('Sanitation Data'!$C$31,0,10*ROW('Sanitation Data'!C99))="","",OFFSET('Sanitation Data'!$C$31,0,10*ROW('Sanitation Data'!C99)))</f>
        <v/>
      </c>
      <c r="CN105" s="33" t="str">
        <f ca="true">+IF(OFFSET('Sanitation Data'!$C$32,0,10*ROW('Sanitation Data'!C99))="","",OFFSET('Sanitation Data'!$C$32,0,10*ROW('Sanitation Data'!C99)))</f>
        <v/>
      </c>
      <c r="CO105" s="33" t="str">
        <f ca="true">+IF(OFFSET('Sanitation Data'!$C$33,0,10*ROW('Sanitation Data'!C99))="","",OFFSET('Sanitation Data'!$C$33,0,10*ROW('Sanitation Data'!C99)))</f>
        <v/>
      </c>
      <c r="CP105" s="33" t="str">
        <f ca="true">+IF(OFFSET('Sanitation Data'!$D$29,0,10*ROW('Sanitation Data'!D99))="","",OFFSET('Sanitation Data'!$D$29,0,10*ROW('Sanitation Data'!D99)))</f>
        <v/>
      </c>
      <c r="CQ105" s="33" t="str">
        <f ca="true">+IF(OFFSET('Sanitation Data'!$D$30,0,10*ROW('Sanitation Data'!D99))="","",OFFSET('Sanitation Data'!$D$30,0,10*ROW('Sanitation Data'!D99)))</f>
        <v/>
      </c>
      <c r="CR105" s="33" t="str">
        <f ca="true">+IF(OFFSET('Sanitation Data'!$D$31,0,10*ROW('Sanitation Data'!D99))="","",OFFSET('Sanitation Data'!$D$31,0,10*ROW('Sanitation Data'!D99)))</f>
        <v/>
      </c>
      <c r="CS105" s="33" t="str">
        <f ca="true">+IF(OFFSET('Sanitation Data'!$D$32,0,10*ROW('Sanitation Data'!D99))="","",OFFSET('Sanitation Data'!$D$32,0,10*ROW('Sanitation Data'!D99)))</f>
        <v/>
      </c>
      <c r="CT105" s="33" t="str">
        <f ca="true">+IF(OFFSET('Sanitation Data'!$D$33,0,10*ROW('Sanitation Data'!D99))="","",OFFSET('Sanitation Data'!$D$33,0,10*ROW('Sanitation Data'!D99)))</f>
        <v/>
      </c>
      <c r="CU105" s="33" t="str">
        <f ca="true">+IF(OFFSET('Sanitation Data'!$E$29,0,10*ROW('Sanitation Data'!E99))="","",OFFSET('Sanitation Data'!$E$29,0,10*ROW('Sanitation Data'!E99)))</f>
        <v/>
      </c>
      <c r="CV105" s="33" t="str">
        <f ca="true">+IF(OFFSET('Sanitation Data'!$E$30,0,10*ROW('Sanitation Data'!E99))="","",OFFSET('Sanitation Data'!$E$30,0,10*ROW('Sanitation Data'!E99)))</f>
        <v/>
      </c>
      <c r="CW105" s="33" t="str">
        <f ca="true">+IF(OFFSET('Sanitation Data'!$E$31,0,10*ROW('Sanitation Data'!E99))="","",OFFSET('Sanitation Data'!$E$31,0,10*ROW('Sanitation Data'!E99)))</f>
        <v/>
      </c>
      <c r="CX105" s="33" t="str">
        <f ca="true">+IF(OFFSET('Sanitation Data'!$E$32,0,10*ROW('Sanitation Data'!E99))="","",OFFSET('Sanitation Data'!$E$32,0,10*ROW('Sanitation Data'!E99)))</f>
        <v/>
      </c>
      <c r="CY105" s="33" t="str">
        <f ca="true">+IF(OFFSET('Sanitation Data'!$E$33,0,10*ROW('Sanitation Data'!E99))="","",OFFSET('Sanitation Data'!$E$33,0,10*ROW('Sanitation Data'!E99)))</f>
        <v/>
      </c>
      <c r="CZ105" s="33" t="str">
        <f ca="true">+IF(OFFSET('Sanitation Data'!$F$29,0,10*ROW('Sanitation Data'!F99))="","",OFFSET('Sanitation Data'!$F$29,0,10*ROW('Sanitation Data'!F99)))</f>
        <v/>
      </c>
      <c r="DA105" s="33" t="str">
        <f ca="true">+IF(OFFSET('Sanitation Data'!$F$30,0,10*ROW('Sanitation Data'!F99))="","",OFFSET('Sanitation Data'!$F$30,0,10*ROW('Sanitation Data'!F99)))</f>
        <v/>
      </c>
      <c r="DB105" s="33" t="str">
        <f ca="true">+IF(OFFSET('Sanitation Data'!$F$31,0,10*ROW('Sanitation Data'!F99))="","",OFFSET('Sanitation Data'!$F$31,0,10*ROW('Sanitation Data'!F99)))</f>
        <v/>
      </c>
      <c r="DC105" s="33" t="str">
        <f ca="true">+IF(OFFSET('Sanitation Data'!$F$32,0,10*ROW('Sanitation Data'!F99))="","",OFFSET('Sanitation Data'!$F$32,0,10*ROW('Sanitation Data'!F99)))</f>
        <v/>
      </c>
      <c r="DD105" s="33" t="str">
        <f ca="true">+IF(OFFSET('Sanitation Data'!$F$33,0,10*ROW('Sanitation Data'!F99))="","",OFFSET('Sanitation Data'!$F$33,0,10*ROW('Sanitation Data'!F99)))</f>
        <v/>
      </c>
      <c r="DE105" s="33" t="str">
        <f ca="true">+IF(OFFSET('Sanitation Data'!$G$29,0,10*ROW('Sanitation Data'!G99))="","",OFFSET('Sanitation Data'!$G$29,0,10*ROW('Sanitation Data'!G99)))</f>
        <v/>
      </c>
      <c r="DF105" s="33" t="str">
        <f ca="true">+IF(OFFSET('Sanitation Data'!$G$30,0,10*ROW('Sanitation Data'!G99))="","",OFFSET('Sanitation Data'!$G$30,0,10*ROW('Sanitation Data'!G99)))</f>
        <v/>
      </c>
      <c r="DG105" s="33" t="str">
        <f ca="true">+IF(OFFSET('Sanitation Data'!$G$31,0,10*ROW('Sanitation Data'!G99))="","",OFFSET('Sanitation Data'!$G$31,0,10*ROW('Sanitation Data'!G99)))</f>
        <v/>
      </c>
      <c r="DH105" s="33" t="str">
        <f ca="true">+IF(OFFSET('Sanitation Data'!$G$32,0,10*ROW('Sanitation Data'!G99))="","",OFFSET('Sanitation Data'!$G$32,0,10*ROW('Sanitation Data'!G99)))</f>
        <v/>
      </c>
      <c r="DI105" s="33" t="str">
        <f ca="true">+IF(OFFSET('Sanitation Data'!$G$33,0,10*ROW('Sanitation Data'!G99))="","",OFFSET('Sanitation Data'!$G$33,0,10*ROW('Sanitation Data'!G99)))</f>
        <v/>
      </c>
      <c r="DJ105" s="33" t="str">
        <f ca="true">+IF(OFFSET('Sanitation Data'!$H$29,0,10*ROW('Sanitation Data'!H99))="","",OFFSET('Sanitation Data'!$H$29,0,10*ROW('Sanitation Data'!H99)))</f>
        <v/>
      </c>
      <c r="DK105" s="33" t="str">
        <f ca="true">+IF(OFFSET('Sanitation Data'!$H$30,0,10*ROW('Sanitation Data'!H99))="","",OFFSET('Sanitation Data'!$H$30,0,10*ROW('Sanitation Data'!H99)))</f>
        <v/>
      </c>
      <c r="DL105" s="33" t="str">
        <f ca="true">+IF(OFFSET('Sanitation Data'!$H$31,0,10*ROW('Sanitation Data'!H99))="","",OFFSET('Sanitation Data'!$H$31,0,10*ROW('Sanitation Data'!H99)))</f>
        <v/>
      </c>
      <c r="DM105" s="33" t="str">
        <f ca="true">+IF(OFFSET('Sanitation Data'!$H$32,0,10*ROW('Sanitation Data'!H99))="","",OFFSET('Sanitation Data'!$H$32,0,10*ROW('Sanitation Data'!H99)))</f>
        <v/>
      </c>
      <c r="DN105" s="33" t="str">
        <f ca="true">+IF(OFFSET('Sanitation Data'!$H$33,0,10*ROW('Sanitation Data'!H99))="","",OFFSET('Sanitation Data'!$H$33,0,10*ROW('Sanitation Data'!H99)))</f>
        <v/>
      </c>
      <c r="DO105" s="33" t="str">
        <f ca="true">+IF(OFFSET('Hygiene Data'!$C$12,0,10*ROW('Hygiene Data'!C99))="","",OFFSET('Hygiene Data'!$C$12,0,10*ROW('Hygiene Data'!C99)))</f>
        <v/>
      </c>
      <c r="DP105" s="33" t="str">
        <f ca="true">+IF(OFFSET('Hygiene Data'!$C$13,0,10*ROW('Hygiene Data'!C99))="","",OFFSET('Hygiene Data'!$C$13,0,10*ROW('Hygiene Data'!C99)))</f>
        <v/>
      </c>
      <c r="DQ105" s="33" t="str">
        <f ca="true">+IF(OFFSET('Hygiene Data'!$C$14,0,10*ROW('Hygiene Data'!C99))="","",OFFSET('Hygiene Data'!$C$14,0,10*ROW('Hygiene Data'!C99)))</f>
        <v/>
      </c>
      <c r="DR105" s="33" t="str">
        <f ca="true">+IF(OFFSET('Hygiene Data'!$D$12,0,10*ROW('Hygiene Data'!D99))="","",OFFSET('Hygiene Data'!$D$12,0,10*ROW('Hygiene Data'!D99)))</f>
        <v/>
      </c>
      <c r="DS105" s="33" t="str">
        <f ca="true">+IF(OFFSET('Hygiene Data'!$D$13,0,10*ROW('Hygiene Data'!D99))="","",OFFSET('Hygiene Data'!$D$13,0,10*ROW('Hygiene Data'!D99)))</f>
        <v/>
      </c>
      <c r="DT105" s="33" t="str">
        <f ca="true">+IF(OFFSET('Hygiene Data'!$D$14,0,10*ROW('Hygiene Data'!D99))="","",OFFSET('Hygiene Data'!$D$14,0,10*ROW('Hygiene Data'!D99)))</f>
        <v/>
      </c>
      <c r="DU105" s="33" t="str">
        <f ca="true">+IF(OFFSET('Hygiene Data'!$E$12,0,10*ROW('Hygiene Data'!E99))="","",OFFSET('Hygiene Data'!$E$12,0,10*ROW('Hygiene Data'!E99)))</f>
        <v/>
      </c>
      <c r="DV105" s="33" t="str">
        <f ca="true">+IF(OFFSET('Hygiene Data'!$E$13,0,10*ROW('Hygiene Data'!E99))="","",OFFSET('Hygiene Data'!$E$13,0,10*ROW('Hygiene Data'!E99)))</f>
        <v/>
      </c>
      <c r="DW105" s="33" t="str">
        <f ca="true">+IF(OFFSET('Hygiene Data'!$E$14,0,10*ROW('Hygiene Data'!E99))="","",OFFSET('Hygiene Data'!$E$14,0,10*ROW('Hygiene Data'!E99)))</f>
        <v/>
      </c>
      <c r="DX105" s="33" t="str">
        <f ca="true">+IF(OFFSET('Hygiene Data'!$F$12,0,10*ROW('Hygiene Data'!F99))="","",OFFSET('Hygiene Data'!$F$12,0,10*ROW('Hygiene Data'!F99)))</f>
        <v/>
      </c>
      <c r="DY105" s="33" t="str">
        <f ca="true">+IF(OFFSET('Hygiene Data'!$F$13,0,10*ROW('Hygiene Data'!F99))="","",OFFSET('Hygiene Data'!$F$13,0,10*ROW('Hygiene Data'!F99)))</f>
        <v/>
      </c>
      <c r="DZ105" s="33" t="str">
        <f ca="true">+IF(OFFSET('Hygiene Data'!$F$14,0,10*ROW('Hygiene Data'!F99))="","",OFFSET('Hygiene Data'!$F$14,0,10*ROW('Hygiene Data'!F99)))</f>
        <v/>
      </c>
      <c r="EA105" s="33" t="str">
        <f ca="true">+IF(OFFSET('Hygiene Data'!$G$12,0,10*ROW('Hygiene Data'!G99))="","",OFFSET('Hygiene Data'!$G$12,0,10*ROW('Hygiene Data'!G99)))</f>
        <v/>
      </c>
      <c r="EB105" s="33" t="str">
        <f ca="true">+IF(OFFSET('Hygiene Data'!$G$13,0,10*ROW('Hygiene Data'!G99))="","",OFFSET('Hygiene Data'!$G$13,0,10*ROW('Hygiene Data'!G99)))</f>
        <v/>
      </c>
      <c r="EC105" s="33" t="str">
        <f ca="true">+IF(OFFSET('Hygiene Data'!$G$14,0,10*ROW('Hygiene Data'!G99))="","",OFFSET('Hygiene Data'!$G$14,0,10*ROW('Hygiene Data'!G99)))</f>
        <v/>
      </c>
      <c r="ED105" s="33" t="str">
        <f ca="true">+IF(OFFSET('Hygiene Data'!$H$12,0,10*ROW('Hygiene Data'!H99))="","",OFFSET('Hygiene Data'!$H$12,0,10*ROW('Hygiene Data'!H99)))</f>
        <v/>
      </c>
      <c r="EE105" s="33" t="str">
        <f ca="true">+IF(OFFSET('Hygiene Data'!$H$13,0,10*ROW('Hygiene Data'!H99))="","",OFFSET('Hygiene Data'!$H$13,0,10*ROW('Hygiene Data'!H99)))</f>
        <v/>
      </c>
      <c r="EF105" s="33" t="str">
        <f ca="true">+IF(OFFSET('Hygiene Data'!$H$14,0,10*ROW('Hygiene Data'!H99))="","",OFFSET('Hygiene Data'!$H$14,0,10*ROW('Hygiene Data'!H99)))</f>
        <v/>
      </c>
    </row>
    <row r="106" x14ac:dyDescent="0.2">
      <c r="A106" s="56" t="str">
        <f ca="true">+IF(OFFSET('Water Data'!$B$1,0,10*ROW('Water Data'!B103))="","",OFFSET('Water Data'!$B$1,0,10*ROW('Water Data'!B103)))</f>
        <v/>
      </c>
      <c r="B106" s="56" t="str">
        <f ca="true">+IF(OFFSET('Water Data'!$A$3,0,10*ROW('Water Data'!A103))="","",OFFSET('Water Data'!$A$3,0,10*ROW('Water Data'!A103)))</f>
        <v/>
      </c>
      <c r="C106" s="56" t="str">
        <f ca="true">+IF(OFFSET('Water Data'!$C$3,0,10*ROW('Water Data'!C103))="","",OFFSET('Water Data'!$C$3,0,10*ROW('Water Data'!C103)))</f>
        <v/>
      </c>
      <c r="D106" s="244"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4"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4" t="e">
        <f ca="true">+IF(AND(ISNUMBER(OFFSET('Water Data'!$C$10,0,10*ROW('Water Data'!D100))),BW106="Yes"),OFFSET('Water Data'!$C$10,0,10*ROW('Water Data'!D100)),IF(AND(ISNUMBER(OFFSET('Water Data'!$C$10,0,10*ROW('Water Data'!D100))),BW106="No",ISNUMBER(OFFSET('Water Data'!$C$10,0,10*ROW('Water Data'!D100)))),CONCATENATE("[",ROUND(OFFSET('Water Data'!$C$10,0,10*ROW('Water Data'!D100)),0),"]"),IF(AND(ISNUMBER(OFFSET('Water Data'!$C$10,0,10*ROW('Water Data'!D100))),BW106="",ISNUMBER(OFFSET('Water Data'!$C$10,0,10*ROW('Water Data'!D100)))),OFFSET('Water Data'!$C$10,0,10*ROW('Water Data'!D100)),NA())))</f>
        <v>#N/A</v>
      </c>
      <c r="G106" s="244"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4"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4"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4"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4"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4"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4"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4"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4"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4"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4"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4"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4"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4"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4"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5"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5"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5"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5"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5"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5"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5"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5"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5"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5"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5"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5"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5"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5"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5"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5"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5"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5"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5"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5"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5"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5"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5"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5"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5"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5"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5"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5"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5"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5"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6"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6"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6"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6"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6"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6"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6"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6"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6"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6"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6"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6"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6"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6"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6"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6"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6"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6"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3" t="str">
        <f ca="true">+IF(OFFSET('Water Data'!$C$28,0,10*ROW('Water Data'!C100))="","",OFFSET('Water Data'!$C$28,0,10*ROW('Water Data'!C100)))</f>
        <v/>
      </c>
      <c r="BT106" s="33" t="str">
        <f ca="true">+IF(OFFSET('Water Data'!$C$29,0,10*ROW('Water Data'!C100))="","",OFFSET('Water Data'!$C$29,0,10*ROW('Water Data'!C100)))</f>
        <v/>
      </c>
      <c r="BU106" s="33" t="str">
        <f ca="true">+IF(OFFSET('Water Data'!$C$30,0,10*ROW('Water Data'!C100))="","",OFFSET('Water Data'!$C$30,0,10*ROW('Water Data'!C100)))</f>
        <v/>
      </c>
      <c r="BV106" s="33" t="str">
        <f ca="true">+IF(OFFSET('Water Data'!$D$28,0,10*ROW('Water Data'!D100))="","",OFFSET('Water Data'!$D$28,0,10*ROW('Water Data'!D100)))</f>
        <v/>
      </c>
      <c r="BW106" s="33" t="str">
        <f ca="true">+IF(OFFSET('Water Data'!$D$29,0,10*ROW('Water Data'!D100))="","",OFFSET('Water Data'!$D$29,0,10*ROW('Water Data'!D100)))</f>
        <v/>
      </c>
      <c r="BX106" s="33" t="str">
        <f ca="true">+IF(OFFSET('Water Data'!$D$30,0,10*ROW('Water Data'!D100))="","",OFFSET('Water Data'!$D$30,0,10*ROW('Water Data'!D100)))</f>
        <v/>
      </c>
      <c r="BY106" s="33" t="str">
        <f ca="true">+IF(OFFSET('Water Data'!$E$28,0,10*ROW('Water Data'!E100))="","",OFFSET('Water Data'!$E$28,0,10*ROW('Water Data'!E100)))</f>
        <v/>
      </c>
      <c r="BZ106" s="33" t="str">
        <f ca="true">+IF(OFFSET('Water Data'!$E$29,0,10*ROW('Water Data'!E100))="","",OFFSET('Water Data'!$E$29,0,10*ROW('Water Data'!E100)))</f>
        <v/>
      </c>
      <c r="CA106" s="33" t="str">
        <f ca="true">+IF(OFFSET('Water Data'!$E$30,0,10*ROW('Water Data'!E100))="","",OFFSET('Water Data'!$E$30,0,10*ROW('Water Data'!E100)))</f>
        <v/>
      </c>
      <c r="CB106" s="33" t="str">
        <f ca="true">+IF(OFFSET('Water Data'!$F$28,0,10*ROW('Water Data'!F100))="","",OFFSET('Water Data'!$F$28,0,10*ROW('Water Data'!F100)))</f>
        <v/>
      </c>
      <c r="CC106" s="33" t="str">
        <f ca="true">+IF(OFFSET('Water Data'!$F$29,0,10*ROW('Water Data'!F100))="","",OFFSET('Water Data'!$F$29,0,10*ROW('Water Data'!F100)))</f>
        <v/>
      </c>
      <c r="CD106" s="33" t="str">
        <f ca="true">+IF(OFFSET('Water Data'!$F$30,0,10*ROW('Water Data'!F100))="","",OFFSET('Water Data'!$F$30,0,10*ROW('Water Data'!F100)))</f>
        <v/>
      </c>
      <c r="CE106" s="33" t="str">
        <f ca="true">+IF(OFFSET('Water Data'!$G$28,0,10*ROW('Water Data'!G100))="","",OFFSET('Water Data'!$G$28,0,10*ROW('Water Data'!G100)))</f>
        <v/>
      </c>
      <c r="CF106" s="33" t="str">
        <f ca="true">+IF(OFFSET('Water Data'!$G$29,0,10*ROW('Water Data'!G100))="","",OFFSET('Water Data'!$G$29,0,10*ROW('Water Data'!G100)))</f>
        <v/>
      </c>
      <c r="CG106" s="33" t="str">
        <f ca="true">+IF(OFFSET('Water Data'!$G$30,0,10*ROW('Water Data'!G100))="","",OFFSET('Water Data'!$G$30,0,10*ROW('Water Data'!G100)))</f>
        <v/>
      </c>
      <c r="CH106" s="33" t="str">
        <f ca="true">+IF(OFFSET('Water Data'!$H$28,0,10*ROW('Water Data'!H100))="","",OFFSET('Water Data'!$H$28,0,10*ROW('Water Data'!H100)))</f>
        <v/>
      </c>
      <c r="CI106" s="33" t="str">
        <f ca="true">+IF(OFFSET('Water Data'!$H$29,0,10*ROW('Water Data'!H100))="","",OFFSET('Water Data'!$H$29,0,10*ROW('Water Data'!H100)))</f>
        <v/>
      </c>
      <c r="CJ106" s="33" t="str">
        <f ca="true">+IF(OFFSET('Water Data'!$H$30,0,10*ROW('Water Data'!H100))="","",OFFSET('Water Data'!$H$30,0,10*ROW('Water Data'!H100)))</f>
        <v/>
      </c>
      <c r="CK106" s="33" t="str">
        <f ca="true">+IF(OFFSET('Sanitation Data'!$C$29,0,10*ROW('Sanitation Data'!C100))="","",OFFSET('Sanitation Data'!$C$29,0,10*ROW('Sanitation Data'!C100)))</f>
        <v/>
      </c>
      <c r="CL106" s="33" t="str">
        <f ca="true">+IF(OFFSET('Sanitation Data'!$C$30,0,10*ROW('Sanitation Data'!C100))="","",OFFSET('Sanitation Data'!$C$30,0,10*ROW('Sanitation Data'!C100)))</f>
        <v/>
      </c>
      <c r="CM106" s="33" t="str">
        <f ca="true">+IF(OFFSET('Sanitation Data'!$C$31,0,10*ROW('Sanitation Data'!C100))="","",OFFSET('Sanitation Data'!$C$31,0,10*ROW('Sanitation Data'!C100)))</f>
        <v/>
      </c>
      <c r="CN106" s="33" t="str">
        <f ca="true">+IF(OFFSET('Sanitation Data'!$C$32,0,10*ROW('Sanitation Data'!C100))="","",OFFSET('Sanitation Data'!$C$32,0,10*ROW('Sanitation Data'!C100)))</f>
        <v/>
      </c>
      <c r="CO106" s="33" t="str">
        <f ca="true">+IF(OFFSET('Sanitation Data'!$C$33,0,10*ROW('Sanitation Data'!C100))="","",OFFSET('Sanitation Data'!$C$33,0,10*ROW('Sanitation Data'!C100)))</f>
        <v/>
      </c>
      <c r="CP106" s="33" t="str">
        <f ca="true">+IF(OFFSET('Sanitation Data'!$D$29,0,10*ROW('Sanitation Data'!D100))="","",OFFSET('Sanitation Data'!$D$29,0,10*ROW('Sanitation Data'!D100)))</f>
        <v/>
      </c>
      <c r="CQ106" s="33" t="str">
        <f ca="true">+IF(OFFSET('Sanitation Data'!$D$30,0,10*ROW('Sanitation Data'!D100))="","",OFFSET('Sanitation Data'!$D$30,0,10*ROW('Sanitation Data'!D100)))</f>
        <v/>
      </c>
      <c r="CR106" s="33" t="str">
        <f ca="true">+IF(OFFSET('Sanitation Data'!$D$31,0,10*ROW('Sanitation Data'!D100))="","",OFFSET('Sanitation Data'!$D$31,0,10*ROW('Sanitation Data'!D100)))</f>
        <v/>
      </c>
      <c r="CS106" s="33" t="str">
        <f ca="true">+IF(OFFSET('Sanitation Data'!$D$32,0,10*ROW('Sanitation Data'!D100))="","",OFFSET('Sanitation Data'!$D$32,0,10*ROW('Sanitation Data'!D100)))</f>
        <v/>
      </c>
      <c r="CT106" s="33" t="str">
        <f ca="true">+IF(OFFSET('Sanitation Data'!$D$33,0,10*ROW('Sanitation Data'!D100))="","",OFFSET('Sanitation Data'!$D$33,0,10*ROW('Sanitation Data'!D100)))</f>
        <v/>
      </c>
      <c r="CU106" s="33" t="str">
        <f ca="true">+IF(OFFSET('Sanitation Data'!$E$29,0,10*ROW('Sanitation Data'!E100))="","",OFFSET('Sanitation Data'!$E$29,0,10*ROW('Sanitation Data'!E100)))</f>
        <v/>
      </c>
      <c r="CV106" s="33" t="str">
        <f ca="true">+IF(OFFSET('Sanitation Data'!$E$30,0,10*ROW('Sanitation Data'!E100))="","",OFFSET('Sanitation Data'!$E$30,0,10*ROW('Sanitation Data'!E100)))</f>
        <v/>
      </c>
      <c r="CW106" s="33" t="str">
        <f ca="true">+IF(OFFSET('Sanitation Data'!$E$31,0,10*ROW('Sanitation Data'!E100))="","",OFFSET('Sanitation Data'!$E$31,0,10*ROW('Sanitation Data'!E100)))</f>
        <v/>
      </c>
      <c r="CX106" s="33" t="str">
        <f ca="true">+IF(OFFSET('Sanitation Data'!$E$32,0,10*ROW('Sanitation Data'!E100))="","",OFFSET('Sanitation Data'!$E$32,0,10*ROW('Sanitation Data'!E100)))</f>
        <v/>
      </c>
      <c r="CY106" s="33" t="str">
        <f ca="true">+IF(OFFSET('Sanitation Data'!$E$33,0,10*ROW('Sanitation Data'!E100))="","",OFFSET('Sanitation Data'!$E$33,0,10*ROW('Sanitation Data'!E100)))</f>
        <v/>
      </c>
      <c r="CZ106" s="33" t="str">
        <f ca="true">+IF(OFFSET('Sanitation Data'!$F$29,0,10*ROW('Sanitation Data'!F100))="","",OFFSET('Sanitation Data'!$F$29,0,10*ROW('Sanitation Data'!F100)))</f>
        <v/>
      </c>
      <c r="DA106" s="33" t="str">
        <f ca="true">+IF(OFFSET('Sanitation Data'!$F$30,0,10*ROW('Sanitation Data'!F100))="","",OFFSET('Sanitation Data'!$F$30,0,10*ROW('Sanitation Data'!F100)))</f>
        <v/>
      </c>
      <c r="DB106" s="33" t="str">
        <f ca="true">+IF(OFFSET('Sanitation Data'!$F$31,0,10*ROW('Sanitation Data'!F100))="","",OFFSET('Sanitation Data'!$F$31,0,10*ROW('Sanitation Data'!F100)))</f>
        <v/>
      </c>
      <c r="DC106" s="33" t="str">
        <f ca="true">+IF(OFFSET('Sanitation Data'!$F$32,0,10*ROW('Sanitation Data'!F100))="","",OFFSET('Sanitation Data'!$F$32,0,10*ROW('Sanitation Data'!F100)))</f>
        <v/>
      </c>
      <c r="DD106" s="33" t="str">
        <f ca="true">+IF(OFFSET('Sanitation Data'!$F$33,0,10*ROW('Sanitation Data'!F100))="","",OFFSET('Sanitation Data'!$F$33,0,10*ROW('Sanitation Data'!F100)))</f>
        <v/>
      </c>
      <c r="DE106" s="33" t="str">
        <f ca="true">+IF(OFFSET('Sanitation Data'!$G$29,0,10*ROW('Sanitation Data'!G100))="","",OFFSET('Sanitation Data'!$G$29,0,10*ROW('Sanitation Data'!G100)))</f>
        <v/>
      </c>
      <c r="DF106" s="33" t="str">
        <f ca="true">+IF(OFFSET('Sanitation Data'!$G$30,0,10*ROW('Sanitation Data'!G100))="","",OFFSET('Sanitation Data'!$G$30,0,10*ROW('Sanitation Data'!G100)))</f>
        <v/>
      </c>
      <c r="DG106" s="33" t="str">
        <f ca="true">+IF(OFFSET('Sanitation Data'!$G$31,0,10*ROW('Sanitation Data'!G100))="","",OFFSET('Sanitation Data'!$G$31,0,10*ROW('Sanitation Data'!G100)))</f>
        <v/>
      </c>
      <c r="DH106" s="33" t="str">
        <f ca="true">+IF(OFFSET('Sanitation Data'!$G$32,0,10*ROW('Sanitation Data'!G100))="","",OFFSET('Sanitation Data'!$G$32,0,10*ROW('Sanitation Data'!G100)))</f>
        <v/>
      </c>
      <c r="DI106" s="33" t="str">
        <f ca="true">+IF(OFFSET('Sanitation Data'!$G$33,0,10*ROW('Sanitation Data'!G100))="","",OFFSET('Sanitation Data'!$G$33,0,10*ROW('Sanitation Data'!G100)))</f>
        <v/>
      </c>
      <c r="DJ106" s="33" t="str">
        <f ca="true">+IF(OFFSET('Sanitation Data'!$H$29,0,10*ROW('Sanitation Data'!H100))="","",OFFSET('Sanitation Data'!$H$29,0,10*ROW('Sanitation Data'!H100)))</f>
        <v/>
      </c>
      <c r="DK106" s="33" t="str">
        <f ca="true">+IF(OFFSET('Sanitation Data'!$H$30,0,10*ROW('Sanitation Data'!H100))="","",OFFSET('Sanitation Data'!$H$30,0,10*ROW('Sanitation Data'!H100)))</f>
        <v/>
      </c>
      <c r="DL106" s="33" t="str">
        <f ca="true">+IF(OFFSET('Sanitation Data'!$H$31,0,10*ROW('Sanitation Data'!H100))="","",OFFSET('Sanitation Data'!$H$31,0,10*ROW('Sanitation Data'!H100)))</f>
        <v/>
      </c>
      <c r="DM106" s="33" t="str">
        <f ca="true">+IF(OFFSET('Sanitation Data'!$H$32,0,10*ROW('Sanitation Data'!H100))="","",OFFSET('Sanitation Data'!$H$32,0,10*ROW('Sanitation Data'!H100)))</f>
        <v/>
      </c>
      <c r="DN106" s="33" t="str">
        <f ca="true">+IF(OFFSET('Sanitation Data'!$H$33,0,10*ROW('Sanitation Data'!H100))="","",OFFSET('Sanitation Data'!$H$33,0,10*ROW('Sanitation Data'!H100)))</f>
        <v/>
      </c>
      <c r="DO106" s="33" t="str">
        <f ca="true">+IF(OFFSET('Hygiene Data'!$C$12,0,10*ROW('Hygiene Data'!C100))="","",OFFSET('Hygiene Data'!$C$12,0,10*ROW('Hygiene Data'!C100)))</f>
        <v/>
      </c>
      <c r="DP106" s="33" t="str">
        <f ca="true">+IF(OFFSET('Hygiene Data'!$C$13,0,10*ROW('Hygiene Data'!C100))="","",OFFSET('Hygiene Data'!$C$13,0,10*ROW('Hygiene Data'!C100)))</f>
        <v/>
      </c>
      <c r="DQ106" s="33" t="str">
        <f ca="true">+IF(OFFSET('Hygiene Data'!$C$14,0,10*ROW('Hygiene Data'!C100))="","",OFFSET('Hygiene Data'!$C$14,0,10*ROW('Hygiene Data'!C100)))</f>
        <v/>
      </c>
      <c r="DR106" s="33" t="str">
        <f ca="true">+IF(OFFSET('Hygiene Data'!$D$12,0,10*ROW('Hygiene Data'!D100))="","",OFFSET('Hygiene Data'!$D$12,0,10*ROW('Hygiene Data'!D100)))</f>
        <v/>
      </c>
      <c r="DS106" s="33" t="str">
        <f ca="true">+IF(OFFSET('Hygiene Data'!$D$13,0,10*ROW('Hygiene Data'!D100))="","",OFFSET('Hygiene Data'!$D$13,0,10*ROW('Hygiene Data'!D100)))</f>
        <v/>
      </c>
      <c r="DT106" s="33" t="str">
        <f ca="true">+IF(OFFSET('Hygiene Data'!$D$14,0,10*ROW('Hygiene Data'!D100))="","",OFFSET('Hygiene Data'!$D$14,0,10*ROW('Hygiene Data'!D100)))</f>
        <v/>
      </c>
      <c r="DU106" s="33" t="str">
        <f ca="true">+IF(OFFSET('Hygiene Data'!$E$12,0,10*ROW('Hygiene Data'!E100))="","",OFFSET('Hygiene Data'!$E$12,0,10*ROW('Hygiene Data'!E100)))</f>
        <v/>
      </c>
      <c r="DV106" s="33" t="str">
        <f ca="true">+IF(OFFSET('Hygiene Data'!$E$13,0,10*ROW('Hygiene Data'!E100))="","",OFFSET('Hygiene Data'!$E$13,0,10*ROW('Hygiene Data'!E100)))</f>
        <v/>
      </c>
      <c r="DW106" s="33" t="str">
        <f ca="true">+IF(OFFSET('Hygiene Data'!$E$14,0,10*ROW('Hygiene Data'!E100))="","",OFFSET('Hygiene Data'!$E$14,0,10*ROW('Hygiene Data'!E100)))</f>
        <v/>
      </c>
      <c r="DX106" s="33" t="str">
        <f ca="true">+IF(OFFSET('Hygiene Data'!$F$12,0,10*ROW('Hygiene Data'!F100))="","",OFFSET('Hygiene Data'!$F$12,0,10*ROW('Hygiene Data'!F100)))</f>
        <v/>
      </c>
      <c r="DY106" s="33" t="str">
        <f ca="true">+IF(OFFSET('Hygiene Data'!$F$13,0,10*ROW('Hygiene Data'!F100))="","",OFFSET('Hygiene Data'!$F$13,0,10*ROW('Hygiene Data'!F100)))</f>
        <v/>
      </c>
      <c r="DZ106" s="33" t="str">
        <f ca="true">+IF(OFFSET('Hygiene Data'!$F$14,0,10*ROW('Hygiene Data'!F100))="","",OFFSET('Hygiene Data'!$F$14,0,10*ROW('Hygiene Data'!F100)))</f>
        <v/>
      </c>
      <c r="EA106" s="33" t="str">
        <f ca="true">+IF(OFFSET('Hygiene Data'!$G$12,0,10*ROW('Hygiene Data'!G100))="","",OFFSET('Hygiene Data'!$G$12,0,10*ROW('Hygiene Data'!G100)))</f>
        <v/>
      </c>
      <c r="EB106" s="33" t="str">
        <f ca="true">+IF(OFFSET('Hygiene Data'!$G$13,0,10*ROW('Hygiene Data'!G100))="","",OFFSET('Hygiene Data'!$G$13,0,10*ROW('Hygiene Data'!G100)))</f>
        <v/>
      </c>
      <c r="EC106" s="33" t="str">
        <f ca="true">+IF(OFFSET('Hygiene Data'!$G$14,0,10*ROW('Hygiene Data'!G100))="","",OFFSET('Hygiene Data'!$G$14,0,10*ROW('Hygiene Data'!G100)))</f>
        <v/>
      </c>
      <c r="ED106" s="33" t="str">
        <f ca="true">+IF(OFFSET('Hygiene Data'!$H$12,0,10*ROW('Hygiene Data'!H100))="","",OFFSET('Hygiene Data'!$H$12,0,10*ROW('Hygiene Data'!H100)))</f>
        <v/>
      </c>
      <c r="EE106" s="33" t="str">
        <f ca="true">+IF(OFFSET('Hygiene Data'!$H$13,0,10*ROW('Hygiene Data'!H100))="","",OFFSET('Hygiene Data'!$H$13,0,10*ROW('Hygiene Data'!H100)))</f>
        <v/>
      </c>
      <c r="EF106" s="33" t="str">
        <f ca="true">+IF(OFFSET('Hygiene Data'!$H$14,0,10*ROW('Hygiene Data'!H100))="","",OFFSET('Hygiene Data'!$H$14,0,10*ROW('Hygiene Data'!H100)))</f>
        <v/>
      </c>
    </row>
    <row r="107" x14ac:dyDescent="0.2">
      <c r="A107" s="56" t="str">
        <f ca="true">+IF(OFFSET('Water Data'!$B$1,0,10*ROW('Water Data'!B104))="","",OFFSET('Water Data'!$B$1,0,10*ROW('Water Data'!B104)))</f>
        <v/>
      </c>
      <c r="B107" s="56" t="str">
        <f ca="true">+IF(OFFSET('Water Data'!$A$3,0,10*ROW('Water Data'!A104))="","",OFFSET('Water Data'!$A$3,0,10*ROW('Water Data'!A104)))</f>
        <v/>
      </c>
      <c r="C107" s="56" t="str">
        <f ca="true">+IF(OFFSET('Water Data'!$C$3,0,10*ROW('Water Data'!C104))="","",OFFSET('Water Data'!$C$3,0,10*ROW('Water Data'!C104)))</f>
        <v/>
      </c>
      <c r="D107" s="244"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4"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4" t="e">
        <f ca="true">+IF(AND(ISNUMBER(OFFSET('Water Data'!$C$10,0,10*ROW('Water Data'!D101))),BW107="Yes"),OFFSET('Water Data'!$C$10,0,10*ROW('Water Data'!D101)),IF(AND(ISNUMBER(OFFSET('Water Data'!$C$10,0,10*ROW('Water Data'!D101))),BW107="No",ISNUMBER(OFFSET('Water Data'!$C$10,0,10*ROW('Water Data'!D101)))),CONCATENATE("[",ROUND(OFFSET('Water Data'!$C$10,0,10*ROW('Water Data'!D101)),0),"]"),IF(AND(ISNUMBER(OFFSET('Water Data'!$C$10,0,10*ROW('Water Data'!D101))),BW107="",ISNUMBER(OFFSET('Water Data'!$C$10,0,10*ROW('Water Data'!D101)))),OFFSET('Water Data'!$C$10,0,10*ROW('Water Data'!D101)),NA())))</f>
        <v>#N/A</v>
      </c>
      <c r="G107" s="244"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4"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4"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4"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4"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4"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4"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4"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4"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4"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4"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4"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4"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4"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4"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5"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5"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5"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5"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5"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5"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5"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5"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5"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5"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5"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5"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5"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5"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5"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5"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5"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5"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5"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5"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5"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5"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5"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5"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5"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5"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5"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5"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5"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5"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6"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6"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6"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6"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6"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6"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6"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6"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6"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6"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6"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6"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6"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6"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6"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6"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6"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6"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3" t="str">
        <f ca="true">+IF(OFFSET('Water Data'!$C$28,0,10*ROW('Water Data'!C101))="","",OFFSET('Water Data'!$C$28,0,10*ROW('Water Data'!C101)))</f>
        <v/>
      </c>
      <c r="BT107" s="33" t="str">
        <f ca="true">+IF(OFFSET('Water Data'!$C$29,0,10*ROW('Water Data'!C101))="","",OFFSET('Water Data'!$C$29,0,10*ROW('Water Data'!C101)))</f>
        <v/>
      </c>
      <c r="BU107" s="33" t="str">
        <f ca="true">+IF(OFFSET('Water Data'!$C$30,0,10*ROW('Water Data'!C101))="","",OFFSET('Water Data'!$C$30,0,10*ROW('Water Data'!C101)))</f>
        <v/>
      </c>
      <c r="BV107" s="33" t="str">
        <f ca="true">+IF(OFFSET('Water Data'!$D$28,0,10*ROW('Water Data'!D101))="","",OFFSET('Water Data'!$D$28,0,10*ROW('Water Data'!D101)))</f>
        <v/>
      </c>
      <c r="BW107" s="33" t="str">
        <f ca="true">+IF(OFFSET('Water Data'!$D$29,0,10*ROW('Water Data'!D101))="","",OFFSET('Water Data'!$D$29,0,10*ROW('Water Data'!D101)))</f>
        <v/>
      </c>
      <c r="BX107" s="33" t="str">
        <f ca="true">+IF(OFFSET('Water Data'!$D$30,0,10*ROW('Water Data'!D101))="","",OFFSET('Water Data'!$D$30,0,10*ROW('Water Data'!D101)))</f>
        <v/>
      </c>
      <c r="BY107" s="33" t="str">
        <f ca="true">+IF(OFFSET('Water Data'!$E$28,0,10*ROW('Water Data'!E101))="","",OFFSET('Water Data'!$E$28,0,10*ROW('Water Data'!E101)))</f>
        <v/>
      </c>
      <c r="BZ107" s="33" t="str">
        <f ca="true">+IF(OFFSET('Water Data'!$E$29,0,10*ROW('Water Data'!E101))="","",OFFSET('Water Data'!$E$29,0,10*ROW('Water Data'!E101)))</f>
        <v/>
      </c>
      <c r="CA107" s="33" t="str">
        <f ca="true">+IF(OFFSET('Water Data'!$E$30,0,10*ROW('Water Data'!E101))="","",OFFSET('Water Data'!$E$30,0,10*ROW('Water Data'!E101)))</f>
        <v/>
      </c>
      <c r="CB107" s="33" t="str">
        <f ca="true">+IF(OFFSET('Water Data'!$F$28,0,10*ROW('Water Data'!F101))="","",OFFSET('Water Data'!$F$28,0,10*ROW('Water Data'!F101)))</f>
        <v/>
      </c>
      <c r="CC107" s="33" t="str">
        <f ca="true">+IF(OFFSET('Water Data'!$F$29,0,10*ROW('Water Data'!F101))="","",OFFSET('Water Data'!$F$29,0,10*ROW('Water Data'!F101)))</f>
        <v/>
      </c>
      <c r="CD107" s="33" t="str">
        <f ca="true">+IF(OFFSET('Water Data'!$F$30,0,10*ROW('Water Data'!F101))="","",OFFSET('Water Data'!$F$30,0,10*ROW('Water Data'!F101)))</f>
        <v/>
      </c>
      <c r="CE107" s="33" t="str">
        <f ca="true">+IF(OFFSET('Water Data'!$G$28,0,10*ROW('Water Data'!G101))="","",OFFSET('Water Data'!$G$28,0,10*ROW('Water Data'!G101)))</f>
        <v/>
      </c>
      <c r="CF107" s="33" t="str">
        <f ca="true">+IF(OFFSET('Water Data'!$G$29,0,10*ROW('Water Data'!G101))="","",OFFSET('Water Data'!$G$29,0,10*ROW('Water Data'!G101)))</f>
        <v/>
      </c>
      <c r="CG107" s="33" t="str">
        <f ca="true">+IF(OFFSET('Water Data'!$G$30,0,10*ROW('Water Data'!G101))="","",OFFSET('Water Data'!$G$30,0,10*ROW('Water Data'!G101)))</f>
        <v/>
      </c>
      <c r="CH107" s="33" t="str">
        <f ca="true">+IF(OFFSET('Water Data'!$H$28,0,10*ROW('Water Data'!H101))="","",OFFSET('Water Data'!$H$28,0,10*ROW('Water Data'!H101)))</f>
        <v/>
      </c>
      <c r="CI107" s="33" t="str">
        <f ca="true">+IF(OFFSET('Water Data'!$H$29,0,10*ROW('Water Data'!H101))="","",OFFSET('Water Data'!$H$29,0,10*ROW('Water Data'!H101)))</f>
        <v/>
      </c>
      <c r="CJ107" s="33" t="str">
        <f ca="true">+IF(OFFSET('Water Data'!$H$30,0,10*ROW('Water Data'!H101))="","",OFFSET('Water Data'!$H$30,0,10*ROW('Water Data'!H101)))</f>
        <v/>
      </c>
      <c r="CK107" s="33" t="str">
        <f ca="true">+IF(OFFSET('Sanitation Data'!$C$29,0,10*ROW('Sanitation Data'!C101))="","",OFFSET('Sanitation Data'!$C$29,0,10*ROW('Sanitation Data'!C101)))</f>
        <v/>
      </c>
      <c r="CL107" s="33" t="str">
        <f ca="true">+IF(OFFSET('Sanitation Data'!$C$30,0,10*ROW('Sanitation Data'!C101))="","",OFFSET('Sanitation Data'!$C$30,0,10*ROW('Sanitation Data'!C101)))</f>
        <v/>
      </c>
      <c r="CM107" s="33" t="str">
        <f ca="true">+IF(OFFSET('Sanitation Data'!$C$31,0,10*ROW('Sanitation Data'!C101))="","",OFFSET('Sanitation Data'!$C$31,0,10*ROW('Sanitation Data'!C101)))</f>
        <v/>
      </c>
      <c r="CN107" s="33" t="str">
        <f ca="true">+IF(OFFSET('Sanitation Data'!$C$32,0,10*ROW('Sanitation Data'!C101))="","",OFFSET('Sanitation Data'!$C$32,0,10*ROW('Sanitation Data'!C101)))</f>
        <v/>
      </c>
      <c r="CO107" s="33" t="str">
        <f ca="true">+IF(OFFSET('Sanitation Data'!$C$33,0,10*ROW('Sanitation Data'!C101))="","",OFFSET('Sanitation Data'!$C$33,0,10*ROW('Sanitation Data'!C101)))</f>
        <v/>
      </c>
      <c r="CP107" s="33" t="str">
        <f ca="true">+IF(OFFSET('Sanitation Data'!$D$29,0,10*ROW('Sanitation Data'!D101))="","",OFFSET('Sanitation Data'!$D$29,0,10*ROW('Sanitation Data'!D101)))</f>
        <v/>
      </c>
      <c r="CQ107" s="33" t="str">
        <f ca="true">+IF(OFFSET('Sanitation Data'!$D$30,0,10*ROW('Sanitation Data'!D101))="","",OFFSET('Sanitation Data'!$D$30,0,10*ROW('Sanitation Data'!D101)))</f>
        <v/>
      </c>
      <c r="CR107" s="33" t="str">
        <f ca="true">+IF(OFFSET('Sanitation Data'!$D$31,0,10*ROW('Sanitation Data'!D101))="","",OFFSET('Sanitation Data'!$D$31,0,10*ROW('Sanitation Data'!D101)))</f>
        <v/>
      </c>
      <c r="CS107" s="33" t="str">
        <f ca="true">+IF(OFFSET('Sanitation Data'!$D$32,0,10*ROW('Sanitation Data'!D101))="","",OFFSET('Sanitation Data'!$D$32,0,10*ROW('Sanitation Data'!D101)))</f>
        <v/>
      </c>
      <c r="CT107" s="33" t="str">
        <f ca="true">+IF(OFFSET('Sanitation Data'!$D$33,0,10*ROW('Sanitation Data'!D101))="","",OFFSET('Sanitation Data'!$D$33,0,10*ROW('Sanitation Data'!D101)))</f>
        <v/>
      </c>
      <c r="CU107" s="33" t="str">
        <f ca="true">+IF(OFFSET('Sanitation Data'!$E$29,0,10*ROW('Sanitation Data'!E101))="","",OFFSET('Sanitation Data'!$E$29,0,10*ROW('Sanitation Data'!E101)))</f>
        <v/>
      </c>
      <c r="CV107" s="33" t="str">
        <f ca="true">+IF(OFFSET('Sanitation Data'!$E$30,0,10*ROW('Sanitation Data'!E101))="","",OFFSET('Sanitation Data'!$E$30,0,10*ROW('Sanitation Data'!E101)))</f>
        <v/>
      </c>
      <c r="CW107" s="33" t="str">
        <f ca="true">+IF(OFFSET('Sanitation Data'!$E$31,0,10*ROW('Sanitation Data'!E101))="","",OFFSET('Sanitation Data'!$E$31,0,10*ROW('Sanitation Data'!E101)))</f>
        <v/>
      </c>
      <c r="CX107" s="33" t="str">
        <f ca="true">+IF(OFFSET('Sanitation Data'!$E$32,0,10*ROW('Sanitation Data'!E101))="","",OFFSET('Sanitation Data'!$E$32,0,10*ROW('Sanitation Data'!E101)))</f>
        <v/>
      </c>
      <c r="CY107" s="33" t="str">
        <f ca="true">+IF(OFFSET('Sanitation Data'!$E$33,0,10*ROW('Sanitation Data'!E101))="","",OFFSET('Sanitation Data'!$E$33,0,10*ROW('Sanitation Data'!E101)))</f>
        <v/>
      </c>
      <c r="CZ107" s="33" t="str">
        <f ca="true">+IF(OFFSET('Sanitation Data'!$F$29,0,10*ROW('Sanitation Data'!F101))="","",OFFSET('Sanitation Data'!$F$29,0,10*ROW('Sanitation Data'!F101)))</f>
        <v/>
      </c>
      <c r="DA107" s="33" t="str">
        <f ca="true">+IF(OFFSET('Sanitation Data'!$F$30,0,10*ROW('Sanitation Data'!F101))="","",OFFSET('Sanitation Data'!$F$30,0,10*ROW('Sanitation Data'!F101)))</f>
        <v/>
      </c>
      <c r="DB107" s="33" t="str">
        <f ca="true">+IF(OFFSET('Sanitation Data'!$F$31,0,10*ROW('Sanitation Data'!F101))="","",OFFSET('Sanitation Data'!$F$31,0,10*ROW('Sanitation Data'!F101)))</f>
        <v/>
      </c>
      <c r="DC107" s="33" t="str">
        <f ca="true">+IF(OFFSET('Sanitation Data'!$F$32,0,10*ROW('Sanitation Data'!F101))="","",OFFSET('Sanitation Data'!$F$32,0,10*ROW('Sanitation Data'!F101)))</f>
        <v/>
      </c>
      <c r="DD107" s="33" t="str">
        <f ca="true">+IF(OFFSET('Sanitation Data'!$F$33,0,10*ROW('Sanitation Data'!F101))="","",OFFSET('Sanitation Data'!$F$33,0,10*ROW('Sanitation Data'!F101)))</f>
        <v/>
      </c>
      <c r="DE107" s="33" t="str">
        <f ca="true">+IF(OFFSET('Sanitation Data'!$G$29,0,10*ROW('Sanitation Data'!G101))="","",OFFSET('Sanitation Data'!$G$29,0,10*ROW('Sanitation Data'!G101)))</f>
        <v/>
      </c>
      <c r="DF107" s="33" t="str">
        <f ca="true">+IF(OFFSET('Sanitation Data'!$G$30,0,10*ROW('Sanitation Data'!G101))="","",OFFSET('Sanitation Data'!$G$30,0,10*ROW('Sanitation Data'!G101)))</f>
        <v/>
      </c>
      <c r="DG107" s="33" t="str">
        <f ca="true">+IF(OFFSET('Sanitation Data'!$G$31,0,10*ROW('Sanitation Data'!G101))="","",OFFSET('Sanitation Data'!$G$31,0,10*ROW('Sanitation Data'!G101)))</f>
        <v/>
      </c>
      <c r="DH107" s="33" t="str">
        <f ca="true">+IF(OFFSET('Sanitation Data'!$G$32,0,10*ROW('Sanitation Data'!G101))="","",OFFSET('Sanitation Data'!$G$32,0,10*ROW('Sanitation Data'!G101)))</f>
        <v/>
      </c>
      <c r="DI107" s="33" t="str">
        <f ca="true">+IF(OFFSET('Sanitation Data'!$G$33,0,10*ROW('Sanitation Data'!G101))="","",OFFSET('Sanitation Data'!$G$33,0,10*ROW('Sanitation Data'!G101)))</f>
        <v/>
      </c>
      <c r="DJ107" s="33" t="str">
        <f ca="true">+IF(OFFSET('Sanitation Data'!$H$29,0,10*ROW('Sanitation Data'!H101))="","",OFFSET('Sanitation Data'!$H$29,0,10*ROW('Sanitation Data'!H101)))</f>
        <v/>
      </c>
      <c r="DK107" s="33" t="str">
        <f ca="true">+IF(OFFSET('Sanitation Data'!$H$30,0,10*ROW('Sanitation Data'!H101))="","",OFFSET('Sanitation Data'!$H$30,0,10*ROW('Sanitation Data'!H101)))</f>
        <v/>
      </c>
      <c r="DL107" s="33" t="str">
        <f ca="true">+IF(OFFSET('Sanitation Data'!$H$31,0,10*ROW('Sanitation Data'!H101))="","",OFFSET('Sanitation Data'!$H$31,0,10*ROW('Sanitation Data'!H101)))</f>
        <v/>
      </c>
      <c r="DM107" s="33" t="str">
        <f ca="true">+IF(OFFSET('Sanitation Data'!$H$32,0,10*ROW('Sanitation Data'!H101))="","",OFFSET('Sanitation Data'!$H$32,0,10*ROW('Sanitation Data'!H101)))</f>
        <v/>
      </c>
      <c r="DN107" s="33" t="str">
        <f ca="true">+IF(OFFSET('Sanitation Data'!$H$33,0,10*ROW('Sanitation Data'!H101))="","",OFFSET('Sanitation Data'!$H$33,0,10*ROW('Sanitation Data'!H101)))</f>
        <v/>
      </c>
      <c r="DO107" s="33" t="str">
        <f ca="true">+IF(OFFSET('Hygiene Data'!$C$12,0,10*ROW('Hygiene Data'!C101))="","",OFFSET('Hygiene Data'!$C$12,0,10*ROW('Hygiene Data'!C101)))</f>
        <v/>
      </c>
      <c r="DP107" s="33" t="str">
        <f ca="true">+IF(OFFSET('Hygiene Data'!$C$13,0,10*ROW('Hygiene Data'!C101))="","",OFFSET('Hygiene Data'!$C$13,0,10*ROW('Hygiene Data'!C101)))</f>
        <v/>
      </c>
      <c r="DQ107" s="33" t="str">
        <f ca="true">+IF(OFFSET('Hygiene Data'!$C$14,0,10*ROW('Hygiene Data'!C101))="","",OFFSET('Hygiene Data'!$C$14,0,10*ROW('Hygiene Data'!C101)))</f>
        <v/>
      </c>
      <c r="DR107" s="33" t="str">
        <f ca="true">+IF(OFFSET('Hygiene Data'!$D$12,0,10*ROW('Hygiene Data'!D101))="","",OFFSET('Hygiene Data'!$D$12,0,10*ROW('Hygiene Data'!D101)))</f>
        <v/>
      </c>
      <c r="DS107" s="33" t="str">
        <f ca="true">+IF(OFFSET('Hygiene Data'!$D$13,0,10*ROW('Hygiene Data'!D101))="","",OFFSET('Hygiene Data'!$D$13,0,10*ROW('Hygiene Data'!D101)))</f>
        <v/>
      </c>
      <c r="DT107" s="33" t="str">
        <f ca="true">+IF(OFFSET('Hygiene Data'!$D$14,0,10*ROW('Hygiene Data'!D101))="","",OFFSET('Hygiene Data'!$D$14,0,10*ROW('Hygiene Data'!D101)))</f>
        <v/>
      </c>
      <c r="DU107" s="33" t="str">
        <f ca="true">+IF(OFFSET('Hygiene Data'!$E$12,0,10*ROW('Hygiene Data'!E101))="","",OFFSET('Hygiene Data'!$E$12,0,10*ROW('Hygiene Data'!E101)))</f>
        <v/>
      </c>
      <c r="DV107" s="33" t="str">
        <f ca="true">+IF(OFFSET('Hygiene Data'!$E$13,0,10*ROW('Hygiene Data'!E101))="","",OFFSET('Hygiene Data'!$E$13,0,10*ROW('Hygiene Data'!E101)))</f>
        <v/>
      </c>
      <c r="DW107" s="33" t="str">
        <f ca="true">+IF(OFFSET('Hygiene Data'!$E$14,0,10*ROW('Hygiene Data'!E101))="","",OFFSET('Hygiene Data'!$E$14,0,10*ROW('Hygiene Data'!E101)))</f>
        <v/>
      </c>
      <c r="DX107" s="33" t="str">
        <f ca="true">+IF(OFFSET('Hygiene Data'!$F$12,0,10*ROW('Hygiene Data'!F101))="","",OFFSET('Hygiene Data'!$F$12,0,10*ROW('Hygiene Data'!F101)))</f>
        <v/>
      </c>
      <c r="DY107" s="33" t="str">
        <f ca="true">+IF(OFFSET('Hygiene Data'!$F$13,0,10*ROW('Hygiene Data'!F101))="","",OFFSET('Hygiene Data'!$F$13,0,10*ROW('Hygiene Data'!F101)))</f>
        <v/>
      </c>
      <c r="DZ107" s="33" t="str">
        <f ca="true">+IF(OFFSET('Hygiene Data'!$F$14,0,10*ROW('Hygiene Data'!F101))="","",OFFSET('Hygiene Data'!$F$14,0,10*ROW('Hygiene Data'!F101)))</f>
        <v/>
      </c>
      <c r="EA107" s="33" t="str">
        <f ca="true">+IF(OFFSET('Hygiene Data'!$G$12,0,10*ROW('Hygiene Data'!G101))="","",OFFSET('Hygiene Data'!$G$12,0,10*ROW('Hygiene Data'!G101)))</f>
        <v/>
      </c>
      <c r="EB107" s="33" t="str">
        <f ca="true">+IF(OFFSET('Hygiene Data'!$G$13,0,10*ROW('Hygiene Data'!G101))="","",OFFSET('Hygiene Data'!$G$13,0,10*ROW('Hygiene Data'!G101)))</f>
        <v/>
      </c>
      <c r="EC107" s="33" t="str">
        <f ca="true">+IF(OFFSET('Hygiene Data'!$G$14,0,10*ROW('Hygiene Data'!G101))="","",OFFSET('Hygiene Data'!$G$14,0,10*ROW('Hygiene Data'!G101)))</f>
        <v/>
      </c>
      <c r="ED107" s="33" t="str">
        <f ca="true">+IF(OFFSET('Hygiene Data'!$H$12,0,10*ROW('Hygiene Data'!H101))="","",OFFSET('Hygiene Data'!$H$12,0,10*ROW('Hygiene Data'!H101)))</f>
        <v/>
      </c>
      <c r="EE107" s="33" t="str">
        <f ca="true">+IF(OFFSET('Hygiene Data'!$H$13,0,10*ROW('Hygiene Data'!H101))="","",OFFSET('Hygiene Data'!$H$13,0,10*ROW('Hygiene Data'!H101)))</f>
        <v/>
      </c>
      <c r="EF107" s="33" t="str">
        <f ca="true">+IF(OFFSET('Hygiene Data'!$H$14,0,10*ROW('Hygiene Data'!H101))="","",OFFSET('Hygiene Data'!$H$14,0,10*ROW('Hygiene Data'!H101)))</f>
        <v/>
      </c>
    </row>
    <row r="108" x14ac:dyDescent="0.2">
      <c r="A108" s="56" t="str">
        <f ca="true">+IF(OFFSET('Water Data'!$B$1,0,10*ROW('Water Data'!B105))="","",OFFSET('Water Data'!$B$1,0,10*ROW('Water Data'!B105)))</f>
        <v/>
      </c>
      <c r="B108" s="56" t="str">
        <f ca="true">+IF(OFFSET('Water Data'!$A$3,0,10*ROW('Water Data'!A105))="","",OFFSET('Water Data'!$A$3,0,10*ROW('Water Data'!A105)))</f>
        <v/>
      </c>
      <c r="C108" s="56" t="str">
        <f ca="true">+IF(OFFSET('Water Data'!$C$3,0,10*ROW('Water Data'!C105))="","",OFFSET('Water Data'!$C$3,0,10*ROW('Water Data'!C105)))</f>
        <v/>
      </c>
      <c r="D108" s="244"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4"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4" t="e">
        <f ca="true">+IF(AND(ISNUMBER(OFFSET('Water Data'!$C$10,0,10*ROW('Water Data'!D102))),BW108="Yes"),OFFSET('Water Data'!$C$10,0,10*ROW('Water Data'!D102)),IF(AND(ISNUMBER(OFFSET('Water Data'!$C$10,0,10*ROW('Water Data'!D102))),BW108="No",ISNUMBER(OFFSET('Water Data'!$C$10,0,10*ROW('Water Data'!D102)))),CONCATENATE("[",ROUND(OFFSET('Water Data'!$C$10,0,10*ROW('Water Data'!D102)),0),"]"),IF(AND(ISNUMBER(OFFSET('Water Data'!$C$10,0,10*ROW('Water Data'!D102))),BW108="",ISNUMBER(OFFSET('Water Data'!$C$10,0,10*ROW('Water Data'!D102)))),OFFSET('Water Data'!$C$10,0,10*ROW('Water Data'!D102)),NA())))</f>
        <v>#N/A</v>
      </c>
      <c r="G108" s="244"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4"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4"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4"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4"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4"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4"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4"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4"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4"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4"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4"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4"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4"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4"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5"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5"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5"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5"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5"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5"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5"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5"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5"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5"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5"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5"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5"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5"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5"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5"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5"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5"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5"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5"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5"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5"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5"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5"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5"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5"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5"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5"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5"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5"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6"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6"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6"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6"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6"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6"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6"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6"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6"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6"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6"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6"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6"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6"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6"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6"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6"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6"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3" t="str">
        <f ca="true">+IF(OFFSET('Water Data'!$C$28,0,10*ROW('Water Data'!C102))="","",OFFSET('Water Data'!$C$28,0,10*ROW('Water Data'!C102)))</f>
        <v/>
      </c>
      <c r="BT108" s="33" t="str">
        <f ca="true">+IF(OFFSET('Water Data'!$C$29,0,10*ROW('Water Data'!C102))="","",OFFSET('Water Data'!$C$29,0,10*ROW('Water Data'!C102)))</f>
        <v/>
      </c>
      <c r="BU108" s="33" t="str">
        <f ca="true">+IF(OFFSET('Water Data'!$C$30,0,10*ROW('Water Data'!C102))="","",OFFSET('Water Data'!$C$30,0,10*ROW('Water Data'!C102)))</f>
        <v/>
      </c>
      <c r="BV108" s="33" t="str">
        <f ca="true">+IF(OFFSET('Water Data'!$D$28,0,10*ROW('Water Data'!D102))="","",OFFSET('Water Data'!$D$28,0,10*ROW('Water Data'!D102)))</f>
        <v/>
      </c>
      <c r="BW108" s="33" t="str">
        <f ca="true">+IF(OFFSET('Water Data'!$D$29,0,10*ROW('Water Data'!D102))="","",OFFSET('Water Data'!$D$29,0,10*ROW('Water Data'!D102)))</f>
        <v/>
      </c>
      <c r="BX108" s="33" t="str">
        <f ca="true">+IF(OFFSET('Water Data'!$D$30,0,10*ROW('Water Data'!D102))="","",OFFSET('Water Data'!$D$30,0,10*ROW('Water Data'!D102)))</f>
        <v/>
      </c>
      <c r="BY108" s="33" t="str">
        <f ca="true">+IF(OFFSET('Water Data'!$E$28,0,10*ROW('Water Data'!E102))="","",OFFSET('Water Data'!$E$28,0,10*ROW('Water Data'!E102)))</f>
        <v/>
      </c>
      <c r="BZ108" s="33" t="str">
        <f ca="true">+IF(OFFSET('Water Data'!$E$29,0,10*ROW('Water Data'!E102))="","",OFFSET('Water Data'!$E$29,0,10*ROW('Water Data'!E102)))</f>
        <v/>
      </c>
      <c r="CA108" s="33" t="str">
        <f ca="true">+IF(OFFSET('Water Data'!$E$30,0,10*ROW('Water Data'!E102))="","",OFFSET('Water Data'!$E$30,0,10*ROW('Water Data'!E102)))</f>
        <v/>
      </c>
      <c r="CB108" s="33" t="str">
        <f ca="true">+IF(OFFSET('Water Data'!$F$28,0,10*ROW('Water Data'!F102))="","",OFFSET('Water Data'!$F$28,0,10*ROW('Water Data'!F102)))</f>
        <v/>
      </c>
      <c r="CC108" s="33" t="str">
        <f ca="true">+IF(OFFSET('Water Data'!$F$29,0,10*ROW('Water Data'!F102))="","",OFFSET('Water Data'!$F$29,0,10*ROW('Water Data'!F102)))</f>
        <v/>
      </c>
      <c r="CD108" s="33" t="str">
        <f ca="true">+IF(OFFSET('Water Data'!$F$30,0,10*ROW('Water Data'!F102))="","",OFFSET('Water Data'!$F$30,0,10*ROW('Water Data'!F102)))</f>
        <v/>
      </c>
      <c r="CE108" s="33" t="str">
        <f ca="true">+IF(OFFSET('Water Data'!$G$28,0,10*ROW('Water Data'!G102))="","",OFFSET('Water Data'!$G$28,0,10*ROW('Water Data'!G102)))</f>
        <v/>
      </c>
      <c r="CF108" s="33" t="str">
        <f ca="true">+IF(OFFSET('Water Data'!$G$29,0,10*ROW('Water Data'!G102))="","",OFFSET('Water Data'!$G$29,0,10*ROW('Water Data'!G102)))</f>
        <v/>
      </c>
      <c r="CG108" s="33" t="str">
        <f ca="true">+IF(OFFSET('Water Data'!$G$30,0,10*ROW('Water Data'!G102))="","",OFFSET('Water Data'!$G$30,0,10*ROW('Water Data'!G102)))</f>
        <v/>
      </c>
      <c r="CH108" s="33" t="str">
        <f ca="true">+IF(OFFSET('Water Data'!$H$28,0,10*ROW('Water Data'!H102))="","",OFFSET('Water Data'!$H$28,0,10*ROW('Water Data'!H102)))</f>
        <v/>
      </c>
      <c r="CI108" s="33" t="str">
        <f ca="true">+IF(OFFSET('Water Data'!$H$29,0,10*ROW('Water Data'!H102))="","",OFFSET('Water Data'!$H$29,0,10*ROW('Water Data'!H102)))</f>
        <v/>
      </c>
      <c r="CJ108" s="33" t="str">
        <f ca="true">+IF(OFFSET('Water Data'!$H$30,0,10*ROW('Water Data'!H102))="","",OFFSET('Water Data'!$H$30,0,10*ROW('Water Data'!H102)))</f>
        <v/>
      </c>
      <c r="CK108" s="33" t="str">
        <f ca="true">+IF(OFFSET('Sanitation Data'!$C$29,0,10*ROW('Sanitation Data'!C102))="","",OFFSET('Sanitation Data'!$C$29,0,10*ROW('Sanitation Data'!C102)))</f>
        <v/>
      </c>
      <c r="CL108" s="33" t="str">
        <f ca="true">+IF(OFFSET('Sanitation Data'!$C$30,0,10*ROW('Sanitation Data'!C102))="","",OFFSET('Sanitation Data'!$C$30,0,10*ROW('Sanitation Data'!C102)))</f>
        <v/>
      </c>
      <c r="CM108" s="33" t="str">
        <f ca="true">+IF(OFFSET('Sanitation Data'!$C$31,0,10*ROW('Sanitation Data'!C102))="","",OFFSET('Sanitation Data'!$C$31,0,10*ROW('Sanitation Data'!C102)))</f>
        <v/>
      </c>
      <c r="CN108" s="33" t="str">
        <f ca="true">+IF(OFFSET('Sanitation Data'!$C$32,0,10*ROW('Sanitation Data'!C102))="","",OFFSET('Sanitation Data'!$C$32,0,10*ROW('Sanitation Data'!C102)))</f>
        <v/>
      </c>
      <c r="CO108" s="33" t="str">
        <f ca="true">+IF(OFFSET('Sanitation Data'!$C$33,0,10*ROW('Sanitation Data'!C102))="","",OFFSET('Sanitation Data'!$C$33,0,10*ROW('Sanitation Data'!C102)))</f>
        <v/>
      </c>
      <c r="CP108" s="33" t="str">
        <f ca="true">+IF(OFFSET('Sanitation Data'!$D$29,0,10*ROW('Sanitation Data'!D102))="","",OFFSET('Sanitation Data'!$D$29,0,10*ROW('Sanitation Data'!D102)))</f>
        <v/>
      </c>
      <c r="CQ108" s="33" t="str">
        <f ca="true">+IF(OFFSET('Sanitation Data'!$D$30,0,10*ROW('Sanitation Data'!D102))="","",OFFSET('Sanitation Data'!$D$30,0,10*ROW('Sanitation Data'!D102)))</f>
        <v/>
      </c>
      <c r="CR108" s="33" t="str">
        <f ca="true">+IF(OFFSET('Sanitation Data'!$D$31,0,10*ROW('Sanitation Data'!D102))="","",OFFSET('Sanitation Data'!$D$31,0,10*ROW('Sanitation Data'!D102)))</f>
        <v/>
      </c>
      <c r="CS108" s="33" t="str">
        <f ca="true">+IF(OFFSET('Sanitation Data'!$D$32,0,10*ROW('Sanitation Data'!D102))="","",OFFSET('Sanitation Data'!$D$32,0,10*ROW('Sanitation Data'!D102)))</f>
        <v/>
      </c>
      <c r="CT108" s="33" t="str">
        <f ca="true">+IF(OFFSET('Sanitation Data'!$D$33,0,10*ROW('Sanitation Data'!D102))="","",OFFSET('Sanitation Data'!$D$33,0,10*ROW('Sanitation Data'!D102)))</f>
        <v/>
      </c>
      <c r="CU108" s="33" t="str">
        <f ca="true">+IF(OFFSET('Sanitation Data'!$E$29,0,10*ROW('Sanitation Data'!E102))="","",OFFSET('Sanitation Data'!$E$29,0,10*ROW('Sanitation Data'!E102)))</f>
        <v/>
      </c>
      <c r="CV108" s="33" t="str">
        <f ca="true">+IF(OFFSET('Sanitation Data'!$E$30,0,10*ROW('Sanitation Data'!E102))="","",OFFSET('Sanitation Data'!$E$30,0,10*ROW('Sanitation Data'!E102)))</f>
        <v/>
      </c>
      <c r="CW108" s="33" t="str">
        <f ca="true">+IF(OFFSET('Sanitation Data'!$E$31,0,10*ROW('Sanitation Data'!E102))="","",OFFSET('Sanitation Data'!$E$31,0,10*ROW('Sanitation Data'!E102)))</f>
        <v/>
      </c>
      <c r="CX108" s="33" t="str">
        <f ca="true">+IF(OFFSET('Sanitation Data'!$E$32,0,10*ROW('Sanitation Data'!E102))="","",OFFSET('Sanitation Data'!$E$32,0,10*ROW('Sanitation Data'!E102)))</f>
        <v/>
      </c>
      <c r="CY108" s="33" t="str">
        <f ca="true">+IF(OFFSET('Sanitation Data'!$E$33,0,10*ROW('Sanitation Data'!E102))="","",OFFSET('Sanitation Data'!$E$33,0,10*ROW('Sanitation Data'!E102)))</f>
        <v/>
      </c>
      <c r="CZ108" s="33" t="str">
        <f ca="true">+IF(OFFSET('Sanitation Data'!$F$29,0,10*ROW('Sanitation Data'!F102))="","",OFFSET('Sanitation Data'!$F$29,0,10*ROW('Sanitation Data'!F102)))</f>
        <v/>
      </c>
      <c r="DA108" s="33" t="str">
        <f ca="true">+IF(OFFSET('Sanitation Data'!$F$30,0,10*ROW('Sanitation Data'!F102))="","",OFFSET('Sanitation Data'!$F$30,0,10*ROW('Sanitation Data'!F102)))</f>
        <v/>
      </c>
      <c r="DB108" s="33" t="str">
        <f ca="true">+IF(OFFSET('Sanitation Data'!$F$31,0,10*ROW('Sanitation Data'!F102))="","",OFFSET('Sanitation Data'!$F$31,0,10*ROW('Sanitation Data'!F102)))</f>
        <v/>
      </c>
      <c r="DC108" s="33" t="str">
        <f ca="true">+IF(OFFSET('Sanitation Data'!$F$32,0,10*ROW('Sanitation Data'!F102))="","",OFFSET('Sanitation Data'!$F$32,0,10*ROW('Sanitation Data'!F102)))</f>
        <v/>
      </c>
      <c r="DD108" s="33" t="str">
        <f ca="true">+IF(OFFSET('Sanitation Data'!$F$33,0,10*ROW('Sanitation Data'!F102))="","",OFFSET('Sanitation Data'!$F$33,0,10*ROW('Sanitation Data'!F102)))</f>
        <v/>
      </c>
      <c r="DE108" s="33" t="str">
        <f ca="true">+IF(OFFSET('Sanitation Data'!$G$29,0,10*ROW('Sanitation Data'!G102))="","",OFFSET('Sanitation Data'!$G$29,0,10*ROW('Sanitation Data'!G102)))</f>
        <v/>
      </c>
      <c r="DF108" s="33" t="str">
        <f ca="true">+IF(OFFSET('Sanitation Data'!$G$30,0,10*ROW('Sanitation Data'!G102))="","",OFFSET('Sanitation Data'!$G$30,0,10*ROW('Sanitation Data'!G102)))</f>
        <v/>
      </c>
      <c r="DG108" s="33" t="str">
        <f ca="true">+IF(OFFSET('Sanitation Data'!$G$31,0,10*ROW('Sanitation Data'!G102))="","",OFFSET('Sanitation Data'!$G$31,0,10*ROW('Sanitation Data'!G102)))</f>
        <v/>
      </c>
      <c r="DH108" s="33" t="str">
        <f ca="true">+IF(OFFSET('Sanitation Data'!$G$32,0,10*ROW('Sanitation Data'!G102))="","",OFFSET('Sanitation Data'!$G$32,0,10*ROW('Sanitation Data'!G102)))</f>
        <v/>
      </c>
      <c r="DI108" s="33" t="str">
        <f ca="true">+IF(OFFSET('Sanitation Data'!$G$33,0,10*ROW('Sanitation Data'!G102))="","",OFFSET('Sanitation Data'!$G$33,0,10*ROW('Sanitation Data'!G102)))</f>
        <v/>
      </c>
      <c r="DJ108" s="33" t="str">
        <f ca="true">+IF(OFFSET('Sanitation Data'!$H$29,0,10*ROW('Sanitation Data'!H102))="","",OFFSET('Sanitation Data'!$H$29,0,10*ROW('Sanitation Data'!H102)))</f>
        <v/>
      </c>
      <c r="DK108" s="33" t="str">
        <f ca="true">+IF(OFFSET('Sanitation Data'!$H$30,0,10*ROW('Sanitation Data'!H102))="","",OFFSET('Sanitation Data'!$H$30,0,10*ROW('Sanitation Data'!H102)))</f>
        <v/>
      </c>
      <c r="DL108" s="33" t="str">
        <f ca="true">+IF(OFFSET('Sanitation Data'!$H$31,0,10*ROW('Sanitation Data'!H102))="","",OFFSET('Sanitation Data'!$H$31,0,10*ROW('Sanitation Data'!H102)))</f>
        <v/>
      </c>
      <c r="DM108" s="33" t="str">
        <f ca="true">+IF(OFFSET('Sanitation Data'!$H$32,0,10*ROW('Sanitation Data'!H102))="","",OFFSET('Sanitation Data'!$H$32,0,10*ROW('Sanitation Data'!H102)))</f>
        <v/>
      </c>
      <c r="DN108" s="33" t="str">
        <f ca="true">+IF(OFFSET('Sanitation Data'!$H$33,0,10*ROW('Sanitation Data'!H102))="","",OFFSET('Sanitation Data'!$H$33,0,10*ROW('Sanitation Data'!H102)))</f>
        <v/>
      </c>
      <c r="DO108" s="33" t="str">
        <f ca="true">+IF(OFFSET('Hygiene Data'!$C$12,0,10*ROW('Hygiene Data'!C102))="","",OFFSET('Hygiene Data'!$C$12,0,10*ROW('Hygiene Data'!C102)))</f>
        <v/>
      </c>
      <c r="DP108" s="33" t="str">
        <f ca="true">+IF(OFFSET('Hygiene Data'!$C$13,0,10*ROW('Hygiene Data'!C102))="","",OFFSET('Hygiene Data'!$C$13,0,10*ROW('Hygiene Data'!C102)))</f>
        <v/>
      </c>
      <c r="DQ108" s="33" t="str">
        <f ca="true">+IF(OFFSET('Hygiene Data'!$C$14,0,10*ROW('Hygiene Data'!C102))="","",OFFSET('Hygiene Data'!$C$14,0,10*ROW('Hygiene Data'!C102)))</f>
        <v/>
      </c>
      <c r="DR108" s="33" t="str">
        <f ca="true">+IF(OFFSET('Hygiene Data'!$D$12,0,10*ROW('Hygiene Data'!D102))="","",OFFSET('Hygiene Data'!$D$12,0,10*ROW('Hygiene Data'!D102)))</f>
        <v/>
      </c>
      <c r="DS108" s="33" t="str">
        <f ca="true">+IF(OFFSET('Hygiene Data'!$D$13,0,10*ROW('Hygiene Data'!D102))="","",OFFSET('Hygiene Data'!$D$13,0,10*ROW('Hygiene Data'!D102)))</f>
        <v/>
      </c>
      <c r="DT108" s="33" t="str">
        <f ca="true">+IF(OFFSET('Hygiene Data'!$D$14,0,10*ROW('Hygiene Data'!D102))="","",OFFSET('Hygiene Data'!$D$14,0,10*ROW('Hygiene Data'!D102)))</f>
        <v/>
      </c>
      <c r="DU108" s="33" t="str">
        <f ca="true">+IF(OFFSET('Hygiene Data'!$E$12,0,10*ROW('Hygiene Data'!E102))="","",OFFSET('Hygiene Data'!$E$12,0,10*ROW('Hygiene Data'!E102)))</f>
        <v/>
      </c>
      <c r="DV108" s="33" t="str">
        <f ca="true">+IF(OFFSET('Hygiene Data'!$E$13,0,10*ROW('Hygiene Data'!E102))="","",OFFSET('Hygiene Data'!$E$13,0,10*ROW('Hygiene Data'!E102)))</f>
        <v/>
      </c>
      <c r="DW108" s="33" t="str">
        <f ca="true">+IF(OFFSET('Hygiene Data'!$E$14,0,10*ROW('Hygiene Data'!E102))="","",OFFSET('Hygiene Data'!$E$14,0,10*ROW('Hygiene Data'!E102)))</f>
        <v/>
      </c>
      <c r="DX108" s="33" t="str">
        <f ca="true">+IF(OFFSET('Hygiene Data'!$F$12,0,10*ROW('Hygiene Data'!F102))="","",OFFSET('Hygiene Data'!$F$12,0,10*ROW('Hygiene Data'!F102)))</f>
        <v/>
      </c>
      <c r="DY108" s="33" t="str">
        <f ca="true">+IF(OFFSET('Hygiene Data'!$F$13,0,10*ROW('Hygiene Data'!F102))="","",OFFSET('Hygiene Data'!$F$13,0,10*ROW('Hygiene Data'!F102)))</f>
        <v/>
      </c>
      <c r="DZ108" s="33" t="str">
        <f ca="true">+IF(OFFSET('Hygiene Data'!$F$14,0,10*ROW('Hygiene Data'!F102))="","",OFFSET('Hygiene Data'!$F$14,0,10*ROW('Hygiene Data'!F102)))</f>
        <v/>
      </c>
      <c r="EA108" s="33" t="str">
        <f ca="true">+IF(OFFSET('Hygiene Data'!$G$12,0,10*ROW('Hygiene Data'!G102))="","",OFFSET('Hygiene Data'!$G$12,0,10*ROW('Hygiene Data'!G102)))</f>
        <v/>
      </c>
      <c r="EB108" s="33" t="str">
        <f ca="true">+IF(OFFSET('Hygiene Data'!$G$13,0,10*ROW('Hygiene Data'!G102))="","",OFFSET('Hygiene Data'!$G$13,0,10*ROW('Hygiene Data'!G102)))</f>
        <v/>
      </c>
      <c r="EC108" s="33" t="str">
        <f ca="true">+IF(OFFSET('Hygiene Data'!$G$14,0,10*ROW('Hygiene Data'!G102))="","",OFFSET('Hygiene Data'!$G$14,0,10*ROW('Hygiene Data'!G102)))</f>
        <v/>
      </c>
      <c r="ED108" s="33" t="str">
        <f ca="true">+IF(OFFSET('Hygiene Data'!$H$12,0,10*ROW('Hygiene Data'!H102))="","",OFFSET('Hygiene Data'!$H$12,0,10*ROW('Hygiene Data'!H102)))</f>
        <v/>
      </c>
      <c r="EE108" s="33" t="str">
        <f ca="true">+IF(OFFSET('Hygiene Data'!$H$13,0,10*ROW('Hygiene Data'!H102))="","",OFFSET('Hygiene Data'!$H$13,0,10*ROW('Hygiene Data'!H102)))</f>
        <v/>
      </c>
      <c r="EF108" s="33" t="str">
        <f ca="true">+IF(OFFSET('Hygiene Data'!$H$14,0,10*ROW('Hygiene Data'!H102))="","",OFFSET('Hygiene Data'!$H$14,0,10*ROW('Hygiene Data'!H102)))</f>
        <v/>
      </c>
    </row>
    <row r="109" x14ac:dyDescent="0.2">
      <c r="A109" s="56" t="str">
        <f ca="true">+IF(OFFSET('Water Data'!$B$1,0,10*ROW('Water Data'!B106))="","",OFFSET('Water Data'!$B$1,0,10*ROW('Water Data'!B106)))</f>
        <v/>
      </c>
      <c r="B109" s="56" t="str">
        <f ca="true">+IF(OFFSET('Water Data'!$A$3,0,10*ROW('Water Data'!A106))="","",OFFSET('Water Data'!$A$3,0,10*ROW('Water Data'!A106)))</f>
        <v/>
      </c>
      <c r="C109" s="56" t="str">
        <f ca="true">+IF(OFFSET('Water Data'!$C$3,0,10*ROW('Water Data'!C106))="","",OFFSET('Water Data'!$C$3,0,10*ROW('Water Data'!C106)))</f>
        <v/>
      </c>
      <c r="D109" s="244"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4"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4" t="e">
        <f ca="true">+IF(AND(ISNUMBER(OFFSET('Water Data'!$C$10,0,10*ROW('Water Data'!D103))),BW109="Yes"),OFFSET('Water Data'!$C$10,0,10*ROW('Water Data'!D103)),IF(AND(ISNUMBER(OFFSET('Water Data'!$C$10,0,10*ROW('Water Data'!D103))),BW109="No",ISNUMBER(OFFSET('Water Data'!$C$10,0,10*ROW('Water Data'!D103)))),CONCATENATE("[",ROUND(OFFSET('Water Data'!$C$10,0,10*ROW('Water Data'!D103)),0),"]"),IF(AND(ISNUMBER(OFFSET('Water Data'!$C$10,0,10*ROW('Water Data'!D103))),BW109="",ISNUMBER(OFFSET('Water Data'!$C$10,0,10*ROW('Water Data'!D103)))),OFFSET('Water Data'!$C$10,0,10*ROW('Water Data'!D103)),NA())))</f>
        <v>#N/A</v>
      </c>
      <c r="G109" s="244"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4"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4"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4"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4"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4"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4"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4"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4"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4"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4"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4"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4"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4"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4"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5"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5"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5"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5"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5"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5"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5"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5"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5"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5"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5"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5"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5"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5"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5"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5"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5"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5"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5"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5"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5"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5"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5"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5"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5"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5"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5"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5"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5"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5"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6"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6"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6"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6"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6"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6"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6"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6"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6"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6"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6"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6"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6"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6"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6"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6"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6"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6"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3" t="str">
        <f ca="true">+IF(OFFSET('Water Data'!$C$28,0,10*ROW('Water Data'!C103))="","",OFFSET('Water Data'!$C$28,0,10*ROW('Water Data'!C103)))</f>
        <v/>
      </c>
      <c r="BT109" s="33" t="str">
        <f ca="true">+IF(OFFSET('Water Data'!$C$29,0,10*ROW('Water Data'!C103))="","",OFFSET('Water Data'!$C$29,0,10*ROW('Water Data'!C103)))</f>
        <v/>
      </c>
      <c r="BU109" s="33" t="str">
        <f ca="true">+IF(OFFSET('Water Data'!$C$30,0,10*ROW('Water Data'!C103))="","",OFFSET('Water Data'!$C$30,0,10*ROW('Water Data'!C103)))</f>
        <v/>
      </c>
      <c r="BV109" s="33" t="str">
        <f ca="true">+IF(OFFSET('Water Data'!$D$28,0,10*ROW('Water Data'!D103))="","",OFFSET('Water Data'!$D$28,0,10*ROW('Water Data'!D103)))</f>
        <v/>
      </c>
      <c r="BW109" s="33" t="str">
        <f ca="true">+IF(OFFSET('Water Data'!$D$29,0,10*ROW('Water Data'!D103))="","",OFFSET('Water Data'!$D$29,0,10*ROW('Water Data'!D103)))</f>
        <v/>
      </c>
      <c r="BX109" s="33" t="str">
        <f ca="true">+IF(OFFSET('Water Data'!$D$30,0,10*ROW('Water Data'!D103))="","",OFFSET('Water Data'!$D$30,0,10*ROW('Water Data'!D103)))</f>
        <v/>
      </c>
      <c r="BY109" s="33" t="str">
        <f ca="true">+IF(OFFSET('Water Data'!$E$28,0,10*ROW('Water Data'!E103))="","",OFFSET('Water Data'!$E$28,0,10*ROW('Water Data'!E103)))</f>
        <v/>
      </c>
      <c r="BZ109" s="33" t="str">
        <f ca="true">+IF(OFFSET('Water Data'!$E$29,0,10*ROW('Water Data'!E103))="","",OFFSET('Water Data'!$E$29,0,10*ROW('Water Data'!E103)))</f>
        <v/>
      </c>
      <c r="CA109" s="33" t="str">
        <f ca="true">+IF(OFFSET('Water Data'!$E$30,0,10*ROW('Water Data'!E103))="","",OFFSET('Water Data'!$E$30,0,10*ROW('Water Data'!E103)))</f>
        <v/>
      </c>
      <c r="CB109" s="33" t="str">
        <f ca="true">+IF(OFFSET('Water Data'!$F$28,0,10*ROW('Water Data'!F103))="","",OFFSET('Water Data'!$F$28,0,10*ROW('Water Data'!F103)))</f>
        <v/>
      </c>
      <c r="CC109" s="33" t="str">
        <f ca="true">+IF(OFFSET('Water Data'!$F$29,0,10*ROW('Water Data'!F103))="","",OFFSET('Water Data'!$F$29,0,10*ROW('Water Data'!F103)))</f>
        <v/>
      </c>
      <c r="CD109" s="33" t="str">
        <f ca="true">+IF(OFFSET('Water Data'!$F$30,0,10*ROW('Water Data'!F103))="","",OFFSET('Water Data'!$F$30,0,10*ROW('Water Data'!F103)))</f>
        <v/>
      </c>
      <c r="CE109" s="33" t="str">
        <f ca="true">+IF(OFFSET('Water Data'!$G$28,0,10*ROW('Water Data'!G103))="","",OFFSET('Water Data'!$G$28,0,10*ROW('Water Data'!G103)))</f>
        <v/>
      </c>
      <c r="CF109" s="33" t="str">
        <f ca="true">+IF(OFFSET('Water Data'!$G$29,0,10*ROW('Water Data'!G103))="","",OFFSET('Water Data'!$G$29,0,10*ROW('Water Data'!G103)))</f>
        <v/>
      </c>
      <c r="CG109" s="33" t="str">
        <f ca="true">+IF(OFFSET('Water Data'!$G$30,0,10*ROW('Water Data'!G103))="","",OFFSET('Water Data'!$G$30,0,10*ROW('Water Data'!G103)))</f>
        <v/>
      </c>
      <c r="CH109" s="33" t="str">
        <f ca="true">+IF(OFFSET('Water Data'!$H$28,0,10*ROW('Water Data'!H103))="","",OFFSET('Water Data'!$H$28,0,10*ROW('Water Data'!H103)))</f>
        <v/>
      </c>
      <c r="CI109" s="33" t="str">
        <f ca="true">+IF(OFFSET('Water Data'!$H$29,0,10*ROW('Water Data'!H103))="","",OFFSET('Water Data'!$H$29,0,10*ROW('Water Data'!H103)))</f>
        <v/>
      </c>
      <c r="CJ109" s="33" t="str">
        <f ca="true">+IF(OFFSET('Water Data'!$H$30,0,10*ROW('Water Data'!H103))="","",OFFSET('Water Data'!$H$30,0,10*ROW('Water Data'!H103)))</f>
        <v/>
      </c>
      <c r="CK109" s="33" t="str">
        <f ca="true">+IF(OFFSET('Sanitation Data'!$C$29,0,10*ROW('Sanitation Data'!C103))="","",OFFSET('Sanitation Data'!$C$29,0,10*ROW('Sanitation Data'!C103)))</f>
        <v/>
      </c>
      <c r="CL109" s="33" t="str">
        <f ca="true">+IF(OFFSET('Sanitation Data'!$C$30,0,10*ROW('Sanitation Data'!C103))="","",OFFSET('Sanitation Data'!$C$30,0,10*ROW('Sanitation Data'!C103)))</f>
        <v/>
      </c>
      <c r="CM109" s="33" t="str">
        <f ca="true">+IF(OFFSET('Sanitation Data'!$C$31,0,10*ROW('Sanitation Data'!C103))="","",OFFSET('Sanitation Data'!$C$31,0,10*ROW('Sanitation Data'!C103)))</f>
        <v/>
      </c>
      <c r="CN109" s="33" t="str">
        <f ca="true">+IF(OFFSET('Sanitation Data'!$C$32,0,10*ROW('Sanitation Data'!C103))="","",OFFSET('Sanitation Data'!$C$32,0,10*ROW('Sanitation Data'!C103)))</f>
        <v/>
      </c>
      <c r="CO109" s="33" t="str">
        <f ca="true">+IF(OFFSET('Sanitation Data'!$C$33,0,10*ROW('Sanitation Data'!C103))="","",OFFSET('Sanitation Data'!$C$33,0,10*ROW('Sanitation Data'!C103)))</f>
        <v/>
      </c>
      <c r="CP109" s="33" t="str">
        <f ca="true">+IF(OFFSET('Sanitation Data'!$D$29,0,10*ROW('Sanitation Data'!D103))="","",OFFSET('Sanitation Data'!$D$29,0,10*ROW('Sanitation Data'!D103)))</f>
        <v/>
      </c>
      <c r="CQ109" s="33" t="str">
        <f ca="true">+IF(OFFSET('Sanitation Data'!$D$30,0,10*ROW('Sanitation Data'!D103))="","",OFFSET('Sanitation Data'!$D$30,0,10*ROW('Sanitation Data'!D103)))</f>
        <v/>
      </c>
      <c r="CR109" s="33" t="str">
        <f ca="true">+IF(OFFSET('Sanitation Data'!$D$31,0,10*ROW('Sanitation Data'!D103))="","",OFFSET('Sanitation Data'!$D$31,0,10*ROW('Sanitation Data'!D103)))</f>
        <v/>
      </c>
      <c r="CS109" s="33" t="str">
        <f ca="true">+IF(OFFSET('Sanitation Data'!$D$32,0,10*ROW('Sanitation Data'!D103))="","",OFFSET('Sanitation Data'!$D$32,0,10*ROW('Sanitation Data'!D103)))</f>
        <v/>
      </c>
      <c r="CT109" s="33" t="str">
        <f ca="true">+IF(OFFSET('Sanitation Data'!$D$33,0,10*ROW('Sanitation Data'!D103))="","",OFFSET('Sanitation Data'!$D$33,0,10*ROW('Sanitation Data'!D103)))</f>
        <v/>
      </c>
      <c r="CU109" s="33" t="str">
        <f ca="true">+IF(OFFSET('Sanitation Data'!$E$29,0,10*ROW('Sanitation Data'!E103))="","",OFFSET('Sanitation Data'!$E$29,0,10*ROW('Sanitation Data'!E103)))</f>
        <v/>
      </c>
      <c r="CV109" s="33" t="str">
        <f ca="true">+IF(OFFSET('Sanitation Data'!$E$30,0,10*ROW('Sanitation Data'!E103))="","",OFFSET('Sanitation Data'!$E$30,0,10*ROW('Sanitation Data'!E103)))</f>
        <v/>
      </c>
      <c r="CW109" s="33" t="str">
        <f ca="true">+IF(OFFSET('Sanitation Data'!$E$31,0,10*ROW('Sanitation Data'!E103))="","",OFFSET('Sanitation Data'!$E$31,0,10*ROW('Sanitation Data'!E103)))</f>
        <v/>
      </c>
      <c r="CX109" s="33" t="str">
        <f ca="true">+IF(OFFSET('Sanitation Data'!$E$32,0,10*ROW('Sanitation Data'!E103))="","",OFFSET('Sanitation Data'!$E$32,0,10*ROW('Sanitation Data'!E103)))</f>
        <v/>
      </c>
      <c r="CY109" s="33" t="str">
        <f ca="true">+IF(OFFSET('Sanitation Data'!$E$33,0,10*ROW('Sanitation Data'!E103))="","",OFFSET('Sanitation Data'!$E$33,0,10*ROW('Sanitation Data'!E103)))</f>
        <v/>
      </c>
      <c r="CZ109" s="33" t="str">
        <f ca="true">+IF(OFFSET('Sanitation Data'!$F$29,0,10*ROW('Sanitation Data'!F103))="","",OFFSET('Sanitation Data'!$F$29,0,10*ROW('Sanitation Data'!F103)))</f>
        <v/>
      </c>
      <c r="DA109" s="33" t="str">
        <f ca="true">+IF(OFFSET('Sanitation Data'!$F$30,0,10*ROW('Sanitation Data'!F103))="","",OFFSET('Sanitation Data'!$F$30,0,10*ROW('Sanitation Data'!F103)))</f>
        <v/>
      </c>
      <c r="DB109" s="33" t="str">
        <f ca="true">+IF(OFFSET('Sanitation Data'!$F$31,0,10*ROW('Sanitation Data'!F103))="","",OFFSET('Sanitation Data'!$F$31,0,10*ROW('Sanitation Data'!F103)))</f>
        <v/>
      </c>
      <c r="DC109" s="33" t="str">
        <f ca="true">+IF(OFFSET('Sanitation Data'!$F$32,0,10*ROW('Sanitation Data'!F103))="","",OFFSET('Sanitation Data'!$F$32,0,10*ROW('Sanitation Data'!F103)))</f>
        <v/>
      </c>
      <c r="DD109" s="33" t="str">
        <f ca="true">+IF(OFFSET('Sanitation Data'!$F$33,0,10*ROW('Sanitation Data'!F103))="","",OFFSET('Sanitation Data'!$F$33,0,10*ROW('Sanitation Data'!F103)))</f>
        <v/>
      </c>
      <c r="DE109" s="33" t="str">
        <f ca="true">+IF(OFFSET('Sanitation Data'!$G$29,0,10*ROW('Sanitation Data'!G103))="","",OFFSET('Sanitation Data'!$G$29,0,10*ROW('Sanitation Data'!G103)))</f>
        <v/>
      </c>
      <c r="DF109" s="33" t="str">
        <f ca="true">+IF(OFFSET('Sanitation Data'!$G$30,0,10*ROW('Sanitation Data'!G103))="","",OFFSET('Sanitation Data'!$G$30,0,10*ROW('Sanitation Data'!G103)))</f>
        <v/>
      </c>
      <c r="DG109" s="33" t="str">
        <f ca="true">+IF(OFFSET('Sanitation Data'!$G$31,0,10*ROW('Sanitation Data'!G103))="","",OFFSET('Sanitation Data'!$G$31,0,10*ROW('Sanitation Data'!G103)))</f>
        <v/>
      </c>
      <c r="DH109" s="33" t="str">
        <f ca="true">+IF(OFFSET('Sanitation Data'!$G$32,0,10*ROW('Sanitation Data'!G103))="","",OFFSET('Sanitation Data'!$G$32,0,10*ROW('Sanitation Data'!G103)))</f>
        <v/>
      </c>
      <c r="DI109" s="33" t="str">
        <f ca="true">+IF(OFFSET('Sanitation Data'!$G$33,0,10*ROW('Sanitation Data'!G103))="","",OFFSET('Sanitation Data'!$G$33,0,10*ROW('Sanitation Data'!G103)))</f>
        <v/>
      </c>
      <c r="DJ109" s="33" t="str">
        <f ca="true">+IF(OFFSET('Sanitation Data'!$H$29,0,10*ROW('Sanitation Data'!H103))="","",OFFSET('Sanitation Data'!$H$29,0,10*ROW('Sanitation Data'!H103)))</f>
        <v/>
      </c>
      <c r="DK109" s="33" t="str">
        <f ca="true">+IF(OFFSET('Sanitation Data'!$H$30,0,10*ROW('Sanitation Data'!H103))="","",OFFSET('Sanitation Data'!$H$30,0,10*ROW('Sanitation Data'!H103)))</f>
        <v/>
      </c>
      <c r="DL109" s="33" t="str">
        <f ca="true">+IF(OFFSET('Sanitation Data'!$H$31,0,10*ROW('Sanitation Data'!H103))="","",OFFSET('Sanitation Data'!$H$31,0,10*ROW('Sanitation Data'!H103)))</f>
        <v/>
      </c>
      <c r="DM109" s="33" t="str">
        <f ca="true">+IF(OFFSET('Sanitation Data'!$H$32,0,10*ROW('Sanitation Data'!H103))="","",OFFSET('Sanitation Data'!$H$32,0,10*ROW('Sanitation Data'!H103)))</f>
        <v/>
      </c>
      <c r="DN109" s="33" t="str">
        <f ca="true">+IF(OFFSET('Sanitation Data'!$H$33,0,10*ROW('Sanitation Data'!H103))="","",OFFSET('Sanitation Data'!$H$33,0,10*ROW('Sanitation Data'!H103)))</f>
        <v/>
      </c>
      <c r="DO109" s="33" t="str">
        <f ca="true">+IF(OFFSET('Hygiene Data'!$C$12,0,10*ROW('Hygiene Data'!C103))="","",OFFSET('Hygiene Data'!$C$12,0,10*ROW('Hygiene Data'!C103)))</f>
        <v/>
      </c>
      <c r="DP109" s="33" t="str">
        <f ca="true">+IF(OFFSET('Hygiene Data'!$C$13,0,10*ROW('Hygiene Data'!C103))="","",OFFSET('Hygiene Data'!$C$13,0,10*ROW('Hygiene Data'!C103)))</f>
        <v/>
      </c>
      <c r="DQ109" s="33" t="str">
        <f ca="true">+IF(OFFSET('Hygiene Data'!$C$14,0,10*ROW('Hygiene Data'!C103))="","",OFFSET('Hygiene Data'!$C$14,0,10*ROW('Hygiene Data'!C103)))</f>
        <v/>
      </c>
      <c r="DR109" s="33" t="str">
        <f ca="true">+IF(OFFSET('Hygiene Data'!$D$12,0,10*ROW('Hygiene Data'!D103))="","",OFFSET('Hygiene Data'!$D$12,0,10*ROW('Hygiene Data'!D103)))</f>
        <v/>
      </c>
      <c r="DS109" s="33" t="str">
        <f ca="true">+IF(OFFSET('Hygiene Data'!$D$13,0,10*ROW('Hygiene Data'!D103))="","",OFFSET('Hygiene Data'!$D$13,0,10*ROW('Hygiene Data'!D103)))</f>
        <v/>
      </c>
      <c r="DT109" s="33" t="str">
        <f ca="true">+IF(OFFSET('Hygiene Data'!$D$14,0,10*ROW('Hygiene Data'!D103))="","",OFFSET('Hygiene Data'!$D$14,0,10*ROW('Hygiene Data'!D103)))</f>
        <v/>
      </c>
      <c r="DU109" s="33" t="str">
        <f ca="true">+IF(OFFSET('Hygiene Data'!$E$12,0,10*ROW('Hygiene Data'!E103))="","",OFFSET('Hygiene Data'!$E$12,0,10*ROW('Hygiene Data'!E103)))</f>
        <v/>
      </c>
      <c r="DV109" s="33" t="str">
        <f ca="true">+IF(OFFSET('Hygiene Data'!$E$13,0,10*ROW('Hygiene Data'!E103))="","",OFFSET('Hygiene Data'!$E$13,0,10*ROW('Hygiene Data'!E103)))</f>
        <v/>
      </c>
      <c r="DW109" s="33" t="str">
        <f ca="true">+IF(OFFSET('Hygiene Data'!$E$14,0,10*ROW('Hygiene Data'!E103))="","",OFFSET('Hygiene Data'!$E$14,0,10*ROW('Hygiene Data'!E103)))</f>
        <v/>
      </c>
      <c r="DX109" s="33" t="str">
        <f ca="true">+IF(OFFSET('Hygiene Data'!$F$12,0,10*ROW('Hygiene Data'!F103))="","",OFFSET('Hygiene Data'!$F$12,0,10*ROW('Hygiene Data'!F103)))</f>
        <v/>
      </c>
      <c r="DY109" s="33" t="str">
        <f ca="true">+IF(OFFSET('Hygiene Data'!$F$13,0,10*ROW('Hygiene Data'!F103))="","",OFFSET('Hygiene Data'!$F$13,0,10*ROW('Hygiene Data'!F103)))</f>
        <v/>
      </c>
      <c r="DZ109" s="33" t="str">
        <f ca="true">+IF(OFFSET('Hygiene Data'!$F$14,0,10*ROW('Hygiene Data'!F103))="","",OFFSET('Hygiene Data'!$F$14,0,10*ROW('Hygiene Data'!F103)))</f>
        <v/>
      </c>
      <c r="EA109" s="33" t="str">
        <f ca="true">+IF(OFFSET('Hygiene Data'!$G$12,0,10*ROW('Hygiene Data'!G103))="","",OFFSET('Hygiene Data'!$G$12,0,10*ROW('Hygiene Data'!G103)))</f>
        <v/>
      </c>
      <c r="EB109" s="33" t="str">
        <f ca="true">+IF(OFFSET('Hygiene Data'!$G$13,0,10*ROW('Hygiene Data'!G103))="","",OFFSET('Hygiene Data'!$G$13,0,10*ROW('Hygiene Data'!G103)))</f>
        <v/>
      </c>
      <c r="EC109" s="33" t="str">
        <f ca="true">+IF(OFFSET('Hygiene Data'!$G$14,0,10*ROW('Hygiene Data'!G103))="","",OFFSET('Hygiene Data'!$G$14,0,10*ROW('Hygiene Data'!G103)))</f>
        <v/>
      </c>
      <c r="ED109" s="33" t="str">
        <f ca="true">+IF(OFFSET('Hygiene Data'!$H$12,0,10*ROW('Hygiene Data'!H103))="","",OFFSET('Hygiene Data'!$H$12,0,10*ROW('Hygiene Data'!H103)))</f>
        <v/>
      </c>
      <c r="EE109" s="33" t="str">
        <f ca="true">+IF(OFFSET('Hygiene Data'!$H$13,0,10*ROW('Hygiene Data'!H103))="","",OFFSET('Hygiene Data'!$H$13,0,10*ROW('Hygiene Data'!H103)))</f>
        <v/>
      </c>
      <c r="EF109" s="33" t="str">
        <f ca="true">+IF(OFFSET('Hygiene Data'!$H$14,0,10*ROW('Hygiene Data'!H103))="","",OFFSET('Hygiene Data'!$H$14,0,10*ROW('Hygiene Data'!H103)))</f>
        <v/>
      </c>
    </row>
    <row r="110" x14ac:dyDescent="0.2">
      <c r="A110" s="56" t="str">
        <f ca="true">+IF(OFFSET('Water Data'!$B$1,0,10*ROW('Water Data'!B107))="","",OFFSET('Water Data'!$B$1,0,10*ROW('Water Data'!B107)))</f>
        <v/>
      </c>
      <c r="B110" s="56" t="str">
        <f ca="true">+IF(OFFSET('Water Data'!$A$3,0,10*ROW('Water Data'!A107))="","",OFFSET('Water Data'!$A$3,0,10*ROW('Water Data'!A107)))</f>
        <v/>
      </c>
      <c r="C110" s="56" t="str">
        <f ca="true">+IF(OFFSET('Water Data'!$C$3,0,10*ROW('Water Data'!C107))="","",OFFSET('Water Data'!$C$3,0,10*ROW('Water Data'!C107)))</f>
        <v/>
      </c>
      <c r="D110" s="244"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4"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4" t="e">
        <f ca="true">+IF(AND(ISNUMBER(OFFSET('Water Data'!$C$10,0,10*ROW('Water Data'!D104))),BW110="Yes"),OFFSET('Water Data'!$C$10,0,10*ROW('Water Data'!D104)),IF(AND(ISNUMBER(OFFSET('Water Data'!$C$10,0,10*ROW('Water Data'!D104))),BW110="No",ISNUMBER(OFFSET('Water Data'!$C$10,0,10*ROW('Water Data'!D104)))),CONCATENATE("[",ROUND(OFFSET('Water Data'!$C$10,0,10*ROW('Water Data'!D104)),0),"]"),IF(AND(ISNUMBER(OFFSET('Water Data'!$C$10,0,10*ROW('Water Data'!D104))),BW110="",ISNUMBER(OFFSET('Water Data'!$C$10,0,10*ROW('Water Data'!D104)))),OFFSET('Water Data'!$C$10,0,10*ROW('Water Data'!D104)),NA())))</f>
        <v>#N/A</v>
      </c>
      <c r="G110" s="244"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4"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4"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4"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4"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4"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4"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4"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4"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4"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4"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4"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4"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4"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4"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5"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5"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5"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5"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5"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5"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5"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5"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5"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5"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5"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5"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5"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5"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5"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5"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5"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5"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5"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5"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5"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5"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5"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5"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5"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5"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5"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5"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5"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5"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6"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6"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6"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6"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6"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6"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6"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6"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6"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6"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6"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6"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6"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6"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6"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6"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6"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6"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3" t="str">
        <f ca="true">+IF(OFFSET('Water Data'!$C$28,0,10*ROW('Water Data'!C104))="","",OFFSET('Water Data'!$C$28,0,10*ROW('Water Data'!C104)))</f>
        <v/>
      </c>
      <c r="BT110" s="33" t="str">
        <f ca="true">+IF(OFFSET('Water Data'!$C$29,0,10*ROW('Water Data'!C104))="","",OFFSET('Water Data'!$C$29,0,10*ROW('Water Data'!C104)))</f>
        <v/>
      </c>
      <c r="BU110" s="33" t="str">
        <f ca="true">+IF(OFFSET('Water Data'!$C$30,0,10*ROW('Water Data'!C104))="","",OFFSET('Water Data'!$C$30,0,10*ROW('Water Data'!C104)))</f>
        <v/>
      </c>
      <c r="BV110" s="33" t="str">
        <f ca="true">+IF(OFFSET('Water Data'!$D$28,0,10*ROW('Water Data'!D104))="","",OFFSET('Water Data'!$D$28,0,10*ROW('Water Data'!D104)))</f>
        <v/>
      </c>
      <c r="BW110" s="33" t="str">
        <f ca="true">+IF(OFFSET('Water Data'!$D$29,0,10*ROW('Water Data'!D104))="","",OFFSET('Water Data'!$D$29,0,10*ROW('Water Data'!D104)))</f>
        <v/>
      </c>
      <c r="BX110" s="33" t="str">
        <f ca="true">+IF(OFFSET('Water Data'!$D$30,0,10*ROW('Water Data'!D104))="","",OFFSET('Water Data'!$D$30,0,10*ROW('Water Data'!D104)))</f>
        <v/>
      </c>
      <c r="BY110" s="33" t="str">
        <f ca="true">+IF(OFFSET('Water Data'!$E$28,0,10*ROW('Water Data'!E104))="","",OFFSET('Water Data'!$E$28,0,10*ROW('Water Data'!E104)))</f>
        <v/>
      </c>
      <c r="BZ110" s="33" t="str">
        <f ca="true">+IF(OFFSET('Water Data'!$E$29,0,10*ROW('Water Data'!E104))="","",OFFSET('Water Data'!$E$29,0,10*ROW('Water Data'!E104)))</f>
        <v/>
      </c>
      <c r="CA110" s="33" t="str">
        <f ca="true">+IF(OFFSET('Water Data'!$E$30,0,10*ROW('Water Data'!E104))="","",OFFSET('Water Data'!$E$30,0,10*ROW('Water Data'!E104)))</f>
        <v/>
      </c>
      <c r="CB110" s="33" t="str">
        <f ca="true">+IF(OFFSET('Water Data'!$F$28,0,10*ROW('Water Data'!F104))="","",OFFSET('Water Data'!$F$28,0,10*ROW('Water Data'!F104)))</f>
        <v/>
      </c>
      <c r="CC110" s="33" t="str">
        <f ca="true">+IF(OFFSET('Water Data'!$F$29,0,10*ROW('Water Data'!F104))="","",OFFSET('Water Data'!$F$29,0,10*ROW('Water Data'!F104)))</f>
        <v/>
      </c>
      <c r="CD110" s="33" t="str">
        <f ca="true">+IF(OFFSET('Water Data'!$F$30,0,10*ROW('Water Data'!F104))="","",OFFSET('Water Data'!$F$30,0,10*ROW('Water Data'!F104)))</f>
        <v/>
      </c>
      <c r="CE110" s="33" t="str">
        <f ca="true">+IF(OFFSET('Water Data'!$G$28,0,10*ROW('Water Data'!G104))="","",OFFSET('Water Data'!$G$28,0,10*ROW('Water Data'!G104)))</f>
        <v/>
      </c>
      <c r="CF110" s="33" t="str">
        <f ca="true">+IF(OFFSET('Water Data'!$G$29,0,10*ROW('Water Data'!G104))="","",OFFSET('Water Data'!$G$29,0,10*ROW('Water Data'!G104)))</f>
        <v/>
      </c>
      <c r="CG110" s="33" t="str">
        <f ca="true">+IF(OFFSET('Water Data'!$G$30,0,10*ROW('Water Data'!G104))="","",OFFSET('Water Data'!$G$30,0,10*ROW('Water Data'!G104)))</f>
        <v/>
      </c>
      <c r="CH110" s="33" t="str">
        <f ca="true">+IF(OFFSET('Water Data'!$H$28,0,10*ROW('Water Data'!H104))="","",OFFSET('Water Data'!$H$28,0,10*ROW('Water Data'!H104)))</f>
        <v/>
      </c>
      <c r="CI110" s="33" t="str">
        <f ca="true">+IF(OFFSET('Water Data'!$H$29,0,10*ROW('Water Data'!H104))="","",OFFSET('Water Data'!$H$29,0,10*ROW('Water Data'!H104)))</f>
        <v/>
      </c>
      <c r="CJ110" s="33" t="str">
        <f ca="true">+IF(OFFSET('Water Data'!$H$30,0,10*ROW('Water Data'!H104))="","",OFFSET('Water Data'!$H$30,0,10*ROW('Water Data'!H104)))</f>
        <v/>
      </c>
      <c r="CK110" s="33" t="str">
        <f ca="true">+IF(OFFSET('Sanitation Data'!$C$29,0,10*ROW('Sanitation Data'!C104))="","",OFFSET('Sanitation Data'!$C$29,0,10*ROW('Sanitation Data'!C104)))</f>
        <v/>
      </c>
      <c r="CL110" s="33" t="str">
        <f ca="true">+IF(OFFSET('Sanitation Data'!$C$30,0,10*ROW('Sanitation Data'!C104))="","",OFFSET('Sanitation Data'!$C$30,0,10*ROW('Sanitation Data'!C104)))</f>
        <v/>
      </c>
      <c r="CM110" s="33" t="str">
        <f ca="true">+IF(OFFSET('Sanitation Data'!$C$31,0,10*ROW('Sanitation Data'!C104))="","",OFFSET('Sanitation Data'!$C$31,0,10*ROW('Sanitation Data'!C104)))</f>
        <v/>
      </c>
      <c r="CN110" s="33" t="str">
        <f ca="true">+IF(OFFSET('Sanitation Data'!$C$32,0,10*ROW('Sanitation Data'!C104))="","",OFFSET('Sanitation Data'!$C$32,0,10*ROW('Sanitation Data'!C104)))</f>
        <v/>
      </c>
      <c r="CO110" s="33" t="str">
        <f ca="true">+IF(OFFSET('Sanitation Data'!$C$33,0,10*ROW('Sanitation Data'!C104))="","",OFFSET('Sanitation Data'!$C$33,0,10*ROW('Sanitation Data'!C104)))</f>
        <v/>
      </c>
      <c r="CP110" s="33" t="str">
        <f ca="true">+IF(OFFSET('Sanitation Data'!$D$29,0,10*ROW('Sanitation Data'!D104))="","",OFFSET('Sanitation Data'!$D$29,0,10*ROW('Sanitation Data'!D104)))</f>
        <v/>
      </c>
      <c r="CQ110" s="33" t="str">
        <f ca="true">+IF(OFFSET('Sanitation Data'!$D$30,0,10*ROW('Sanitation Data'!D104))="","",OFFSET('Sanitation Data'!$D$30,0,10*ROW('Sanitation Data'!D104)))</f>
        <v/>
      </c>
      <c r="CR110" s="33" t="str">
        <f ca="true">+IF(OFFSET('Sanitation Data'!$D$31,0,10*ROW('Sanitation Data'!D104))="","",OFFSET('Sanitation Data'!$D$31,0,10*ROW('Sanitation Data'!D104)))</f>
        <v/>
      </c>
      <c r="CS110" s="33" t="str">
        <f ca="true">+IF(OFFSET('Sanitation Data'!$D$32,0,10*ROW('Sanitation Data'!D104))="","",OFFSET('Sanitation Data'!$D$32,0,10*ROW('Sanitation Data'!D104)))</f>
        <v/>
      </c>
      <c r="CT110" s="33" t="str">
        <f ca="true">+IF(OFFSET('Sanitation Data'!$D$33,0,10*ROW('Sanitation Data'!D104))="","",OFFSET('Sanitation Data'!$D$33,0,10*ROW('Sanitation Data'!D104)))</f>
        <v/>
      </c>
      <c r="CU110" s="33" t="str">
        <f ca="true">+IF(OFFSET('Sanitation Data'!$E$29,0,10*ROW('Sanitation Data'!E104))="","",OFFSET('Sanitation Data'!$E$29,0,10*ROW('Sanitation Data'!E104)))</f>
        <v/>
      </c>
      <c r="CV110" s="33" t="str">
        <f ca="true">+IF(OFFSET('Sanitation Data'!$E$30,0,10*ROW('Sanitation Data'!E104))="","",OFFSET('Sanitation Data'!$E$30,0,10*ROW('Sanitation Data'!E104)))</f>
        <v/>
      </c>
      <c r="CW110" s="33" t="str">
        <f ca="true">+IF(OFFSET('Sanitation Data'!$E$31,0,10*ROW('Sanitation Data'!E104))="","",OFFSET('Sanitation Data'!$E$31,0,10*ROW('Sanitation Data'!E104)))</f>
        <v/>
      </c>
      <c r="CX110" s="33" t="str">
        <f ca="true">+IF(OFFSET('Sanitation Data'!$E$32,0,10*ROW('Sanitation Data'!E104))="","",OFFSET('Sanitation Data'!$E$32,0,10*ROW('Sanitation Data'!E104)))</f>
        <v/>
      </c>
      <c r="CY110" s="33" t="str">
        <f ca="true">+IF(OFFSET('Sanitation Data'!$E$33,0,10*ROW('Sanitation Data'!E104))="","",OFFSET('Sanitation Data'!$E$33,0,10*ROW('Sanitation Data'!E104)))</f>
        <v/>
      </c>
      <c r="CZ110" s="33" t="str">
        <f ca="true">+IF(OFFSET('Sanitation Data'!$F$29,0,10*ROW('Sanitation Data'!F104))="","",OFFSET('Sanitation Data'!$F$29,0,10*ROW('Sanitation Data'!F104)))</f>
        <v/>
      </c>
      <c r="DA110" s="33" t="str">
        <f ca="true">+IF(OFFSET('Sanitation Data'!$F$30,0,10*ROW('Sanitation Data'!F104))="","",OFFSET('Sanitation Data'!$F$30,0,10*ROW('Sanitation Data'!F104)))</f>
        <v/>
      </c>
      <c r="DB110" s="33" t="str">
        <f ca="true">+IF(OFFSET('Sanitation Data'!$F$31,0,10*ROW('Sanitation Data'!F104))="","",OFFSET('Sanitation Data'!$F$31,0,10*ROW('Sanitation Data'!F104)))</f>
        <v/>
      </c>
      <c r="DC110" s="33" t="str">
        <f ca="true">+IF(OFFSET('Sanitation Data'!$F$32,0,10*ROW('Sanitation Data'!F104))="","",OFFSET('Sanitation Data'!$F$32,0,10*ROW('Sanitation Data'!F104)))</f>
        <v/>
      </c>
      <c r="DD110" s="33" t="str">
        <f ca="true">+IF(OFFSET('Sanitation Data'!$F$33,0,10*ROW('Sanitation Data'!F104))="","",OFFSET('Sanitation Data'!$F$33,0,10*ROW('Sanitation Data'!F104)))</f>
        <v/>
      </c>
      <c r="DE110" s="33" t="str">
        <f ca="true">+IF(OFFSET('Sanitation Data'!$G$29,0,10*ROW('Sanitation Data'!G104))="","",OFFSET('Sanitation Data'!$G$29,0,10*ROW('Sanitation Data'!G104)))</f>
        <v/>
      </c>
      <c r="DF110" s="33" t="str">
        <f ca="true">+IF(OFFSET('Sanitation Data'!$G$30,0,10*ROW('Sanitation Data'!G104))="","",OFFSET('Sanitation Data'!$G$30,0,10*ROW('Sanitation Data'!G104)))</f>
        <v/>
      </c>
      <c r="DG110" s="33" t="str">
        <f ca="true">+IF(OFFSET('Sanitation Data'!$G$31,0,10*ROW('Sanitation Data'!G104))="","",OFFSET('Sanitation Data'!$G$31,0,10*ROW('Sanitation Data'!G104)))</f>
        <v/>
      </c>
      <c r="DH110" s="33" t="str">
        <f ca="true">+IF(OFFSET('Sanitation Data'!$G$32,0,10*ROW('Sanitation Data'!G104))="","",OFFSET('Sanitation Data'!$G$32,0,10*ROW('Sanitation Data'!G104)))</f>
        <v/>
      </c>
      <c r="DI110" s="33" t="str">
        <f ca="true">+IF(OFFSET('Sanitation Data'!$G$33,0,10*ROW('Sanitation Data'!G104))="","",OFFSET('Sanitation Data'!$G$33,0,10*ROW('Sanitation Data'!G104)))</f>
        <v/>
      </c>
      <c r="DJ110" s="33" t="str">
        <f ca="true">+IF(OFFSET('Sanitation Data'!$H$29,0,10*ROW('Sanitation Data'!H104))="","",OFFSET('Sanitation Data'!$H$29,0,10*ROW('Sanitation Data'!H104)))</f>
        <v/>
      </c>
      <c r="DK110" s="33" t="str">
        <f ca="true">+IF(OFFSET('Sanitation Data'!$H$30,0,10*ROW('Sanitation Data'!H104))="","",OFFSET('Sanitation Data'!$H$30,0,10*ROW('Sanitation Data'!H104)))</f>
        <v/>
      </c>
      <c r="DL110" s="33" t="str">
        <f ca="true">+IF(OFFSET('Sanitation Data'!$H$31,0,10*ROW('Sanitation Data'!H104))="","",OFFSET('Sanitation Data'!$H$31,0,10*ROW('Sanitation Data'!H104)))</f>
        <v/>
      </c>
      <c r="DM110" s="33" t="str">
        <f ca="true">+IF(OFFSET('Sanitation Data'!$H$32,0,10*ROW('Sanitation Data'!H104))="","",OFFSET('Sanitation Data'!$H$32,0,10*ROW('Sanitation Data'!H104)))</f>
        <v/>
      </c>
      <c r="DN110" s="33" t="str">
        <f ca="true">+IF(OFFSET('Sanitation Data'!$H$33,0,10*ROW('Sanitation Data'!H104))="","",OFFSET('Sanitation Data'!$H$33,0,10*ROW('Sanitation Data'!H104)))</f>
        <v/>
      </c>
      <c r="DO110" s="33" t="str">
        <f ca="true">+IF(OFFSET('Hygiene Data'!$C$12,0,10*ROW('Hygiene Data'!C104))="","",OFFSET('Hygiene Data'!$C$12,0,10*ROW('Hygiene Data'!C104)))</f>
        <v/>
      </c>
      <c r="DP110" s="33" t="str">
        <f ca="true">+IF(OFFSET('Hygiene Data'!$C$13,0,10*ROW('Hygiene Data'!C104))="","",OFFSET('Hygiene Data'!$C$13,0,10*ROW('Hygiene Data'!C104)))</f>
        <v/>
      </c>
      <c r="DQ110" s="33" t="str">
        <f ca="true">+IF(OFFSET('Hygiene Data'!$C$14,0,10*ROW('Hygiene Data'!C104))="","",OFFSET('Hygiene Data'!$C$14,0,10*ROW('Hygiene Data'!C104)))</f>
        <v/>
      </c>
      <c r="DR110" s="33" t="str">
        <f ca="true">+IF(OFFSET('Hygiene Data'!$D$12,0,10*ROW('Hygiene Data'!D104))="","",OFFSET('Hygiene Data'!$D$12,0,10*ROW('Hygiene Data'!D104)))</f>
        <v/>
      </c>
      <c r="DS110" s="33" t="str">
        <f ca="true">+IF(OFFSET('Hygiene Data'!$D$13,0,10*ROW('Hygiene Data'!D104))="","",OFFSET('Hygiene Data'!$D$13,0,10*ROW('Hygiene Data'!D104)))</f>
        <v/>
      </c>
      <c r="DT110" s="33" t="str">
        <f ca="true">+IF(OFFSET('Hygiene Data'!$D$14,0,10*ROW('Hygiene Data'!D104))="","",OFFSET('Hygiene Data'!$D$14,0,10*ROW('Hygiene Data'!D104)))</f>
        <v/>
      </c>
      <c r="DU110" s="33" t="str">
        <f ca="true">+IF(OFFSET('Hygiene Data'!$E$12,0,10*ROW('Hygiene Data'!E104))="","",OFFSET('Hygiene Data'!$E$12,0,10*ROW('Hygiene Data'!E104)))</f>
        <v/>
      </c>
      <c r="DV110" s="33" t="str">
        <f ca="true">+IF(OFFSET('Hygiene Data'!$E$13,0,10*ROW('Hygiene Data'!E104))="","",OFFSET('Hygiene Data'!$E$13,0,10*ROW('Hygiene Data'!E104)))</f>
        <v/>
      </c>
      <c r="DW110" s="33" t="str">
        <f ca="true">+IF(OFFSET('Hygiene Data'!$E$14,0,10*ROW('Hygiene Data'!E104))="","",OFFSET('Hygiene Data'!$E$14,0,10*ROW('Hygiene Data'!E104)))</f>
        <v/>
      </c>
      <c r="DX110" s="33" t="str">
        <f ca="true">+IF(OFFSET('Hygiene Data'!$F$12,0,10*ROW('Hygiene Data'!F104))="","",OFFSET('Hygiene Data'!$F$12,0,10*ROW('Hygiene Data'!F104)))</f>
        <v/>
      </c>
      <c r="DY110" s="33" t="str">
        <f ca="true">+IF(OFFSET('Hygiene Data'!$F$13,0,10*ROW('Hygiene Data'!F104))="","",OFFSET('Hygiene Data'!$F$13,0,10*ROW('Hygiene Data'!F104)))</f>
        <v/>
      </c>
      <c r="DZ110" s="33" t="str">
        <f ca="true">+IF(OFFSET('Hygiene Data'!$F$14,0,10*ROW('Hygiene Data'!F104))="","",OFFSET('Hygiene Data'!$F$14,0,10*ROW('Hygiene Data'!F104)))</f>
        <v/>
      </c>
      <c r="EA110" s="33" t="str">
        <f ca="true">+IF(OFFSET('Hygiene Data'!$G$12,0,10*ROW('Hygiene Data'!G104))="","",OFFSET('Hygiene Data'!$G$12,0,10*ROW('Hygiene Data'!G104)))</f>
        <v/>
      </c>
      <c r="EB110" s="33" t="str">
        <f ca="true">+IF(OFFSET('Hygiene Data'!$G$13,0,10*ROW('Hygiene Data'!G104))="","",OFFSET('Hygiene Data'!$G$13,0,10*ROW('Hygiene Data'!G104)))</f>
        <v/>
      </c>
      <c r="EC110" s="33" t="str">
        <f ca="true">+IF(OFFSET('Hygiene Data'!$G$14,0,10*ROW('Hygiene Data'!G104))="","",OFFSET('Hygiene Data'!$G$14,0,10*ROW('Hygiene Data'!G104)))</f>
        <v/>
      </c>
      <c r="ED110" s="33" t="str">
        <f ca="true">+IF(OFFSET('Hygiene Data'!$H$12,0,10*ROW('Hygiene Data'!H104))="","",OFFSET('Hygiene Data'!$H$12,0,10*ROW('Hygiene Data'!H104)))</f>
        <v/>
      </c>
      <c r="EE110" s="33" t="str">
        <f ca="true">+IF(OFFSET('Hygiene Data'!$H$13,0,10*ROW('Hygiene Data'!H104))="","",OFFSET('Hygiene Data'!$H$13,0,10*ROW('Hygiene Data'!H104)))</f>
        <v/>
      </c>
      <c r="EF110" s="33" t="str">
        <f ca="true">+IF(OFFSET('Hygiene Data'!$H$14,0,10*ROW('Hygiene Data'!H104))="","",OFFSET('Hygiene Data'!$H$14,0,10*ROW('Hygiene Data'!H104)))</f>
        <v/>
      </c>
    </row>
    <row r="111" x14ac:dyDescent="0.2">
      <c r="A111" s="56" t="str">
        <f ca="true">+IF(OFFSET('Water Data'!$B$1,0,10*ROW('Water Data'!B108))="","",OFFSET('Water Data'!$B$1,0,10*ROW('Water Data'!B108)))</f>
        <v/>
      </c>
      <c r="B111" s="56" t="str">
        <f ca="true">+IF(OFFSET('Water Data'!$A$3,0,10*ROW('Water Data'!A108))="","",OFFSET('Water Data'!$A$3,0,10*ROW('Water Data'!A108)))</f>
        <v/>
      </c>
      <c r="C111" s="56" t="str">
        <f ca="true">+IF(OFFSET('Water Data'!$C$3,0,10*ROW('Water Data'!C108))="","",OFFSET('Water Data'!$C$3,0,10*ROW('Water Data'!C108)))</f>
        <v/>
      </c>
      <c r="D111" s="244"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4"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4" t="e">
        <f ca="true">+IF(AND(ISNUMBER(OFFSET('Water Data'!$C$10,0,10*ROW('Water Data'!D105))),BW111="Yes"),OFFSET('Water Data'!$C$10,0,10*ROW('Water Data'!D105)),IF(AND(ISNUMBER(OFFSET('Water Data'!$C$10,0,10*ROW('Water Data'!D105))),BW111="No",ISNUMBER(OFFSET('Water Data'!$C$10,0,10*ROW('Water Data'!D105)))),CONCATENATE("[",ROUND(OFFSET('Water Data'!$C$10,0,10*ROW('Water Data'!D105)),0),"]"),IF(AND(ISNUMBER(OFFSET('Water Data'!$C$10,0,10*ROW('Water Data'!D105))),BW111="",ISNUMBER(OFFSET('Water Data'!$C$10,0,10*ROW('Water Data'!D105)))),OFFSET('Water Data'!$C$10,0,10*ROW('Water Data'!D105)),NA())))</f>
        <v>#N/A</v>
      </c>
      <c r="G111" s="244"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4"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4"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4"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4"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4"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4"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4"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4"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4"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4"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4"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4"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4"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4"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5"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5"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5"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5"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5"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5"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5"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5"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5"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5"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5"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5"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5"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5"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5"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5"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5"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5"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5"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5"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5"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5"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5"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5"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5"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5"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5"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5"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5"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5"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6"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6"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6"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6"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6"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6"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6"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6"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6"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6"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6"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6"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6"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6"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6"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6"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6"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6"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3" t="str">
        <f ca="true">+IF(OFFSET('Water Data'!$C$28,0,10*ROW('Water Data'!C105))="","",OFFSET('Water Data'!$C$28,0,10*ROW('Water Data'!C105)))</f>
        <v/>
      </c>
      <c r="BT111" s="33" t="str">
        <f ca="true">+IF(OFFSET('Water Data'!$C$29,0,10*ROW('Water Data'!C105))="","",OFFSET('Water Data'!$C$29,0,10*ROW('Water Data'!C105)))</f>
        <v/>
      </c>
      <c r="BU111" s="33" t="str">
        <f ca="true">+IF(OFFSET('Water Data'!$C$30,0,10*ROW('Water Data'!C105))="","",OFFSET('Water Data'!$C$30,0,10*ROW('Water Data'!C105)))</f>
        <v/>
      </c>
      <c r="BV111" s="33" t="str">
        <f ca="true">+IF(OFFSET('Water Data'!$D$28,0,10*ROW('Water Data'!D105))="","",OFFSET('Water Data'!$D$28,0,10*ROW('Water Data'!D105)))</f>
        <v/>
      </c>
      <c r="BW111" s="33" t="str">
        <f ca="true">+IF(OFFSET('Water Data'!$D$29,0,10*ROW('Water Data'!D105))="","",OFFSET('Water Data'!$D$29,0,10*ROW('Water Data'!D105)))</f>
        <v/>
      </c>
      <c r="BX111" s="33" t="str">
        <f ca="true">+IF(OFFSET('Water Data'!$D$30,0,10*ROW('Water Data'!D105))="","",OFFSET('Water Data'!$D$30,0,10*ROW('Water Data'!D105)))</f>
        <v/>
      </c>
      <c r="BY111" s="33" t="str">
        <f ca="true">+IF(OFFSET('Water Data'!$E$28,0,10*ROW('Water Data'!E105))="","",OFFSET('Water Data'!$E$28,0,10*ROW('Water Data'!E105)))</f>
        <v/>
      </c>
      <c r="BZ111" s="33" t="str">
        <f ca="true">+IF(OFFSET('Water Data'!$E$29,0,10*ROW('Water Data'!E105))="","",OFFSET('Water Data'!$E$29,0,10*ROW('Water Data'!E105)))</f>
        <v/>
      </c>
      <c r="CA111" s="33" t="str">
        <f ca="true">+IF(OFFSET('Water Data'!$E$30,0,10*ROW('Water Data'!E105))="","",OFFSET('Water Data'!$E$30,0,10*ROW('Water Data'!E105)))</f>
        <v/>
      </c>
      <c r="CB111" s="33" t="str">
        <f ca="true">+IF(OFFSET('Water Data'!$F$28,0,10*ROW('Water Data'!F105))="","",OFFSET('Water Data'!$F$28,0,10*ROW('Water Data'!F105)))</f>
        <v/>
      </c>
      <c r="CC111" s="33" t="str">
        <f ca="true">+IF(OFFSET('Water Data'!$F$29,0,10*ROW('Water Data'!F105))="","",OFFSET('Water Data'!$F$29,0,10*ROW('Water Data'!F105)))</f>
        <v/>
      </c>
      <c r="CD111" s="33" t="str">
        <f ca="true">+IF(OFFSET('Water Data'!$F$30,0,10*ROW('Water Data'!F105))="","",OFFSET('Water Data'!$F$30,0,10*ROW('Water Data'!F105)))</f>
        <v/>
      </c>
      <c r="CE111" s="33" t="str">
        <f ca="true">+IF(OFFSET('Water Data'!$G$28,0,10*ROW('Water Data'!G105))="","",OFFSET('Water Data'!$G$28,0,10*ROW('Water Data'!G105)))</f>
        <v/>
      </c>
      <c r="CF111" s="33" t="str">
        <f ca="true">+IF(OFFSET('Water Data'!$G$29,0,10*ROW('Water Data'!G105))="","",OFFSET('Water Data'!$G$29,0,10*ROW('Water Data'!G105)))</f>
        <v/>
      </c>
      <c r="CG111" s="33" t="str">
        <f ca="true">+IF(OFFSET('Water Data'!$G$30,0,10*ROW('Water Data'!G105))="","",OFFSET('Water Data'!$G$30,0,10*ROW('Water Data'!G105)))</f>
        <v/>
      </c>
      <c r="CH111" s="33" t="str">
        <f ca="true">+IF(OFFSET('Water Data'!$H$28,0,10*ROW('Water Data'!H105))="","",OFFSET('Water Data'!$H$28,0,10*ROW('Water Data'!H105)))</f>
        <v/>
      </c>
      <c r="CI111" s="33" t="str">
        <f ca="true">+IF(OFFSET('Water Data'!$H$29,0,10*ROW('Water Data'!H105))="","",OFFSET('Water Data'!$H$29,0,10*ROW('Water Data'!H105)))</f>
        <v/>
      </c>
      <c r="CJ111" s="33" t="str">
        <f ca="true">+IF(OFFSET('Water Data'!$H$30,0,10*ROW('Water Data'!H105))="","",OFFSET('Water Data'!$H$30,0,10*ROW('Water Data'!H105)))</f>
        <v/>
      </c>
      <c r="CK111" s="33" t="str">
        <f ca="true">+IF(OFFSET('Sanitation Data'!$C$29,0,10*ROW('Sanitation Data'!C105))="","",OFFSET('Sanitation Data'!$C$29,0,10*ROW('Sanitation Data'!C105)))</f>
        <v/>
      </c>
      <c r="CL111" s="33" t="str">
        <f ca="true">+IF(OFFSET('Sanitation Data'!$C$30,0,10*ROW('Sanitation Data'!C105))="","",OFFSET('Sanitation Data'!$C$30,0,10*ROW('Sanitation Data'!C105)))</f>
        <v/>
      </c>
      <c r="CM111" s="33" t="str">
        <f ca="true">+IF(OFFSET('Sanitation Data'!$C$31,0,10*ROW('Sanitation Data'!C105))="","",OFFSET('Sanitation Data'!$C$31,0,10*ROW('Sanitation Data'!C105)))</f>
        <v/>
      </c>
      <c r="CN111" s="33" t="str">
        <f ca="true">+IF(OFFSET('Sanitation Data'!$C$32,0,10*ROW('Sanitation Data'!C105))="","",OFFSET('Sanitation Data'!$C$32,0,10*ROW('Sanitation Data'!C105)))</f>
        <v/>
      </c>
      <c r="CO111" s="33" t="str">
        <f ca="true">+IF(OFFSET('Sanitation Data'!$C$33,0,10*ROW('Sanitation Data'!C105))="","",OFFSET('Sanitation Data'!$C$33,0,10*ROW('Sanitation Data'!C105)))</f>
        <v/>
      </c>
      <c r="CP111" s="33" t="str">
        <f ca="true">+IF(OFFSET('Sanitation Data'!$D$29,0,10*ROW('Sanitation Data'!D105))="","",OFFSET('Sanitation Data'!$D$29,0,10*ROW('Sanitation Data'!D105)))</f>
        <v/>
      </c>
      <c r="CQ111" s="33" t="str">
        <f ca="true">+IF(OFFSET('Sanitation Data'!$D$30,0,10*ROW('Sanitation Data'!D105))="","",OFFSET('Sanitation Data'!$D$30,0,10*ROW('Sanitation Data'!D105)))</f>
        <v/>
      </c>
      <c r="CR111" s="33" t="str">
        <f ca="true">+IF(OFFSET('Sanitation Data'!$D$31,0,10*ROW('Sanitation Data'!D105))="","",OFFSET('Sanitation Data'!$D$31,0,10*ROW('Sanitation Data'!D105)))</f>
        <v/>
      </c>
      <c r="CS111" s="33" t="str">
        <f ca="true">+IF(OFFSET('Sanitation Data'!$D$32,0,10*ROW('Sanitation Data'!D105))="","",OFFSET('Sanitation Data'!$D$32,0,10*ROW('Sanitation Data'!D105)))</f>
        <v/>
      </c>
      <c r="CT111" s="33" t="str">
        <f ca="true">+IF(OFFSET('Sanitation Data'!$D$33,0,10*ROW('Sanitation Data'!D105))="","",OFFSET('Sanitation Data'!$D$33,0,10*ROW('Sanitation Data'!D105)))</f>
        <v/>
      </c>
      <c r="CU111" s="33" t="str">
        <f ca="true">+IF(OFFSET('Sanitation Data'!$E$29,0,10*ROW('Sanitation Data'!E105))="","",OFFSET('Sanitation Data'!$E$29,0,10*ROW('Sanitation Data'!E105)))</f>
        <v/>
      </c>
      <c r="CV111" s="33" t="str">
        <f ca="true">+IF(OFFSET('Sanitation Data'!$E$30,0,10*ROW('Sanitation Data'!E105))="","",OFFSET('Sanitation Data'!$E$30,0,10*ROW('Sanitation Data'!E105)))</f>
        <v/>
      </c>
      <c r="CW111" s="33" t="str">
        <f ca="true">+IF(OFFSET('Sanitation Data'!$E$31,0,10*ROW('Sanitation Data'!E105))="","",OFFSET('Sanitation Data'!$E$31,0,10*ROW('Sanitation Data'!E105)))</f>
        <v/>
      </c>
      <c r="CX111" s="33" t="str">
        <f ca="true">+IF(OFFSET('Sanitation Data'!$E$32,0,10*ROW('Sanitation Data'!E105))="","",OFFSET('Sanitation Data'!$E$32,0,10*ROW('Sanitation Data'!E105)))</f>
        <v/>
      </c>
      <c r="CY111" s="33" t="str">
        <f ca="true">+IF(OFFSET('Sanitation Data'!$E$33,0,10*ROW('Sanitation Data'!E105))="","",OFFSET('Sanitation Data'!$E$33,0,10*ROW('Sanitation Data'!E105)))</f>
        <v/>
      </c>
      <c r="CZ111" s="33" t="str">
        <f ca="true">+IF(OFFSET('Sanitation Data'!$F$29,0,10*ROW('Sanitation Data'!F105))="","",OFFSET('Sanitation Data'!$F$29,0,10*ROW('Sanitation Data'!F105)))</f>
        <v/>
      </c>
      <c r="DA111" s="33" t="str">
        <f ca="true">+IF(OFFSET('Sanitation Data'!$F$30,0,10*ROW('Sanitation Data'!F105))="","",OFFSET('Sanitation Data'!$F$30,0,10*ROW('Sanitation Data'!F105)))</f>
        <v/>
      </c>
      <c r="DB111" s="33" t="str">
        <f ca="true">+IF(OFFSET('Sanitation Data'!$F$31,0,10*ROW('Sanitation Data'!F105))="","",OFFSET('Sanitation Data'!$F$31,0,10*ROW('Sanitation Data'!F105)))</f>
        <v/>
      </c>
      <c r="DC111" s="33" t="str">
        <f ca="true">+IF(OFFSET('Sanitation Data'!$F$32,0,10*ROW('Sanitation Data'!F105))="","",OFFSET('Sanitation Data'!$F$32,0,10*ROW('Sanitation Data'!F105)))</f>
        <v/>
      </c>
      <c r="DD111" s="33" t="str">
        <f ca="true">+IF(OFFSET('Sanitation Data'!$F$33,0,10*ROW('Sanitation Data'!F105))="","",OFFSET('Sanitation Data'!$F$33,0,10*ROW('Sanitation Data'!F105)))</f>
        <v/>
      </c>
      <c r="DE111" s="33" t="str">
        <f ca="true">+IF(OFFSET('Sanitation Data'!$G$29,0,10*ROW('Sanitation Data'!G105))="","",OFFSET('Sanitation Data'!$G$29,0,10*ROW('Sanitation Data'!G105)))</f>
        <v/>
      </c>
      <c r="DF111" s="33" t="str">
        <f ca="true">+IF(OFFSET('Sanitation Data'!$G$30,0,10*ROW('Sanitation Data'!G105))="","",OFFSET('Sanitation Data'!$G$30,0,10*ROW('Sanitation Data'!G105)))</f>
        <v/>
      </c>
      <c r="DG111" s="33" t="str">
        <f ca="true">+IF(OFFSET('Sanitation Data'!$G$31,0,10*ROW('Sanitation Data'!G105))="","",OFFSET('Sanitation Data'!$G$31,0,10*ROW('Sanitation Data'!G105)))</f>
        <v/>
      </c>
      <c r="DH111" s="33" t="str">
        <f ca="true">+IF(OFFSET('Sanitation Data'!$G$32,0,10*ROW('Sanitation Data'!G105))="","",OFFSET('Sanitation Data'!$G$32,0,10*ROW('Sanitation Data'!G105)))</f>
        <v/>
      </c>
      <c r="DI111" s="33" t="str">
        <f ca="true">+IF(OFFSET('Sanitation Data'!$G$33,0,10*ROW('Sanitation Data'!G105))="","",OFFSET('Sanitation Data'!$G$33,0,10*ROW('Sanitation Data'!G105)))</f>
        <v/>
      </c>
      <c r="DJ111" s="33" t="str">
        <f ca="true">+IF(OFFSET('Sanitation Data'!$H$29,0,10*ROW('Sanitation Data'!H105))="","",OFFSET('Sanitation Data'!$H$29,0,10*ROW('Sanitation Data'!H105)))</f>
        <v/>
      </c>
      <c r="DK111" s="33" t="str">
        <f ca="true">+IF(OFFSET('Sanitation Data'!$H$30,0,10*ROW('Sanitation Data'!H105))="","",OFFSET('Sanitation Data'!$H$30,0,10*ROW('Sanitation Data'!H105)))</f>
        <v/>
      </c>
      <c r="DL111" s="33" t="str">
        <f ca="true">+IF(OFFSET('Sanitation Data'!$H$31,0,10*ROW('Sanitation Data'!H105))="","",OFFSET('Sanitation Data'!$H$31,0,10*ROW('Sanitation Data'!H105)))</f>
        <v/>
      </c>
      <c r="DM111" s="33" t="str">
        <f ca="true">+IF(OFFSET('Sanitation Data'!$H$32,0,10*ROW('Sanitation Data'!H105))="","",OFFSET('Sanitation Data'!$H$32,0,10*ROW('Sanitation Data'!H105)))</f>
        <v/>
      </c>
      <c r="DN111" s="33" t="str">
        <f ca="true">+IF(OFFSET('Sanitation Data'!$H$33,0,10*ROW('Sanitation Data'!H105))="","",OFFSET('Sanitation Data'!$H$33,0,10*ROW('Sanitation Data'!H105)))</f>
        <v/>
      </c>
      <c r="DO111" s="33" t="str">
        <f ca="true">+IF(OFFSET('Hygiene Data'!$C$12,0,10*ROW('Hygiene Data'!C105))="","",OFFSET('Hygiene Data'!$C$12,0,10*ROW('Hygiene Data'!C105)))</f>
        <v/>
      </c>
      <c r="DP111" s="33" t="str">
        <f ca="true">+IF(OFFSET('Hygiene Data'!$C$13,0,10*ROW('Hygiene Data'!C105))="","",OFFSET('Hygiene Data'!$C$13,0,10*ROW('Hygiene Data'!C105)))</f>
        <v/>
      </c>
      <c r="DQ111" s="33" t="str">
        <f ca="true">+IF(OFFSET('Hygiene Data'!$C$14,0,10*ROW('Hygiene Data'!C105))="","",OFFSET('Hygiene Data'!$C$14,0,10*ROW('Hygiene Data'!C105)))</f>
        <v/>
      </c>
      <c r="DR111" s="33" t="str">
        <f ca="true">+IF(OFFSET('Hygiene Data'!$D$12,0,10*ROW('Hygiene Data'!D105))="","",OFFSET('Hygiene Data'!$D$12,0,10*ROW('Hygiene Data'!D105)))</f>
        <v/>
      </c>
      <c r="DS111" s="33" t="str">
        <f ca="true">+IF(OFFSET('Hygiene Data'!$D$13,0,10*ROW('Hygiene Data'!D105))="","",OFFSET('Hygiene Data'!$D$13,0,10*ROW('Hygiene Data'!D105)))</f>
        <v/>
      </c>
      <c r="DT111" s="33" t="str">
        <f ca="true">+IF(OFFSET('Hygiene Data'!$D$14,0,10*ROW('Hygiene Data'!D105))="","",OFFSET('Hygiene Data'!$D$14,0,10*ROW('Hygiene Data'!D105)))</f>
        <v/>
      </c>
      <c r="DU111" s="33" t="str">
        <f ca="true">+IF(OFFSET('Hygiene Data'!$E$12,0,10*ROW('Hygiene Data'!E105))="","",OFFSET('Hygiene Data'!$E$12,0,10*ROW('Hygiene Data'!E105)))</f>
        <v/>
      </c>
      <c r="DV111" s="33" t="str">
        <f ca="true">+IF(OFFSET('Hygiene Data'!$E$13,0,10*ROW('Hygiene Data'!E105))="","",OFFSET('Hygiene Data'!$E$13,0,10*ROW('Hygiene Data'!E105)))</f>
        <v/>
      </c>
      <c r="DW111" s="33" t="str">
        <f ca="true">+IF(OFFSET('Hygiene Data'!$E$14,0,10*ROW('Hygiene Data'!E105))="","",OFFSET('Hygiene Data'!$E$14,0,10*ROW('Hygiene Data'!E105)))</f>
        <v/>
      </c>
      <c r="DX111" s="33" t="str">
        <f ca="true">+IF(OFFSET('Hygiene Data'!$F$12,0,10*ROW('Hygiene Data'!F105))="","",OFFSET('Hygiene Data'!$F$12,0,10*ROW('Hygiene Data'!F105)))</f>
        <v/>
      </c>
      <c r="DY111" s="33" t="str">
        <f ca="true">+IF(OFFSET('Hygiene Data'!$F$13,0,10*ROW('Hygiene Data'!F105))="","",OFFSET('Hygiene Data'!$F$13,0,10*ROW('Hygiene Data'!F105)))</f>
        <v/>
      </c>
      <c r="DZ111" s="33" t="str">
        <f ca="true">+IF(OFFSET('Hygiene Data'!$F$14,0,10*ROW('Hygiene Data'!F105))="","",OFFSET('Hygiene Data'!$F$14,0,10*ROW('Hygiene Data'!F105)))</f>
        <v/>
      </c>
      <c r="EA111" s="33" t="str">
        <f ca="true">+IF(OFFSET('Hygiene Data'!$G$12,0,10*ROW('Hygiene Data'!G105))="","",OFFSET('Hygiene Data'!$G$12,0,10*ROW('Hygiene Data'!G105)))</f>
        <v/>
      </c>
      <c r="EB111" s="33" t="str">
        <f ca="true">+IF(OFFSET('Hygiene Data'!$G$13,0,10*ROW('Hygiene Data'!G105))="","",OFFSET('Hygiene Data'!$G$13,0,10*ROW('Hygiene Data'!G105)))</f>
        <v/>
      </c>
      <c r="EC111" s="33" t="str">
        <f ca="true">+IF(OFFSET('Hygiene Data'!$G$14,0,10*ROW('Hygiene Data'!G105))="","",OFFSET('Hygiene Data'!$G$14,0,10*ROW('Hygiene Data'!G105)))</f>
        <v/>
      </c>
      <c r="ED111" s="33" t="str">
        <f ca="true">+IF(OFFSET('Hygiene Data'!$H$12,0,10*ROW('Hygiene Data'!H105))="","",OFFSET('Hygiene Data'!$H$12,0,10*ROW('Hygiene Data'!H105)))</f>
        <v/>
      </c>
      <c r="EE111" s="33" t="str">
        <f ca="true">+IF(OFFSET('Hygiene Data'!$H$13,0,10*ROW('Hygiene Data'!H105))="","",OFFSET('Hygiene Data'!$H$13,0,10*ROW('Hygiene Data'!H105)))</f>
        <v/>
      </c>
      <c r="EF111" s="33" t="str">
        <f ca="true">+IF(OFFSET('Hygiene Data'!$H$14,0,10*ROW('Hygiene Data'!H105))="","",OFFSET('Hygiene Data'!$H$14,0,10*ROW('Hygiene Data'!H105)))</f>
        <v/>
      </c>
    </row>
    <row r="112" x14ac:dyDescent="0.2">
      <c r="A112" s="56" t="str">
        <f ca="true">+IF(OFFSET('Water Data'!$B$1,0,10*ROW('Water Data'!B109))="","",OFFSET('Water Data'!$B$1,0,10*ROW('Water Data'!B109)))</f>
        <v/>
      </c>
      <c r="B112" s="56" t="str">
        <f ca="true">+IF(OFFSET('Water Data'!$A$3,0,10*ROW('Water Data'!A109))="","",OFFSET('Water Data'!$A$3,0,10*ROW('Water Data'!A109)))</f>
        <v/>
      </c>
      <c r="C112" s="56" t="str">
        <f ca="true">+IF(OFFSET('Water Data'!$C$3,0,10*ROW('Water Data'!C109))="","",OFFSET('Water Data'!$C$3,0,10*ROW('Water Data'!C109)))</f>
        <v/>
      </c>
      <c r="D112" s="244"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4"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4" t="e">
        <f ca="true">+IF(AND(ISNUMBER(OFFSET('Water Data'!$C$10,0,10*ROW('Water Data'!D106))),BW112="Yes"),OFFSET('Water Data'!$C$10,0,10*ROW('Water Data'!D106)),IF(AND(ISNUMBER(OFFSET('Water Data'!$C$10,0,10*ROW('Water Data'!D106))),BW112="No",ISNUMBER(OFFSET('Water Data'!$C$10,0,10*ROW('Water Data'!D106)))),CONCATENATE("[",ROUND(OFFSET('Water Data'!$C$10,0,10*ROW('Water Data'!D106)),0),"]"),IF(AND(ISNUMBER(OFFSET('Water Data'!$C$10,0,10*ROW('Water Data'!D106))),BW112="",ISNUMBER(OFFSET('Water Data'!$C$10,0,10*ROW('Water Data'!D106)))),OFFSET('Water Data'!$C$10,0,10*ROW('Water Data'!D106)),NA())))</f>
        <v>#N/A</v>
      </c>
      <c r="G112" s="244"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4"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4"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4"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4"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4"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4"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4"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4"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4"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4"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4"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4"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4"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4"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5"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5"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5"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5"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5"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5"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5"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5"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5"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5"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5"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5"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5"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5"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5"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5"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5"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5"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5"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5"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5"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5"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5"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5"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5"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5"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5"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5"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5"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5"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6"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6"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6"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6"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6"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6"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6"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6"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6"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6"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6"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6"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6"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6"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6"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6"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6"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6"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3" t="str">
        <f ca="true">+IF(OFFSET('Water Data'!$C$28,0,10*ROW('Water Data'!C106))="","",OFFSET('Water Data'!$C$28,0,10*ROW('Water Data'!C106)))</f>
        <v/>
      </c>
      <c r="BT112" s="33" t="str">
        <f ca="true">+IF(OFFSET('Water Data'!$C$29,0,10*ROW('Water Data'!C106))="","",OFFSET('Water Data'!$C$29,0,10*ROW('Water Data'!C106)))</f>
        <v/>
      </c>
      <c r="BU112" s="33" t="str">
        <f ca="true">+IF(OFFSET('Water Data'!$C$30,0,10*ROW('Water Data'!C106))="","",OFFSET('Water Data'!$C$30,0,10*ROW('Water Data'!C106)))</f>
        <v/>
      </c>
      <c r="BV112" s="33" t="str">
        <f ca="true">+IF(OFFSET('Water Data'!$D$28,0,10*ROW('Water Data'!D106))="","",OFFSET('Water Data'!$D$28,0,10*ROW('Water Data'!D106)))</f>
        <v/>
      </c>
      <c r="BW112" s="33" t="str">
        <f ca="true">+IF(OFFSET('Water Data'!$D$29,0,10*ROW('Water Data'!D106))="","",OFFSET('Water Data'!$D$29,0,10*ROW('Water Data'!D106)))</f>
        <v/>
      </c>
      <c r="BX112" s="33" t="str">
        <f ca="true">+IF(OFFSET('Water Data'!$D$30,0,10*ROW('Water Data'!D106))="","",OFFSET('Water Data'!$D$30,0,10*ROW('Water Data'!D106)))</f>
        <v/>
      </c>
      <c r="BY112" s="33" t="str">
        <f ca="true">+IF(OFFSET('Water Data'!$E$28,0,10*ROW('Water Data'!E106))="","",OFFSET('Water Data'!$E$28,0,10*ROW('Water Data'!E106)))</f>
        <v/>
      </c>
      <c r="BZ112" s="33" t="str">
        <f ca="true">+IF(OFFSET('Water Data'!$E$29,0,10*ROW('Water Data'!E106))="","",OFFSET('Water Data'!$E$29,0,10*ROW('Water Data'!E106)))</f>
        <v/>
      </c>
      <c r="CA112" s="33" t="str">
        <f ca="true">+IF(OFFSET('Water Data'!$E$30,0,10*ROW('Water Data'!E106))="","",OFFSET('Water Data'!$E$30,0,10*ROW('Water Data'!E106)))</f>
        <v/>
      </c>
      <c r="CB112" s="33" t="str">
        <f ca="true">+IF(OFFSET('Water Data'!$F$28,0,10*ROW('Water Data'!F106))="","",OFFSET('Water Data'!$F$28,0,10*ROW('Water Data'!F106)))</f>
        <v/>
      </c>
      <c r="CC112" s="33" t="str">
        <f ca="true">+IF(OFFSET('Water Data'!$F$29,0,10*ROW('Water Data'!F106))="","",OFFSET('Water Data'!$F$29,0,10*ROW('Water Data'!F106)))</f>
        <v/>
      </c>
      <c r="CD112" s="33" t="str">
        <f ca="true">+IF(OFFSET('Water Data'!$F$30,0,10*ROW('Water Data'!F106))="","",OFFSET('Water Data'!$F$30,0,10*ROW('Water Data'!F106)))</f>
        <v/>
      </c>
      <c r="CE112" s="33" t="str">
        <f ca="true">+IF(OFFSET('Water Data'!$G$28,0,10*ROW('Water Data'!G106))="","",OFFSET('Water Data'!$G$28,0,10*ROW('Water Data'!G106)))</f>
        <v/>
      </c>
      <c r="CF112" s="33" t="str">
        <f ca="true">+IF(OFFSET('Water Data'!$G$29,0,10*ROW('Water Data'!G106))="","",OFFSET('Water Data'!$G$29,0,10*ROW('Water Data'!G106)))</f>
        <v/>
      </c>
      <c r="CG112" s="33" t="str">
        <f ca="true">+IF(OFFSET('Water Data'!$G$30,0,10*ROW('Water Data'!G106))="","",OFFSET('Water Data'!$G$30,0,10*ROW('Water Data'!G106)))</f>
        <v/>
      </c>
      <c r="CH112" s="33" t="str">
        <f ca="true">+IF(OFFSET('Water Data'!$H$28,0,10*ROW('Water Data'!H106))="","",OFFSET('Water Data'!$H$28,0,10*ROW('Water Data'!H106)))</f>
        <v/>
      </c>
      <c r="CI112" s="33" t="str">
        <f ca="true">+IF(OFFSET('Water Data'!$H$29,0,10*ROW('Water Data'!H106))="","",OFFSET('Water Data'!$H$29,0,10*ROW('Water Data'!H106)))</f>
        <v/>
      </c>
      <c r="CJ112" s="33" t="str">
        <f ca="true">+IF(OFFSET('Water Data'!$H$30,0,10*ROW('Water Data'!H106))="","",OFFSET('Water Data'!$H$30,0,10*ROW('Water Data'!H106)))</f>
        <v/>
      </c>
      <c r="CK112" s="33" t="str">
        <f ca="true">+IF(OFFSET('Sanitation Data'!$C$29,0,10*ROW('Sanitation Data'!C106))="","",OFFSET('Sanitation Data'!$C$29,0,10*ROW('Sanitation Data'!C106)))</f>
        <v/>
      </c>
      <c r="CL112" s="33" t="str">
        <f ca="true">+IF(OFFSET('Sanitation Data'!$C$30,0,10*ROW('Sanitation Data'!C106))="","",OFFSET('Sanitation Data'!$C$30,0,10*ROW('Sanitation Data'!C106)))</f>
        <v/>
      </c>
      <c r="CM112" s="33" t="str">
        <f ca="true">+IF(OFFSET('Sanitation Data'!$C$31,0,10*ROW('Sanitation Data'!C106))="","",OFFSET('Sanitation Data'!$C$31,0,10*ROW('Sanitation Data'!C106)))</f>
        <v/>
      </c>
      <c r="CN112" s="33" t="str">
        <f ca="true">+IF(OFFSET('Sanitation Data'!$C$32,0,10*ROW('Sanitation Data'!C106))="","",OFFSET('Sanitation Data'!$C$32,0,10*ROW('Sanitation Data'!C106)))</f>
        <v/>
      </c>
      <c r="CO112" s="33" t="str">
        <f ca="true">+IF(OFFSET('Sanitation Data'!$C$33,0,10*ROW('Sanitation Data'!C106))="","",OFFSET('Sanitation Data'!$C$33,0,10*ROW('Sanitation Data'!C106)))</f>
        <v/>
      </c>
      <c r="CP112" s="33" t="str">
        <f ca="true">+IF(OFFSET('Sanitation Data'!$D$29,0,10*ROW('Sanitation Data'!D106))="","",OFFSET('Sanitation Data'!$D$29,0,10*ROW('Sanitation Data'!D106)))</f>
        <v/>
      </c>
      <c r="CQ112" s="33" t="str">
        <f ca="true">+IF(OFFSET('Sanitation Data'!$D$30,0,10*ROW('Sanitation Data'!D106))="","",OFFSET('Sanitation Data'!$D$30,0,10*ROW('Sanitation Data'!D106)))</f>
        <v/>
      </c>
      <c r="CR112" s="33" t="str">
        <f ca="true">+IF(OFFSET('Sanitation Data'!$D$31,0,10*ROW('Sanitation Data'!D106))="","",OFFSET('Sanitation Data'!$D$31,0,10*ROW('Sanitation Data'!D106)))</f>
        <v/>
      </c>
      <c r="CS112" s="33" t="str">
        <f ca="true">+IF(OFFSET('Sanitation Data'!$D$32,0,10*ROW('Sanitation Data'!D106))="","",OFFSET('Sanitation Data'!$D$32,0,10*ROW('Sanitation Data'!D106)))</f>
        <v/>
      </c>
      <c r="CT112" s="33" t="str">
        <f ca="true">+IF(OFFSET('Sanitation Data'!$D$33,0,10*ROW('Sanitation Data'!D106))="","",OFFSET('Sanitation Data'!$D$33,0,10*ROW('Sanitation Data'!D106)))</f>
        <v/>
      </c>
      <c r="CU112" s="33" t="str">
        <f ca="true">+IF(OFFSET('Sanitation Data'!$E$29,0,10*ROW('Sanitation Data'!E106))="","",OFFSET('Sanitation Data'!$E$29,0,10*ROW('Sanitation Data'!E106)))</f>
        <v/>
      </c>
      <c r="CV112" s="33" t="str">
        <f ca="true">+IF(OFFSET('Sanitation Data'!$E$30,0,10*ROW('Sanitation Data'!E106))="","",OFFSET('Sanitation Data'!$E$30,0,10*ROW('Sanitation Data'!E106)))</f>
        <v/>
      </c>
      <c r="CW112" s="33" t="str">
        <f ca="true">+IF(OFFSET('Sanitation Data'!$E$31,0,10*ROW('Sanitation Data'!E106))="","",OFFSET('Sanitation Data'!$E$31,0,10*ROW('Sanitation Data'!E106)))</f>
        <v/>
      </c>
      <c r="CX112" s="33" t="str">
        <f ca="true">+IF(OFFSET('Sanitation Data'!$E$32,0,10*ROW('Sanitation Data'!E106))="","",OFFSET('Sanitation Data'!$E$32,0,10*ROW('Sanitation Data'!E106)))</f>
        <v/>
      </c>
      <c r="CY112" s="33" t="str">
        <f ca="true">+IF(OFFSET('Sanitation Data'!$E$33,0,10*ROW('Sanitation Data'!E106))="","",OFFSET('Sanitation Data'!$E$33,0,10*ROW('Sanitation Data'!E106)))</f>
        <v/>
      </c>
      <c r="CZ112" s="33" t="str">
        <f ca="true">+IF(OFFSET('Sanitation Data'!$F$29,0,10*ROW('Sanitation Data'!F106))="","",OFFSET('Sanitation Data'!$F$29,0,10*ROW('Sanitation Data'!F106)))</f>
        <v/>
      </c>
      <c r="DA112" s="33" t="str">
        <f ca="true">+IF(OFFSET('Sanitation Data'!$F$30,0,10*ROW('Sanitation Data'!F106))="","",OFFSET('Sanitation Data'!$F$30,0,10*ROW('Sanitation Data'!F106)))</f>
        <v/>
      </c>
      <c r="DB112" s="33" t="str">
        <f ca="true">+IF(OFFSET('Sanitation Data'!$F$31,0,10*ROW('Sanitation Data'!F106))="","",OFFSET('Sanitation Data'!$F$31,0,10*ROW('Sanitation Data'!F106)))</f>
        <v/>
      </c>
      <c r="DC112" s="33" t="str">
        <f ca="true">+IF(OFFSET('Sanitation Data'!$F$32,0,10*ROW('Sanitation Data'!F106))="","",OFFSET('Sanitation Data'!$F$32,0,10*ROW('Sanitation Data'!F106)))</f>
        <v/>
      </c>
      <c r="DD112" s="33" t="str">
        <f ca="true">+IF(OFFSET('Sanitation Data'!$F$33,0,10*ROW('Sanitation Data'!F106))="","",OFFSET('Sanitation Data'!$F$33,0,10*ROW('Sanitation Data'!F106)))</f>
        <v/>
      </c>
      <c r="DE112" s="33" t="str">
        <f ca="true">+IF(OFFSET('Sanitation Data'!$G$29,0,10*ROW('Sanitation Data'!G106))="","",OFFSET('Sanitation Data'!$G$29,0,10*ROW('Sanitation Data'!G106)))</f>
        <v/>
      </c>
      <c r="DF112" s="33" t="str">
        <f ca="true">+IF(OFFSET('Sanitation Data'!$G$30,0,10*ROW('Sanitation Data'!G106))="","",OFFSET('Sanitation Data'!$G$30,0,10*ROW('Sanitation Data'!G106)))</f>
        <v/>
      </c>
      <c r="DG112" s="33" t="str">
        <f ca="true">+IF(OFFSET('Sanitation Data'!$G$31,0,10*ROW('Sanitation Data'!G106))="","",OFFSET('Sanitation Data'!$G$31,0,10*ROW('Sanitation Data'!G106)))</f>
        <v/>
      </c>
      <c r="DH112" s="33" t="str">
        <f ca="true">+IF(OFFSET('Sanitation Data'!$G$32,0,10*ROW('Sanitation Data'!G106))="","",OFFSET('Sanitation Data'!$G$32,0,10*ROW('Sanitation Data'!G106)))</f>
        <v/>
      </c>
      <c r="DI112" s="33" t="str">
        <f ca="true">+IF(OFFSET('Sanitation Data'!$G$33,0,10*ROW('Sanitation Data'!G106))="","",OFFSET('Sanitation Data'!$G$33,0,10*ROW('Sanitation Data'!G106)))</f>
        <v/>
      </c>
      <c r="DJ112" s="33" t="str">
        <f ca="true">+IF(OFFSET('Sanitation Data'!$H$29,0,10*ROW('Sanitation Data'!H106))="","",OFFSET('Sanitation Data'!$H$29,0,10*ROW('Sanitation Data'!H106)))</f>
        <v/>
      </c>
      <c r="DK112" s="33" t="str">
        <f ca="true">+IF(OFFSET('Sanitation Data'!$H$30,0,10*ROW('Sanitation Data'!H106))="","",OFFSET('Sanitation Data'!$H$30,0,10*ROW('Sanitation Data'!H106)))</f>
        <v/>
      </c>
      <c r="DL112" s="33" t="str">
        <f ca="true">+IF(OFFSET('Sanitation Data'!$H$31,0,10*ROW('Sanitation Data'!H106))="","",OFFSET('Sanitation Data'!$H$31,0,10*ROW('Sanitation Data'!H106)))</f>
        <v/>
      </c>
      <c r="DM112" s="33" t="str">
        <f ca="true">+IF(OFFSET('Sanitation Data'!$H$32,0,10*ROW('Sanitation Data'!H106))="","",OFFSET('Sanitation Data'!$H$32,0,10*ROW('Sanitation Data'!H106)))</f>
        <v/>
      </c>
      <c r="DN112" s="33" t="str">
        <f ca="true">+IF(OFFSET('Sanitation Data'!$H$33,0,10*ROW('Sanitation Data'!H106))="","",OFFSET('Sanitation Data'!$H$33,0,10*ROW('Sanitation Data'!H106)))</f>
        <v/>
      </c>
      <c r="DO112" s="33" t="str">
        <f ca="true">+IF(OFFSET('Hygiene Data'!$C$12,0,10*ROW('Hygiene Data'!C106))="","",OFFSET('Hygiene Data'!$C$12,0,10*ROW('Hygiene Data'!C106)))</f>
        <v/>
      </c>
      <c r="DP112" s="33" t="str">
        <f ca="true">+IF(OFFSET('Hygiene Data'!$C$13,0,10*ROW('Hygiene Data'!C106))="","",OFFSET('Hygiene Data'!$C$13,0,10*ROW('Hygiene Data'!C106)))</f>
        <v/>
      </c>
      <c r="DQ112" s="33" t="str">
        <f ca="true">+IF(OFFSET('Hygiene Data'!$C$14,0,10*ROW('Hygiene Data'!C106))="","",OFFSET('Hygiene Data'!$C$14,0,10*ROW('Hygiene Data'!C106)))</f>
        <v/>
      </c>
      <c r="DR112" s="33" t="str">
        <f ca="true">+IF(OFFSET('Hygiene Data'!$D$12,0,10*ROW('Hygiene Data'!D106))="","",OFFSET('Hygiene Data'!$D$12,0,10*ROW('Hygiene Data'!D106)))</f>
        <v/>
      </c>
      <c r="DS112" s="33" t="str">
        <f ca="true">+IF(OFFSET('Hygiene Data'!$D$13,0,10*ROW('Hygiene Data'!D106))="","",OFFSET('Hygiene Data'!$D$13,0,10*ROW('Hygiene Data'!D106)))</f>
        <v/>
      </c>
      <c r="DT112" s="33" t="str">
        <f ca="true">+IF(OFFSET('Hygiene Data'!$D$14,0,10*ROW('Hygiene Data'!D106))="","",OFFSET('Hygiene Data'!$D$14,0,10*ROW('Hygiene Data'!D106)))</f>
        <v/>
      </c>
      <c r="DU112" s="33" t="str">
        <f ca="true">+IF(OFFSET('Hygiene Data'!$E$12,0,10*ROW('Hygiene Data'!E106))="","",OFFSET('Hygiene Data'!$E$12,0,10*ROW('Hygiene Data'!E106)))</f>
        <v/>
      </c>
      <c r="DV112" s="33" t="str">
        <f ca="true">+IF(OFFSET('Hygiene Data'!$E$13,0,10*ROW('Hygiene Data'!E106))="","",OFFSET('Hygiene Data'!$E$13,0,10*ROW('Hygiene Data'!E106)))</f>
        <v/>
      </c>
      <c r="DW112" s="33" t="str">
        <f ca="true">+IF(OFFSET('Hygiene Data'!$E$14,0,10*ROW('Hygiene Data'!E106))="","",OFFSET('Hygiene Data'!$E$14,0,10*ROW('Hygiene Data'!E106)))</f>
        <v/>
      </c>
      <c r="DX112" s="33" t="str">
        <f ca="true">+IF(OFFSET('Hygiene Data'!$F$12,0,10*ROW('Hygiene Data'!F106))="","",OFFSET('Hygiene Data'!$F$12,0,10*ROW('Hygiene Data'!F106)))</f>
        <v/>
      </c>
      <c r="DY112" s="33" t="str">
        <f ca="true">+IF(OFFSET('Hygiene Data'!$F$13,0,10*ROW('Hygiene Data'!F106))="","",OFFSET('Hygiene Data'!$F$13,0,10*ROW('Hygiene Data'!F106)))</f>
        <v/>
      </c>
      <c r="DZ112" s="33" t="str">
        <f ca="true">+IF(OFFSET('Hygiene Data'!$F$14,0,10*ROW('Hygiene Data'!F106))="","",OFFSET('Hygiene Data'!$F$14,0,10*ROW('Hygiene Data'!F106)))</f>
        <v/>
      </c>
      <c r="EA112" s="33" t="str">
        <f ca="true">+IF(OFFSET('Hygiene Data'!$G$12,0,10*ROW('Hygiene Data'!G106))="","",OFFSET('Hygiene Data'!$G$12,0,10*ROW('Hygiene Data'!G106)))</f>
        <v/>
      </c>
      <c r="EB112" s="33" t="str">
        <f ca="true">+IF(OFFSET('Hygiene Data'!$G$13,0,10*ROW('Hygiene Data'!G106))="","",OFFSET('Hygiene Data'!$G$13,0,10*ROW('Hygiene Data'!G106)))</f>
        <v/>
      </c>
      <c r="EC112" s="33" t="str">
        <f ca="true">+IF(OFFSET('Hygiene Data'!$G$14,0,10*ROW('Hygiene Data'!G106))="","",OFFSET('Hygiene Data'!$G$14,0,10*ROW('Hygiene Data'!G106)))</f>
        <v/>
      </c>
      <c r="ED112" s="33" t="str">
        <f ca="true">+IF(OFFSET('Hygiene Data'!$H$12,0,10*ROW('Hygiene Data'!H106))="","",OFFSET('Hygiene Data'!$H$12,0,10*ROW('Hygiene Data'!H106)))</f>
        <v/>
      </c>
      <c r="EE112" s="33" t="str">
        <f ca="true">+IF(OFFSET('Hygiene Data'!$H$13,0,10*ROW('Hygiene Data'!H106))="","",OFFSET('Hygiene Data'!$H$13,0,10*ROW('Hygiene Data'!H106)))</f>
        <v/>
      </c>
      <c r="EF112" s="33" t="str">
        <f ca="true">+IF(OFFSET('Hygiene Data'!$H$14,0,10*ROW('Hygiene Data'!H106))="","",OFFSET('Hygiene Data'!$H$14,0,10*ROW('Hygiene Data'!H106)))</f>
        <v/>
      </c>
    </row>
    <row r="113" x14ac:dyDescent="0.2">
      <c r="A113" s="56" t="str">
        <f ca="true">+IF(OFFSET('Water Data'!$B$1,0,10*ROW('Water Data'!B110))="","",OFFSET('Water Data'!$B$1,0,10*ROW('Water Data'!B110)))</f>
        <v/>
      </c>
      <c r="B113" s="56" t="str">
        <f ca="true">+IF(OFFSET('Water Data'!$A$3,0,10*ROW('Water Data'!A110))="","",OFFSET('Water Data'!$A$3,0,10*ROW('Water Data'!A110)))</f>
        <v/>
      </c>
      <c r="C113" s="56" t="str">
        <f ca="true">+IF(OFFSET('Water Data'!$C$3,0,10*ROW('Water Data'!C110))="","",OFFSET('Water Data'!$C$3,0,10*ROW('Water Data'!C110)))</f>
        <v/>
      </c>
      <c r="D113" s="244"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4"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4" t="e">
        <f ca="true">+IF(AND(ISNUMBER(OFFSET('Water Data'!$C$10,0,10*ROW('Water Data'!D107))),BW113="Yes"),OFFSET('Water Data'!$C$10,0,10*ROW('Water Data'!D107)),IF(AND(ISNUMBER(OFFSET('Water Data'!$C$10,0,10*ROW('Water Data'!D107))),BW113="No",ISNUMBER(OFFSET('Water Data'!$C$10,0,10*ROW('Water Data'!D107)))),CONCATENATE("[",ROUND(OFFSET('Water Data'!$C$10,0,10*ROW('Water Data'!D107)),0),"]"),IF(AND(ISNUMBER(OFFSET('Water Data'!$C$10,0,10*ROW('Water Data'!D107))),BW113="",ISNUMBER(OFFSET('Water Data'!$C$10,0,10*ROW('Water Data'!D107)))),OFFSET('Water Data'!$C$10,0,10*ROW('Water Data'!D107)),NA())))</f>
        <v>#N/A</v>
      </c>
      <c r="G113" s="244"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4"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4"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4"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4"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4"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4"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4"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4"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4"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4"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4"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4"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4"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4"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5"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5"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5"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5"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5"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5"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5"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5"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5"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5"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5"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5"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5"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5"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5"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5"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5"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5"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5"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5"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5"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5"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5"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5"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5"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5"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5"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5"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5"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5"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6"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6"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6"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6"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6"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6"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6"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6"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6"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6"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6"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6"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6"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6"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6"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6"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6"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6"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3" t="str">
        <f ca="true">+IF(OFFSET('Water Data'!$C$28,0,10*ROW('Water Data'!C107))="","",OFFSET('Water Data'!$C$28,0,10*ROW('Water Data'!C107)))</f>
        <v/>
      </c>
      <c r="BT113" s="33" t="str">
        <f ca="true">+IF(OFFSET('Water Data'!$C$29,0,10*ROW('Water Data'!C107))="","",OFFSET('Water Data'!$C$29,0,10*ROW('Water Data'!C107)))</f>
        <v/>
      </c>
      <c r="BU113" s="33" t="str">
        <f ca="true">+IF(OFFSET('Water Data'!$C$30,0,10*ROW('Water Data'!C107))="","",OFFSET('Water Data'!$C$30,0,10*ROW('Water Data'!C107)))</f>
        <v/>
      </c>
      <c r="BV113" s="33" t="str">
        <f ca="true">+IF(OFFSET('Water Data'!$D$28,0,10*ROW('Water Data'!D107))="","",OFFSET('Water Data'!$D$28,0,10*ROW('Water Data'!D107)))</f>
        <v/>
      </c>
      <c r="BW113" s="33" t="str">
        <f ca="true">+IF(OFFSET('Water Data'!$D$29,0,10*ROW('Water Data'!D107))="","",OFFSET('Water Data'!$D$29,0,10*ROW('Water Data'!D107)))</f>
        <v/>
      </c>
      <c r="BX113" s="33" t="str">
        <f ca="true">+IF(OFFSET('Water Data'!$D$30,0,10*ROW('Water Data'!D107))="","",OFFSET('Water Data'!$D$30,0,10*ROW('Water Data'!D107)))</f>
        <v/>
      </c>
      <c r="BY113" s="33" t="str">
        <f ca="true">+IF(OFFSET('Water Data'!$E$28,0,10*ROW('Water Data'!E107))="","",OFFSET('Water Data'!$E$28,0,10*ROW('Water Data'!E107)))</f>
        <v/>
      </c>
      <c r="BZ113" s="33" t="str">
        <f ca="true">+IF(OFFSET('Water Data'!$E$29,0,10*ROW('Water Data'!E107))="","",OFFSET('Water Data'!$E$29,0,10*ROW('Water Data'!E107)))</f>
        <v/>
      </c>
      <c r="CA113" s="33" t="str">
        <f ca="true">+IF(OFFSET('Water Data'!$E$30,0,10*ROW('Water Data'!E107))="","",OFFSET('Water Data'!$E$30,0,10*ROW('Water Data'!E107)))</f>
        <v/>
      </c>
      <c r="CB113" s="33" t="str">
        <f ca="true">+IF(OFFSET('Water Data'!$F$28,0,10*ROW('Water Data'!F107))="","",OFFSET('Water Data'!$F$28,0,10*ROW('Water Data'!F107)))</f>
        <v/>
      </c>
      <c r="CC113" s="33" t="str">
        <f ca="true">+IF(OFFSET('Water Data'!$F$29,0,10*ROW('Water Data'!F107))="","",OFFSET('Water Data'!$F$29,0,10*ROW('Water Data'!F107)))</f>
        <v/>
      </c>
      <c r="CD113" s="33" t="str">
        <f ca="true">+IF(OFFSET('Water Data'!$F$30,0,10*ROW('Water Data'!F107))="","",OFFSET('Water Data'!$F$30,0,10*ROW('Water Data'!F107)))</f>
        <v/>
      </c>
      <c r="CE113" s="33" t="str">
        <f ca="true">+IF(OFFSET('Water Data'!$G$28,0,10*ROW('Water Data'!G107))="","",OFFSET('Water Data'!$G$28,0,10*ROW('Water Data'!G107)))</f>
        <v/>
      </c>
      <c r="CF113" s="33" t="str">
        <f ca="true">+IF(OFFSET('Water Data'!$G$29,0,10*ROW('Water Data'!G107))="","",OFFSET('Water Data'!$G$29,0,10*ROW('Water Data'!G107)))</f>
        <v/>
      </c>
      <c r="CG113" s="33" t="str">
        <f ca="true">+IF(OFFSET('Water Data'!$G$30,0,10*ROW('Water Data'!G107))="","",OFFSET('Water Data'!$G$30,0,10*ROW('Water Data'!G107)))</f>
        <v/>
      </c>
      <c r="CH113" s="33" t="str">
        <f ca="true">+IF(OFFSET('Water Data'!$H$28,0,10*ROW('Water Data'!H107))="","",OFFSET('Water Data'!$H$28,0,10*ROW('Water Data'!H107)))</f>
        <v/>
      </c>
      <c r="CI113" s="33" t="str">
        <f ca="true">+IF(OFFSET('Water Data'!$H$29,0,10*ROW('Water Data'!H107))="","",OFFSET('Water Data'!$H$29,0,10*ROW('Water Data'!H107)))</f>
        <v/>
      </c>
      <c r="CJ113" s="33" t="str">
        <f ca="true">+IF(OFFSET('Water Data'!$H$30,0,10*ROW('Water Data'!H107))="","",OFFSET('Water Data'!$H$30,0,10*ROW('Water Data'!H107)))</f>
        <v/>
      </c>
      <c r="CK113" s="33" t="str">
        <f ca="true">+IF(OFFSET('Sanitation Data'!$C$29,0,10*ROW('Sanitation Data'!C107))="","",OFFSET('Sanitation Data'!$C$29,0,10*ROW('Sanitation Data'!C107)))</f>
        <v/>
      </c>
      <c r="CL113" s="33" t="str">
        <f ca="true">+IF(OFFSET('Sanitation Data'!$C$30,0,10*ROW('Sanitation Data'!C107))="","",OFFSET('Sanitation Data'!$C$30,0,10*ROW('Sanitation Data'!C107)))</f>
        <v/>
      </c>
      <c r="CM113" s="33" t="str">
        <f ca="true">+IF(OFFSET('Sanitation Data'!$C$31,0,10*ROW('Sanitation Data'!C107))="","",OFFSET('Sanitation Data'!$C$31,0,10*ROW('Sanitation Data'!C107)))</f>
        <v/>
      </c>
      <c r="CN113" s="33" t="str">
        <f ca="true">+IF(OFFSET('Sanitation Data'!$C$32,0,10*ROW('Sanitation Data'!C107))="","",OFFSET('Sanitation Data'!$C$32,0,10*ROW('Sanitation Data'!C107)))</f>
        <v/>
      </c>
      <c r="CO113" s="33" t="str">
        <f ca="true">+IF(OFFSET('Sanitation Data'!$C$33,0,10*ROW('Sanitation Data'!C107))="","",OFFSET('Sanitation Data'!$C$33,0,10*ROW('Sanitation Data'!C107)))</f>
        <v/>
      </c>
      <c r="CP113" s="33" t="str">
        <f ca="true">+IF(OFFSET('Sanitation Data'!$D$29,0,10*ROW('Sanitation Data'!D107))="","",OFFSET('Sanitation Data'!$D$29,0,10*ROW('Sanitation Data'!D107)))</f>
        <v/>
      </c>
      <c r="CQ113" s="33" t="str">
        <f ca="true">+IF(OFFSET('Sanitation Data'!$D$30,0,10*ROW('Sanitation Data'!D107))="","",OFFSET('Sanitation Data'!$D$30,0,10*ROW('Sanitation Data'!D107)))</f>
        <v/>
      </c>
      <c r="CR113" s="33" t="str">
        <f ca="true">+IF(OFFSET('Sanitation Data'!$D$31,0,10*ROW('Sanitation Data'!D107))="","",OFFSET('Sanitation Data'!$D$31,0,10*ROW('Sanitation Data'!D107)))</f>
        <v/>
      </c>
      <c r="CS113" s="33" t="str">
        <f ca="true">+IF(OFFSET('Sanitation Data'!$D$32,0,10*ROW('Sanitation Data'!D107))="","",OFFSET('Sanitation Data'!$D$32,0,10*ROW('Sanitation Data'!D107)))</f>
        <v/>
      </c>
      <c r="CT113" s="33" t="str">
        <f ca="true">+IF(OFFSET('Sanitation Data'!$D$33,0,10*ROW('Sanitation Data'!D107))="","",OFFSET('Sanitation Data'!$D$33,0,10*ROW('Sanitation Data'!D107)))</f>
        <v/>
      </c>
      <c r="CU113" s="33" t="str">
        <f ca="true">+IF(OFFSET('Sanitation Data'!$E$29,0,10*ROW('Sanitation Data'!E107))="","",OFFSET('Sanitation Data'!$E$29,0,10*ROW('Sanitation Data'!E107)))</f>
        <v/>
      </c>
      <c r="CV113" s="33" t="str">
        <f ca="true">+IF(OFFSET('Sanitation Data'!$E$30,0,10*ROW('Sanitation Data'!E107))="","",OFFSET('Sanitation Data'!$E$30,0,10*ROW('Sanitation Data'!E107)))</f>
        <v/>
      </c>
      <c r="CW113" s="33" t="str">
        <f ca="true">+IF(OFFSET('Sanitation Data'!$E$31,0,10*ROW('Sanitation Data'!E107))="","",OFFSET('Sanitation Data'!$E$31,0,10*ROW('Sanitation Data'!E107)))</f>
        <v/>
      </c>
      <c r="CX113" s="33" t="str">
        <f ca="true">+IF(OFFSET('Sanitation Data'!$E$32,0,10*ROW('Sanitation Data'!E107))="","",OFFSET('Sanitation Data'!$E$32,0,10*ROW('Sanitation Data'!E107)))</f>
        <v/>
      </c>
      <c r="CY113" s="33" t="str">
        <f ca="true">+IF(OFFSET('Sanitation Data'!$E$33,0,10*ROW('Sanitation Data'!E107))="","",OFFSET('Sanitation Data'!$E$33,0,10*ROW('Sanitation Data'!E107)))</f>
        <v/>
      </c>
      <c r="CZ113" s="33" t="str">
        <f ca="true">+IF(OFFSET('Sanitation Data'!$F$29,0,10*ROW('Sanitation Data'!F107))="","",OFFSET('Sanitation Data'!$F$29,0,10*ROW('Sanitation Data'!F107)))</f>
        <v/>
      </c>
      <c r="DA113" s="33" t="str">
        <f ca="true">+IF(OFFSET('Sanitation Data'!$F$30,0,10*ROW('Sanitation Data'!F107))="","",OFFSET('Sanitation Data'!$F$30,0,10*ROW('Sanitation Data'!F107)))</f>
        <v/>
      </c>
      <c r="DB113" s="33" t="str">
        <f ca="true">+IF(OFFSET('Sanitation Data'!$F$31,0,10*ROW('Sanitation Data'!F107))="","",OFFSET('Sanitation Data'!$F$31,0,10*ROW('Sanitation Data'!F107)))</f>
        <v/>
      </c>
      <c r="DC113" s="33" t="str">
        <f ca="true">+IF(OFFSET('Sanitation Data'!$F$32,0,10*ROW('Sanitation Data'!F107))="","",OFFSET('Sanitation Data'!$F$32,0,10*ROW('Sanitation Data'!F107)))</f>
        <v/>
      </c>
      <c r="DD113" s="33" t="str">
        <f ca="true">+IF(OFFSET('Sanitation Data'!$F$33,0,10*ROW('Sanitation Data'!F107))="","",OFFSET('Sanitation Data'!$F$33,0,10*ROW('Sanitation Data'!F107)))</f>
        <v/>
      </c>
      <c r="DE113" s="33" t="str">
        <f ca="true">+IF(OFFSET('Sanitation Data'!$G$29,0,10*ROW('Sanitation Data'!G107))="","",OFFSET('Sanitation Data'!$G$29,0,10*ROW('Sanitation Data'!G107)))</f>
        <v/>
      </c>
      <c r="DF113" s="33" t="str">
        <f ca="true">+IF(OFFSET('Sanitation Data'!$G$30,0,10*ROW('Sanitation Data'!G107))="","",OFFSET('Sanitation Data'!$G$30,0,10*ROW('Sanitation Data'!G107)))</f>
        <v/>
      </c>
      <c r="DG113" s="33" t="str">
        <f ca="true">+IF(OFFSET('Sanitation Data'!$G$31,0,10*ROW('Sanitation Data'!G107))="","",OFFSET('Sanitation Data'!$G$31,0,10*ROW('Sanitation Data'!G107)))</f>
        <v/>
      </c>
      <c r="DH113" s="33" t="str">
        <f ca="true">+IF(OFFSET('Sanitation Data'!$G$32,0,10*ROW('Sanitation Data'!G107))="","",OFFSET('Sanitation Data'!$G$32,0,10*ROW('Sanitation Data'!G107)))</f>
        <v/>
      </c>
      <c r="DI113" s="33" t="str">
        <f ca="true">+IF(OFFSET('Sanitation Data'!$G$33,0,10*ROW('Sanitation Data'!G107))="","",OFFSET('Sanitation Data'!$G$33,0,10*ROW('Sanitation Data'!G107)))</f>
        <v/>
      </c>
      <c r="DJ113" s="33" t="str">
        <f ca="true">+IF(OFFSET('Sanitation Data'!$H$29,0,10*ROW('Sanitation Data'!H107))="","",OFFSET('Sanitation Data'!$H$29,0,10*ROW('Sanitation Data'!H107)))</f>
        <v/>
      </c>
      <c r="DK113" s="33" t="str">
        <f ca="true">+IF(OFFSET('Sanitation Data'!$H$30,0,10*ROW('Sanitation Data'!H107))="","",OFFSET('Sanitation Data'!$H$30,0,10*ROW('Sanitation Data'!H107)))</f>
        <v/>
      </c>
      <c r="DL113" s="33" t="str">
        <f ca="true">+IF(OFFSET('Sanitation Data'!$H$31,0,10*ROW('Sanitation Data'!H107))="","",OFFSET('Sanitation Data'!$H$31,0,10*ROW('Sanitation Data'!H107)))</f>
        <v/>
      </c>
      <c r="DM113" s="33" t="str">
        <f ca="true">+IF(OFFSET('Sanitation Data'!$H$32,0,10*ROW('Sanitation Data'!H107))="","",OFFSET('Sanitation Data'!$H$32,0,10*ROW('Sanitation Data'!H107)))</f>
        <v/>
      </c>
      <c r="DN113" s="33" t="str">
        <f ca="true">+IF(OFFSET('Sanitation Data'!$H$33,0,10*ROW('Sanitation Data'!H107))="","",OFFSET('Sanitation Data'!$H$33,0,10*ROW('Sanitation Data'!H107)))</f>
        <v/>
      </c>
      <c r="DO113" s="33" t="str">
        <f ca="true">+IF(OFFSET('Hygiene Data'!$C$12,0,10*ROW('Hygiene Data'!C107))="","",OFFSET('Hygiene Data'!$C$12,0,10*ROW('Hygiene Data'!C107)))</f>
        <v/>
      </c>
      <c r="DP113" s="33" t="str">
        <f ca="true">+IF(OFFSET('Hygiene Data'!$C$13,0,10*ROW('Hygiene Data'!C107))="","",OFFSET('Hygiene Data'!$C$13,0,10*ROW('Hygiene Data'!C107)))</f>
        <v/>
      </c>
      <c r="DQ113" s="33" t="str">
        <f ca="true">+IF(OFFSET('Hygiene Data'!$C$14,0,10*ROW('Hygiene Data'!C107))="","",OFFSET('Hygiene Data'!$C$14,0,10*ROW('Hygiene Data'!C107)))</f>
        <v/>
      </c>
      <c r="DR113" s="33" t="str">
        <f ca="true">+IF(OFFSET('Hygiene Data'!$D$12,0,10*ROW('Hygiene Data'!D107))="","",OFFSET('Hygiene Data'!$D$12,0,10*ROW('Hygiene Data'!D107)))</f>
        <v/>
      </c>
      <c r="DS113" s="33" t="str">
        <f ca="true">+IF(OFFSET('Hygiene Data'!$D$13,0,10*ROW('Hygiene Data'!D107))="","",OFFSET('Hygiene Data'!$D$13,0,10*ROW('Hygiene Data'!D107)))</f>
        <v/>
      </c>
      <c r="DT113" s="33" t="str">
        <f ca="true">+IF(OFFSET('Hygiene Data'!$D$14,0,10*ROW('Hygiene Data'!D107))="","",OFFSET('Hygiene Data'!$D$14,0,10*ROW('Hygiene Data'!D107)))</f>
        <v/>
      </c>
      <c r="DU113" s="33" t="str">
        <f ca="true">+IF(OFFSET('Hygiene Data'!$E$12,0,10*ROW('Hygiene Data'!E107))="","",OFFSET('Hygiene Data'!$E$12,0,10*ROW('Hygiene Data'!E107)))</f>
        <v/>
      </c>
      <c r="DV113" s="33" t="str">
        <f ca="true">+IF(OFFSET('Hygiene Data'!$E$13,0,10*ROW('Hygiene Data'!E107))="","",OFFSET('Hygiene Data'!$E$13,0,10*ROW('Hygiene Data'!E107)))</f>
        <v/>
      </c>
      <c r="DW113" s="33" t="str">
        <f ca="true">+IF(OFFSET('Hygiene Data'!$E$14,0,10*ROW('Hygiene Data'!E107))="","",OFFSET('Hygiene Data'!$E$14,0,10*ROW('Hygiene Data'!E107)))</f>
        <v/>
      </c>
      <c r="DX113" s="33" t="str">
        <f ca="true">+IF(OFFSET('Hygiene Data'!$F$12,0,10*ROW('Hygiene Data'!F107))="","",OFFSET('Hygiene Data'!$F$12,0,10*ROW('Hygiene Data'!F107)))</f>
        <v/>
      </c>
      <c r="DY113" s="33" t="str">
        <f ca="true">+IF(OFFSET('Hygiene Data'!$F$13,0,10*ROW('Hygiene Data'!F107))="","",OFFSET('Hygiene Data'!$F$13,0,10*ROW('Hygiene Data'!F107)))</f>
        <v/>
      </c>
      <c r="DZ113" s="33" t="str">
        <f ca="true">+IF(OFFSET('Hygiene Data'!$F$14,0,10*ROW('Hygiene Data'!F107))="","",OFFSET('Hygiene Data'!$F$14,0,10*ROW('Hygiene Data'!F107)))</f>
        <v/>
      </c>
      <c r="EA113" s="33" t="str">
        <f ca="true">+IF(OFFSET('Hygiene Data'!$G$12,0,10*ROW('Hygiene Data'!G107))="","",OFFSET('Hygiene Data'!$G$12,0,10*ROW('Hygiene Data'!G107)))</f>
        <v/>
      </c>
      <c r="EB113" s="33" t="str">
        <f ca="true">+IF(OFFSET('Hygiene Data'!$G$13,0,10*ROW('Hygiene Data'!G107))="","",OFFSET('Hygiene Data'!$G$13,0,10*ROW('Hygiene Data'!G107)))</f>
        <v/>
      </c>
      <c r="EC113" s="33" t="str">
        <f ca="true">+IF(OFFSET('Hygiene Data'!$G$14,0,10*ROW('Hygiene Data'!G107))="","",OFFSET('Hygiene Data'!$G$14,0,10*ROW('Hygiene Data'!G107)))</f>
        <v/>
      </c>
      <c r="ED113" s="33" t="str">
        <f ca="true">+IF(OFFSET('Hygiene Data'!$H$12,0,10*ROW('Hygiene Data'!H107))="","",OFFSET('Hygiene Data'!$H$12,0,10*ROW('Hygiene Data'!H107)))</f>
        <v/>
      </c>
      <c r="EE113" s="33" t="str">
        <f ca="true">+IF(OFFSET('Hygiene Data'!$H$13,0,10*ROW('Hygiene Data'!H107))="","",OFFSET('Hygiene Data'!$H$13,0,10*ROW('Hygiene Data'!H107)))</f>
        <v/>
      </c>
      <c r="EF113" s="33" t="str">
        <f ca="true">+IF(OFFSET('Hygiene Data'!$H$14,0,10*ROW('Hygiene Data'!H107))="","",OFFSET('Hygiene Data'!$H$14,0,10*ROW('Hygiene Data'!H107)))</f>
        <v/>
      </c>
    </row>
    <row r="114" x14ac:dyDescent="0.2">
      <c r="A114" s="56" t="str">
        <f ca="true">+IF(OFFSET('Water Data'!$B$1,0,10*ROW('Water Data'!B111))="","",OFFSET('Water Data'!$B$1,0,10*ROW('Water Data'!B111)))</f>
        <v/>
      </c>
      <c r="B114" s="56" t="str">
        <f ca="true">+IF(OFFSET('Water Data'!$A$3,0,10*ROW('Water Data'!A111))="","",OFFSET('Water Data'!$A$3,0,10*ROW('Water Data'!A111)))</f>
        <v/>
      </c>
      <c r="C114" s="56" t="str">
        <f ca="true">+IF(OFFSET('Water Data'!$C$3,0,10*ROW('Water Data'!C111))="","",OFFSET('Water Data'!$C$3,0,10*ROW('Water Data'!C111)))</f>
        <v/>
      </c>
      <c r="D114" s="244"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4"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4" t="e">
        <f ca="true">+IF(AND(ISNUMBER(OFFSET('Water Data'!$C$10,0,10*ROW('Water Data'!D108))),BW114="Yes"),OFFSET('Water Data'!$C$10,0,10*ROW('Water Data'!D108)),IF(AND(ISNUMBER(OFFSET('Water Data'!$C$10,0,10*ROW('Water Data'!D108))),BW114="No",ISNUMBER(OFFSET('Water Data'!$C$10,0,10*ROW('Water Data'!D108)))),CONCATENATE("[",ROUND(OFFSET('Water Data'!$C$10,0,10*ROW('Water Data'!D108)),0),"]"),IF(AND(ISNUMBER(OFFSET('Water Data'!$C$10,0,10*ROW('Water Data'!D108))),BW114="",ISNUMBER(OFFSET('Water Data'!$C$10,0,10*ROW('Water Data'!D108)))),OFFSET('Water Data'!$C$10,0,10*ROW('Water Data'!D108)),NA())))</f>
        <v>#N/A</v>
      </c>
      <c r="G114" s="244"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4"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4"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4"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4"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4"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4"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4"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4"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4"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4"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4"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4"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4"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4"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5"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5"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5"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5"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5"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5"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5"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5"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5"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5"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5"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5"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5"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5"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5"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5"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5"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5"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5"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5"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5"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5"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5"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5"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5"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5"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5"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5"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5"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5"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6"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6"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6"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6"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6"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6"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6"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6"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6"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6"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6"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6"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6"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6"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6"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6"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6"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6"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3" t="str">
        <f ca="true">+IF(OFFSET('Water Data'!$C$28,0,10*ROW('Water Data'!C108))="","",OFFSET('Water Data'!$C$28,0,10*ROW('Water Data'!C108)))</f>
        <v/>
      </c>
      <c r="BT114" s="33" t="str">
        <f ca="true">+IF(OFFSET('Water Data'!$C$29,0,10*ROW('Water Data'!C108))="","",OFFSET('Water Data'!$C$29,0,10*ROW('Water Data'!C108)))</f>
        <v/>
      </c>
      <c r="BU114" s="33" t="str">
        <f ca="true">+IF(OFFSET('Water Data'!$C$30,0,10*ROW('Water Data'!C108))="","",OFFSET('Water Data'!$C$30,0,10*ROW('Water Data'!C108)))</f>
        <v/>
      </c>
      <c r="BV114" s="33" t="str">
        <f ca="true">+IF(OFFSET('Water Data'!$D$28,0,10*ROW('Water Data'!D108))="","",OFFSET('Water Data'!$D$28,0,10*ROW('Water Data'!D108)))</f>
        <v/>
      </c>
      <c r="BW114" s="33" t="str">
        <f ca="true">+IF(OFFSET('Water Data'!$D$29,0,10*ROW('Water Data'!D108))="","",OFFSET('Water Data'!$D$29,0,10*ROW('Water Data'!D108)))</f>
        <v/>
      </c>
      <c r="BX114" s="33" t="str">
        <f ca="true">+IF(OFFSET('Water Data'!$D$30,0,10*ROW('Water Data'!D108))="","",OFFSET('Water Data'!$D$30,0,10*ROW('Water Data'!D108)))</f>
        <v/>
      </c>
      <c r="BY114" s="33" t="str">
        <f ca="true">+IF(OFFSET('Water Data'!$E$28,0,10*ROW('Water Data'!E108))="","",OFFSET('Water Data'!$E$28,0,10*ROW('Water Data'!E108)))</f>
        <v/>
      </c>
      <c r="BZ114" s="33" t="str">
        <f ca="true">+IF(OFFSET('Water Data'!$E$29,0,10*ROW('Water Data'!E108))="","",OFFSET('Water Data'!$E$29,0,10*ROW('Water Data'!E108)))</f>
        <v/>
      </c>
      <c r="CA114" s="33" t="str">
        <f ca="true">+IF(OFFSET('Water Data'!$E$30,0,10*ROW('Water Data'!E108))="","",OFFSET('Water Data'!$E$30,0,10*ROW('Water Data'!E108)))</f>
        <v/>
      </c>
      <c r="CB114" s="33" t="str">
        <f ca="true">+IF(OFFSET('Water Data'!$F$28,0,10*ROW('Water Data'!F108))="","",OFFSET('Water Data'!$F$28,0,10*ROW('Water Data'!F108)))</f>
        <v/>
      </c>
      <c r="CC114" s="33" t="str">
        <f ca="true">+IF(OFFSET('Water Data'!$F$29,0,10*ROW('Water Data'!F108))="","",OFFSET('Water Data'!$F$29,0,10*ROW('Water Data'!F108)))</f>
        <v/>
      </c>
      <c r="CD114" s="33" t="str">
        <f ca="true">+IF(OFFSET('Water Data'!$F$30,0,10*ROW('Water Data'!F108))="","",OFFSET('Water Data'!$F$30,0,10*ROW('Water Data'!F108)))</f>
        <v/>
      </c>
      <c r="CE114" s="33" t="str">
        <f ca="true">+IF(OFFSET('Water Data'!$G$28,0,10*ROW('Water Data'!G108))="","",OFFSET('Water Data'!$G$28,0,10*ROW('Water Data'!G108)))</f>
        <v/>
      </c>
      <c r="CF114" s="33" t="str">
        <f ca="true">+IF(OFFSET('Water Data'!$G$29,0,10*ROW('Water Data'!G108))="","",OFFSET('Water Data'!$G$29,0,10*ROW('Water Data'!G108)))</f>
        <v/>
      </c>
      <c r="CG114" s="33" t="str">
        <f ca="true">+IF(OFFSET('Water Data'!$G$30,0,10*ROW('Water Data'!G108))="","",OFFSET('Water Data'!$G$30,0,10*ROW('Water Data'!G108)))</f>
        <v/>
      </c>
      <c r="CH114" s="33" t="str">
        <f ca="true">+IF(OFFSET('Water Data'!$H$28,0,10*ROW('Water Data'!H108))="","",OFFSET('Water Data'!$H$28,0,10*ROW('Water Data'!H108)))</f>
        <v/>
      </c>
      <c r="CI114" s="33" t="str">
        <f ca="true">+IF(OFFSET('Water Data'!$H$29,0,10*ROW('Water Data'!H108))="","",OFFSET('Water Data'!$H$29,0,10*ROW('Water Data'!H108)))</f>
        <v/>
      </c>
      <c r="CJ114" s="33" t="str">
        <f ca="true">+IF(OFFSET('Water Data'!$H$30,0,10*ROW('Water Data'!H108))="","",OFFSET('Water Data'!$H$30,0,10*ROW('Water Data'!H108)))</f>
        <v/>
      </c>
      <c r="CK114" s="33" t="str">
        <f ca="true">+IF(OFFSET('Sanitation Data'!$C$29,0,10*ROW('Sanitation Data'!C108))="","",OFFSET('Sanitation Data'!$C$29,0,10*ROW('Sanitation Data'!C108)))</f>
        <v/>
      </c>
      <c r="CL114" s="33" t="str">
        <f ca="true">+IF(OFFSET('Sanitation Data'!$C$30,0,10*ROW('Sanitation Data'!C108))="","",OFFSET('Sanitation Data'!$C$30,0,10*ROW('Sanitation Data'!C108)))</f>
        <v/>
      </c>
      <c r="CM114" s="33" t="str">
        <f ca="true">+IF(OFFSET('Sanitation Data'!$C$31,0,10*ROW('Sanitation Data'!C108))="","",OFFSET('Sanitation Data'!$C$31,0,10*ROW('Sanitation Data'!C108)))</f>
        <v/>
      </c>
      <c r="CN114" s="33" t="str">
        <f ca="true">+IF(OFFSET('Sanitation Data'!$C$32,0,10*ROW('Sanitation Data'!C108))="","",OFFSET('Sanitation Data'!$C$32,0,10*ROW('Sanitation Data'!C108)))</f>
        <v/>
      </c>
      <c r="CO114" s="33" t="str">
        <f ca="true">+IF(OFFSET('Sanitation Data'!$C$33,0,10*ROW('Sanitation Data'!C108))="","",OFFSET('Sanitation Data'!$C$33,0,10*ROW('Sanitation Data'!C108)))</f>
        <v/>
      </c>
      <c r="CP114" s="33" t="str">
        <f ca="true">+IF(OFFSET('Sanitation Data'!$D$29,0,10*ROW('Sanitation Data'!D108))="","",OFFSET('Sanitation Data'!$D$29,0,10*ROW('Sanitation Data'!D108)))</f>
        <v/>
      </c>
      <c r="CQ114" s="33" t="str">
        <f ca="true">+IF(OFFSET('Sanitation Data'!$D$30,0,10*ROW('Sanitation Data'!D108))="","",OFFSET('Sanitation Data'!$D$30,0,10*ROW('Sanitation Data'!D108)))</f>
        <v/>
      </c>
      <c r="CR114" s="33" t="str">
        <f ca="true">+IF(OFFSET('Sanitation Data'!$D$31,0,10*ROW('Sanitation Data'!D108))="","",OFFSET('Sanitation Data'!$D$31,0,10*ROW('Sanitation Data'!D108)))</f>
        <v/>
      </c>
      <c r="CS114" s="33" t="str">
        <f ca="true">+IF(OFFSET('Sanitation Data'!$D$32,0,10*ROW('Sanitation Data'!D108))="","",OFFSET('Sanitation Data'!$D$32,0,10*ROW('Sanitation Data'!D108)))</f>
        <v/>
      </c>
      <c r="CT114" s="33" t="str">
        <f ca="true">+IF(OFFSET('Sanitation Data'!$D$33,0,10*ROW('Sanitation Data'!D108))="","",OFFSET('Sanitation Data'!$D$33,0,10*ROW('Sanitation Data'!D108)))</f>
        <v/>
      </c>
      <c r="CU114" s="33" t="str">
        <f ca="true">+IF(OFFSET('Sanitation Data'!$E$29,0,10*ROW('Sanitation Data'!E108))="","",OFFSET('Sanitation Data'!$E$29,0,10*ROW('Sanitation Data'!E108)))</f>
        <v/>
      </c>
      <c r="CV114" s="33" t="str">
        <f ca="true">+IF(OFFSET('Sanitation Data'!$E$30,0,10*ROW('Sanitation Data'!E108))="","",OFFSET('Sanitation Data'!$E$30,0,10*ROW('Sanitation Data'!E108)))</f>
        <v/>
      </c>
      <c r="CW114" s="33" t="str">
        <f ca="true">+IF(OFFSET('Sanitation Data'!$E$31,0,10*ROW('Sanitation Data'!E108))="","",OFFSET('Sanitation Data'!$E$31,0,10*ROW('Sanitation Data'!E108)))</f>
        <v/>
      </c>
      <c r="CX114" s="33" t="str">
        <f ca="true">+IF(OFFSET('Sanitation Data'!$E$32,0,10*ROW('Sanitation Data'!E108))="","",OFFSET('Sanitation Data'!$E$32,0,10*ROW('Sanitation Data'!E108)))</f>
        <v/>
      </c>
      <c r="CY114" s="33" t="str">
        <f ca="true">+IF(OFFSET('Sanitation Data'!$E$33,0,10*ROW('Sanitation Data'!E108))="","",OFFSET('Sanitation Data'!$E$33,0,10*ROW('Sanitation Data'!E108)))</f>
        <v/>
      </c>
      <c r="CZ114" s="33" t="str">
        <f ca="true">+IF(OFFSET('Sanitation Data'!$F$29,0,10*ROW('Sanitation Data'!F108))="","",OFFSET('Sanitation Data'!$F$29,0,10*ROW('Sanitation Data'!F108)))</f>
        <v/>
      </c>
      <c r="DA114" s="33" t="str">
        <f ca="true">+IF(OFFSET('Sanitation Data'!$F$30,0,10*ROW('Sanitation Data'!F108))="","",OFFSET('Sanitation Data'!$F$30,0,10*ROW('Sanitation Data'!F108)))</f>
        <v/>
      </c>
      <c r="DB114" s="33" t="str">
        <f ca="true">+IF(OFFSET('Sanitation Data'!$F$31,0,10*ROW('Sanitation Data'!F108))="","",OFFSET('Sanitation Data'!$F$31,0,10*ROW('Sanitation Data'!F108)))</f>
        <v/>
      </c>
      <c r="DC114" s="33" t="str">
        <f ca="true">+IF(OFFSET('Sanitation Data'!$F$32,0,10*ROW('Sanitation Data'!F108))="","",OFFSET('Sanitation Data'!$F$32,0,10*ROW('Sanitation Data'!F108)))</f>
        <v/>
      </c>
      <c r="DD114" s="33" t="str">
        <f ca="true">+IF(OFFSET('Sanitation Data'!$F$33,0,10*ROW('Sanitation Data'!F108))="","",OFFSET('Sanitation Data'!$F$33,0,10*ROW('Sanitation Data'!F108)))</f>
        <v/>
      </c>
      <c r="DE114" s="33" t="str">
        <f ca="true">+IF(OFFSET('Sanitation Data'!$G$29,0,10*ROW('Sanitation Data'!G108))="","",OFFSET('Sanitation Data'!$G$29,0,10*ROW('Sanitation Data'!G108)))</f>
        <v/>
      </c>
      <c r="DF114" s="33" t="str">
        <f ca="true">+IF(OFFSET('Sanitation Data'!$G$30,0,10*ROW('Sanitation Data'!G108))="","",OFFSET('Sanitation Data'!$G$30,0,10*ROW('Sanitation Data'!G108)))</f>
        <v/>
      </c>
      <c r="DG114" s="33" t="str">
        <f ca="true">+IF(OFFSET('Sanitation Data'!$G$31,0,10*ROW('Sanitation Data'!G108))="","",OFFSET('Sanitation Data'!$G$31,0,10*ROW('Sanitation Data'!G108)))</f>
        <v/>
      </c>
      <c r="DH114" s="33" t="str">
        <f ca="true">+IF(OFFSET('Sanitation Data'!$G$32,0,10*ROW('Sanitation Data'!G108))="","",OFFSET('Sanitation Data'!$G$32,0,10*ROW('Sanitation Data'!G108)))</f>
        <v/>
      </c>
      <c r="DI114" s="33" t="str">
        <f ca="true">+IF(OFFSET('Sanitation Data'!$G$33,0,10*ROW('Sanitation Data'!G108))="","",OFFSET('Sanitation Data'!$G$33,0,10*ROW('Sanitation Data'!G108)))</f>
        <v/>
      </c>
      <c r="DJ114" s="33" t="str">
        <f ca="true">+IF(OFFSET('Sanitation Data'!$H$29,0,10*ROW('Sanitation Data'!H108))="","",OFFSET('Sanitation Data'!$H$29,0,10*ROW('Sanitation Data'!H108)))</f>
        <v/>
      </c>
      <c r="DK114" s="33" t="str">
        <f ca="true">+IF(OFFSET('Sanitation Data'!$H$30,0,10*ROW('Sanitation Data'!H108))="","",OFFSET('Sanitation Data'!$H$30,0,10*ROW('Sanitation Data'!H108)))</f>
        <v/>
      </c>
      <c r="DL114" s="33" t="str">
        <f ca="true">+IF(OFFSET('Sanitation Data'!$H$31,0,10*ROW('Sanitation Data'!H108))="","",OFFSET('Sanitation Data'!$H$31,0,10*ROW('Sanitation Data'!H108)))</f>
        <v/>
      </c>
      <c r="DM114" s="33" t="str">
        <f ca="true">+IF(OFFSET('Sanitation Data'!$H$32,0,10*ROW('Sanitation Data'!H108))="","",OFFSET('Sanitation Data'!$H$32,0,10*ROW('Sanitation Data'!H108)))</f>
        <v/>
      </c>
      <c r="DN114" s="33" t="str">
        <f ca="true">+IF(OFFSET('Sanitation Data'!$H$33,0,10*ROW('Sanitation Data'!H108))="","",OFFSET('Sanitation Data'!$H$33,0,10*ROW('Sanitation Data'!H108)))</f>
        <v/>
      </c>
      <c r="DO114" s="33" t="str">
        <f ca="true">+IF(OFFSET('Hygiene Data'!$C$12,0,10*ROW('Hygiene Data'!C108))="","",OFFSET('Hygiene Data'!$C$12,0,10*ROW('Hygiene Data'!C108)))</f>
        <v/>
      </c>
      <c r="DP114" s="33" t="str">
        <f ca="true">+IF(OFFSET('Hygiene Data'!$C$13,0,10*ROW('Hygiene Data'!C108))="","",OFFSET('Hygiene Data'!$C$13,0,10*ROW('Hygiene Data'!C108)))</f>
        <v/>
      </c>
      <c r="DQ114" s="33" t="str">
        <f ca="true">+IF(OFFSET('Hygiene Data'!$C$14,0,10*ROW('Hygiene Data'!C108))="","",OFFSET('Hygiene Data'!$C$14,0,10*ROW('Hygiene Data'!C108)))</f>
        <v/>
      </c>
      <c r="DR114" s="33" t="str">
        <f ca="true">+IF(OFFSET('Hygiene Data'!$D$12,0,10*ROW('Hygiene Data'!D108))="","",OFFSET('Hygiene Data'!$D$12,0,10*ROW('Hygiene Data'!D108)))</f>
        <v/>
      </c>
      <c r="DS114" s="33" t="str">
        <f ca="true">+IF(OFFSET('Hygiene Data'!$D$13,0,10*ROW('Hygiene Data'!D108))="","",OFFSET('Hygiene Data'!$D$13,0,10*ROW('Hygiene Data'!D108)))</f>
        <v/>
      </c>
      <c r="DT114" s="33" t="str">
        <f ca="true">+IF(OFFSET('Hygiene Data'!$D$14,0,10*ROW('Hygiene Data'!D108))="","",OFFSET('Hygiene Data'!$D$14,0,10*ROW('Hygiene Data'!D108)))</f>
        <v/>
      </c>
      <c r="DU114" s="33" t="str">
        <f ca="true">+IF(OFFSET('Hygiene Data'!$E$12,0,10*ROW('Hygiene Data'!E108))="","",OFFSET('Hygiene Data'!$E$12,0,10*ROW('Hygiene Data'!E108)))</f>
        <v/>
      </c>
      <c r="DV114" s="33" t="str">
        <f ca="true">+IF(OFFSET('Hygiene Data'!$E$13,0,10*ROW('Hygiene Data'!E108))="","",OFFSET('Hygiene Data'!$E$13,0,10*ROW('Hygiene Data'!E108)))</f>
        <v/>
      </c>
      <c r="DW114" s="33" t="str">
        <f ca="true">+IF(OFFSET('Hygiene Data'!$E$14,0,10*ROW('Hygiene Data'!E108))="","",OFFSET('Hygiene Data'!$E$14,0,10*ROW('Hygiene Data'!E108)))</f>
        <v/>
      </c>
      <c r="DX114" s="33" t="str">
        <f ca="true">+IF(OFFSET('Hygiene Data'!$F$12,0,10*ROW('Hygiene Data'!F108))="","",OFFSET('Hygiene Data'!$F$12,0,10*ROW('Hygiene Data'!F108)))</f>
        <v/>
      </c>
      <c r="DY114" s="33" t="str">
        <f ca="true">+IF(OFFSET('Hygiene Data'!$F$13,0,10*ROW('Hygiene Data'!F108))="","",OFFSET('Hygiene Data'!$F$13,0,10*ROW('Hygiene Data'!F108)))</f>
        <v/>
      </c>
      <c r="DZ114" s="33" t="str">
        <f ca="true">+IF(OFFSET('Hygiene Data'!$F$14,0,10*ROW('Hygiene Data'!F108))="","",OFFSET('Hygiene Data'!$F$14,0,10*ROW('Hygiene Data'!F108)))</f>
        <v/>
      </c>
      <c r="EA114" s="33" t="str">
        <f ca="true">+IF(OFFSET('Hygiene Data'!$G$12,0,10*ROW('Hygiene Data'!G108))="","",OFFSET('Hygiene Data'!$G$12,0,10*ROW('Hygiene Data'!G108)))</f>
        <v/>
      </c>
      <c r="EB114" s="33" t="str">
        <f ca="true">+IF(OFFSET('Hygiene Data'!$G$13,0,10*ROW('Hygiene Data'!G108))="","",OFFSET('Hygiene Data'!$G$13,0,10*ROW('Hygiene Data'!G108)))</f>
        <v/>
      </c>
      <c r="EC114" s="33" t="str">
        <f ca="true">+IF(OFFSET('Hygiene Data'!$G$14,0,10*ROW('Hygiene Data'!G108))="","",OFFSET('Hygiene Data'!$G$14,0,10*ROW('Hygiene Data'!G108)))</f>
        <v/>
      </c>
      <c r="ED114" s="33" t="str">
        <f ca="true">+IF(OFFSET('Hygiene Data'!$H$12,0,10*ROW('Hygiene Data'!H108))="","",OFFSET('Hygiene Data'!$H$12,0,10*ROW('Hygiene Data'!H108)))</f>
        <v/>
      </c>
      <c r="EE114" s="33" t="str">
        <f ca="true">+IF(OFFSET('Hygiene Data'!$H$13,0,10*ROW('Hygiene Data'!H108))="","",OFFSET('Hygiene Data'!$H$13,0,10*ROW('Hygiene Data'!H108)))</f>
        <v/>
      </c>
      <c r="EF114" s="33" t="str">
        <f ca="true">+IF(OFFSET('Hygiene Data'!$H$14,0,10*ROW('Hygiene Data'!H108))="","",OFFSET('Hygiene Data'!$H$14,0,10*ROW('Hygiene Data'!H108)))</f>
        <v/>
      </c>
    </row>
    <row r="115" x14ac:dyDescent="0.2">
      <c r="A115" s="56" t="str">
        <f ca="true">+IF(OFFSET('Water Data'!$B$1,0,10*ROW('Water Data'!B112))="","",OFFSET('Water Data'!$B$1,0,10*ROW('Water Data'!B112)))</f>
        <v/>
      </c>
      <c r="B115" s="56" t="str">
        <f ca="true">+IF(OFFSET('Water Data'!$A$3,0,10*ROW('Water Data'!A112))="","",OFFSET('Water Data'!$A$3,0,10*ROW('Water Data'!A112)))</f>
        <v/>
      </c>
      <c r="C115" s="56" t="str">
        <f ca="true">+IF(OFFSET('Water Data'!$C$3,0,10*ROW('Water Data'!C112))="","",OFFSET('Water Data'!$C$3,0,10*ROW('Water Data'!C112)))</f>
        <v/>
      </c>
      <c r="D115" s="244"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4"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4" t="e">
        <f ca="true">+IF(AND(ISNUMBER(OFFSET('Water Data'!$C$10,0,10*ROW('Water Data'!D109))),BW115="Yes"),OFFSET('Water Data'!$C$10,0,10*ROW('Water Data'!D109)),IF(AND(ISNUMBER(OFFSET('Water Data'!$C$10,0,10*ROW('Water Data'!D109))),BW115="No",ISNUMBER(OFFSET('Water Data'!$C$10,0,10*ROW('Water Data'!D109)))),CONCATENATE("[",ROUND(OFFSET('Water Data'!$C$10,0,10*ROW('Water Data'!D109)),0),"]"),IF(AND(ISNUMBER(OFFSET('Water Data'!$C$10,0,10*ROW('Water Data'!D109))),BW115="",ISNUMBER(OFFSET('Water Data'!$C$10,0,10*ROW('Water Data'!D109)))),OFFSET('Water Data'!$C$10,0,10*ROW('Water Data'!D109)),NA())))</f>
        <v>#N/A</v>
      </c>
      <c r="G115" s="244"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4"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4"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4"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4"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4"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4"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4"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4"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4"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4"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4"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4"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4"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4"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5"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5"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5"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5"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5"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5"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5"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5"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5"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5"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5"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5"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5"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5"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5"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5"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5"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5"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5"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5"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5"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5"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5"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5"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5"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5"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5"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5"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5"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5"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6"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6"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6"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6"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6"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6"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6"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6"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6"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6"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6"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6"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6"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6"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6"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6"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6"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6"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3" t="str">
        <f ca="true">+IF(OFFSET('Water Data'!$C$28,0,10*ROW('Water Data'!C109))="","",OFFSET('Water Data'!$C$28,0,10*ROW('Water Data'!C109)))</f>
        <v/>
      </c>
      <c r="BT115" s="33" t="str">
        <f ca="true">+IF(OFFSET('Water Data'!$C$29,0,10*ROW('Water Data'!C109))="","",OFFSET('Water Data'!$C$29,0,10*ROW('Water Data'!C109)))</f>
        <v/>
      </c>
      <c r="BU115" s="33" t="str">
        <f ca="true">+IF(OFFSET('Water Data'!$C$30,0,10*ROW('Water Data'!C109))="","",OFFSET('Water Data'!$C$30,0,10*ROW('Water Data'!C109)))</f>
        <v/>
      </c>
      <c r="BV115" s="33" t="str">
        <f ca="true">+IF(OFFSET('Water Data'!$D$28,0,10*ROW('Water Data'!D109))="","",OFFSET('Water Data'!$D$28,0,10*ROW('Water Data'!D109)))</f>
        <v/>
      </c>
      <c r="BW115" s="33" t="str">
        <f ca="true">+IF(OFFSET('Water Data'!$D$29,0,10*ROW('Water Data'!D109))="","",OFFSET('Water Data'!$D$29,0,10*ROW('Water Data'!D109)))</f>
        <v/>
      </c>
      <c r="BX115" s="33" t="str">
        <f ca="true">+IF(OFFSET('Water Data'!$D$30,0,10*ROW('Water Data'!D109))="","",OFFSET('Water Data'!$D$30,0,10*ROW('Water Data'!D109)))</f>
        <v/>
      </c>
      <c r="BY115" s="33" t="str">
        <f ca="true">+IF(OFFSET('Water Data'!$E$28,0,10*ROW('Water Data'!E109))="","",OFFSET('Water Data'!$E$28,0,10*ROW('Water Data'!E109)))</f>
        <v/>
      </c>
      <c r="BZ115" s="33" t="str">
        <f ca="true">+IF(OFFSET('Water Data'!$E$29,0,10*ROW('Water Data'!E109))="","",OFFSET('Water Data'!$E$29,0,10*ROW('Water Data'!E109)))</f>
        <v/>
      </c>
      <c r="CA115" s="33" t="str">
        <f ca="true">+IF(OFFSET('Water Data'!$E$30,0,10*ROW('Water Data'!E109))="","",OFFSET('Water Data'!$E$30,0,10*ROW('Water Data'!E109)))</f>
        <v/>
      </c>
      <c r="CB115" s="33" t="str">
        <f ca="true">+IF(OFFSET('Water Data'!$F$28,0,10*ROW('Water Data'!F109))="","",OFFSET('Water Data'!$F$28,0,10*ROW('Water Data'!F109)))</f>
        <v/>
      </c>
      <c r="CC115" s="33" t="str">
        <f ca="true">+IF(OFFSET('Water Data'!$F$29,0,10*ROW('Water Data'!F109))="","",OFFSET('Water Data'!$F$29,0,10*ROW('Water Data'!F109)))</f>
        <v/>
      </c>
      <c r="CD115" s="33" t="str">
        <f ca="true">+IF(OFFSET('Water Data'!$F$30,0,10*ROW('Water Data'!F109))="","",OFFSET('Water Data'!$F$30,0,10*ROW('Water Data'!F109)))</f>
        <v/>
      </c>
      <c r="CE115" s="33" t="str">
        <f ca="true">+IF(OFFSET('Water Data'!$G$28,0,10*ROW('Water Data'!G109))="","",OFFSET('Water Data'!$G$28,0,10*ROW('Water Data'!G109)))</f>
        <v/>
      </c>
      <c r="CF115" s="33" t="str">
        <f ca="true">+IF(OFFSET('Water Data'!$G$29,0,10*ROW('Water Data'!G109))="","",OFFSET('Water Data'!$G$29,0,10*ROW('Water Data'!G109)))</f>
        <v/>
      </c>
      <c r="CG115" s="33" t="str">
        <f ca="true">+IF(OFFSET('Water Data'!$G$30,0,10*ROW('Water Data'!G109))="","",OFFSET('Water Data'!$G$30,0,10*ROW('Water Data'!G109)))</f>
        <v/>
      </c>
      <c r="CH115" s="33" t="str">
        <f ca="true">+IF(OFFSET('Water Data'!$H$28,0,10*ROW('Water Data'!H109))="","",OFFSET('Water Data'!$H$28,0,10*ROW('Water Data'!H109)))</f>
        <v/>
      </c>
      <c r="CI115" s="33" t="str">
        <f ca="true">+IF(OFFSET('Water Data'!$H$29,0,10*ROW('Water Data'!H109))="","",OFFSET('Water Data'!$H$29,0,10*ROW('Water Data'!H109)))</f>
        <v/>
      </c>
      <c r="CJ115" s="33" t="str">
        <f ca="true">+IF(OFFSET('Water Data'!$H$30,0,10*ROW('Water Data'!H109))="","",OFFSET('Water Data'!$H$30,0,10*ROW('Water Data'!H109)))</f>
        <v/>
      </c>
      <c r="CK115" s="33" t="str">
        <f ca="true">+IF(OFFSET('Sanitation Data'!$C$29,0,10*ROW('Sanitation Data'!C109))="","",OFFSET('Sanitation Data'!$C$29,0,10*ROW('Sanitation Data'!C109)))</f>
        <v/>
      </c>
      <c r="CL115" s="33" t="str">
        <f ca="true">+IF(OFFSET('Sanitation Data'!$C$30,0,10*ROW('Sanitation Data'!C109))="","",OFFSET('Sanitation Data'!$C$30,0,10*ROW('Sanitation Data'!C109)))</f>
        <v/>
      </c>
      <c r="CM115" s="33" t="str">
        <f ca="true">+IF(OFFSET('Sanitation Data'!$C$31,0,10*ROW('Sanitation Data'!C109))="","",OFFSET('Sanitation Data'!$C$31,0,10*ROW('Sanitation Data'!C109)))</f>
        <v/>
      </c>
      <c r="CN115" s="33" t="str">
        <f ca="true">+IF(OFFSET('Sanitation Data'!$C$32,0,10*ROW('Sanitation Data'!C109))="","",OFFSET('Sanitation Data'!$C$32,0,10*ROW('Sanitation Data'!C109)))</f>
        <v/>
      </c>
      <c r="CO115" s="33" t="str">
        <f ca="true">+IF(OFFSET('Sanitation Data'!$C$33,0,10*ROW('Sanitation Data'!C109))="","",OFFSET('Sanitation Data'!$C$33,0,10*ROW('Sanitation Data'!C109)))</f>
        <v/>
      </c>
      <c r="CP115" s="33" t="str">
        <f ca="true">+IF(OFFSET('Sanitation Data'!$D$29,0,10*ROW('Sanitation Data'!D109))="","",OFFSET('Sanitation Data'!$D$29,0,10*ROW('Sanitation Data'!D109)))</f>
        <v/>
      </c>
      <c r="CQ115" s="33" t="str">
        <f ca="true">+IF(OFFSET('Sanitation Data'!$D$30,0,10*ROW('Sanitation Data'!D109))="","",OFFSET('Sanitation Data'!$D$30,0,10*ROW('Sanitation Data'!D109)))</f>
        <v/>
      </c>
      <c r="CR115" s="33" t="str">
        <f ca="true">+IF(OFFSET('Sanitation Data'!$D$31,0,10*ROW('Sanitation Data'!D109))="","",OFFSET('Sanitation Data'!$D$31,0,10*ROW('Sanitation Data'!D109)))</f>
        <v/>
      </c>
      <c r="CS115" s="33" t="str">
        <f ca="true">+IF(OFFSET('Sanitation Data'!$D$32,0,10*ROW('Sanitation Data'!D109))="","",OFFSET('Sanitation Data'!$D$32,0,10*ROW('Sanitation Data'!D109)))</f>
        <v/>
      </c>
      <c r="CT115" s="33" t="str">
        <f ca="true">+IF(OFFSET('Sanitation Data'!$D$33,0,10*ROW('Sanitation Data'!D109))="","",OFFSET('Sanitation Data'!$D$33,0,10*ROW('Sanitation Data'!D109)))</f>
        <v/>
      </c>
      <c r="CU115" s="33" t="str">
        <f ca="true">+IF(OFFSET('Sanitation Data'!$E$29,0,10*ROW('Sanitation Data'!E109))="","",OFFSET('Sanitation Data'!$E$29,0,10*ROW('Sanitation Data'!E109)))</f>
        <v/>
      </c>
      <c r="CV115" s="33" t="str">
        <f ca="true">+IF(OFFSET('Sanitation Data'!$E$30,0,10*ROW('Sanitation Data'!E109))="","",OFFSET('Sanitation Data'!$E$30,0,10*ROW('Sanitation Data'!E109)))</f>
        <v/>
      </c>
      <c r="CW115" s="33" t="str">
        <f ca="true">+IF(OFFSET('Sanitation Data'!$E$31,0,10*ROW('Sanitation Data'!E109))="","",OFFSET('Sanitation Data'!$E$31,0,10*ROW('Sanitation Data'!E109)))</f>
        <v/>
      </c>
      <c r="CX115" s="33" t="str">
        <f ca="true">+IF(OFFSET('Sanitation Data'!$E$32,0,10*ROW('Sanitation Data'!E109))="","",OFFSET('Sanitation Data'!$E$32,0,10*ROW('Sanitation Data'!E109)))</f>
        <v/>
      </c>
      <c r="CY115" s="33" t="str">
        <f ca="true">+IF(OFFSET('Sanitation Data'!$E$33,0,10*ROW('Sanitation Data'!E109))="","",OFFSET('Sanitation Data'!$E$33,0,10*ROW('Sanitation Data'!E109)))</f>
        <v/>
      </c>
      <c r="CZ115" s="33" t="str">
        <f ca="true">+IF(OFFSET('Sanitation Data'!$F$29,0,10*ROW('Sanitation Data'!F109))="","",OFFSET('Sanitation Data'!$F$29,0,10*ROW('Sanitation Data'!F109)))</f>
        <v/>
      </c>
      <c r="DA115" s="33" t="str">
        <f ca="true">+IF(OFFSET('Sanitation Data'!$F$30,0,10*ROW('Sanitation Data'!F109))="","",OFFSET('Sanitation Data'!$F$30,0,10*ROW('Sanitation Data'!F109)))</f>
        <v/>
      </c>
      <c r="DB115" s="33" t="str">
        <f ca="true">+IF(OFFSET('Sanitation Data'!$F$31,0,10*ROW('Sanitation Data'!F109))="","",OFFSET('Sanitation Data'!$F$31,0,10*ROW('Sanitation Data'!F109)))</f>
        <v/>
      </c>
      <c r="DC115" s="33" t="str">
        <f ca="true">+IF(OFFSET('Sanitation Data'!$F$32,0,10*ROW('Sanitation Data'!F109))="","",OFFSET('Sanitation Data'!$F$32,0,10*ROW('Sanitation Data'!F109)))</f>
        <v/>
      </c>
      <c r="DD115" s="33" t="str">
        <f ca="true">+IF(OFFSET('Sanitation Data'!$F$33,0,10*ROW('Sanitation Data'!F109))="","",OFFSET('Sanitation Data'!$F$33,0,10*ROW('Sanitation Data'!F109)))</f>
        <v/>
      </c>
      <c r="DE115" s="33" t="str">
        <f ca="true">+IF(OFFSET('Sanitation Data'!$G$29,0,10*ROW('Sanitation Data'!G109))="","",OFFSET('Sanitation Data'!$G$29,0,10*ROW('Sanitation Data'!G109)))</f>
        <v/>
      </c>
      <c r="DF115" s="33" t="str">
        <f ca="true">+IF(OFFSET('Sanitation Data'!$G$30,0,10*ROW('Sanitation Data'!G109))="","",OFFSET('Sanitation Data'!$G$30,0,10*ROW('Sanitation Data'!G109)))</f>
        <v/>
      </c>
      <c r="DG115" s="33" t="str">
        <f ca="true">+IF(OFFSET('Sanitation Data'!$G$31,0,10*ROW('Sanitation Data'!G109))="","",OFFSET('Sanitation Data'!$G$31,0,10*ROW('Sanitation Data'!G109)))</f>
        <v/>
      </c>
      <c r="DH115" s="33" t="str">
        <f ca="true">+IF(OFFSET('Sanitation Data'!$G$32,0,10*ROW('Sanitation Data'!G109))="","",OFFSET('Sanitation Data'!$G$32,0,10*ROW('Sanitation Data'!G109)))</f>
        <v/>
      </c>
      <c r="DI115" s="33" t="str">
        <f ca="true">+IF(OFFSET('Sanitation Data'!$G$33,0,10*ROW('Sanitation Data'!G109))="","",OFFSET('Sanitation Data'!$G$33,0,10*ROW('Sanitation Data'!G109)))</f>
        <v/>
      </c>
      <c r="DJ115" s="33" t="str">
        <f ca="true">+IF(OFFSET('Sanitation Data'!$H$29,0,10*ROW('Sanitation Data'!H109))="","",OFFSET('Sanitation Data'!$H$29,0,10*ROW('Sanitation Data'!H109)))</f>
        <v/>
      </c>
      <c r="DK115" s="33" t="str">
        <f ca="true">+IF(OFFSET('Sanitation Data'!$H$30,0,10*ROW('Sanitation Data'!H109))="","",OFFSET('Sanitation Data'!$H$30,0,10*ROW('Sanitation Data'!H109)))</f>
        <v/>
      </c>
      <c r="DL115" s="33" t="str">
        <f ca="true">+IF(OFFSET('Sanitation Data'!$H$31,0,10*ROW('Sanitation Data'!H109))="","",OFFSET('Sanitation Data'!$H$31,0,10*ROW('Sanitation Data'!H109)))</f>
        <v/>
      </c>
      <c r="DM115" s="33" t="str">
        <f ca="true">+IF(OFFSET('Sanitation Data'!$H$32,0,10*ROW('Sanitation Data'!H109))="","",OFFSET('Sanitation Data'!$H$32,0,10*ROW('Sanitation Data'!H109)))</f>
        <v/>
      </c>
      <c r="DN115" s="33" t="str">
        <f ca="true">+IF(OFFSET('Sanitation Data'!$H$33,0,10*ROW('Sanitation Data'!H109))="","",OFFSET('Sanitation Data'!$H$33,0,10*ROW('Sanitation Data'!H109)))</f>
        <v/>
      </c>
      <c r="DO115" s="33" t="str">
        <f ca="true">+IF(OFFSET('Hygiene Data'!$C$12,0,10*ROW('Hygiene Data'!C109))="","",OFFSET('Hygiene Data'!$C$12,0,10*ROW('Hygiene Data'!C109)))</f>
        <v/>
      </c>
      <c r="DP115" s="33" t="str">
        <f ca="true">+IF(OFFSET('Hygiene Data'!$C$13,0,10*ROW('Hygiene Data'!C109))="","",OFFSET('Hygiene Data'!$C$13,0,10*ROW('Hygiene Data'!C109)))</f>
        <v/>
      </c>
      <c r="DQ115" s="33" t="str">
        <f ca="true">+IF(OFFSET('Hygiene Data'!$C$14,0,10*ROW('Hygiene Data'!C109))="","",OFFSET('Hygiene Data'!$C$14,0,10*ROW('Hygiene Data'!C109)))</f>
        <v/>
      </c>
      <c r="DR115" s="33" t="str">
        <f ca="true">+IF(OFFSET('Hygiene Data'!$D$12,0,10*ROW('Hygiene Data'!D109))="","",OFFSET('Hygiene Data'!$D$12,0,10*ROW('Hygiene Data'!D109)))</f>
        <v/>
      </c>
      <c r="DS115" s="33" t="str">
        <f ca="true">+IF(OFFSET('Hygiene Data'!$D$13,0,10*ROW('Hygiene Data'!D109))="","",OFFSET('Hygiene Data'!$D$13,0,10*ROW('Hygiene Data'!D109)))</f>
        <v/>
      </c>
      <c r="DT115" s="33" t="str">
        <f ca="true">+IF(OFFSET('Hygiene Data'!$D$14,0,10*ROW('Hygiene Data'!D109))="","",OFFSET('Hygiene Data'!$D$14,0,10*ROW('Hygiene Data'!D109)))</f>
        <v/>
      </c>
      <c r="DU115" s="33" t="str">
        <f ca="true">+IF(OFFSET('Hygiene Data'!$E$12,0,10*ROW('Hygiene Data'!E109))="","",OFFSET('Hygiene Data'!$E$12,0,10*ROW('Hygiene Data'!E109)))</f>
        <v/>
      </c>
      <c r="DV115" s="33" t="str">
        <f ca="true">+IF(OFFSET('Hygiene Data'!$E$13,0,10*ROW('Hygiene Data'!E109))="","",OFFSET('Hygiene Data'!$E$13,0,10*ROW('Hygiene Data'!E109)))</f>
        <v/>
      </c>
      <c r="DW115" s="33" t="str">
        <f ca="true">+IF(OFFSET('Hygiene Data'!$E$14,0,10*ROW('Hygiene Data'!E109))="","",OFFSET('Hygiene Data'!$E$14,0,10*ROW('Hygiene Data'!E109)))</f>
        <v/>
      </c>
      <c r="DX115" s="33" t="str">
        <f ca="true">+IF(OFFSET('Hygiene Data'!$F$12,0,10*ROW('Hygiene Data'!F109))="","",OFFSET('Hygiene Data'!$F$12,0,10*ROW('Hygiene Data'!F109)))</f>
        <v/>
      </c>
      <c r="DY115" s="33" t="str">
        <f ca="true">+IF(OFFSET('Hygiene Data'!$F$13,0,10*ROW('Hygiene Data'!F109))="","",OFFSET('Hygiene Data'!$F$13,0,10*ROW('Hygiene Data'!F109)))</f>
        <v/>
      </c>
      <c r="DZ115" s="33" t="str">
        <f ca="true">+IF(OFFSET('Hygiene Data'!$F$14,0,10*ROW('Hygiene Data'!F109))="","",OFFSET('Hygiene Data'!$F$14,0,10*ROW('Hygiene Data'!F109)))</f>
        <v/>
      </c>
      <c r="EA115" s="33" t="str">
        <f ca="true">+IF(OFFSET('Hygiene Data'!$G$12,0,10*ROW('Hygiene Data'!G109))="","",OFFSET('Hygiene Data'!$G$12,0,10*ROW('Hygiene Data'!G109)))</f>
        <v/>
      </c>
      <c r="EB115" s="33" t="str">
        <f ca="true">+IF(OFFSET('Hygiene Data'!$G$13,0,10*ROW('Hygiene Data'!G109))="","",OFFSET('Hygiene Data'!$G$13,0,10*ROW('Hygiene Data'!G109)))</f>
        <v/>
      </c>
      <c r="EC115" s="33" t="str">
        <f ca="true">+IF(OFFSET('Hygiene Data'!$G$14,0,10*ROW('Hygiene Data'!G109))="","",OFFSET('Hygiene Data'!$G$14,0,10*ROW('Hygiene Data'!G109)))</f>
        <v/>
      </c>
      <c r="ED115" s="33" t="str">
        <f ca="true">+IF(OFFSET('Hygiene Data'!$H$12,0,10*ROW('Hygiene Data'!H109))="","",OFFSET('Hygiene Data'!$H$12,0,10*ROW('Hygiene Data'!H109)))</f>
        <v/>
      </c>
      <c r="EE115" s="33" t="str">
        <f ca="true">+IF(OFFSET('Hygiene Data'!$H$13,0,10*ROW('Hygiene Data'!H109))="","",OFFSET('Hygiene Data'!$H$13,0,10*ROW('Hygiene Data'!H109)))</f>
        <v/>
      </c>
      <c r="EF115" s="33" t="str">
        <f ca="true">+IF(OFFSET('Hygiene Data'!$H$14,0,10*ROW('Hygiene Data'!H109))="","",OFFSET('Hygiene Data'!$H$14,0,10*ROW('Hygiene Data'!H109)))</f>
        <v/>
      </c>
    </row>
    <row r="116" x14ac:dyDescent="0.2">
      <c r="A116" s="56" t="str">
        <f ca="true">+IF(OFFSET('Water Data'!$B$1,0,10*ROW('Water Data'!B113))="","",OFFSET('Water Data'!$B$1,0,10*ROW('Water Data'!B113)))</f>
        <v/>
      </c>
      <c r="B116" s="56" t="str">
        <f ca="true">+IF(OFFSET('Water Data'!$A$3,0,10*ROW('Water Data'!A113))="","",OFFSET('Water Data'!$A$3,0,10*ROW('Water Data'!A113)))</f>
        <v/>
      </c>
      <c r="C116" s="56" t="str">
        <f ca="true">+IF(OFFSET('Water Data'!$C$3,0,10*ROW('Water Data'!C113))="","",OFFSET('Water Data'!$C$3,0,10*ROW('Water Data'!C113)))</f>
        <v/>
      </c>
      <c r="D116" s="244"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4"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4" t="e">
        <f ca="true">+IF(AND(ISNUMBER(OFFSET('Water Data'!$C$10,0,10*ROW('Water Data'!D110))),BW116="Yes"),OFFSET('Water Data'!$C$10,0,10*ROW('Water Data'!D110)),IF(AND(ISNUMBER(OFFSET('Water Data'!$C$10,0,10*ROW('Water Data'!D110))),BW116="No",ISNUMBER(OFFSET('Water Data'!$C$10,0,10*ROW('Water Data'!D110)))),CONCATENATE("[",ROUND(OFFSET('Water Data'!$C$10,0,10*ROW('Water Data'!D110)),0),"]"),IF(AND(ISNUMBER(OFFSET('Water Data'!$C$10,0,10*ROW('Water Data'!D110))),BW116="",ISNUMBER(OFFSET('Water Data'!$C$10,0,10*ROW('Water Data'!D110)))),OFFSET('Water Data'!$C$10,0,10*ROW('Water Data'!D110)),NA())))</f>
        <v>#N/A</v>
      </c>
      <c r="G116" s="244"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4"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4"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4"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4"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4"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4"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4"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4"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4"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4"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4"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4"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4"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4"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5"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5"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5"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5"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5"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5"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5"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5"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5"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5"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5"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5"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5"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5"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5"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5"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5"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5"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5"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5"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5"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5"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5"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5"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5"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5"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5"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5"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5"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5"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6"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6"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6"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6"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6"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6"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6"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6"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6"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6"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6"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6"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6"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6"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6"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6"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6"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6"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3" t="str">
        <f ca="true">+IF(OFFSET('Water Data'!$C$28,0,10*ROW('Water Data'!C110))="","",OFFSET('Water Data'!$C$28,0,10*ROW('Water Data'!C110)))</f>
        <v/>
      </c>
      <c r="BT116" s="33" t="str">
        <f ca="true">+IF(OFFSET('Water Data'!$C$29,0,10*ROW('Water Data'!C110))="","",OFFSET('Water Data'!$C$29,0,10*ROW('Water Data'!C110)))</f>
        <v/>
      </c>
      <c r="BU116" s="33" t="str">
        <f ca="true">+IF(OFFSET('Water Data'!$C$30,0,10*ROW('Water Data'!C110))="","",OFFSET('Water Data'!$C$30,0,10*ROW('Water Data'!C110)))</f>
        <v/>
      </c>
      <c r="BV116" s="33" t="str">
        <f ca="true">+IF(OFFSET('Water Data'!$D$28,0,10*ROW('Water Data'!D110))="","",OFFSET('Water Data'!$D$28,0,10*ROW('Water Data'!D110)))</f>
        <v/>
      </c>
      <c r="BW116" s="33" t="str">
        <f ca="true">+IF(OFFSET('Water Data'!$D$29,0,10*ROW('Water Data'!D110))="","",OFFSET('Water Data'!$D$29,0,10*ROW('Water Data'!D110)))</f>
        <v/>
      </c>
      <c r="BX116" s="33" t="str">
        <f ca="true">+IF(OFFSET('Water Data'!$D$30,0,10*ROW('Water Data'!D110))="","",OFFSET('Water Data'!$D$30,0,10*ROW('Water Data'!D110)))</f>
        <v/>
      </c>
      <c r="BY116" s="33" t="str">
        <f ca="true">+IF(OFFSET('Water Data'!$E$28,0,10*ROW('Water Data'!E110))="","",OFFSET('Water Data'!$E$28,0,10*ROW('Water Data'!E110)))</f>
        <v/>
      </c>
      <c r="BZ116" s="33" t="str">
        <f ca="true">+IF(OFFSET('Water Data'!$E$29,0,10*ROW('Water Data'!E110))="","",OFFSET('Water Data'!$E$29,0,10*ROW('Water Data'!E110)))</f>
        <v/>
      </c>
      <c r="CA116" s="33" t="str">
        <f ca="true">+IF(OFFSET('Water Data'!$E$30,0,10*ROW('Water Data'!E110))="","",OFFSET('Water Data'!$E$30,0,10*ROW('Water Data'!E110)))</f>
        <v/>
      </c>
      <c r="CB116" s="33" t="str">
        <f ca="true">+IF(OFFSET('Water Data'!$F$28,0,10*ROW('Water Data'!F110))="","",OFFSET('Water Data'!$F$28,0,10*ROW('Water Data'!F110)))</f>
        <v/>
      </c>
      <c r="CC116" s="33" t="str">
        <f ca="true">+IF(OFFSET('Water Data'!$F$29,0,10*ROW('Water Data'!F110))="","",OFFSET('Water Data'!$F$29,0,10*ROW('Water Data'!F110)))</f>
        <v/>
      </c>
      <c r="CD116" s="33" t="str">
        <f ca="true">+IF(OFFSET('Water Data'!$F$30,0,10*ROW('Water Data'!F110))="","",OFFSET('Water Data'!$F$30,0,10*ROW('Water Data'!F110)))</f>
        <v/>
      </c>
      <c r="CE116" s="33" t="str">
        <f ca="true">+IF(OFFSET('Water Data'!$G$28,0,10*ROW('Water Data'!G110))="","",OFFSET('Water Data'!$G$28,0,10*ROW('Water Data'!G110)))</f>
        <v/>
      </c>
      <c r="CF116" s="33" t="str">
        <f ca="true">+IF(OFFSET('Water Data'!$G$29,0,10*ROW('Water Data'!G110))="","",OFFSET('Water Data'!$G$29,0,10*ROW('Water Data'!G110)))</f>
        <v/>
      </c>
      <c r="CG116" s="33" t="str">
        <f ca="true">+IF(OFFSET('Water Data'!$G$30,0,10*ROW('Water Data'!G110))="","",OFFSET('Water Data'!$G$30,0,10*ROW('Water Data'!G110)))</f>
        <v/>
      </c>
      <c r="CH116" s="33" t="str">
        <f ca="true">+IF(OFFSET('Water Data'!$H$28,0,10*ROW('Water Data'!H110))="","",OFFSET('Water Data'!$H$28,0,10*ROW('Water Data'!H110)))</f>
        <v/>
      </c>
      <c r="CI116" s="33" t="str">
        <f ca="true">+IF(OFFSET('Water Data'!$H$29,0,10*ROW('Water Data'!H110))="","",OFFSET('Water Data'!$H$29,0,10*ROW('Water Data'!H110)))</f>
        <v/>
      </c>
      <c r="CJ116" s="33" t="str">
        <f ca="true">+IF(OFFSET('Water Data'!$H$30,0,10*ROW('Water Data'!H110))="","",OFFSET('Water Data'!$H$30,0,10*ROW('Water Data'!H110)))</f>
        <v/>
      </c>
      <c r="CK116" s="33" t="str">
        <f ca="true">+IF(OFFSET('Sanitation Data'!$C$29,0,10*ROW('Sanitation Data'!C110))="","",OFFSET('Sanitation Data'!$C$29,0,10*ROW('Sanitation Data'!C110)))</f>
        <v/>
      </c>
      <c r="CL116" s="33" t="str">
        <f ca="true">+IF(OFFSET('Sanitation Data'!$C$30,0,10*ROW('Sanitation Data'!C110))="","",OFFSET('Sanitation Data'!$C$30,0,10*ROW('Sanitation Data'!C110)))</f>
        <v/>
      </c>
      <c r="CM116" s="33" t="str">
        <f ca="true">+IF(OFFSET('Sanitation Data'!$C$31,0,10*ROW('Sanitation Data'!C110))="","",OFFSET('Sanitation Data'!$C$31,0,10*ROW('Sanitation Data'!C110)))</f>
        <v/>
      </c>
      <c r="CN116" s="33" t="str">
        <f ca="true">+IF(OFFSET('Sanitation Data'!$C$32,0,10*ROW('Sanitation Data'!C110))="","",OFFSET('Sanitation Data'!$C$32,0,10*ROW('Sanitation Data'!C110)))</f>
        <v/>
      </c>
      <c r="CO116" s="33" t="str">
        <f ca="true">+IF(OFFSET('Sanitation Data'!$C$33,0,10*ROW('Sanitation Data'!C110))="","",OFFSET('Sanitation Data'!$C$33,0,10*ROW('Sanitation Data'!C110)))</f>
        <v/>
      </c>
      <c r="CP116" s="33" t="str">
        <f ca="true">+IF(OFFSET('Sanitation Data'!$D$29,0,10*ROW('Sanitation Data'!D110))="","",OFFSET('Sanitation Data'!$D$29,0,10*ROW('Sanitation Data'!D110)))</f>
        <v/>
      </c>
      <c r="CQ116" s="33" t="str">
        <f ca="true">+IF(OFFSET('Sanitation Data'!$D$30,0,10*ROW('Sanitation Data'!D110))="","",OFFSET('Sanitation Data'!$D$30,0,10*ROW('Sanitation Data'!D110)))</f>
        <v/>
      </c>
      <c r="CR116" s="33" t="str">
        <f ca="true">+IF(OFFSET('Sanitation Data'!$D$31,0,10*ROW('Sanitation Data'!D110))="","",OFFSET('Sanitation Data'!$D$31,0,10*ROW('Sanitation Data'!D110)))</f>
        <v/>
      </c>
      <c r="CS116" s="33" t="str">
        <f ca="true">+IF(OFFSET('Sanitation Data'!$D$32,0,10*ROW('Sanitation Data'!D110))="","",OFFSET('Sanitation Data'!$D$32,0,10*ROW('Sanitation Data'!D110)))</f>
        <v/>
      </c>
      <c r="CT116" s="33" t="str">
        <f ca="true">+IF(OFFSET('Sanitation Data'!$D$33,0,10*ROW('Sanitation Data'!D110))="","",OFFSET('Sanitation Data'!$D$33,0,10*ROW('Sanitation Data'!D110)))</f>
        <v/>
      </c>
      <c r="CU116" s="33" t="str">
        <f ca="true">+IF(OFFSET('Sanitation Data'!$E$29,0,10*ROW('Sanitation Data'!E110))="","",OFFSET('Sanitation Data'!$E$29,0,10*ROW('Sanitation Data'!E110)))</f>
        <v/>
      </c>
      <c r="CV116" s="33" t="str">
        <f ca="true">+IF(OFFSET('Sanitation Data'!$E$30,0,10*ROW('Sanitation Data'!E110))="","",OFFSET('Sanitation Data'!$E$30,0,10*ROW('Sanitation Data'!E110)))</f>
        <v/>
      </c>
      <c r="CW116" s="33" t="str">
        <f ca="true">+IF(OFFSET('Sanitation Data'!$E$31,0,10*ROW('Sanitation Data'!E110))="","",OFFSET('Sanitation Data'!$E$31,0,10*ROW('Sanitation Data'!E110)))</f>
        <v/>
      </c>
      <c r="CX116" s="33" t="str">
        <f ca="true">+IF(OFFSET('Sanitation Data'!$E$32,0,10*ROW('Sanitation Data'!E110))="","",OFFSET('Sanitation Data'!$E$32,0,10*ROW('Sanitation Data'!E110)))</f>
        <v/>
      </c>
      <c r="CY116" s="33" t="str">
        <f ca="true">+IF(OFFSET('Sanitation Data'!$E$33,0,10*ROW('Sanitation Data'!E110))="","",OFFSET('Sanitation Data'!$E$33,0,10*ROW('Sanitation Data'!E110)))</f>
        <v/>
      </c>
      <c r="CZ116" s="33" t="str">
        <f ca="true">+IF(OFFSET('Sanitation Data'!$F$29,0,10*ROW('Sanitation Data'!F110))="","",OFFSET('Sanitation Data'!$F$29,0,10*ROW('Sanitation Data'!F110)))</f>
        <v/>
      </c>
      <c r="DA116" s="33" t="str">
        <f ca="true">+IF(OFFSET('Sanitation Data'!$F$30,0,10*ROW('Sanitation Data'!F110))="","",OFFSET('Sanitation Data'!$F$30,0,10*ROW('Sanitation Data'!F110)))</f>
        <v/>
      </c>
      <c r="DB116" s="33" t="str">
        <f ca="true">+IF(OFFSET('Sanitation Data'!$F$31,0,10*ROW('Sanitation Data'!F110))="","",OFFSET('Sanitation Data'!$F$31,0,10*ROW('Sanitation Data'!F110)))</f>
        <v/>
      </c>
      <c r="DC116" s="33" t="str">
        <f ca="true">+IF(OFFSET('Sanitation Data'!$F$32,0,10*ROW('Sanitation Data'!F110))="","",OFFSET('Sanitation Data'!$F$32,0,10*ROW('Sanitation Data'!F110)))</f>
        <v/>
      </c>
      <c r="DD116" s="33" t="str">
        <f ca="true">+IF(OFFSET('Sanitation Data'!$F$33,0,10*ROW('Sanitation Data'!F110))="","",OFFSET('Sanitation Data'!$F$33,0,10*ROW('Sanitation Data'!F110)))</f>
        <v/>
      </c>
      <c r="DE116" s="33" t="str">
        <f ca="true">+IF(OFFSET('Sanitation Data'!$G$29,0,10*ROW('Sanitation Data'!G110))="","",OFFSET('Sanitation Data'!$G$29,0,10*ROW('Sanitation Data'!G110)))</f>
        <v/>
      </c>
      <c r="DF116" s="33" t="str">
        <f ca="true">+IF(OFFSET('Sanitation Data'!$G$30,0,10*ROW('Sanitation Data'!G110))="","",OFFSET('Sanitation Data'!$G$30,0,10*ROW('Sanitation Data'!G110)))</f>
        <v/>
      </c>
      <c r="DG116" s="33" t="str">
        <f ca="true">+IF(OFFSET('Sanitation Data'!$G$31,0,10*ROW('Sanitation Data'!G110))="","",OFFSET('Sanitation Data'!$G$31,0,10*ROW('Sanitation Data'!G110)))</f>
        <v/>
      </c>
      <c r="DH116" s="33" t="str">
        <f ca="true">+IF(OFFSET('Sanitation Data'!$G$32,0,10*ROW('Sanitation Data'!G110))="","",OFFSET('Sanitation Data'!$G$32,0,10*ROW('Sanitation Data'!G110)))</f>
        <v/>
      </c>
      <c r="DI116" s="33" t="str">
        <f ca="true">+IF(OFFSET('Sanitation Data'!$G$33,0,10*ROW('Sanitation Data'!G110))="","",OFFSET('Sanitation Data'!$G$33,0,10*ROW('Sanitation Data'!G110)))</f>
        <v/>
      </c>
      <c r="DJ116" s="33" t="str">
        <f ca="true">+IF(OFFSET('Sanitation Data'!$H$29,0,10*ROW('Sanitation Data'!H110))="","",OFFSET('Sanitation Data'!$H$29,0,10*ROW('Sanitation Data'!H110)))</f>
        <v/>
      </c>
      <c r="DK116" s="33" t="str">
        <f ca="true">+IF(OFFSET('Sanitation Data'!$H$30,0,10*ROW('Sanitation Data'!H110))="","",OFFSET('Sanitation Data'!$H$30,0,10*ROW('Sanitation Data'!H110)))</f>
        <v/>
      </c>
      <c r="DL116" s="33" t="str">
        <f ca="true">+IF(OFFSET('Sanitation Data'!$H$31,0,10*ROW('Sanitation Data'!H110))="","",OFFSET('Sanitation Data'!$H$31,0,10*ROW('Sanitation Data'!H110)))</f>
        <v/>
      </c>
      <c r="DM116" s="33" t="str">
        <f ca="true">+IF(OFFSET('Sanitation Data'!$H$32,0,10*ROW('Sanitation Data'!H110))="","",OFFSET('Sanitation Data'!$H$32,0,10*ROW('Sanitation Data'!H110)))</f>
        <v/>
      </c>
      <c r="DN116" s="33" t="str">
        <f ca="true">+IF(OFFSET('Sanitation Data'!$H$33,0,10*ROW('Sanitation Data'!H110))="","",OFFSET('Sanitation Data'!$H$33,0,10*ROW('Sanitation Data'!H110)))</f>
        <v/>
      </c>
      <c r="DO116" s="33" t="str">
        <f ca="true">+IF(OFFSET('Hygiene Data'!$C$12,0,10*ROW('Hygiene Data'!C110))="","",OFFSET('Hygiene Data'!$C$12,0,10*ROW('Hygiene Data'!C110)))</f>
        <v/>
      </c>
      <c r="DP116" s="33" t="str">
        <f ca="true">+IF(OFFSET('Hygiene Data'!$C$13,0,10*ROW('Hygiene Data'!C110))="","",OFFSET('Hygiene Data'!$C$13,0,10*ROW('Hygiene Data'!C110)))</f>
        <v/>
      </c>
      <c r="DQ116" s="33" t="str">
        <f ca="true">+IF(OFFSET('Hygiene Data'!$C$14,0,10*ROW('Hygiene Data'!C110))="","",OFFSET('Hygiene Data'!$C$14,0,10*ROW('Hygiene Data'!C110)))</f>
        <v/>
      </c>
      <c r="DR116" s="33" t="str">
        <f ca="true">+IF(OFFSET('Hygiene Data'!$D$12,0,10*ROW('Hygiene Data'!D110))="","",OFFSET('Hygiene Data'!$D$12,0,10*ROW('Hygiene Data'!D110)))</f>
        <v/>
      </c>
      <c r="DS116" s="33" t="str">
        <f ca="true">+IF(OFFSET('Hygiene Data'!$D$13,0,10*ROW('Hygiene Data'!D110))="","",OFFSET('Hygiene Data'!$D$13,0,10*ROW('Hygiene Data'!D110)))</f>
        <v/>
      </c>
      <c r="DT116" s="33" t="str">
        <f ca="true">+IF(OFFSET('Hygiene Data'!$D$14,0,10*ROW('Hygiene Data'!D110))="","",OFFSET('Hygiene Data'!$D$14,0,10*ROW('Hygiene Data'!D110)))</f>
        <v/>
      </c>
      <c r="DU116" s="33" t="str">
        <f ca="true">+IF(OFFSET('Hygiene Data'!$E$12,0,10*ROW('Hygiene Data'!E110))="","",OFFSET('Hygiene Data'!$E$12,0,10*ROW('Hygiene Data'!E110)))</f>
        <v/>
      </c>
      <c r="DV116" s="33" t="str">
        <f ca="true">+IF(OFFSET('Hygiene Data'!$E$13,0,10*ROW('Hygiene Data'!E110))="","",OFFSET('Hygiene Data'!$E$13,0,10*ROW('Hygiene Data'!E110)))</f>
        <v/>
      </c>
      <c r="DW116" s="33" t="str">
        <f ca="true">+IF(OFFSET('Hygiene Data'!$E$14,0,10*ROW('Hygiene Data'!E110))="","",OFFSET('Hygiene Data'!$E$14,0,10*ROW('Hygiene Data'!E110)))</f>
        <v/>
      </c>
      <c r="DX116" s="33" t="str">
        <f ca="true">+IF(OFFSET('Hygiene Data'!$F$12,0,10*ROW('Hygiene Data'!F110))="","",OFFSET('Hygiene Data'!$F$12,0,10*ROW('Hygiene Data'!F110)))</f>
        <v/>
      </c>
      <c r="DY116" s="33" t="str">
        <f ca="true">+IF(OFFSET('Hygiene Data'!$F$13,0,10*ROW('Hygiene Data'!F110))="","",OFFSET('Hygiene Data'!$F$13,0,10*ROW('Hygiene Data'!F110)))</f>
        <v/>
      </c>
      <c r="DZ116" s="33" t="str">
        <f ca="true">+IF(OFFSET('Hygiene Data'!$F$14,0,10*ROW('Hygiene Data'!F110))="","",OFFSET('Hygiene Data'!$F$14,0,10*ROW('Hygiene Data'!F110)))</f>
        <v/>
      </c>
      <c r="EA116" s="33" t="str">
        <f ca="true">+IF(OFFSET('Hygiene Data'!$G$12,0,10*ROW('Hygiene Data'!G110))="","",OFFSET('Hygiene Data'!$G$12,0,10*ROW('Hygiene Data'!G110)))</f>
        <v/>
      </c>
      <c r="EB116" s="33" t="str">
        <f ca="true">+IF(OFFSET('Hygiene Data'!$G$13,0,10*ROW('Hygiene Data'!G110))="","",OFFSET('Hygiene Data'!$G$13,0,10*ROW('Hygiene Data'!G110)))</f>
        <v/>
      </c>
      <c r="EC116" s="33" t="str">
        <f ca="true">+IF(OFFSET('Hygiene Data'!$G$14,0,10*ROW('Hygiene Data'!G110))="","",OFFSET('Hygiene Data'!$G$14,0,10*ROW('Hygiene Data'!G110)))</f>
        <v/>
      </c>
      <c r="ED116" s="33" t="str">
        <f ca="true">+IF(OFFSET('Hygiene Data'!$H$12,0,10*ROW('Hygiene Data'!H110))="","",OFFSET('Hygiene Data'!$H$12,0,10*ROW('Hygiene Data'!H110)))</f>
        <v/>
      </c>
      <c r="EE116" s="33" t="str">
        <f ca="true">+IF(OFFSET('Hygiene Data'!$H$13,0,10*ROW('Hygiene Data'!H110))="","",OFFSET('Hygiene Data'!$H$13,0,10*ROW('Hygiene Data'!H110)))</f>
        <v/>
      </c>
      <c r="EF116" s="33" t="str">
        <f ca="true">+IF(OFFSET('Hygiene Data'!$H$14,0,10*ROW('Hygiene Data'!H110))="","",OFFSET('Hygiene Data'!$H$14,0,10*ROW('Hygiene Data'!H110)))</f>
        <v/>
      </c>
    </row>
    <row r="117" x14ac:dyDescent="0.2">
      <c r="A117" s="56" t="str">
        <f ca="true">+IF(OFFSET('Water Data'!$B$1,0,10*ROW('Water Data'!B114))="","",OFFSET('Water Data'!$B$1,0,10*ROW('Water Data'!B114)))</f>
        <v/>
      </c>
      <c r="B117" s="56" t="str">
        <f ca="true">+IF(OFFSET('Water Data'!$A$3,0,10*ROW('Water Data'!A114))="","",OFFSET('Water Data'!$A$3,0,10*ROW('Water Data'!A114)))</f>
        <v/>
      </c>
      <c r="C117" s="56" t="str">
        <f ca="true">+IF(OFFSET('Water Data'!$C$3,0,10*ROW('Water Data'!C114))="","",OFFSET('Water Data'!$C$3,0,10*ROW('Water Data'!C114)))</f>
        <v/>
      </c>
      <c r="D117" s="244"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4"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4" t="e">
        <f ca="true">+IF(AND(ISNUMBER(OFFSET('Water Data'!$C$10,0,10*ROW('Water Data'!D111))),BW117="Yes"),OFFSET('Water Data'!$C$10,0,10*ROW('Water Data'!D111)),IF(AND(ISNUMBER(OFFSET('Water Data'!$C$10,0,10*ROW('Water Data'!D111))),BW117="No",ISNUMBER(OFFSET('Water Data'!$C$10,0,10*ROW('Water Data'!D111)))),CONCATENATE("[",ROUND(OFFSET('Water Data'!$C$10,0,10*ROW('Water Data'!D111)),0),"]"),IF(AND(ISNUMBER(OFFSET('Water Data'!$C$10,0,10*ROW('Water Data'!D111))),BW117="",ISNUMBER(OFFSET('Water Data'!$C$10,0,10*ROW('Water Data'!D111)))),OFFSET('Water Data'!$C$10,0,10*ROW('Water Data'!D111)),NA())))</f>
        <v>#N/A</v>
      </c>
      <c r="G117" s="244"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4"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4"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4"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4"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4"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4"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4"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4"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4"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4"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4"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4"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4"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4"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5"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5"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5"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5"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5"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5"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5"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5"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5"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5"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5"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5"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5"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5"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5"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5"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5"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5"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5"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5"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5"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5"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5"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5"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5"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5"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5"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5"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5"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5"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6"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6"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6"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6"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6"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6"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6"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6"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6"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6"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6"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6"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6"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6"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6"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6"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6"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6"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3" t="str">
        <f ca="true">+IF(OFFSET('Water Data'!$C$28,0,10*ROW('Water Data'!C111))="","",OFFSET('Water Data'!$C$28,0,10*ROW('Water Data'!C111)))</f>
        <v/>
      </c>
      <c r="BT117" s="33" t="str">
        <f ca="true">+IF(OFFSET('Water Data'!$C$29,0,10*ROW('Water Data'!C111))="","",OFFSET('Water Data'!$C$29,0,10*ROW('Water Data'!C111)))</f>
        <v/>
      </c>
      <c r="BU117" s="33" t="str">
        <f ca="true">+IF(OFFSET('Water Data'!$C$30,0,10*ROW('Water Data'!C111))="","",OFFSET('Water Data'!$C$30,0,10*ROW('Water Data'!C111)))</f>
        <v/>
      </c>
      <c r="BV117" s="33" t="str">
        <f ca="true">+IF(OFFSET('Water Data'!$D$28,0,10*ROW('Water Data'!D111))="","",OFFSET('Water Data'!$D$28,0,10*ROW('Water Data'!D111)))</f>
        <v/>
      </c>
      <c r="BW117" s="33" t="str">
        <f ca="true">+IF(OFFSET('Water Data'!$D$29,0,10*ROW('Water Data'!D111))="","",OFFSET('Water Data'!$D$29,0,10*ROW('Water Data'!D111)))</f>
        <v/>
      </c>
      <c r="BX117" s="33" t="str">
        <f ca="true">+IF(OFFSET('Water Data'!$D$30,0,10*ROW('Water Data'!D111))="","",OFFSET('Water Data'!$D$30,0,10*ROW('Water Data'!D111)))</f>
        <v/>
      </c>
      <c r="BY117" s="33" t="str">
        <f ca="true">+IF(OFFSET('Water Data'!$E$28,0,10*ROW('Water Data'!E111))="","",OFFSET('Water Data'!$E$28,0,10*ROW('Water Data'!E111)))</f>
        <v/>
      </c>
      <c r="BZ117" s="33" t="str">
        <f ca="true">+IF(OFFSET('Water Data'!$E$29,0,10*ROW('Water Data'!E111))="","",OFFSET('Water Data'!$E$29,0,10*ROW('Water Data'!E111)))</f>
        <v/>
      </c>
      <c r="CA117" s="33" t="str">
        <f ca="true">+IF(OFFSET('Water Data'!$E$30,0,10*ROW('Water Data'!E111))="","",OFFSET('Water Data'!$E$30,0,10*ROW('Water Data'!E111)))</f>
        <v/>
      </c>
      <c r="CB117" s="33" t="str">
        <f ca="true">+IF(OFFSET('Water Data'!$F$28,0,10*ROW('Water Data'!F111))="","",OFFSET('Water Data'!$F$28,0,10*ROW('Water Data'!F111)))</f>
        <v/>
      </c>
      <c r="CC117" s="33" t="str">
        <f ca="true">+IF(OFFSET('Water Data'!$F$29,0,10*ROW('Water Data'!F111))="","",OFFSET('Water Data'!$F$29,0,10*ROW('Water Data'!F111)))</f>
        <v/>
      </c>
      <c r="CD117" s="33" t="str">
        <f ca="true">+IF(OFFSET('Water Data'!$F$30,0,10*ROW('Water Data'!F111))="","",OFFSET('Water Data'!$F$30,0,10*ROW('Water Data'!F111)))</f>
        <v/>
      </c>
      <c r="CE117" s="33" t="str">
        <f ca="true">+IF(OFFSET('Water Data'!$G$28,0,10*ROW('Water Data'!G111))="","",OFFSET('Water Data'!$G$28,0,10*ROW('Water Data'!G111)))</f>
        <v/>
      </c>
      <c r="CF117" s="33" t="str">
        <f ca="true">+IF(OFFSET('Water Data'!$G$29,0,10*ROW('Water Data'!G111))="","",OFFSET('Water Data'!$G$29,0,10*ROW('Water Data'!G111)))</f>
        <v/>
      </c>
      <c r="CG117" s="33" t="str">
        <f ca="true">+IF(OFFSET('Water Data'!$G$30,0,10*ROW('Water Data'!G111))="","",OFFSET('Water Data'!$G$30,0,10*ROW('Water Data'!G111)))</f>
        <v/>
      </c>
      <c r="CH117" s="33" t="str">
        <f ca="true">+IF(OFFSET('Water Data'!$H$28,0,10*ROW('Water Data'!H111))="","",OFFSET('Water Data'!$H$28,0,10*ROW('Water Data'!H111)))</f>
        <v/>
      </c>
      <c r="CI117" s="33" t="str">
        <f ca="true">+IF(OFFSET('Water Data'!$H$29,0,10*ROW('Water Data'!H111))="","",OFFSET('Water Data'!$H$29,0,10*ROW('Water Data'!H111)))</f>
        <v/>
      </c>
      <c r="CJ117" s="33" t="str">
        <f ca="true">+IF(OFFSET('Water Data'!$H$30,0,10*ROW('Water Data'!H111))="","",OFFSET('Water Data'!$H$30,0,10*ROW('Water Data'!H111)))</f>
        <v/>
      </c>
      <c r="CK117" s="33" t="str">
        <f ca="true">+IF(OFFSET('Sanitation Data'!$C$29,0,10*ROW('Sanitation Data'!C111))="","",OFFSET('Sanitation Data'!$C$29,0,10*ROW('Sanitation Data'!C111)))</f>
        <v/>
      </c>
      <c r="CL117" s="33" t="str">
        <f ca="true">+IF(OFFSET('Sanitation Data'!$C$30,0,10*ROW('Sanitation Data'!C111))="","",OFFSET('Sanitation Data'!$C$30,0,10*ROW('Sanitation Data'!C111)))</f>
        <v/>
      </c>
      <c r="CM117" s="33" t="str">
        <f ca="true">+IF(OFFSET('Sanitation Data'!$C$31,0,10*ROW('Sanitation Data'!C111))="","",OFFSET('Sanitation Data'!$C$31,0,10*ROW('Sanitation Data'!C111)))</f>
        <v/>
      </c>
      <c r="CN117" s="33" t="str">
        <f ca="true">+IF(OFFSET('Sanitation Data'!$C$32,0,10*ROW('Sanitation Data'!C111))="","",OFFSET('Sanitation Data'!$C$32,0,10*ROW('Sanitation Data'!C111)))</f>
        <v/>
      </c>
      <c r="CO117" s="33" t="str">
        <f ca="true">+IF(OFFSET('Sanitation Data'!$C$33,0,10*ROW('Sanitation Data'!C111))="","",OFFSET('Sanitation Data'!$C$33,0,10*ROW('Sanitation Data'!C111)))</f>
        <v/>
      </c>
      <c r="CP117" s="33" t="str">
        <f ca="true">+IF(OFFSET('Sanitation Data'!$D$29,0,10*ROW('Sanitation Data'!D111))="","",OFFSET('Sanitation Data'!$D$29,0,10*ROW('Sanitation Data'!D111)))</f>
        <v/>
      </c>
      <c r="CQ117" s="33" t="str">
        <f ca="true">+IF(OFFSET('Sanitation Data'!$D$30,0,10*ROW('Sanitation Data'!D111))="","",OFFSET('Sanitation Data'!$D$30,0,10*ROW('Sanitation Data'!D111)))</f>
        <v/>
      </c>
      <c r="CR117" s="33" t="str">
        <f ca="true">+IF(OFFSET('Sanitation Data'!$D$31,0,10*ROW('Sanitation Data'!D111))="","",OFFSET('Sanitation Data'!$D$31,0,10*ROW('Sanitation Data'!D111)))</f>
        <v/>
      </c>
      <c r="CS117" s="33" t="str">
        <f ca="true">+IF(OFFSET('Sanitation Data'!$D$32,0,10*ROW('Sanitation Data'!D111))="","",OFFSET('Sanitation Data'!$D$32,0,10*ROW('Sanitation Data'!D111)))</f>
        <v/>
      </c>
      <c r="CT117" s="33" t="str">
        <f ca="true">+IF(OFFSET('Sanitation Data'!$D$33,0,10*ROW('Sanitation Data'!D111))="","",OFFSET('Sanitation Data'!$D$33,0,10*ROW('Sanitation Data'!D111)))</f>
        <v/>
      </c>
      <c r="CU117" s="33" t="str">
        <f ca="true">+IF(OFFSET('Sanitation Data'!$E$29,0,10*ROW('Sanitation Data'!E111))="","",OFFSET('Sanitation Data'!$E$29,0,10*ROW('Sanitation Data'!E111)))</f>
        <v/>
      </c>
      <c r="CV117" s="33" t="str">
        <f ca="true">+IF(OFFSET('Sanitation Data'!$E$30,0,10*ROW('Sanitation Data'!E111))="","",OFFSET('Sanitation Data'!$E$30,0,10*ROW('Sanitation Data'!E111)))</f>
        <v/>
      </c>
      <c r="CW117" s="33" t="str">
        <f ca="true">+IF(OFFSET('Sanitation Data'!$E$31,0,10*ROW('Sanitation Data'!E111))="","",OFFSET('Sanitation Data'!$E$31,0,10*ROW('Sanitation Data'!E111)))</f>
        <v/>
      </c>
      <c r="CX117" s="33" t="str">
        <f ca="true">+IF(OFFSET('Sanitation Data'!$E$32,0,10*ROW('Sanitation Data'!E111))="","",OFFSET('Sanitation Data'!$E$32,0,10*ROW('Sanitation Data'!E111)))</f>
        <v/>
      </c>
      <c r="CY117" s="33" t="str">
        <f ca="true">+IF(OFFSET('Sanitation Data'!$E$33,0,10*ROW('Sanitation Data'!E111))="","",OFFSET('Sanitation Data'!$E$33,0,10*ROW('Sanitation Data'!E111)))</f>
        <v/>
      </c>
      <c r="CZ117" s="33" t="str">
        <f ca="true">+IF(OFFSET('Sanitation Data'!$F$29,0,10*ROW('Sanitation Data'!F111))="","",OFFSET('Sanitation Data'!$F$29,0,10*ROW('Sanitation Data'!F111)))</f>
        <v/>
      </c>
      <c r="DA117" s="33" t="str">
        <f ca="true">+IF(OFFSET('Sanitation Data'!$F$30,0,10*ROW('Sanitation Data'!F111))="","",OFFSET('Sanitation Data'!$F$30,0,10*ROW('Sanitation Data'!F111)))</f>
        <v/>
      </c>
      <c r="DB117" s="33" t="str">
        <f ca="true">+IF(OFFSET('Sanitation Data'!$F$31,0,10*ROW('Sanitation Data'!F111))="","",OFFSET('Sanitation Data'!$F$31,0,10*ROW('Sanitation Data'!F111)))</f>
        <v/>
      </c>
      <c r="DC117" s="33" t="str">
        <f ca="true">+IF(OFFSET('Sanitation Data'!$F$32,0,10*ROW('Sanitation Data'!F111))="","",OFFSET('Sanitation Data'!$F$32,0,10*ROW('Sanitation Data'!F111)))</f>
        <v/>
      </c>
      <c r="DD117" s="33" t="str">
        <f ca="true">+IF(OFFSET('Sanitation Data'!$F$33,0,10*ROW('Sanitation Data'!F111))="","",OFFSET('Sanitation Data'!$F$33,0,10*ROW('Sanitation Data'!F111)))</f>
        <v/>
      </c>
      <c r="DE117" s="33" t="str">
        <f ca="true">+IF(OFFSET('Sanitation Data'!$G$29,0,10*ROW('Sanitation Data'!G111))="","",OFFSET('Sanitation Data'!$G$29,0,10*ROW('Sanitation Data'!G111)))</f>
        <v/>
      </c>
      <c r="DF117" s="33" t="str">
        <f ca="true">+IF(OFFSET('Sanitation Data'!$G$30,0,10*ROW('Sanitation Data'!G111))="","",OFFSET('Sanitation Data'!$G$30,0,10*ROW('Sanitation Data'!G111)))</f>
        <v/>
      </c>
      <c r="DG117" s="33" t="str">
        <f ca="true">+IF(OFFSET('Sanitation Data'!$G$31,0,10*ROW('Sanitation Data'!G111))="","",OFFSET('Sanitation Data'!$G$31,0,10*ROW('Sanitation Data'!G111)))</f>
        <v/>
      </c>
      <c r="DH117" s="33" t="str">
        <f ca="true">+IF(OFFSET('Sanitation Data'!$G$32,0,10*ROW('Sanitation Data'!G111))="","",OFFSET('Sanitation Data'!$G$32,0,10*ROW('Sanitation Data'!G111)))</f>
        <v/>
      </c>
      <c r="DI117" s="33" t="str">
        <f ca="true">+IF(OFFSET('Sanitation Data'!$G$33,0,10*ROW('Sanitation Data'!G111))="","",OFFSET('Sanitation Data'!$G$33,0,10*ROW('Sanitation Data'!G111)))</f>
        <v/>
      </c>
      <c r="DJ117" s="33" t="str">
        <f ca="true">+IF(OFFSET('Sanitation Data'!$H$29,0,10*ROW('Sanitation Data'!H111))="","",OFFSET('Sanitation Data'!$H$29,0,10*ROW('Sanitation Data'!H111)))</f>
        <v/>
      </c>
      <c r="DK117" s="33" t="str">
        <f ca="true">+IF(OFFSET('Sanitation Data'!$H$30,0,10*ROW('Sanitation Data'!H111))="","",OFFSET('Sanitation Data'!$H$30,0,10*ROW('Sanitation Data'!H111)))</f>
        <v/>
      </c>
      <c r="DL117" s="33" t="str">
        <f ca="true">+IF(OFFSET('Sanitation Data'!$H$31,0,10*ROW('Sanitation Data'!H111))="","",OFFSET('Sanitation Data'!$H$31,0,10*ROW('Sanitation Data'!H111)))</f>
        <v/>
      </c>
      <c r="DM117" s="33" t="str">
        <f ca="true">+IF(OFFSET('Sanitation Data'!$H$32,0,10*ROW('Sanitation Data'!H111))="","",OFFSET('Sanitation Data'!$H$32,0,10*ROW('Sanitation Data'!H111)))</f>
        <v/>
      </c>
      <c r="DN117" s="33" t="str">
        <f ca="true">+IF(OFFSET('Sanitation Data'!$H$33,0,10*ROW('Sanitation Data'!H111))="","",OFFSET('Sanitation Data'!$H$33,0,10*ROW('Sanitation Data'!H111)))</f>
        <v/>
      </c>
      <c r="DO117" s="33" t="str">
        <f ca="true">+IF(OFFSET('Hygiene Data'!$C$12,0,10*ROW('Hygiene Data'!C111))="","",OFFSET('Hygiene Data'!$C$12,0,10*ROW('Hygiene Data'!C111)))</f>
        <v/>
      </c>
      <c r="DP117" s="33" t="str">
        <f ca="true">+IF(OFFSET('Hygiene Data'!$C$13,0,10*ROW('Hygiene Data'!C111))="","",OFFSET('Hygiene Data'!$C$13,0,10*ROW('Hygiene Data'!C111)))</f>
        <v/>
      </c>
      <c r="DQ117" s="33" t="str">
        <f ca="true">+IF(OFFSET('Hygiene Data'!$C$14,0,10*ROW('Hygiene Data'!C111))="","",OFFSET('Hygiene Data'!$C$14,0,10*ROW('Hygiene Data'!C111)))</f>
        <v/>
      </c>
      <c r="DR117" s="33" t="str">
        <f ca="true">+IF(OFFSET('Hygiene Data'!$D$12,0,10*ROW('Hygiene Data'!D111))="","",OFFSET('Hygiene Data'!$D$12,0,10*ROW('Hygiene Data'!D111)))</f>
        <v/>
      </c>
      <c r="DS117" s="33" t="str">
        <f ca="true">+IF(OFFSET('Hygiene Data'!$D$13,0,10*ROW('Hygiene Data'!D111))="","",OFFSET('Hygiene Data'!$D$13,0,10*ROW('Hygiene Data'!D111)))</f>
        <v/>
      </c>
      <c r="DT117" s="33" t="str">
        <f ca="true">+IF(OFFSET('Hygiene Data'!$D$14,0,10*ROW('Hygiene Data'!D111))="","",OFFSET('Hygiene Data'!$D$14,0,10*ROW('Hygiene Data'!D111)))</f>
        <v/>
      </c>
      <c r="DU117" s="33" t="str">
        <f ca="true">+IF(OFFSET('Hygiene Data'!$E$12,0,10*ROW('Hygiene Data'!E111))="","",OFFSET('Hygiene Data'!$E$12,0,10*ROW('Hygiene Data'!E111)))</f>
        <v/>
      </c>
      <c r="DV117" s="33" t="str">
        <f ca="true">+IF(OFFSET('Hygiene Data'!$E$13,0,10*ROW('Hygiene Data'!E111))="","",OFFSET('Hygiene Data'!$E$13,0,10*ROW('Hygiene Data'!E111)))</f>
        <v/>
      </c>
      <c r="DW117" s="33" t="str">
        <f ca="true">+IF(OFFSET('Hygiene Data'!$E$14,0,10*ROW('Hygiene Data'!E111))="","",OFFSET('Hygiene Data'!$E$14,0,10*ROW('Hygiene Data'!E111)))</f>
        <v/>
      </c>
      <c r="DX117" s="33" t="str">
        <f ca="true">+IF(OFFSET('Hygiene Data'!$F$12,0,10*ROW('Hygiene Data'!F111))="","",OFFSET('Hygiene Data'!$F$12,0,10*ROW('Hygiene Data'!F111)))</f>
        <v/>
      </c>
      <c r="DY117" s="33" t="str">
        <f ca="true">+IF(OFFSET('Hygiene Data'!$F$13,0,10*ROW('Hygiene Data'!F111))="","",OFFSET('Hygiene Data'!$F$13,0,10*ROW('Hygiene Data'!F111)))</f>
        <v/>
      </c>
      <c r="DZ117" s="33" t="str">
        <f ca="true">+IF(OFFSET('Hygiene Data'!$F$14,0,10*ROW('Hygiene Data'!F111))="","",OFFSET('Hygiene Data'!$F$14,0,10*ROW('Hygiene Data'!F111)))</f>
        <v/>
      </c>
      <c r="EA117" s="33" t="str">
        <f ca="true">+IF(OFFSET('Hygiene Data'!$G$12,0,10*ROW('Hygiene Data'!G111))="","",OFFSET('Hygiene Data'!$G$12,0,10*ROW('Hygiene Data'!G111)))</f>
        <v/>
      </c>
      <c r="EB117" s="33" t="str">
        <f ca="true">+IF(OFFSET('Hygiene Data'!$G$13,0,10*ROW('Hygiene Data'!G111))="","",OFFSET('Hygiene Data'!$G$13,0,10*ROW('Hygiene Data'!G111)))</f>
        <v/>
      </c>
      <c r="EC117" s="33" t="str">
        <f ca="true">+IF(OFFSET('Hygiene Data'!$G$14,0,10*ROW('Hygiene Data'!G111))="","",OFFSET('Hygiene Data'!$G$14,0,10*ROW('Hygiene Data'!G111)))</f>
        <v/>
      </c>
      <c r="ED117" s="33" t="str">
        <f ca="true">+IF(OFFSET('Hygiene Data'!$H$12,0,10*ROW('Hygiene Data'!H111))="","",OFFSET('Hygiene Data'!$H$12,0,10*ROW('Hygiene Data'!H111)))</f>
        <v/>
      </c>
      <c r="EE117" s="33" t="str">
        <f ca="true">+IF(OFFSET('Hygiene Data'!$H$13,0,10*ROW('Hygiene Data'!H111))="","",OFFSET('Hygiene Data'!$H$13,0,10*ROW('Hygiene Data'!H111)))</f>
        <v/>
      </c>
      <c r="EF117" s="33" t="str">
        <f ca="true">+IF(OFFSET('Hygiene Data'!$H$14,0,10*ROW('Hygiene Data'!H111))="","",OFFSET('Hygiene Data'!$H$14,0,10*ROW('Hygiene Data'!H111)))</f>
        <v/>
      </c>
    </row>
    <row r="118" x14ac:dyDescent="0.2">
      <c r="A118" s="56" t="str">
        <f ca="true">+IF(OFFSET('Water Data'!$B$1,0,10*ROW('Water Data'!B115))="","",OFFSET('Water Data'!$B$1,0,10*ROW('Water Data'!B115)))</f>
        <v/>
      </c>
      <c r="B118" s="56" t="str">
        <f ca="true">+IF(OFFSET('Water Data'!$A$3,0,10*ROW('Water Data'!A115))="","",OFFSET('Water Data'!$A$3,0,10*ROW('Water Data'!A115)))</f>
        <v/>
      </c>
      <c r="C118" s="56" t="str">
        <f ca="true">+IF(OFFSET('Water Data'!$C$3,0,10*ROW('Water Data'!C115))="","",OFFSET('Water Data'!$C$3,0,10*ROW('Water Data'!C115)))</f>
        <v/>
      </c>
      <c r="D118" s="244"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4"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4" t="e">
        <f ca="true">+IF(AND(ISNUMBER(OFFSET('Water Data'!$C$10,0,10*ROW('Water Data'!D112))),BW118="Yes"),OFFSET('Water Data'!$C$10,0,10*ROW('Water Data'!D112)),IF(AND(ISNUMBER(OFFSET('Water Data'!$C$10,0,10*ROW('Water Data'!D112))),BW118="No",ISNUMBER(OFFSET('Water Data'!$C$10,0,10*ROW('Water Data'!D112)))),CONCATENATE("[",ROUND(OFFSET('Water Data'!$C$10,0,10*ROW('Water Data'!D112)),0),"]"),IF(AND(ISNUMBER(OFFSET('Water Data'!$C$10,0,10*ROW('Water Data'!D112))),BW118="",ISNUMBER(OFFSET('Water Data'!$C$10,0,10*ROW('Water Data'!D112)))),OFFSET('Water Data'!$C$10,0,10*ROW('Water Data'!D112)),NA())))</f>
        <v>#N/A</v>
      </c>
      <c r="G118" s="244"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4"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4"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4"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4"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4"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4"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4"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4"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4"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4"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4"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4"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4"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4"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5"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5"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5"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5"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5"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5"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5"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5"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5"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5"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5"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5"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5"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5"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5"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5"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5"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5"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5"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5"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5"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5"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5"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5"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5"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5"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5"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5"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5"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5"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6"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6"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6"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6"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6"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6"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6"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6"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6"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6"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6"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6"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6"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6"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6"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6"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6"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6"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3" t="str">
        <f ca="true">+IF(OFFSET('Water Data'!$C$28,0,10*ROW('Water Data'!C112))="","",OFFSET('Water Data'!$C$28,0,10*ROW('Water Data'!C112)))</f>
        <v/>
      </c>
      <c r="BT118" s="33" t="str">
        <f ca="true">+IF(OFFSET('Water Data'!$C$29,0,10*ROW('Water Data'!C112))="","",OFFSET('Water Data'!$C$29,0,10*ROW('Water Data'!C112)))</f>
        <v/>
      </c>
      <c r="BU118" s="33" t="str">
        <f ca="true">+IF(OFFSET('Water Data'!$C$30,0,10*ROW('Water Data'!C112))="","",OFFSET('Water Data'!$C$30,0,10*ROW('Water Data'!C112)))</f>
        <v/>
      </c>
      <c r="BV118" s="33" t="str">
        <f ca="true">+IF(OFFSET('Water Data'!$D$28,0,10*ROW('Water Data'!D112))="","",OFFSET('Water Data'!$D$28,0,10*ROW('Water Data'!D112)))</f>
        <v/>
      </c>
      <c r="BW118" s="33" t="str">
        <f ca="true">+IF(OFFSET('Water Data'!$D$29,0,10*ROW('Water Data'!D112))="","",OFFSET('Water Data'!$D$29,0,10*ROW('Water Data'!D112)))</f>
        <v/>
      </c>
      <c r="BX118" s="33" t="str">
        <f ca="true">+IF(OFFSET('Water Data'!$D$30,0,10*ROW('Water Data'!D112))="","",OFFSET('Water Data'!$D$30,0,10*ROW('Water Data'!D112)))</f>
        <v/>
      </c>
      <c r="BY118" s="33" t="str">
        <f ca="true">+IF(OFFSET('Water Data'!$E$28,0,10*ROW('Water Data'!E112))="","",OFFSET('Water Data'!$E$28,0,10*ROW('Water Data'!E112)))</f>
        <v/>
      </c>
      <c r="BZ118" s="33" t="str">
        <f ca="true">+IF(OFFSET('Water Data'!$E$29,0,10*ROW('Water Data'!E112))="","",OFFSET('Water Data'!$E$29,0,10*ROW('Water Data'!E112)))</f>
        <v/>
      </c>
      <c r="CA118" s="33" t="str">
        <f ca="true">+IF(OFFSET('Water Data'!$E$30,0,10*ROW('Water Data'!E112))="","",OFFSET('Water Data'!$E$30,0,10*ROW('Water Data'!E112)))</f>
        <v/>
      </c>
      <c r="CB118" s="33" t="str">
        <f ca="true">+IF(OFFSET('Water Data'!$F$28,0,10*ROW('Water Data'!F112))="","",OFFSET('Water Data'!$F$28,0,10*ROW('Water Data'!F112)))</f>
        <v/>
      </c>
      <c r="CC118" s="33" t="str">
        <f ca="true">+IF(OFFSET('Water Data'!$F$29,0,10*ROW('Water Data'!F112))="","",OFFSET('Water Data'!$F$29,0,10*ROW('Water Data'!F112)))</f>
        <v/>
      </c>
      <c r="CD118" s="33" t="str">
        <f ca="true">+IF(OFFSET('Water Data'!$F$30,0,10*ROW('Water Data'!F112))="","",OFFSET('Water Data'!$F$30,0,10*ROW('Water Data'!F112)))</f>
        <v/>
      </c>
      <c r="CE118" s="33" t="str">
        <f ca="true">+IF(OFFSET('Water Data'!$G$28,0,10*ROW('Water Data'!G112))="","",OFFSET('Water Data'!$G$28,0,10*ROW('Water Data'!G112)))</f>
        <v/>
      </c>
      <c r="CF118" s="33" t="str">
        <f ca="true">+IF(OFFSET('Water Data'!$G$29,0,10*ROW('Water Data'!G112))="","",OFFSET('Water Data'!$G$29,0,10*ROW('Water Data'!G112)))</f>
        <v/>
      </c>
      <c r="CG118" s="33" t="str">
        <f ca="true">+IF(OFFSET('Water Data'!$G$30,0,10*ROW('Water Data'!G112))="","",OFFSET('Water Data'!$G$30,0,10*ROW('Water Data'!G112)))</f>
        <v/>
      </c>
      <c r="CH118" s="33" t="str">
        <f ca="true">+IF(OFFSET('Water Data'!$H$28,0,10*ROW('Water Data'!H112))="","",OFFSET('Water Data'!$H$28,0,10*ROW('Water Data'!H112)))</f>
        <v/>
      </c>
      <c r="CI118" s="33" t="str">
        <f ca="true">+IF(OFFSET('Water Data'!$H$29,0,10*ROW('Water Data'!H112))="","",OFFSET('Water Data'!$H$29,0,10*ROW('Water Data'!H112)))</f>
        <v/>
      </c>
      <c r="CJ118" s="33" t="str">
        <f ca="true">+IF(OFFSET('Water Data'!$H$30,0,10*ROW('Water Data'!H112))="","",OFFSET('Water Data'!$H$30,0,10*ROW('Water Data'!H112)))</f>
        <v/>
      </c>
      <c r="CK118" s="33" t="str">
        <f ca="true">+IF(OFFSET('Sanitation Data'!$C$29,0,10*ROW('Sanitation Data'!C112))="","",OFFSET('Sanitation Data'!$C$29,0,10*ROW('Sanitation Data'!C112)))</f>
        <v/>
      </c>
      <c r="CL118" s="33" t="str">
        <f ca="true">+IF(OFFSET('Sanitation Data'!$C$30,0,10*ROW('Sanitation Data'!C112))="","",OFFSET('Sanitation Data'!$C$30,0,10*ROW('Sanitation Data'!C112)))</f>
        <v/>
      </c>
      <c r="CM118" s="33" t="str">
        <f ca="true">+IF(OFFSET('Sanitation Data'!$C$31,0,10*ROW('Sanitation Data'!C112))="","",OFFSET('Sanitation Data'!$C$31,0,10*ROW('Sanitation Data'!C112)))</f>
        <v/>
      </c>
      <c r="CN118" s="33" t="str">
        <f ca="true">+IF(OFFSET('Sanitation Data'!$C$32,0,10*ROW('Sanitation Data'!C112))="","",OFFSET('Sanitation Data'!$C$32,0,10*ROW('Sanitation Data'!C112)))</f>
        <v/>
      </c>
      <c r="CO118" s="33" t="str">
        <f ca="true">+IF(OFFSET('Sanitation Data'!$C$33,0,10*ROW('Sanitation Data'!C112))="","",OFFSET('Sanitation Data'!$C$33,0,10*ROW('Sanitation Data'!C112)))</f>
        <v/>
      </c>
      <c r="CP118" s="33" t="str">
        <f ca="true">+IF(OFFSET('Sanitation Data'!$D$29,0,10*ROW('Sanitation Data'!D112))="","",OFFSET('Sanitation Data'!$D$29,0,10*ROW('Sanitation Data'!D112)))</f>
        <v/>
      </c>
      <c r="CQ118" s="33" t="str">
        <f ca="true">+IF(OFFSET('Sanitation Data'!$D$30,0,10*ROW('Sanitation Data'!D112))="","",OFFSET('Sanitation Data'!$D$30,0,10*ROW('Sanitation Data'!D112)))</f>
        <v/>
      </c>
      <c r="CR118" s="33" t="str">
        <f ca="true">+IF(OFFSET('Sanitation Data'!$D$31,0,10*ROW('Sanitation Data'!D112))="","",OFFSET('Sanitation Data'!$D$31,0,10*ROW('Sanitation Data'!D112)))</f>
        <v/>
      </c>
      <c r="CS118" s="33" t="str">
        <f ca="true">+IF(OFFSET('Sanitation Data'!$D$32,0,10*ROW('Sanitation Data'!D112))="","",OFFSET('Sanitation Data'!$D$32,0,10*ROW('Sanitation Data'!D112)))</f>
        <v/>
      </c>
      <c r="CT118" s="33" t="str">
        <f ca="true">+IF(OFFSET('Sanitation Data'!$D$33,0,10*ROW('Sanitation Data'!D112))="","",OFFSET('Sanitation Data'!$D$33,0,10*ROW('Sanitation Data'!D112)))</f>
        <v/>
      </c>
      <c r="CU118" s="33" t="str">
        <f ca="true">+IF(OFFSET('Sanitation Data'!$E$29,0,10*ROW('Sanitation Data'!E112))="","",OFFSET('Sanitation Data'!$E$29,0,10*ROW('Sanitation Data'!E112)))</f>
        <v/>
      </c>
      <c r="CV118" s="33" t="str">
        <f ca="true">+IF(OFFSET('Sanitation Data'!$E$30,0,10*ROW('Sanitation Data'!E112))="","",OFFSET('Sanitation Data'!$E$30,0,10*ROW('Sanitation Data'!E112)))</f>
        <v/>
      </c>
      <c r="CW118" s="33" t="str">
        <f ca="true">+IF(OFFSET('Sanitation Data'!$E$31,0,10*ROW('Sanitation Data'!E112))="","",OFFSET('Sanitation Data'!$E$31,0,10*ROW('Sanitation Data'!E112)))</f>
        <v/>
      </c>
      <c r="CX118" s="33" t="str">
        <f ca="true">+IF(OFFSET('Sanitation Data'!$E$32,0,10*ROW('Sanitation Data'!E112))="","",OFFSET('Sanitation Data'!$E$32,0,10*ROW('Sanitation Data'!E112)))</f>
        <v/>
      </c>
      <c r="CY118" s="33" t="str">
        <f ca="true">+IF(OFFSET('Sanitation Data'!$E$33,0,10*ROW('Sanitation Data'!E112))="","",OFFSET('Sanitation Data'!$E$33,0,10*ROW('Sanitation Data'!E112)))</f>
        <v/>
      </c>
      <c r="CZ118" s="33" t="str">
        <f ca="true">+IF(OFFSET('Sanitation Data'!$F$29,0,10*ROW('Sanitation Data'!F112))="","",OFFSET('Sanitation Data'!$F$29,0,10*ROW('Sanitation Data'!F112)))</f>
        <v/>
      </c>
      <c r="DA118" s="33" t="str">
        <f ca="true">+IF(OFFSET('Sanitation Data'!$F$30,0,10*ROW('Sanitation Data'!F112))="","",OFFSET('Sanitation Data'!$F$30,0,10*ROW('Sanitation Data'!F112)))</f>
        <v/>
      </c>
      <c r="DB118" s="33" t="str">
        <f ca="true">+IF(OFFSET('Sanitation Data'!$F$31,0,10*ROW('Sanitation Data'!F112))="","",OFFSET('Sanitation Data'!$F$31,0,10*ROW('Sanitation Data'!F112)))</f>
        <v/>
      </c>
      <c r="DC118" s="33" t="str">
        <f ca="true">+IF(OFFSET('Sanitation Data'!$F$32,0,10*ROW('Sanitation Data'!F112))="","",OFFSET('Sanitation Data'!$F$32,0,10*ROW('Sanitation Data'!F112)))</f>
        <v/>
      </c>
      <c r="DD118" s="33" t="str">
        <f ca="true">+IF(OFFSET('Sanitation Data'!$F$33,0,10*ROW('Sanitation Data'!F112))="","",OFFSET('Sanitation Data'!$F$33,0,10*ROW('Sanitation Data'!F112)))</f>
        <v/>
      </c>
      <c r="DE118" s="33" t="str">
        <f ca="true">+IF(OFFSET('Sanitation Data'!$G$29,0,10*ROW('Sanitation Data'!G112))="","",OFFSET('Sanitation Data'!$G$29,0,10*ROW('Sanitation Data'!G112)))</f>
        <v/>
      </c>
      <c r="DF118" s="33" t="str">
        <f ca="true">+IF(OFFSET('Sanitation Data'!$G$30,0,10*ROW('Sanitation Data'!G112))="","",OFFSET('Sanitation Data'!$G$30,0,10*ROW('Sanitation Data'!G112)))</f>
        <v/>
      </c>
      <c r="DG118" s="33" t="str">
        <f ca="true">+IF(OFFSET('Sanitation Data'!$G$31,0,10*ROW('Sanitation Data'!G112))="","",OFFSET('Sanitation Data'!$G$31,0,10*ROW('Sanitation Data'!G112)))</f>
        <v/>
      </c>
      <c r="DH118" s="33" t="str">
        <f ca="true">+IF(OFFSET('Sanitation Data'!$G$32,0,10*ROW('Sanitation Data'!G112))="","",OFFSET('Sanitation Data'!$G$32,0,10*ROW('Sanitation Data'!G112)))</f>
        <v/>
      </c>
      <c r="DI118" s="33" t="str">
        <f ca="true">+IF(OFFSET('Sanitation Data'!$G$33,0,10*ROW('Sanitation Data'!G112))="","",OFFSET('Sanitation Data'!$G$33,0,10*ROW('Sanitation Data'!G112)))</f>
        <v/>
      </c>
      <c r="DJ118" s="33" t="str">
        <f ca="true">+IF(OFFSET('Sanitation Data'!$H$29,0,10*ROW('Sanitation Data'!H112))="","",OFFSET('Sanitation Data'!$H$29,0,10*ROW('Sanitation Data'!H112)))</f>
        <v/>
      </c>
      <c r="DK118" s="33" t="str">
        <f ca="true">+IF(OFFSET('Sanitation Data'!$H$30,0,10*ROW('Sanitation Data'!H112))="","",OFFSET('Sanitation Data'!$H$30,0,10*ROW('Sanitation Data'!H112)))</f>
        <v/>
      </c>
      <c r="DL118" s="33" t="str">
        <f ca="true">+IF(OFFSET('Sanitation Data'!$H$31,0,10*ROW('Sanitation Data'!H112))="","",OFFSET('Sanitation Data'!$H$31,0,10*ROW('Sanitation Data'!H112)))</f>
        <v/>
      </c>
      <c r="DM118" s="33" t="str">
        <f ca="true">+IF(OFFSET('Sanitation Data'!$H$32,0,10*ROW('Sanitation Data'!H112))="","",OFFSET('Sanitation Data'!$H$32,0,10*ROW('Sanitation Data'!H112)))</f>
        <v/>
      </c>
      <c r="DN118" s="33" t="str">
        <f ca="true">+IF(OFFSET('Sanitation Data'!$H$33,0,10*ROW('Sanitation Data'!H112))="","",OFFSET('Sanitation Data'!$H$33,0,10*ROW('Sanitation Data'!H112)))</f>
        <v/>
      </c>
      <c r="DO118" s="33" t="str">
        <f ca="true">+IF(OFFSET('Hygiene Data'!$C$12,0,10*ROW('Hygiene Data'!C112))="","",OFFSET('Hygiene Data'!$C$12,0,10*ROW('Hygiene Data'!C112)))</f>
        <v/>
      </c>
      <c r="DP118" s="33" t="str">
        <f ca="true">+IF(OFFSET('Hygiene Data'!$C$13,0,10*ROW('Hygiene Data'!C112))="","",OFFSET('Hygiene Data'!$C$13,0,10*ROW('Hygiene Data'!C112)))</f>
        <v/>
      </c>
      <c r="DQ118" s="33" t="str">
        <f ca="true">+IF(OFFSET('Hygiene Data'!$C$14,0,10*ROW('Hygiene Data'!C112))="","",OFFSET('Hygiene Data'!$C$14,0,10*ROW('Hygiene Data'!C112)))</f>
        <v/>
      </c>
      <c r="DR118" s="33" t="str">
        <f ca="true">+IF(OFFSET('Hygiene Data'!$D$12,0,10*ROW('Hygiene Data'!D112))="","",OFFSET('Hygiene Data'!$D$12,0,10*ROW('Hygiene Data'!D112)))</f>
        <v/>
      </c>
      <c r="DS118" s="33" t="str">
        <f ca="true">+IF(OFFSET('Hygiene Data'!$D$13,0,10*ROW('Hygiene Data'!D112))="","",OFFSET('Hygiene Data'!$D$13,0,10*ROW('Hygiene Data'!D112)))</f>
        <v/>
      </c>
      <c r="DT118" s="33" t="str">
        <f ca="true">+IF(OFFSET('Hygiene Data'!$D$14,0,10*ROW('Hygiene Data'!D112))="","",OFFSET('Hygiene Data'!$D$14,0,10*ROW('Hygiene Data'!D112)))</f>
        <v/>
      </c>
      <c r="DU118" s="33" t="str">
        <f ca="true">+IF(OFFSET('Hygiene Data'!$E$12,0,10*ROW('Hygiene Data'!E112))="","",OFFSET('Hygiene Data'!$E$12,0,10*ROW('Hygiene Data'!E112)))</f>
        <v/>
      </c>
      <c r="DV118" s="33" t="str">
        <f ca="true">+IF(OFFSET('Hygiene Data'!$E$13,0,10*ROW('Hygiene Data'!E112))="","",OFFSET('Hygiene Data'!$E$13,0,10*ROW('Hygiene Data'!E112)))</f>
        <v/>
      </c>
      <c r="DW118" s="33" t="str">
        <f ca="true">+IF(OFFSET('Hygiene Data'!$E$14,0,10*ROW('Hygiene Data'!E112))="","",OFFSET('Hygiene Data'!$E$14,0,10*ROW('Hygiene Data'!E112)))</f>
        <v/>
      </c>
      <c r="DX118" s="33" t="str">
        <f ca="true">+IF(OFFSET('Hygiene Data'!$F$12,0,10*ROW('Hygiene Data'!F112))="","",OFFSET('Hygiene Data'!$F$12,0,10*ROW('Hygiene Data'!F112)))</f>
        <v/>
      </c>
      <c r="DY118" s="33" t="str">
        <f ca="true">+IF(OFFSET('Hygiene Data'!$F$13,0,10*ROW('Hygiene Data'!F112))="","",OFFSET('Hygiene Data'!$F$13,0,10*ROW('Hygiene Data'!F112)))</f>
        <v/>
      </c>
      <c r="DZ118" s="33" t="str">
        <f ca="true">+IF(OFFSET('Hygiene Data'!$F$14,0,10*ROW('Hygiene Data'!F112))="","",OFFSET('Hygiene Data'!$F$14,0,10*ROW('Hygiene Data'!F112)))</f>
        <v/>
      </c>
      <c r="EA118" s="33" t="str">
        <f ca="true">+IF(OFFSET('Hygiene Data'!$G$12,0,10*ROW('Hygiene Data'!G112))="","",OFFSET('Hygiene Data'!$G$12,0,10*ROW('Hygiene Data'!G112)))</f>
        <v/>
      </c>
      <c r="EB118" s="33" t="str">
        <f ca="true">+IF(OFFSET('Hygiene Data'!$G$13,0,10*ROW('Hygiene Data'!G112))="","",OFFSET('Hygiene Data'!$G$13,0,10*ROW('Hygiene Data'!G112)))</f>
        <v/>
      </c>
      <c r="EC118" s="33" t="str">
        <f ca="true">+IF(OFFSET('Hygiene Data'!$G$14,0,10*ROW('Hygiene Data'!G112))="","",OFFSET('Hygiene Data'!$G$14,0,10*ROW('Hygiene Data'!G112)))</f>
        <v/>
      </c>
      <c r="ED118" s="33" t="str">
        <f ca="true">+IF(OFFSET('Hygiene Data'!$H$12,0,10*ROW('Hygiene Data'!H112))="","",OFFSET('Hygiene Data'!$H$12,0,10*ROW('Hygiene Data'!H112)))</f>
        <v/>
      </c>
      <c r="EE118" s="33" t="str">
        <f ca="true">+IF(OFFSET('Hygiene Data'!$H$13,0,10*ROW('Hygiene Data'!H112))="","",OFFSET('Hygiene Data'!$H$13,0,10*ROW('Hygiene Data'!H112)))</f>
        <v/>
      </c>
      <c r="EF118" s="33" t="str">
        <f ca="true">+IF(OFFSET('Hygiene Data'!$H$14,0,10*ROW('Hygiene Data'!H112))="","",OFFSET('Hygiene Data'!$H$14,0,10*ROW('Hygiene Data'!H112)))</f>
        <v/>
      </c>
    </row>
    <row r="119" x14ac:dyDescent="0.2">
      <c r="A119" s="56" t="str">
        <f ca="true">+IF(OFFSET('Water Data'!$B$1,0,10*ROW('Water Data'!B116))="","",OFFSET('Water Data'!$B$1,0,10*ROW('Water Data'!B116)))</f>
        <v/>
      </c>
      <c r="B119" s="56" t="str">
        <f ca="true">+IF(OFFSET('Water Data'!$A$3,0,10*ROW('Water Data'!A116))="","",OFFSET('Water Data'!$A$3,0,10*ROW('Water Data'!A116)))</f>
        <v/>
      </c>
      <c r="C119" s="56" t="str">
        <f ca="true">+IF(OFFSET('Water Data'!$C$3,0,10*ROW('Water Data'!C116))="","",OFFSET('Water Data'!$C$3,0,10*ROW('Water Data'!C116)))</f>
        <v/>
      </c>
      <c r="D119" s="244"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4"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4" t="e">
        <f ca="true">+IF(AND(ISNUMBER(OFFSET('Water Data'!$C$10,0,10*ROW('Water Data'!D113))),BW119="Yes"),OFFSET('Water Data'!$C$10,0,10*ROW('Water Data'!D113)),IF(AND(ISNUMBER(OFFSET('Water Data'!$C$10,0,10*ROW('Water Data'!D113))),BW119="No",ISNUMBER(OFFSET('Water Data'!$C$10,0,10*ROW('Water Data'!D113)))),CONCATENATE("[",ROUND(OFFSET('Water Data'!$C$10,0,10*ROW('Water Data'!D113)),0),"]"),IF(AND(ISNUMBER(OFFSET('Water Data'!$C$10,0,10*ROW('Water Data'!D113))),BW119="",ISNUMBER(OFFSET('Water Data'!$C$10,0,10*ROW('Water Data'!D113)))),OFFSET('Water Data'!$C$10,0,10*ROW('Water Data'!D113)),NA())))</f>
        <v>#N/A</v>
      </c>
      <c r="G119" s="244"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4"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4"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4"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4"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4"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4"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4"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4"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4"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4"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4"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4"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4"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4"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5"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5"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5"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5"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5"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5"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5"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5"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5"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5"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5"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5"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5"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5"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5"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5"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5"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5"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5"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5"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5"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5"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5"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5"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5"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5"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5"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5"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5"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5"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6"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6"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6"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6"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6"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6"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6"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6"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6"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6"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6"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6"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6"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6"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6"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6"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6"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6"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3" t="str">
        <f ca="true">+IF(OFFSET('Water Data'!$C$28,0,10*ROW('Water Data'!C113))="","",OFFSET('Water Data'!$C$28,0,10*ROW('Water Data'!C113)))</f>
        <v/>
      </c>
      <c r="BT119" s="33" t="str">
        <f ca="true">+IF(OFFSET('Water Data'!$C$29,0,10*ROW('Water Data'!C113))="","",OFFSET('Water Data'!$C$29,0,10*ROW('Water Data'!C113)))</f>
        <v/>
      </c>
      <c r="BU119" s="33" t="str">
        <f ca="true">+IF(OFFSET('Water Data'!$C$30,0,10*ROW('Water Data'!C113))="","",OFFSET('Water Data'!$C$30,0,10*ROW('Water Data'!C113)))</f>
        <v/>
      </c>
      <c r="BV119" s="33" t="str">
        <f ca="true">+IF(OFFSET('Water Data'!$D$28,0,10*ROW('Water Data'!D113))="","",OFFSET('Water Data'!$D$28,0,10*ROW('Water Data'!D113)))</f>
        <v/>
      </c>
      <c r="BW119" s="33" t="str">
        <f ca="true">+IF(OFFSET('Water Data'!$D$29,0,10*ROW('Water Data'!D113))="","",OFFSET('Water Data'!$D$29,0,10*ROW('Water Data'!D113)))</f>
        <v/>
      </c>
      <c r="BX119" s="33" t="str">
        <f ca="true">+IF(OFFSET('Water Data'!$D$30,0,10*ROW('Water Data'!D113))="","",OFFSET('Water Data'!$D$30,0,10*ROW('Water Data'!D113)))</f>
        <v/>
      </c>
      <c r="BY119" s="33" t="str">
        <f ca="true">+IF(OFFSET('Water Data'!$E$28,0,10*ROW('Water Data'!E113))="","",OFFSET('Water Data'!$E$28,0,10*ROW('Water Data'!E113)))</f>
        <v/>
      </c>
      <c r="BZ119" s="33" t="str">
        <f ca="true">+IF(OFFSET('Water Data'!$E$29,0,10*ROW('Water Data'!E113))="","",OFFSET('Water Data'!$E$29,0,10*ROW('Water Data'!E113)))</f>
        <v/>
      </c>
      <c r="CA119" s="33" t="str">
        <f ca="true">+IF(OFFSET('Water Data'!$E$30,0,10*ROW('Water Data'!E113))="","",OFFSET('Water Data'!$E$30,0,10*ROW('Water Data'!E113)))</f>
        <v/>
      </c>
      <c r="CB119" s="33" t="str">
        <f ca="true">+IF(OFFSET('Water Data'!$F$28,0,10*ROW('Water Data'!F113))="","",OFFSET('Water Data'!$F$28,0,10*ROW('Water Data'!F113)))</f>
        <v/>
      </c>
      <c r="CC119" s="33" t="str">
        <f ca="true">+IF(OFFSET('Water Data'!$F$29,0,10*ROW('Water Data'!F113))="","",OFFSET('Water Data'!$F$29,0,10*ROW('Water Data'!F113)))</f>
        <v/>
      </c>
      <c r="CD119" s="33" t="str">
        <f ca="true">+IF(OFFSET('Water Data'!$F$30,0,10*ROW('Water Data'!F113))="","",OFFSET('Water Data'!$F$30,0,10*ROW('Water Data'!F113)))</f>
        <v/>
      </c>
      <c r="CE119" s="33" t="str">
        <f ca="true">+IF(OFFSET('Water Data'!$G$28,0,10*ROW('Water Data'!G113))="","",OFFSET('Water Data'!$G$28,0,10*ROW('Water Data'!G113)))</f>
        <v/>
      </c>
      <c r="CF119" s="33" t="str">
        <f ca="true">+IF(OFFSET('Water Data'!$G$29,0,10*ROW('Water Data'!G113))="","",OFFSET('Water Data'!$G$29,0,10*ROW('Water Data'!G113)))</f>
        <v/>
      </c>
      <c r="CG119" s="33" t="str">
        <f ca="true">+IF(OFFSET('Water Data'!$G$30,0,10*ROW('Water Data'!G113))="","",OFFSET('Water Data'!$G$30,0,10*ROW('Water Data'!G113)))</f>
        <v/>
      </c>
      <c r="CH119" s="33" t="str">
        <f ca="true">+IF(OFFSET('Water Data'!$H$28,0,10*ROW('Water Data'!H113))="","",OFFSET('Water Data'!$H$28,0,10*ROW('Water Data'!H113)))</f>
        <v/>
      </c>
      <c r="CI119" s="33" t="str">
        <f ca="true">+IF(OFFSET('Water Data'!$H$29,0,10*ROW('Water Data'!H113))="","",OFFSET('Water Data'!$H$29,0,10*ROW('Water Data'!H113)))</f>
        <v/>
      </c>
      <c r="CJ119" s="33" t="str">
        <f ca="true">+IF(OFFSET('Water Data'!$H$30,0,10*ROW('Water Data'!H113))="","",OFFSET('Water Data'!$H$30,0,10*ROW('Water Data'!H113)))</f>
        <v/>
      </c>
      <c r="CK119" s="33" t="str">
        <f ca="true">+IF(OFFSET('Sanitation Data'!$C$29,0,10*ROW('Sanitation Data'!C113))="","",OFFSET('Sanitation Data'!$C$29,0,10*ROW('Sanitation Data'!C113)))</f>
        <v/>
      </c>
      <c r="CL119" s="33" t="str">
        <f ca="true">+IF(OFFSET('Sanitation Data'!$C$30,0,10*ROW('Sanitation Data'!C113))="","",OFFSET('Sanitation Data'!$C$30,0,10*ROW('Sanitation Data'!C113)))</f>
        <v/>
      </c>
      <c r="CM119" s="33" t="str">
        <f ca="true">+IF(OFFSET('Sanitation Data'!$C$31,0,10*ROW('Sanitation Data'!C113))="","",OFFSET('Sanitation Data'!$C$31,0,10*ROW('Sanitation Data'!C113)))</f>
        <v/>
      </c>
      <c r="CN119" s="33" t="str">
        <f ca="true">+IF(OFFSET('Sanitation Data'!$C$32,0,10*ROW('Sanitation Data'!C113))="","",OFFSET('Sanitation Data'!$C$32,0,10*ROW('Sanitation Data'!C113)))</f>
        <v/>
      </c>
      <c r="CO119" s="33" t="str">
        <f ca="true">+IF(OFFSET('Sanitation Data'!$C$33,0,10*ROW('Sanitation Data'!C113))="","",OFFSET('Sanitation Data'!$C$33,0,10*ROW('Sanitation Data'!C113)))</f>
        <v/>
      </c>
      <c r="CP119" s="33" t="str">
        <f ca="true">+IF(OFFSET('Sanitation Data'!$D$29,0,10*ROW('Sanitation Data'!D113))="","",OFFSET('Sanitation Data'!$D$29,0,10*ROW('Sanitation Data'!D113)))</f>
        <v/>
      </c>
      <c r="CQ119" s="33" t="str">
        <f ca="true">+IF(OFFSET('Sanitation Data'!$D$30,0,10*ROW('Sanitation Data'!D113))="","",OFFSET('Sanitation Data'!$D$30,0,10*ROW('Sanitation Data'!D113)))</f>
        <v/>
      </c>
      <c r="CR119" s="33" t="str">
        <f ca="true">+IF(OFFSET('Sanitation Data'!$D$31,0,10*ROW('Sanitation Data'!D113))="","",OFFSET('Sanitation Data'!$D$31,0,10*ROW('Sanitation Data'!D113)))</f>
        <v/>
      </c>
      <c r="CS119" s="33" t="str">
        <f ca="true">+IF(OFFSET('Sanitation Data'!$D$32,0,10*ROW('Sanitation Data'!D113))="","",OFFSET('Sanitation Data'!$D$32,0,10*ROW('Sanitation Data'!D113)))</f>
        <v/>
      </c>
      <c r="CT119" s="33" t="str">
        <f ca="true">+IF(OFFSET('Sanitation Data'!$D$33,0,10*ROW('Sanitation Data'!D113))="","",OFFSET('Sanitation Data'!$D$33,0,10*ROW('Sanitation Data'!D113)))</f>
        <v/>
      </c>
      <c r="CU119" s="33" t="str">
        <f ca="true">+IF(OFFSET('Sanitation Data'!$E$29,0,10*ROW('Sanitation Data'!E113))="","",OFFSET('Sanitation Data'!$E$29,0,10*ROW('Sanitation Data'!E113)))</f>
        <v/>
      </c>
      <c r="CV119" s="33" t="str">
        <f ca="true">+IF(OFFSET('Sanitation Data'!$E$30,0,10*ROW('Sanitation Data'!E113))="","",OFFSET('Sanitation Data'!$E$30,0,10*ROW('Sanitation Data'!E113)))</f>
        <v/>
      </c>
      <c r="CW119" s="33" t="str">
        <f ca="true">+IF(OFFSET('Sanitation Data'!$E$31,0,10*ROW('Sanitation Data'!E113))="","",OFFSET('Sanitation Data'!$E$31,0,10*ROW('Sanitation Data'!E113)))</f>
        <v/>
      </c>
      <c r="CX119" s="33" t="str">
        <f ca="true">+IF(OFFSET('Sanitation Data'!$E$32,0,10*ROW('Sanitation Data'!E113))="","",OFFSET('Sanitation Data'!$E$32,0,10*ROW('Sanitation Data'!E113)))</f>
        <v/>
      </c>
      <c r="CY119" s="33" t="str">
        <f ca="true">+IF(OFFSET('Sanitation Data'!$E$33,0,10*ROW('Sanitation Data'!E113))="","",OFFSET('Sanitation Data'!$E$33,0,10*ROW('Sanitation Data'!E113)))</f>
        <v/>
      </c>
      <c r="CZ119" s="33" t="str">
        <f ca="true">+IF(OFFSET('Sanitation Data'!$F$29,0,10*ROW('Sanitation Data'!F113))="","",OFFSET('Sanitation Data'!$F$29,0,10*ROW('Sanitation Data'!F113)))</f>
        <v/>
      </c>
      <c r="DA119" s="33" t="str">
        <f ca="true">+IF(OFFSET('Sanitation Data'!$F$30,0,10*ROW('Sanitation Data'!F113))="","",OFFSET('Sanitation Data'!$F$30,0,10*ROW('Sanitation Data'!F113)))</f>
        <v/>
      </c>
      <c r="DB119" s="33" t="str">
        <f ca="true">+IF(OFFSET('Sanitation Data'!$F$31,0,10*ROW('Sanitation Data'!F113))="","",OFFSET('Sanitation Data'!$F$31,0,10*ROW('Sanitation Data'!F113)))</f>
        <v/>
      </c>
      <c r="DC119" s="33" t="str">
        <f ca="true">+IF(OFFSET('Sanitation Data'!$F$32,0,10*ROW('Sanitation Data'!F113))="","",OFFSET('Sanitation Data'!$F$32,0,10*ROW('Sanitation Data'!F113)))</f>
        <v/>
      </c>
      <c r="DD119" s="33" t="str">
        <f ca="true">+IF(OFFSET('Sanitation Data'!$F$33,0,10*ROW('Sanitation Data'!F113))="","",OFFSET('Sanitation Data'!$F$33,0,10*ROW('Sanitation Data'!F113)))</f>
        <v/>
      </c>
      <c r="DE119" s="33" t="str">
        <f ca="true">+IF(OFFSET('Sanitation Data'!$G$29,0,10*ROW('Sanitation Data'!G113))="","",OFFSET('Sanitation Data'!$G$29,0,10*ROW('Sanitation Data'!G113)))</f>
        <v/>
      </c>
      <c r="DF119" s="33" t="str">
        <f ca="true">+IF(OFFSET('Sanitation Data'!$G$30,0,10*ROW('Sanitation Data'!G113))="","",OFFSET('Sanitation Data'!$G$30,0,10*ROW('Sanitation Data'!G113)))</f>
        <v/>
      </c>
      <c r="DG119" s="33" t="str">
        <f ca="true">+IF(OFFSET('Sanitation Data'!$G$31,0,10*ROW('Sanitation Data'!G113))="","",OFFSET('Sanitation Data'!$G$31,0,10*ROW('Sanitation Data'!G113)))</f>
        <v/>
      </c>
      <c r="DH119" s="33" t="str">
        <f ca="true">+IF(OFFSET('Sanitation Data'!$G$32,0,10*ROW('Sanitation Data'!G113))="","",OFFSET('Sanitation Data'!$G$32,0,10*ROW('Sanitation Data'!G113)))</f>
        <v/>
      </c>
      <c r="DI119" s="33" t="str">
        <f ca="true">+IF(OFFSET('Sanitation Data'!$G$33,0,10*ROW('Sanitation Data'!G113))="","",OFFSET('Sanitation Data'!$G$33,0,10*ROW('Sanitation Data'!G113)))</f>
        <v/>
      </c>
      <c r="DJ119" s="33" t="str">
        <f ca="true">+IF(OFFSET('Sanitation Data'!$H$29,0,10*ROW('Sanitation Data'!H113))="","",OFFSET('Sanitation Data'!$H$29,0,10*ROW('Sanitation Data'!H113)))</f>
        <v/>
      </c>
      <c r="DK119" s="33" t="str">
        <f ca="true">+IF(OFFSET('Sanitation Data'!$H$30,0,10*ROW('Sanitation Data'!H113))="","",OFFSET('Sanitation Data'!$H$30,0,10*ROW('Sanitation Data'!H113)))</f>
        <v/>
      </c>
      <c r="DL119" s="33" t="str">
        <f ca="true">+IF(OFFSET('Sanitation Data'!$H$31,0,10*ROW('Sanitation Data'!H113))="","",OFFSET('Sanitation Data'!$H$31,0,10*ROW('Sanitation Data'!H113)))</f>
        <v/>
      </c>
      <c r="DM119" s="33" t="str">
        <f ca="true">+IF(OFFSET('Sanitation Data'!$H$32,0,10*ROW('Sanitation Data'!H113))="","",OFFSET('Sanitation Data'!$H$32,0,10*ROW('Sanitation Data'!H113)))</f>
        <v/>
      </c>
      <c r="DN119" s="33" t="str">
        <f ca="true">+IF(OFFSET('Sanitation Data'!$H$33,0,10*ROW('Sanitation Data'!H113))="","",OFFSET('Sanitation Data'!$H$33,0,10*ROW('Sanitation Data'!H113)))</f>
        <v/>
      </c>
      <c r="DO119" s="33" t="str">
        <f ca="true">+IF(OFFSET('Hygiene Data'!$C$12,0,10*ROW('Hygiene Data'!C113))="","",OFFSET('Hygiene Data'!$C$12,0,10*ROW('Hygiene Data'!C113)))</f>
        <v/>
      </c>
      <c r="DP119" s="33" t="str">
        <f ca="true">+IF(OFFSET('Hygiene Data'!$C$13,0,10*ROW('Hygiene Data'!C113))="","",OFFSET('Hygiene Data'!$C$13,0,10*ROW('Hygiene Data'!C113)))</f>
        <v/>
      </c>
      <c r="DQ119" s="33" t="str">
        <f ca="true">+IF(OFFSET('Hygiene Data'!$C$14,0,10*ROW('Hygiene Data'!C113))="","",OFFSET('Hygiene Data'!$C$14,0,10*ROW('Hygiene Data'!C113)))</f>
        <v/>
      </c>
      <c r="DR119" s="33" t="str">
        <f ca="true">+IF(OFFSET('Hygiene Data'!$D$12,0,10*ROW('Hygiene Data'!D113))="","",OFFSET('Hygiene Data'!$D$12,0,10*ROW('Hygiene Data'!D113)))</f>
        <v/>
      </c>
      <c r="DS119" s="33" t="str">
        <f ca="true">+IF(OFFSET('Hygiene Data'!$D$13,0,10*ROW('Hygiene Data'!D113))="","",OFFSET('Hygiene Data'!$D$13,0,10*ROW('Hygiene Data'!D113)))</f>
        <v/>
      </c>
      <c r="DT119" s="33" t="str">
        <f ca="true">+IF(OFFSET('Hygiene Data'!$D$14,0,10*ROW('Hygiene Data'!D113))="","",OFFSET('Hygiene Data'!$D$14,0,10*ROW('Hygiene Data'!D113)))</f>
        <v/>
      </c>
      <c r="DU119" s="33" t="str">
        <f ca="true">+IF(OFFSET('Hygiene Data'!$E$12,0,10*ROW('Hygiene Data'!E113))="","",OFFSET('Hygiene Data'!$E$12,0,10*ROW('Hygiene Data'!E113)))</f>
        <v/>
      </c>
      <c r="DV119" s="33" t="str">
        <f ca="true">+IF(OFFSET('Hygiene Data'!$E$13,0,10*ROW('Hygiene Data'!E113))="","",OFFSET('Hygiene Data'!$E$13,0,10*ROW('Hygiene Data'!E113)))</f>
        <v/>
      </c>
      <c r="DW119" s="33" t="str">
        <f ca="true">+IF(OFFSET('Hygiene Data'!$E$14,0,10*ROW('Hygiene Data'!E113))="","",OFFSET('Hygiene Data'!$E$14,0,10*ROW('Hygiene Data'!E113)))</f>
        <v/>
      </c>
      <c r="DX119" s="33" t="str">
        <f ca="true">+IF(OFFSET('Hygiene Data'!$F$12,0,10*ROW('Hygiene Data'!F113))="","",OFFSET('Hygiene Data'!$F$12,0,10*ROW('Hygiene Data'!F113)))</f>
        <v/>
      </c>
      <c r="DY119" s="33" t="str">
        <f ca="true">+IF(OFFSET('Hygiene Data'!$F$13,0,10*ROW('Hygiene Data'!F113))="","",OFFSET('Hygiene Data'!$F$13,0,10*ROW('Hygiene Data'!F113)))</f>
        <v/>
      </c>
      <c r="DZ119" s="33" t="str">
        <f ca="true">+IF(OFFSET('Hygiene Data'!$F$14,0,10*ROW('Hygiene Data'!F113))="","",OFFSET('Hygiene Data'!$F$14,0,10*ROW('Hygiene Data'!F113)))</f>
        <v/>
      </c>
      <c r="EA119" s="33" t="str">
        <f ca="true">+IF(OFFSET('Hygiene Data'!$G$12,0,10*ROW('Hygiene Data'!G113))="","",OFFSET('Hygiene Data'!$G$12,0,10*ROW('Hygiene Data'!G113)))</f>
        <v/>
      </c>
      <c r="EB119" s="33" t="str">
        <f ca="true">+IF(OFFSET('Hygiene Data'!$G$13,0,10*ROW('Hygiene Data'!G113))="","",OFFSET('Hygiene Data'!$G$13,0,10*ROW('Hygiene Data'!G113)))</f>
        <v/>
      </c>
      <c r="EC119" s="33" t="str">
        <f ca="true">+IF(OFFSET('Hygiene Data'!$G$14,0,10*ROW('Hygiene Data'!G113))="","",OFFSET('Hygiene Data'!$G$14,0,10*ROW('Hygiene Data'!G113)))</f>
        <v/>
      </c>
      <c r="ED119" s="33" t="str">
        <f ca="true">+IF(OFFSET('Hygiene Data'!$H$12,0,10*ROW('Hygiene Data'!H113))="","",OFFSET('Hygiene Data'!$H$12,0,10*ROW('Hygiene Data'!H113)))</f>
        <v/>
      </c>
      <c r="EE119" s="33" t="str">
        <f ca="true">+IF(OFFSET('Hygiene Data'!$H$13,0,10*ROW('Hygiene Data'!H113))="","",OFFSET('Hygiene Data'!$H$13,0,10*ROW('Hygiene Data'!H113)))</f>
        <v/>
      </c>
      <c r="EF119" s="33" t="str">
        <f ca="true">+IF(OFFSET('Hygiene Data'!$H$14,0,10*ROW('Hygiene Data'!H113))="","",OFFSET('Hygiene Data'!$H$14,0,10*ROW('Hygiene Data'!H113)))</f>
        <v/>
      </c>
    </row>
    <row r="120" x14ac:dyDescent="0.2">
      <c r="A120" s="56" t="str">
        <f ca="true">+IF(OFFSET('Water Data'!$B$1,0,10*ROW('Water Data'!B117))="","",OFFSET('Water Data'!$B$1,0,10*ROW('Water Data'!B117)))</f>
        <v/>
      </c>
      <c r="B120" s="56" t="str">
        <f ca="true">+IF(OFFSET('Water Data'!$A$3,0,10*ROW('Water Data'!A117))="","",OFFSET('Water Data'!$A$3,0,10*ROW('Water Data'!A117)))</f>
        <v/>
      </c>
      <c r="C120" s="56" t="str">
        <f ca="true">+IF(OFFSET('Water Data'!$C$3,0,10*ROW('Water Data'!C117))="","",OFFSET('Water Data'!$C$3,0,10*ROW('Water Data'!C117)))</f>
        <v/>
      </c>
      <c r="D120" s="244"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4"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4" t="e">
        <f ca="true">+IF(AND(ISNUMBER(OFFSET('Water Data'!$C$10,0,10*ROW('Water Data'!D114))),BW120="Yes"),OFFSET('Water Data'!$C$10,0,10*ROW('Water Data'!D114)),IF(AND(ISNUMBER(OFFSET('Water Data'!$C$10,0,10*ROW('Water Data'!D114))),BW120="No",ISNUMBER(OFFSET('Water Data'!$C$10,0,10*ROW('Water Data'!D114)))),CONCATENATE("[",ROUND(OFFSET('Water Data'!$C$10,0,10*ROW('Water Data'!D114)),0),"]"),IF(AND(ISNUMBER(OFFSET('Water Data'!$C$10,0,10*ROW('Water Data'!D114))),BW120="",ISNUMBER(OFFSET('Water Data'!$C$10,0,10*ROW('Water Data'!D114)))),OFFSET('Water Data'!$C$10,0,10*ROW('Water Data'!D114)),NA())))</f>
        <v>#N/A</v>
      </c>
      <c r="G120" s="244"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4"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4"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4"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4"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4"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4"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4"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4"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4"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4"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4"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4"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4"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4"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5"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5"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5"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5"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5"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5"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5"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5"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5"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5"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5"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5"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5"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5"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5"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5"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5"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5"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5"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5"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5"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5"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5"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5"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5"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5"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5"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5"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5"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5"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6"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6"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6"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6"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6"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6"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6"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6"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6"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6"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6"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6"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6"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6"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6"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6"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6"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6"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3" t="str">
        <f ca="true">+IF(OFFSET('Water Data'!$C$28,0,10*ROW('Water Data'!C114))="","",OFFSET('Water Data'!$C$28,0,10*ROW('Water Data'!C114)))</f>
        <v/>
      </c>
      <c r="BT120" s="33" t="str">
        <f ca="true">+IF(OFFSET('Water Data'!$C$29,0,10*ROW('Water Data'!C114))="","",OFFSET('Water Data'!$C$29,0,10*ROW('Water Data'!C114)))</f>
        <v/>
      </c>
      <c r="BU120" s="33" t="str">
        <f ca="true">+IF(OFFSET('Water Data'!$C$30,0,10*ROW('Water Data'!C114))="","",OFFSET('Water Data'!$C$30,0,10*ROW('Water Data'!C114)))</f>
        <v/>
      </c>
      <c r="BV120" s="33" t="str">
        <f ca="true">+IF(OFFSET('Water Data'!$D$28,0,10*ROW('Water Data'!D114))="","",OFFSET('Water Data'!$D$28,0,10*ROW('Water Data'!D114)))</f>
        <v/>
      </c>
      <c r="BW120" s="33" t="str">
        <f ca="true">+IF(OFFSET('Water Data'!$D$29,0,10*ROW('Water Data'!D114))="","",OFFSET('Water Data'!$D$29,0,10*ROW('Water Data'!D114)))</f>
        <v/>
      </c>
      <c r="BX120" s="33" t="str">
        <f ca="true">+IF(OFFSET('Water Data'!$D$30,0,10*ROW('Water Data'!D114))="","",OFFSET('Water Data'!$D$30,0,10*ROW('Water Data'!D114)))</f>
        <v/>
      </c>
      <c r="BY120" s="33" t="str">
        <f ca="true">+IF(OFFSET('Water Data'!$E$28,0,10*ROW('Water Data'!E114))="","",OFFSET('Water Data'!$E$28,0,10*ROW('Water Data'!E114)))</f>
        <v/>
      </c>
      <c r="BZ120" s="33" t="str">
        <f ca="true">+IF(OFFSET('Water Data'!$E$29,0,10*ROW('Water Data'!E114))="","",OFFSET('Water Data'!$E$29,0,10*ROW('Water Data'!E114)))</f>
        <v/>
      </c>
      <c r="CA120" s="33" t="str">
        <f ca="true">+IF(OFFSET('Water Data'!$E$30,0,10*ROW('Water Data'!E114))="","",OFFSET('Water Data'!$E$30,0,10*ROW('Water Data'!E114)))</f>
        <v/>
      </c>
      <c r="CB120" s="33" t="str">
        <f ca="true">+IF(OFFSET('Water Data'!$F$28,0,10*ROW('Water Data'!F114))="","",OFFSET('Water Data'!$F$28,0,10*ROW('Water Data'!F114)))</f>
        <v/>
      </c>
      <c r="CC120" s="33" t="str">
        <f ca="true">+IF(OFFSET('Water Data'!$F$29,0,10*ROW('Water Data'!F114))="","",OFFSET('Water Data'!$F$29,0,10*ROW('Water Data'!F114)))</f>
        <v/>
      </c>
      <c r="CD120" s="33" t="str">
        <f ca="true">+IF(OFFSET('Water Data'!$F$30,0,10*ROW('Water Data'!F114))="","",OFFSET('Water Data'!$F$30,0,10*ROW('Water Data'!F114)))</f>
        <v/>
      </c>
      <c r="CE120" s="33" t="str">
        <f ca="true">+IF(OFFSET('Water Data'!$G$28,0,10*ROW('Water Data'!G114))="","",OFFSET('Water Data'!$G$28,0,10*ROW('Water Data'!G114)))</f>
        <v/>
      </c>
      <c r="CF120" s="33" t="str">
        <f ca="true">+IF(OFFSET('Water Data'!$G$29,0,10*ROW('Water Data'!G114))="","",OFFSET('Water Data'!$G$29,0,10*ROW('Water Data'!G114)))</f>
        <v/>
      </c>
      <c r="CG120" s="33" t="str">
        <f ca="true">+IF(OFFSET('Water Data'!$G$30,0,10*ROW('Water Data'!G114))="","",OFFSET('Water Data'!$G$30,0,10*ROW('Water Data'!G114)))</f>
        <v/>
      </c>
      <c r="CH120" s="33" t="str">
        <f ca="true">+IF(OFFSET('Water Data'!$H$28,0,10*ROW('Water Data'!H114))="","",OFFSET('Water Data'!$H$28,0,10*ROW('Water Data'!H114)))</f>
        <v/>
      </c>
      <c r="CI120" s="33" t="str">
        <f ca="true">+IF(OFFSET('Water Data'!$H$29,0,10*ROW('Water Data'!H114))="","",OFFSET('Water Data'!$H$29,0,10*ROW('Water Data'!H114)))</f>
        <v/>
      </c>
      <c r="CJ120" s="33" t="str">
        <f ca="true">+IF(OFFSET('Water Data'!$H$30,0,10*ROW('Water Data'!H114))="","",OFFSET('Water Data'!$H$30,0,10*ROW('Water Data'!H114)))</f>
        <v/>
      </c>
      <c r="CK120" s="33" t="str">
        <f ca="true">+IF(OFFSET('Sanitation Data'!$C$29,0,10*ROW('Sanitation Data'!C114))="","",OFFSET('Sanitation Data'!$C$29,0,10*ROW('Sanitation Data'!C114)))</f>
        <v/>
      </c>
      <c r="CL120" s="33" t="str">
        <f ca="true">+IF(OFFSET('Sanitation Data'!$C$30,0,10*ROW('Sanitation Data'!C114))="","",OFFSET('Sanitation Data'!$C$30,0,10*ROW('Sanitation Data'!C114)))</f>
        <v/>
      </c>
      <c r="CM120" s="33" t="str">
        <f ca="true">+IF(OFFSET('Sanitation Data'!$C$31,0,10*ROW('Sanitation Data'!C114))="","",OFFSET('Sanitation Data'!$C$31,0,10*ROW('Sanitation Data'!C114)))</f>
        <v/>
      </c>
      <c r="CN120" s="33" t="str">
        <f ca="true">+IF(OFFSET('Sanitation Data'!$C$32,0,10*ROW('Sanitation Data'!C114))="","",OFFSET('Sanitation Data'!$C$32,0,10*ROW('Sanitation Data'!C114)))</f>
        <v/>
      </c>
      <c r="CO120" s="33" t="str">
        <f ca="true">+IF(OFFSET('Sanitation Data'!$C$33,0,10*ROW('Sanitation Data'!C114))="","",OFFSET('Sanitation Data'!$C$33,0,10*ROW('Sanitation Data'!C114)))</f>
        <v/>
      </c>
      <c r="CP120" s="33" t="str">
        <f ca="true">+IF(OFFSET('Sanitation Data'!$D$29,0,10*ROW('Sanitation Data'!D114))="","",OFFSET('Sanitation Data'!$D$29,0,10*ROW('Sanitation Data'!D114)))</f>
        <v/>
      </c>
      <c r="CQ120" s="33" t="str">
        <f ca="true">+IF(OFFSET('Sanitation Data'!$D$30,0,10*ROW('Sanitation Data'!D114))="","",OFFSET('Sanitation Data'!$D$30,0,10*ROW('Sanitation Data'!D114)))</f>
        <v/>
      </c>
      <c r="CR120" s="33" t="str">
        <f ca="true">+IF(OFFSET('Sanitation Data'!$D$31,0,10*ROW('Sanitation Data'!D114))="","",OFFSET('Sanitation Data'!$D$31,0,10*ROW('Sanitation Data'!D114)))</f>
        <v/>
      </c>
      <c r="CS120" s="33" t="str">
        <f ca="true">+IF(OFFSET('Sanitation Data'!$D$32,0,10*ROW('Sanitation Data'!D114))="","",OFFSET('Sanitation Data'!$D$32,0,10*ROW('Sanitation Data'!D114)))</f>
        <v/>
      </c>
      <c r="CT120" s="33" t="str">
        <f ca="true">+IF(OFFSET('Sanitation Data'!$D$33,0,10*ROW('Sanitation Data'!D114))="","",OFFSET('Sanitation Data'!$D$33,0,10*ROW('Sanitation Data'!D114)))</f>
        <v/>
      </c>
      <c r="CU120" s="33" t="str">
        <f ca="true">+IF(OFFSET('Sanitation Data'!$E$29,0,10*ROW('Sanitation Data'!E114))="","",OFFSET('Sanitation Data'!$E$29,0,10*ROW('Sanitation Data'!E114)))</f>
        <v/>
      </c>
      <c r="CV120" s="33" t="str">
        <f ca="true">+IF(OFFSET('Sanitation Data'!$E$30,0,10*ROW('Sanitation Data'!E114))="","",OFFSET('Sanitation Data'!$E$30,0,10*ROW('Sanitation Data'!E114)))</f>
        <v/>
      </c>
      <c r="CW120" s="33" t="str">
        <f ca="true">+IF(OFFSET('Sanitation Data'!$E$31,0,10*ROW('Sanitation Data'!E114))="","",OFFSET('Sanitation Data'!$E$31,0,10*ROW('Sanitation Data'!E114)))</f>
        <v/>
      </c>
      <c r="CX120" s="33" t="str">
        <f ca="true">+IF(OFFSET('Sanitation Data'!$E$32,0,10*ROW('Sanitation Data'!E114))="","",OFFSET('Sanitation Data'!$E$32,0,10*ROW('Sanitation Data'!E114)))</f>
        <v/>
      </c>
      <c r="CY120" s="33" t="str">
        <f ca="true">+IF(OFFSET('Sanitation Data'!$E$33,0,10*ROW('Sanitation Data'!E114))="","",OFFSET('Sanitation Data'!$E$33,0,10*ROW('Sanitation Data'!E114)))</f>
        <v/>
      </c>
      <c r="CZ120" s="33" t="str">
        <f ca="true">+IF(OFFSET('Sanitation Data'!$F$29,0,10*ROW('Sanitation Data'!F114))="","",OFFSET('Sanitation Data'!$F$29,0,10*ROW('Sanitation Data'!F114)))</f>
        <v/>
      </c>
      <c r="DA120" s="33" t="str">
        <f ca="true">+IF(OFFSET('Sanitation Data'!$F$30,0,10*ROW('Sanitation Data'!F114))="","",OFFSET('Sanitation Data'!$F$30,0,10*ROW('Sanitation Data'!F114)))</f>
        <v/>
      </c>
      <c r="DB120" s="33" t="str">
        <f ca="true">+IF(OFFSET('Sanitation Data'!$F$31,0,10*ROW('Sanitation Data'!F114))="","",OFFSET('Sanitation Data'!$F$31,0,10*ROW('Sanitation Data'!F114)))</f>
        <v/>
      </c>
      <c r="DC120" s="33" t="str">
        <f ca="true">+IF(OFFSET('Sanitation Data'!$F$32,0,10*ROW('Sanitation Data'!F114))="","",OFFSET('Sanitation Data'!$F$32,0,10*ROW('Sanitation Data'!F114)))</f>
        <v/>
      </c>
      <c r="DD120" s="33" t="str">
        <f ca="true">+IF(OFFSET('Sanitation Data'!$F$33,0,10*ROW('Sanitation Data'!F114))="","",OFFSET('Sanitation Data'!$F$33,0,10*ROW('Sanitation Data'!F114)))</f>
        <v/>
      </c>
      <c r="DE120" s="33" t="str">
        <f ca="true">+IF(OFFSET('Sanitation Data'!$G$29,0,10*ROW('Sanitation Data'!G114))="","",OFFSET('Sanitation Data'!$G$29,0,10*ROW('Sanitation Data'!G114)))</f>
        <v/>
      </c>
      <c r="DF120" s="33" t="str">
        <f ca="true">+IF(OFFSET('Sanitation Data'!$G$30,0,10*ROW('Sanitation Data'!G114))="","",OFFSET('Sanitation Data'!$G$30,0,10*ROW('Sanitation Data'!G114)))</f>
        <v/>
      </c>
      <c r="DG120" s="33" t="str">
        <f ca="true">+IF(OFFSET('Sanitation Data'!$G$31,0,10*ROW('Sanitation Data'!G114))="","",OFFSET('Sanitation Data'!$G$31,0,10*ROW('Sanitation Data'!G114)))</f>
        <v/>
      </c>
      <c r="DH120" s="33" t="str">
        <f ca="true">+IF(OFFSET('Sanitation Data'!$G$32,0,10*ROW('Sanitation Data'!G114))="","",OFFSET('Sanitation Data'!$G$32,0,10*ROW('Sanitation Data'!G114)))</f>
        <v/>
      </c>
      <c r="DI120" s="33" t="str">
        <f ca="true">+IF(OFFSET('Sanitation Data'!$G$33,0,10*ROW('Sanitation Data'!G114))="","",OFFSET('Sanitation Data'!$G$33,0,10*ROW('Sanitation Data'!G114)))</f>
        <v/>
      </c>
      <c r="DJ120" s="33" t="str">
        <f ca="true">+IF(OFFSET('Sanitation Data'!$H$29,0,10*ROW('Sanitation Data'!H114))="","",OFFSET('Sanitation Data'!$H$29,0,10*ROW('Sanitation Data'!H114)))</f>
        <v/>
      </c>
      <c r="DK120" s="33" t="str">
        <f ca="true">+IF(OFFSET('Sanitation Data'!$H$30,0,10*ROW('Sanitation Data'!H114))="","",OFFSET('Sanitation Data'!$H$30,0,10*ROW('Sanitation Data'!H114)))</f>
        <v/>
      </c>
      <c r="DL120" s="33" t="str">
        <f ca="true">+IF(OFFSET('Sanitation Data'!$H$31,0,10*ROW('Sanitation Data'!H114))="","",OFFSET('Sanitation Data'!$H$31,0,10*ROW('Sanitation Data'!H114)))</f>
        <v/>
      </c>
      <c r="DM120" s="33" t="str">
        <f ca="true">+IF(OFFSET('Sanitation Data'!$H$32,0,10*ROW('Sanitation Data'!H114))="","",OFFSET('Sanitation Data'!$H$32,0,10*ROW('Sanitation Data'!H114)))</f>
        <v/>
      </c>
      <c r="DN120" s="33" t="str">
        <f ca="true">+IF(OFFSET('Sanitation Data'!$H$33,0,10*ROW('Sanitation Data'!H114))="","",OFFSET('Sanitation Data'!$H$33,0,10*ROW('Sanitation Data'!H114)))</f>
        <v/>
      </c>
      <c r="DO120" s="33" t="str">
        <f ca="true">+IF(OFFSET('Hygiene Data'!$C$12,0,10*ROW('Hygiene Data'!C114))="","",OFFSET('Hygiene Data'!$C$12,0,10*ROW('Hygiene Data'!C114)))</f>
        <v/>
      </c>
      <c r="DP120" s="33" t="str">
        <f ca="true">+IF(OFFSET('Hygiene Data'!$C$13,0,10*ROW('Hygiene Data'!C114))="","",OFFSET('Hygiene Data'!$C$13,0,10*ROW('Hygiene Data'!C114)))</f>
        <v/>
      </c>
      <c r="DQ120" s="33" t="str">
        <f ca="true">+IF(OFFSET('Hygiene Data'!$C$14,0,10*ROW('Hygiene Data'!C114))="","",OFFSET('Hygiene Data'!$C$14,0,10*ROW('Hygiene Data'!C114)))</f>
        <v/>
      </c>
      <c r="DR120" s="33" t="str">
        <f ca="true">+IF(OFFSET('Hygiene Data'!$D$12,0,10*ROW('Hygiene Data'!D114))="","",OFFSET('Hygiene Data'!$D$12,0,10*ROW('Hygiene Data'!D114)))</f>
        <v/>
      </c>
      <c r="DS120" s="33" t="str">
        <f ca="true">+IF(OFFSET('Hygiene Data'!$D$13,0,10*ROW('Hygiene Data'!D114))="","",OFFSET('Hygiene Data'!$D$13,0,10*ROW('Hygiene Data'!D114)))</f>
        <v/>
      </c>
      <c r="DT120" s="33" t="str">
        <f ca="true">+IF(OFFSET('Hygiene Data'!$D$14,0,10*ROW('Hygiene Data'!D114))="","",OFFSET('Hygiene Data'!$D$14,0,10*ROW('Hygiene Data'!D114)))</f>
        <v/>
      </c>
      <c r="DU120" s="33" t="str">
        <f ca="true">+IF(OFFSET('Hygiene Data'!$E$12,0,10*ROW('Hygiene Data'!E114))="","",OFFSET('Hygiene Data'!$E$12,0,10*ROW('Hygiene Data'!E114)))</f>
        <v/>
      </c>
      <c r="DV120" s="33" t="str">
        <f ca="true">+IF(OFFSET('Hygiene Data'!$E$13,0,10*ROW('Hygiene Data'!E114))="","",OFFSET('Hygiene Data'!$E$13,0,10*ROW('Hygiene Data'!E114)))</f>
        <v/>
      </c>
      <c r="DW120" s="33" t="str">
        <f ca="true">+IF(OFFSET('Hygiene Data'!$E$14,0,10*ROW('Hygiene Data'!E114))="","",OFFSET('Hygiene Data'!$E$14,0,10*ROW('Hygiene Data'!E114)))</f>
        <v/>
      </c>
      <c r="DX120" s="33" t="str">
        <f ca="true">+IF(OFFSET('Hygiene Data'!$F$12,0,10*ROW('Hygiene Data'!F114))="","",OFFSET('Hygiene Data'!$F$12,0,10*ROW('Hygiene Data'!F114)))</f>
        <v/>
      </c>
      <c r="DY120" s="33" t="str">
        <f ca="true">+IF(OFFSET('Hygiene Data'!$F$13,0,10*ROW('Hygiene Data'!F114))="","",OFFSET('Hygiene Data'!$F$13,0,10*ROW('Hygiene Data'!F114)))</f>
        <v/>
      </c>
      <c r="DZ120" s="33" t="str">
        <f ca="true">+IF(OFFSET('Hygiene Data'!$F$14,0,10*ROW('Hygiene Data'!F114))="","",OFFSET('Hygiene Data'!$F$14,0,10*ROW('Hygiene Data'!F114)))</f>
        <v/>
      </c>
      <c r="EA120" s="33" t="str">
        <f ca="true">+IF(OFFSET('Hygiene Data'!$G$12,0,10*ROW('Hygiene Data'!G114))="","",OFFSET('Hygiene Data'!$G$12,0,10*ROW('Hygiene Data'!G114)))</f>
        <v/>
      </c>
      <c r="EB120" s="33" t="str">
        <f ca="true">+IF(OFFSET('Hygiene Data'!$G$13,0,10*ROW('Hygiene Data'!G114))="","",OFFSET('Hygiene Data'!$G$13,0,10*ROW('Hygiene Data'!G114)))</f>
        <v/>
      </c>
      <c r="EC120" s="33" t="str">
        <f ca="true">+IF(OFFSET('Hygiene Data'!$G$14,0,10*ROW('Hygiene Data'!G114))="","",OFFSET('Hygiene Data'!$G$14,0,10*ROW('Hygiene Data'!G114)))</f>
        <v/>
      </c>
      <c r="ED120" s="33" t="str">
        <f ca="true">+IF(OFFSET('Hygiene Data'!$H$12,0,10*ROW('Hygiene Data'!H114))="","",OFFSET('Hygiene Data'!$H$12,0,10*ROW('Hygiene Data'!H114)))</f>
        <v/>
      </c>
      <c r="EE120" s="33" t="str">
        <f ca="true">+IF(OFFSET('Hygiene Data'!$H$13,0,10*ROW('Hygiene Data'!H114))="","",OFFSET('Hygiene Data'!$H$13,0,10*ROW('Hygiene Data'!H114)))</f>
        <v/>
      </c>
      <c r="EF120" s="33" t="str">
        <f ca="true">+IF(OFFSET('Hygiene Data'!$H$14,0,10*ROW('Hygiene Data'!H114))="","",OFFSET('Hygiene Data'!$H$14,0,10*ROW('Hygiene Data'!H114)))</f>
        <v/>
      </c>
    </row>
    <row r="121" x14ac:dyDescent="0.2">
      <c r="A121" s="56" t="str">
        <f ca="true">+IF(OFFSET('Water Data'!$B$1,0,10*ROW('Water Data'!B118))="","",OFFSET('Water Data'!$B$1,0,10*ROW('Water Data'!B118)))</f>
        <v/>
      </c>
      <c r="B121" s="56" t="str">
        <f ca="true">+IF(OFFSET('Water Data'!$A$3,0,10*ROW('Water Data'!A118))="","",OFFSET('Water Data'!$A$3,0,10*ROW('Water Data'!A118)))</f>
        <v/>
      </c>
      <c r="C121" s="56" t="str">
        <f ca="true">+IF(OFFSET('Water Data'!$C$3,0,10*ROW('Water Data'!C118))="","",OFFSET('Water Data'!$C$3,0,10*ROW('Water Data'!C118)))</f>
        <v/>
      </c>
      <c r="D121" s="244"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4"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4" t="e">
        <f ca="true">+IF(AND(ISNUMBER(OFFSET('Water Data'!$C$10,0,10*ROW('Water Data'!D115))),BW121="Yes"),OFFSET('Water Data'!$C$10,0,10*ROW('Water Data'!D115)),IF(AND(ISNUMBER(OFFSET('Water Data'!$C$10,0,10*ROW('Water Data'!D115))),BW121="No",ISNUMBER(OFFSET('Water Data'!$C$10,0,10*ROW('Water Data'!D115)))),CONCATENATE("[",ROUND(OFFSET('Water Data'!$C$10,0,10*ROW('Water Data'!D115)),0),"]"),IF(AND(ISNUMBER(OFFSET('Water Data'!$C$10,0,10*ROW('Water Data'!D115))),BW121="",ISNUMBER(OFFSET('Water Data'!$C$10,0,10*ROW('Water Data'!D115)))),OFFSET('Water Data'!$C$10,0,10*ROW('Water Data'!D115)),NA())))</f>
        <v>#N/A</v>
      </c>
      <c r="G121" s="244"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4"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4"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4"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4"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4"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4"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4"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4"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4"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4"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4"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4"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4"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4"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5"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5"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5"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5"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5"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5"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5"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5"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5"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5"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5"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5"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5"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5"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5"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5"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5"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5"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5"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5"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5"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5"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5"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5"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5"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5"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5"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5"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5"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5"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6"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6"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6"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6"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6"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6"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6"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6"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6"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6"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6"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6"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6"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6"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6"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6"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6"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6"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3" t="str">
        <f ca="true">+IF(OFFSET('Water Data'!$C$28,0,10*ROW('Water Data'!C115))="","",OFFSET('Water Data'!$C$28,0,10*ROW('Water Data'!C115)))</f>
        <v/>
      </c>
      <c r="BT121" s="33" t="str">
        <f ca="true">+IF(OFFSET('Water Data'!$C$29,0,10*ROW('Water Data'!C115))="","",OFFSET('Water Data'!$C$29,0,10*ROW('Water Data'!C115)))</f>
        <v/>
      </c>
      <c r="BU121" s="33" t="str">
        <f ca="true">+IF(OFFSET('Water Data'!$C$30,0,10*ROW('Water Data'!C115))="","",OFFSET('Water Data'!$C$30,0,10*ROW('Water Data'!C115)))</f>
        <v/>
      </c>
      <c r="BV121" s="33" t="str">
        <f ca="true">+IF(OFFSET('Water Data'!$D$28,0,10*ROW('Water Data'!D115))="","",OFFSET('Water Data'!$D$28,0,10*ROW('Water Data'!D115)))</f>
        <v/>
      </c>
      <c r="BW121" s="33" t="str">
        <f ca="true">+IF(OFFSET('Water Data'!$D$29,0,10*ROW('Water Data'!D115))="","",OFFSET('Water Data'!$D$29,0,10*ROW('Water Data'!D115)))</f>
        <v/>
      </c>
      <c r="BX121" s="33" t="str">
        <f ca="true">+IF(OFFSET('Water Data'!$D$30,0,10*ROW('Water Data'!D115))="","",OFFSET('Water Data'!$D$30,0,10*ROW('Water Data'!D115)))</f>
        <v/>
      </c>
      <c r="BY121" s="33" t="str">
        <f ca="true">+IF(OFFSET('Water Data'!$E$28,0,10*ROW('Water Data'!E115))="","",OFFSET('Water Data'!$E$28,0,10*ROW('Water Data'!E115)))</f>
        <v/>
      </c>
      <c r="BZ121" s="33" t="str">
        <f ca="true">+IF(OFFSET('Water Data'!$E$29,0,10*ROW('Water Data'!E115))="","",OFFSET('Water Data'!$E$29,0,10*ROW('Water Data'!E115)))</f>
        <v/>
      </c>
      <c r="CA121" s="33" t="str">
        <f ca="true">+IF(OFFSET('Water Data'!$E$30,0,10*ROW('Water Data'!E115))="","",OFFSET('Water Data'!$E$30,0,10*ROW('Water Data'!E115)))</f>
        <v/>
      </c>
      <c r="CB121" s="33" t="str">
        <f ca="true">+IF(OFFSET('Water Data'!$F$28,0,10*ROW('Water Data'!F115))="","",OFFSET('Water Data'!$F$28,0,10*ROW('Water Data'!F115)))</f>
        <v/>
      </c>
      <c r="CC121" s="33" t="str">
        <f ca="true">+IF(OFFSET('Water Data'!$F$29,0,10*ROW('Water Data'!F115))="","",OFFSET('Water Data'!$F$29,0,10*ROW('Water Data'!F115)))</f>
        <v/>
      </c>
      <c r="CD121" s="33" t="str">
        <f ca="true">+IF(OFFSET('Water Data'!$F$30,0,10*ROW('Water Data'!F115))="","",OFFSET('Water Data'!$F$30,0,10*ROW('Water Data'!F115)))</f>
        <v/>
      </c>
      <c r="CE121" s="33" t="str">
        <f ca="true">+IF(OFFSET('Water Data'!$G$28,0,10*ROW('Water Data'!G115))="","",OFFSET('Water Data'!$G$28,0,10*ROW('Water Data'!G115)))</f>
        <v/>
      </c>
      <c r="CF121" s="33" t="str">
        <f ca="true">+IF(OFFSET('Water Data'!$G$29,0,10*ROW('Water Data'!G115))="","",OFFSET('Water Data'!$G$29,0,10*ROW('Water Data'!G115)))</f>
        <v/>
      </c>
      <c r="CG121" s="33" t="str">
        <f ca="true">+IF(OFFSET('Water Data'!$G$30,0,10*ROW('Water Data'!G115))="","",OFFSET('Water Data'!$G$30,0,10*ROW('Water Data'!G115)))</f>
        <v/>
      </c>
      <c r="CH121" s="33" t="str">
        <f ca="true">+IF(OFFSET('Water Data'!$H$28,0,10*ROW('Water Data'!H115))="","",OFFSET('Water Data'!$H$28,0,10*ROW('Water Data'!H115)))</f>
        <v/>
      </c>
      <c r="CI121" s="33" t="str">
        <f ca="true">+IF(OFFSET('Water Data'!$H$29,0,10*ROW('Water Data'!H115))="","",OFFSET('Water Data'!$H$29,0,10*ROW('Water Data'!H115)))</f>
        <v/>
      </c>
      <c r="CJ121" s="33" t="str">
        <f ca="true">+IF(OFFSET('Water Data'!$H$30,0,10*ROW('Water Data'!H115))="","",OFFSET('Water Data'!$H$30,0,10*ROW('Water Data'!H115)))</f>
        <v/>
      </c>
      <c r="CK121" s="33" t="str">
        <f ca="true">+IF(OFFSET('Sanitation Data'!$C$29,0,10*ROW('Sanitation Data'!C115))="","",OFFSET('Sanitation Data'!$C$29,0,10*ROW('Sanitation Data'!C115)))</f>
        <v/>
      </c>
      <c r="CL121" s="33" t="str">
        <f ca="true">+IF(OFFSET('Sanitation Data'!$C$30,0,10*ROW('Sanitation Data'!C115))="","",OFFSET('Sanitation Data'!$C$30,0,10*ROW('Sanitation Data'!C115)))</f>
        <v/>
      </c>
      <c r="CM121" s="33" t="str">
        <f ca="true">+IF(OFFSET('Sanitation Data'!$C$31,0,10*ROW('Sanitation Data'!C115))="","",OFFSET('Sanitation Data'!$C$31,0,10*ROW('Sanitation Data'!C115)))</f>
        <v/>
      </c>
      <c r="CN121" s="33" t="str">
        <f ca="true">+IF(OFFSET('Sanitation Data'!$C$32,0,10*ROW('Sanitation Data'!C115))="","",OFFSET('Sanitation Data'!$C$32,0,10*ROW('Sanitation Data'!C115)))</f>
        <v/>
      </c>
      <c r="CO121" s="33" t="str">
        <f ca="true">+IF(OFFSET('Sanitation Data'!$C$33,0,10*ROW('Sanitation Data'!C115))="","",OFFSET('Sanitation Data'!$C$33,0,10*ROW('Sanitation Data'!C115)))</f>
        <v/>
      </c>
      <c r="CP121" s="33" t="str">
        <f ca="true">+IF(OFFSET('Sanitation Data'!$D$29,0,10*ROW('Sanitation Data'!D115))="","",OFFSET('Sanitation Data'!$D$29,0,10*ROW('Sanitation Data'!D115)))</f>
        <v/>
      </c>
      <c r="CQ121" s="33" t="str">
        <f ca="true">+IF(OFFSET('Sanitation Data'!$D$30,0,10*ROW('Sanitation Data'!D115))="","",OFFSET('Sanitation Data'!$D$30,0,10*ROW('Sanitation Data'!D115)))</f>
        <v/>
      </c>
      <c r="CR121" s="33" t="str">
        <f ca="true">+IF(OFFSET('Sanitation Data'!$D$31,0,10*ROW('Sanitation Data'!D115))="","",OFFSET('Sanitation Data'!$D$31,0,10*ROW('Sanitation Data'!D115)))</f>
        <v/>
      </c>
      <c r="CS121" s="33" t="str">
        <f ca="true">+IF(OFFSET('Sanitation Data'!$D$32,0,10*ROW('Sanitation Data'!D115))="","",OFFSET('Sanitation Data'!$D$32,0,10*ROW('Sanitation Data'!D115)))</f>
        <v/>
      </c>
      <c r="CT121" s="33" t="str">
        <f ca="true">+IF(OFFSET('Sanitation Data'!$D$33,0,10*ROW('Sanitation Data'!D115))="","",OFFSET('Sanitation Data'!$D$33,0,10*ROW('Sanitation Data'!D115)))</f>
        <v/>
      </c>
      <c r="CU121" s="33" t="str">
        <f ca="true">+IF(OFFSET('Sanitation Data'!$E$29,0,10*ROW('Sanitation Data'!E115))="","",OFFSET('Sanitation Data'!$E$29,0,10*ROW('Sanitation Data'!E115)))</f>
        <v/>
      </c>
      <c r="CV121" s="33" t="str">
        <f ca="true">+IF(OFFSET('Sanitation Data'!$E$30,0,10*ROW('Sanitation Data'!E115))="","",OFFSET('Sanitation Data'!$E$30,0,10*ROW('Sanitation Data'!E115)))</f>
        <v/>
      </c>
      <c r="CW121" s="33" t="str">
        <f ca="true">+IF(OFFSET('Sanitation Data'!$E$31,0,10*ROW('Sanitation Data'!E115))="","",OFFSET('Sanitation Data'!$E$31,0,10*ROW('Sanitation Data'!E115)))</f>
        <v/>
      </c>
      <c r="CX121" s="33" t="str">
        <f ca="true">+IF(OFFSET('Sanitation Data'!$E$32,0,10*ROW('Sanitation Data'!E115))="","",OFFSET('Sanitation Data'!$E$32,0,10*ROW('Sanitation Data'!E115)))</f>
        <v/>
      </c>
      <c r="CY121" s="33" t="str">
        <f ca="true">+IF(OFFSET('Sanitation Data'!$E$33,0,10*ROW('Sanitation Data'!E115))="","",OFFSET('Sanitation Data'!$E$33,0,10*ROW('Sanitation Data'!E115)))</f>
        <v/>
      </c>
      <c r="CZ121" s="33" t="str">
        <f ca="true">+IF(OFFSET('Sanitation Data'!$F$29,0,10*ROW('Sanitation Data'!F115))="","",OFFSET('Sanitation Data'!$F$29,0,10*ROW('Sanitation Data'!F115)))</f>
        <v/>
      </c>
      <c r="DA121" s="33" t="str">
        <f ca="true">+IF(OFFSET('Sanitation Data'!$F$30,0,10*ROW('Sanitation Data'!F115))="","",OFFSET('Sanitation Data'!$F$30,0,10*ROW('Sanitation Data'!F115)))</f>
        <v/>
      </c>
      <c r="DB121" s="33" t="str">
        <f ca="true">+IF(OFFSET('Sanitation Data'!$F$31,0,10*ROW('Sanitation Data'!F115))="","",OFFSET('Sanitation Data'!$F$31,0,10*ROW('Sanitation Data'!F115)))</f>
        <v/>
      </c>
      <c r="DC121" s="33" t="str">
        <f ca="true">+IF(OFFSET('Sanitation Data'!$F$32,0,10*ROW('Sanitation Data'!F115))="","",OFFSET('Sanitation Data'!$F$32,0,10*ROW('Sanitation Data'!F115)))</f>
        <v/>
      </c>
      <c r="DD121" s="33" t="str">
        <f ca="true">+IF(OFFSET('Sanitation Data'!$F$33,0,10*ROW('Sanitation Data'!F115))="","",OFFSET('Sanitation Data'!$F$33,0,10*ROW('Sanitation Data'!F115)))</f>
        <v/>
      </c>
      <c r="DE121" s="33" t="str">
        <f ca="true">+IF(OFFSET('Sanitation Data'!$G$29,0,10*ROW('Sanitation Data'!G115))="","",OFFSET('Sanitation Data'!$G$29,0,10*ROW('Sanitation Data'!G115)))</f>
        <v/>
      </c>
      <c r="DF121" s="33" t="str">
        <f ca="true">+IF(OFFSET('Sanitation Data'!$G$30,0,10*ROW('Sanitation Data'!G115))="","",OFFSET('Sanitation Data'!$G$30,0,10*ROW('Sanitation Data'!G115)))</f>
        <v/>
      </c>
      <c r="DG121" s="33" t="str">
        <f ca="true">+IF(OFFSET('Sanitation Data'!$G$31,0,10*ROW('Sanitation Data'!G115))="","",OFFSET('Sanitation Data'!$G$31,0,10*ROW('Sanitation Data'!G115)))</f>
        <v/>
      </c>
      <c r="DH121" s="33" t="str">
        <f ca="true">+IF(OFFSET('Sanitation Data'!$G$32,0,10*ROW('Sanitation Data'!G115))="","",OFFSET('Sanitation Data'!$G$32,0,10*ROW('Sanitation Data'!G115)))</f>
        <v/>
      </c>
      <c r="DI121" s="33" t="str">
        <f ca="true">+IF(OFFSET('Sanitation Data'!$G$33,0,10*ROW('Sanitation Data'!G115))="","",OFFSET('Sanitation Data'!$G$33,0,10*ROW('Sanitation Data'!G115)))</f>
        <v/>
      </c>
      <c r="DJ121" s="33" t="str">
        <f ca="true">+IF(OFFSET('Sanitation Data'!$H$29,0,10*ROW('Sanitation Data'!H115))="","",OFFSET('Sanitation Data'!$H$29,0,10*ROW('Sanitation Data'!H115)))</f>
        <v/>
      </c>
      <c r="DK121" s="33" t="str">
        <f ca="true">+IF(OFFSET('Sanitation Data'!$H$30,0,10*ROW('Sanitation Data'!H115))="","",OFFSET('Sanitation Data'!$H$30,0,10*ROW('Sanitation Data'!H115)))</f>
        <v/>
      </c>
      <c r="DL121" s="33" t="str">
        <f ca="true">+IF(OFFSET('Sanitation Data'!$H$31,0,10*ROW('Sanitation Data'!H115))="","",OFFSET('Sanitation Data'!$H$31,0,10*ROW('Sanitation Data'!H115)))</f>
        <v/>
      </c>
      <c r="DM121" s="33" t="str">
        <f ca="true">+IF(OFFSET('Sanitation Data'!$H$32,0,10*ROW('Sanitation Data'!H115))="","",OFFSET('Sanitation Data'!$H$32,0,10*ROW('Sanitation Data'!H115)))</f>
        <v/>
      </c>
      <c r="DN121" s="33" t="str">
        <f ca="true">+IF(OFFSET('Sanitation Data'!$H$33,0,10*ROW('Sanitation Data'!H115))="","",OFFSET('Sanitation Data'!$H$33,0,10*ROW('Sanitation Data'!H115)))</f>
        <v/>
      </c>
      <c r="DO121" s="33" t="str">
        <f ca="true">+IF(OFFSET('Hygiene Data'!$C$12,0,10*ROW('Hygiene Data'!C115))="","",OFFSET('Hygiene Data'!$C$12,0,10*ROW('Hygiene Data'!C115)))</f>
        <v/>
      </c>
      <c r="DP121" s="33" t="str">
        <f ca="true">+IF(OFFSET('Hygiene Data'!$C$13,0,10*ROW('Hygiene Data'!C115))="","",OFFSET('Hygiene Data'!$C$13,0,10*ROW('Hygiene Data'!C115)))</f>
        <v/>
      </c>
      <c r="DQ121" s="33" t="str">
        <f ca="true">+IF(OFFSET('Hygiene Data'!$C$14,0,10*ROW('Hygiene Data'!C115))="","",OFFSET('Hygiene Data'!$C$14,0,10*ROW('Hygiene Data'!C115)))</f>
        <v/>
      </c>
      <c r="DR121" s="33" t="str">
        <f ca="true">+IF(OFFSET('Hygiene Data'!$D$12,0,10*ROW('Hygiene Data'!D115))="","",OFFSET('Hygiene Data'!$D$12,0,10*ROW('Hygiene Data'!D115)))</f>
        <v/>
      </c>
      <c r="DS121" s="33" t="str">
        <f ca="true">+IF(OFFSET('Hygiene Data'!$D$13,0,10*ROW('Hygiene Data'!D115))="","",OFFSET('Hygiene Data'!$D$13,0,10*ROW('Hygiene Data'!D115)))</f>
        <v/>
      </c>
      <c r="DT121" s="33" t="str">
        <f ca="true">+IF(OFFSET('Hygiene Data'!$D$14,0,10*ROW('Hygiene Data'!D115))="","",OFFSET('Hygiene Data'!$D$14,0,10*ROW('Hygiene Data'!D115)))</f>
        <v/>
      </c>
      <c r="DU121" s="33" t="str">
        <f ca="true">+IF(OFFSET('Hygiene Data'!$E$12,0,10*ROW('Hygiene Data'!E115))="","",OFFSET('Hygiene Data'!$E$12,0,10*ROW('Hygiene Data'!E115)))</f>
        <v/>
      </c>
      <c r="DV121" s="33" t="str">
        <f ca="true">+IF(OFFSET('Hygiene Data'!$E$13,0,10*ROW('Hygiene Data'!E115))="","",OFFSET('Hygiene Data'!$E$13,0,10*ROW('Hygiene Data'!E115)))</f>
        <v/>
      </c>
      <c r="DW121" s="33" t="str">
        <f ca="true">+IF(OFFSET('Hygiene Data'!$E$14,0,10*ROW('Hygiene Data'!E115))="","",OFFSET('Hygiene Data'!$E$14,0,10*ROW('Hygiene Data'!E115)))</f>
        <v/>
      </c>
      <c r="DX121" s="33" t="str">
        <f ca="true">+IF(OFFSET('Hygiene Data'!$F$12,0,10*ROW('Hygiene Data'!F115))="","",OFFSET('Hygiene Data'!$F$12,0,10*ROW('Hygiene Data'!F115)))</f>
        <v/>
      </c>
      <c r="DY121" s="33" t="str">
        <f ca="true">+IF(OFFSET('Hygiene Data'!$F$13,0,10*ROW('Hygiene Data'!F115))="","",OFFSET('Hygiene Data'!$F$13,0,10*ROW('Hygiene Data'!F115)))</f>
        <v/>
      </c>
      <c r="DZ121" s="33" t="str">
        <f ca="true">+IF(OFFSET('Hygiene Data'!$F$14,0,10*ROW('Hygiene Data'!F115))="","",OFFSET('Hygiene Data'!$F$14,0,10*ROW('Hygiene Data'!F115)))</f>
        <v/>
      </c>
      <c r="EA121" s="33" t="str">
        <f ca="true">+IF(OFFSET('Hygiene Data'!$G$12,0,10*ROW('Hygiene Data'!G115))="","",OFFSET('Hygiene Data'!$G$12,0,10*ROW('Hygiene Data'!G115)))</f>
        <v/>
      </c>
      <c r="EB121" s="33" t="str">
        <f ca="true">+IF(OFFSET('Hygiene Data'!$G$13,0,10*ROW('Hygiene Data'!G115))="","",OFFSET('Hygiene Data'!$G$13,0,10*ROW('Hygiene Data'!G115)))</f>
        <v/>
      </c>
      <c r="EC121" s="33" t="str">
        <f ca="true">+IF(OFFSET('Hygiene Data'!$G$14,0,10*ROW('Hygiene Data'!G115))="","",OFFSET('Hygiene Data'!$G$14,0,10*ROW('Hygiene Data'!G115)))</f>
        <v/>
      </c>
      <c r="ED121" s="33" t="str">
        <f ca="true">+IF(OFFSET('Hygiene Data'!$H$12,0,10*ROW('Hygiene Data'!H115))="","",OFFSET('Hygiene Data'!$H$12,0,10*ROW('Hygiene Data'!H115)))</f>
        <v/>
      </c>
      <c r="EE121" s="33" t="str">
        <f ca="true">+IF(OFFSET('Hygiene Data'!$H$13,0,10*ROW('Hygiene Data'!H115))="","",OFFSET('Hygiene Data'!$H$13,0,10*ROW('Hygiene Data'!H115)))</f>
        <v/>
      </c>
      <c r="EF121" s="33" t="str">
        <f ca="true">+IF(OFFSET('Hygiene Data'!$H$14,0,10*ROW('Hygiene Data'!H115))="","",OFFSET('Hygiene Data'!$H$14,0,10*ROW('Hygiene Data'!H115)))</f>
        <v/>
      </c>
    </row>
    <row r="122" x14ac:dyDescent="0.2">
      <c r="A122" s="56" t="str">
        <f ca="true">+IF(OFFSET('Water Data'!$B$1,0,10*ROW('Water Data'!B119))="","",OFFSET('Water Data'!$B$1,0,10*ROW('Water Data'!B119)))</f>
        <v/>
      </c>
      <c r="B122" s="56" t="str">
        <f ca="true">+IF(OFFSET('Water Data'!$A$3,0,10*ROW('Water Data'!A119))="","",OFFSET('Water Data'!$A$3,0,10*ROW('Water Data'!A119)))</f>
        <v/>
      </c>
      <c r="C122" s="56" t="str">
        <f ca="true">+IF(OFFSET('Water Data'!$C$3,0,10*ROW('Water Data'!C119))="","",OFFSET('Water Data'!$C$3,0,10*ROW('Water Data'!C119)))</f>
        <v/>
      </c>
      <c r="D122" s="244"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4"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4" t="e">
        <f ca="true">+IF(AND(ISNUMBER(OFFSET('Water Data'!$C$10,0,10*ROW('Water Data'!D116))),BW122="Yes"),OFFSET('Water Data'!$C$10,0,10*ROW('Water Data'!D116)),IF(AND(ISNUMBER(OFFSET('Water Data'!$C$10,0,10*ROW('Water Data'!D116))),BW122="No",ISNUMBER(OFFSET('Water Data'!$C$10,0,10*ROW('Water Data'!D116)))),CONCATENATE("[",ROUND(OFFSET('Water Data'!$C$10,0,10*ROW('Water Data'!D116)),0),"]"),IF(AND(ISNUMBER(OFFSET('Water Data'!$C$10,0,10*ROW('Water Data'!D116))),BW122="",ISNUMBER(OFFSET('Water Data'!$C$10,0,10*ROW('Water Data'!D116)))),OFFSET('Water Data'!$C$10,0,10*ROW('Water Data'!D116)),NA())))</f>
        <v>#N/A</v>
      </c>
      <c r="G122" s="244"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4"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4"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4"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4"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4"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4"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4"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4"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4"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4"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4"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4"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4"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4"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5"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5"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5"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5"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5"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5"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5"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5"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5"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5"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5"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5"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5"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5"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5"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5"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5"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5"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5"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5"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5"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5"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5"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5"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5"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5"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5"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5"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5"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5"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6"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6"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6"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6"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6"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6"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6"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6"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6"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6"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6"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6"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6"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6"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6"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6"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6"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6"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3" t="str">
        <f ca="true">+IF(OFFSET('Water Data'!$C$28,0,10*ROW('Water Data'!C116))="","",OFFSET('Water Data'!$C$28,0,10*ROW('Water Data'!C116)))</f>
        <v/>
      </c>
      <c r="BT122" s="33" t="str">
        <f ca="true">+IF(OFFSET('Water Data'!$C$29,0,10*ROW('Water Data'!C116))="","",OFFSET('Water Data'!$C$29,0,10*ROW('Water Data'!C116)))</f>
        <v/>
      </c>
      <c r="BU122" s="33" t="str">
        <f ca="true">+IF(OFFSET('Water Data'!$C$30,0,10*ROW('Water Data'!C116))="","",OFFSET('Water Data'!$C$30,0,10*ROW('Water Data'!C116)))</f>
        <v/>
      </c>
      <c r="BV122" s="33" t="str">
        <f ca="true">+IF(OFFSET('Water Data'!$D$28,0,10*ROW('Water Data'!D116))="","",OFFSET('Water Data'!$D$28,0,10*ROW('Water Data'!D116)))</f>
        <v/>
      </c>
      <c r="BW122" s="33" t="str">
        <f ca="true">+IF(OFFSET('Water Data'!$D$29,0,10*ROW('Water Data'!D116))="","",OFFSET('Water Data'!$D$29,0,10*ROW('Water Data'!D116)))</f>
        <v/>
      </c>
      <c r="BX122" s="33" t="str">
        <f ca="true">+IF(OFFSET('Water Data'!$D$30,0,10*ROW('Water Data'!D116))="","",OFFSET('Water Data'!$D$30,0,10*ROW('Water Data'!D116)))</f>
        <v/>
      </c>
      <c r="BY122" s="33" t="str">
        <f ca="true">+IF(OFFSET('Water Data'!$E$28,0,10*ROW('Water Data'!E116))="","",OFFSET('Water Data'!$E$28,0,10*ROW('Water Data'!E116)))</f>
        <v/>
      </c>
      <c r="BZ122" s="33" t="str">
        <f ca="true">+IF(OFFSET('Water Data'!$E$29,0,10*ROW('Water Data'!E116))="","",OFFSET('Water Data'!$E$29,0,10*ROW('Water Data'!E116)))</f>
        <v/>
      </c>
      <c r="CA122" s="33" t="str">
        <f ca="true">+IF(OFFSET('Water Data'!$E$30,0,10*ROW('Water Data'!E116))="","",OFFSET('Water Data'!$E$30,0,10*ROW('Water Data'!E116)))</f>
        <v/>
      </c>
      <c r="CB122" s="33" t="str">
        <f ca="true">+IF(OFFSET('Water Data'!$F$28,0,10*ROW('Water Data'!F116))="","",OFFSET('Water Data'!$F$28,0,10*ROW('Water Data'!F116)))</f>
        <v/>
      </c>
      <c r="CC122" s="33" t="str">
        <f ca="true">+IF(OFFSET('Water Data'!$F$29,0,10*ROW('Water Data'!F116))="","",OFFSET('Water Data'!$F$29,0,10*ROW('Water Data'!F116)))</f>
        <v/>
      </c>
      <c r="CD122" s="33" t="str">
        <f ca="true">+IF(OFFSET('Water Data'!$F$30,0,10*ROW('Water Data'!F116))="","",OFFSET('Water Data'!$F$30,0,10*ROW('Water Data'!F116)))</f>
        <v/>
      </c>
      <c r="CE122" s="33" t="str">
        <f ca="true">+IF(OFFSET('Water Data'!$G$28,0,10*ROW('Water Data'!G116))="","",OFFSET('Water Data'!$G$28,0,10*ROW('Water Data'!G116)))</f>
        <v/>
      </c>
      <c r="CF122" s="33" t="str">
        <f ca="true">+IF(OFFSET('Water Data'!$G$29,0,10*ROW('Water Data'!G116))="","",OFFSET('Water Data'!$G$29,0,10*ROW('Water Data'!G116)))</f>
        <v/>
      </c>
      <c r="CG122" s="33" t="str">
        <f ca="true">+IF(OFFSET('Water Data'!$G$30,0,10*ROW('Water Data'!G116))="","",OFFSET('Water Data'!$G$30,0,10*ROW('Water Data'!G116)))</f>
        <v/>
      </c>
      <c r="CH122" s="33" t="str">
        <f ca="true">+IF(OFFSET('Water Data'!$H$28,0,10*ROW('Water Data'!H116))="","",OFFSET('Water Data'!$H$28,0,10*ROW('Water Data'!H116)))</f>
        <v/>
      </c>
      <c r="CI122" s="33" t="str">
        <f ca="true">+IF(OFFSET('Water Data'!$H$29,0,10*ROW('Water Data'!H116))="","",OFFSET('Water Data'!$H$29,0,10*ROW('Water Data'!H116)))</f>
        <v/>
      </c>
      <c r="CJ122" s="33" t="str">
        <f ca="true">+IF(OFFSET('Water Data'!$H$30,0,10*ROW('Water Data'!H116))="","",OFFSET('Water Data'!$H$30,0,10*ROW('Water Data'!H116)))</f>
        <v/>
      </c>
      <c r="CK122" s="33" t="str">
        <f ca="true">+IF(OFFSET('Sanitation Data'!$C$29,0,10*ROW('Sanitation Data'!C116))="","",OFFSET('Sanitation Data'!$C$29,0,10*ROW('Sanitation Data'!C116)))</f>
        <v/>
      </c>
      <c r="CL122" s="33" t="str">
        <f ca="true">+IF(OFFSET('Sanitation Data'!$C$30,0,10*ROW('Sanitation Data'!C116))="","",OFFSET('Sanitation Data'!$C$30,0,10*ROW('Sanitation Data'!C116)))</f>
        <v/>
      </c>
      <c r="CM122" s="33" t="str">
        <f ca="true">+IF(OFFSET('Sanitation Data'!$C$31,0,10*ROW('Sanitation Data'!C116))="","",OFFSET('Sanitation Data'!$C$31,0,10*ROW('Sanitation Data'!C116)))</f>
        <v/>
      </c>
      <c r="CN122" s="33" t="str">
        <f ca="true">+IF(OFFSET('Sanitation Data'!$C$32,0,10*ROW('Sanitation Data'!C116))="","",OFFSET('Sanitation Data'!$C$32,0,10*ROW('Sanitation Data'!C116)))</f>
        <v/>
      </c>
      <c r="CO122" s="33" t="str">
        <f ca="true">+IF(OFFSET('Sanitation Data'!$C$33,0,10*ROW('Sanitation Data'!C116))="","",OFFSET('Sanitation Data'!$C$33,0,10*ROW('Sanitation Data'!C116)))</f>
        <v/>
      </c>
      <c r="CP122" s="33" t="str">
        <f ca="true">+IF(OFFSET('Sanitation Data'!$D$29,0,10*ROW('Sanitation Data'!D116))="","",OFFSET('Sanitation Data'!$D$29,0,10*ROW('Sanitation Data'!D116)))</f>
        <v/>
      </c>
      <c r="CQ122" s="33" t="str">
        <f ca="true">+IF(OFFSET('Sanitation Data'!$D$30,0,10*ROW('Sanitation Data'!D116))="","",OFFSET('Sanitation Data'!$D$30,0,10*ROW('Sanitation Data'!D116)))</f>
        <v/>
      </c>
      <c r="CR122" s="33" t="str">
        <f ca="true">+IF(OFFSET('Sanitation Data'!$D$31,0,10*ROW('Sanitation Data'!D116))="","",OFFSET('Sanitation Data'!$D$31,0,10*ROW('Sanitation Data'!D116)))</f>
        <v/>
      </c>
      <c r="CS122" s="33" t="str">
        <f ca="true">+IF(OFFSET('Sanitation Data'!$D$32,0,10*ROW('Sanitation Data'!D116))="","",OFFSET('Sanitation Data'!$D$32,0,10*ROW('Sanitation Data'!D116)))</f>
        <v/>
      </c>
      <c r="CT122" s="33" t="str">
        <f ca="true">+IF(OFFSET('Sanitation Data'!$D$33,0,10*ROW('Sanitation Data'!D116))="","",OFFSET('Sanitation Data'!$D$33,0,10*ROW('Sanitation Data'!D116)))</f>
        <v/>
      </c>
      <c r="CU122" s="33" t="str">
        <f ca="true">+IF(OFFSET('Sanitation Data'!$E$29,0,10*ROW('Sanitation Data'!E116))="","",OFFSET('Sanitation Data'!$E$29,0,10*ROW('Sanitation Data'!E116)))</f>
        <v/>
      </c>
      <c r="CV122" s="33" t="str">
        <f ca="true">+IF(OFFSET('Sanitation Data'!$E$30,0,10*ROW('Sanitation Data'!E116))="","",OFFSET('Sanitation Data'!$E$30,0,10*ROW('Sanitation Data'!E116)))</f>
        <v/>
      </c>
      <c r="CW122" s="33" t="str">
        <f ca="true">+IF(OFFSET('Sanitation Data'!$E$31,0,10*ROW('Sanitation Data'!E116))="","",OFFSET('Sanitation Data'!$E$31,0,10*ROW('Sanitation Data'!E116)))</f>
        <v/>
      </c>
      <c r="CX122" s="33" t="str">
        <f ca="true">+IF(OFFSET('Sanitation Data'!$E$32,0,10*ROW('Sanitation Data'!E116))="","",OFFSET('Sanitation Data'!$E$32,0,10*ROW('Sanitation Data'!E116)))</f>
        <v/>
      </c>
      <c r="CY122" s="33" t="str">
        <f ca="true">+IF(OFFSET('Sanitation Data'!$E$33,0,10*ROW('Sanitation Data'!E116))="","",OFFSET('Sanitation Data'!$E$33,0,10*ROW('Sanitation Data'!E116)))</f>
        <v/>
      </c>
      <c r="CZ122" s="33" t="str">
        <f ca="true">+IF(OFFSET('Sanitation Data'!$F$29,0,10*ROW('Sanitation Data'!F116))="","",OFFSET('Sanitation Data'!$F$29,0,10*ROW('Sanitation Data'!F116)))</f>
        <v/>
      </c>
      <c r="DA122" s="33" t="str">
        <f ca="true">+IF(OFFSET('Sanitation Data'!$F$30,0,10*ROW('Sanitation Data'!F116))="","",OFFSET('Sanitation Data'!$F$30,0,10*ROW('Sanitation Data'!F116)))</f>
        <v/>
      </c>
      <c r="DB122" s="33" t="str">
        <f ca="true">+IF(OFFSET('Sanitation Data'!$F$31,0,10*ROW('Sanitation Data'!F116))="","",OFFSET('Sanitation Data'!$F$31,0,10*ROW('Sanitation Data'!F116)))</f>
        <v/>
      </c>
      <c r="DC122" s="33" t="str">
        <f ca="true">+IF(OFFSET('Sanitation Data'!$F$32,0,10*ROW('Sanitation Data'!F116))="","",OFFSET('Sanitation Data'!$F$32,0,10*ROW('Sanitation Data'!F116)))</f>
        <v/>
      </c>
      <c r="DD122" s="33" t="str">
        <f ca="true">+IF(OFFSET('Sanitation Data'!$F$33,0,10*ROW('Sanitation Data'!F116))="","",OFFSET('Sanitation Data'!$F$33,0,10*ROW('Sanitation Data'!F116)))</f>
        <v/>
      </c>
      <c r="DE122" s="33" t="str">
        <f ca="true">+IF(OFFSET('Sanitation Data'!$G$29,0,10*ROW('Sanitation Data'!G116))="","",OFFSET('Sanitation Data'!$G$29,0,10*ROW('Sanitation Data'!G116)))</f>
        <v/>
      </c>
      <c r="DF122" s="33" t="str">
        <f ca="true">+IF(OFFSET('Sanitation Data'!$G$30,0,10*ROW('Sanitation Data'!G116))="","",OFFSET('Sanitation Data'!$G$30,0,10*ROW('Sanitation Data'!G116)))</f>
        <v/>
      </c>
      <c r="DG122" s="33" t="str">
        <f ca="true">+IF(OFFSET('Sanitation Data'!$G$31,0,10*ROW('Sanitation Data'!G116))="","",OFFSET('Sanitation Data'!$G$31,0,10*ROW('Sanitation Data'!G116)))</f>
        <v/>
      </c>
      <c r="DH122" s="33" t="str">
        <f ca="true">+IF(OFFSET('Sanitation Data'!$G$32,0,10*ROW('Sanitation Data'!G116))="","",OFFSET('Sanitation Data'!$G$32,0,10*ROW('Sanitation Data'!G116)))</f>
        <v/>
      </c>
      <c r="DI122" s="33" t="str">
        <f ca="true">+IF(OFFSET('Sanitation Data'!$G$33,0,10*ROW('Sanitation Data'!G116))="","",OFFSET('Sanitation Data'!$G$33,0,10*ROW('Sanitation Data'!G116)))</f>
        <v/>
      </c>
      <c r="DJ122" s="33" t="str">
        <f ca="true">+IF(OFFSET('Sanitation Data'!$H$29,0,10*ROW('Sanitation Data'!H116))="","",OFFSET('Sanitation Data'!$H$29,0,10*ROW('Sanitation Data'!H116)))</f>
        <v/>
      </c>
      <c r="DK122" s="33" t="str">
        <f ca="true">+IF(OFFSET('Sanitation Data'!$H$30,0,10*ROW('Sanitation Data'!H116))="","",OFFSET('Sanitation Data'!$H$30,0,10*ROW('Sanitation Data'!H116)))</f>
        <v/>
      </c>
      <c r="DL122" s="33" t="str">
        <f ca="true">+IF(OFFSET('Sanitation Data'!$H$31,0,10*ROW('Sanitation Data'!H116))="","",OFFSET('Sanitation Data'!$H$31,0,10*ROW('Sanitation Data'!H116)))</f>
        <v/>
      </c>
      <c r="DM122" s="33" t="str">
        <f ca="true">+IF(OFFSET('Sanitation Data'!$H$32,0,10*ROW('Sanitation Data'!H116))="","",OFFSET('Sanitation Data'!$H$32,0,10*ROW('Sanitation Data'!H116)))</f>
        <v/>
      </c>
      <c r="DN122" s="33" t="str">
        <f ca="true">+IF(OFFSET('Sanitation Data'!$H$33,0,10*ROW('Sanitation Data'!H116))="","",OFFSET('Sanitation Data'!$H$33,0,10*ROW('Sanitation Data'!H116)))</f>
        <v/>
      </c>
      <c r="DO122" s="33" t="str">
        <f ca="true">+IF(OFFSET('Hygiene Data'!$C$12,0,10*ROW('Hygiene Data'!C116))="","",OFFSET('Hygiene Data'!$C$12,0,10*ROW('Hygiene Data'!C116)))</f>
        <v/>
      </c>
      <c r="DP122" s="33" t="str">
        <f ca="true">+IF(OFFSET('Hygiene Data'!$C$13,0,10*ROW('Hygiene Data'!C116))="","",OFFSET('Hygiene Data'!$C$13,0,10*ROW('Hygiene Data'!C116)))</f>
        <v/>
      </c>
      <c r="DQ122" s="33" t="str">
        <f ca="true">+IF(OFFSET('Hygiene Data'!$C$14,0,10*ROW('Hygiene Data'!C116))="","",OFFSET('Hygiene Data'!$C$14,0,10*ROW('Hygiene Data'!C116)))</f>
        <v/>
      </c>
      <c r="DR122" s="33" t="str">
        <f ca="true">+IF(OFFSET('Hygiene Data'!$D$12,0,10*ROW('Hygiene Data'!D116))="","",OFFSET('Hygiene Data'!$D$12,0,10*ROW('Hygiene Data'!D116)))</f>
        <v/>
      </c>
      <c r="DS122" s="33" t="str">
        <f ca="true">+IF(OFFSET('Hygiene Data'!$D$13,0,10*ROW('Hygiene Data'!D116))="","",OFFSET('Hygiene Data'!$D$13,0,10*ROW('Hygiene Data'!D116)))</f>
        <v/>
      </c>
      <c r="DT122" s="33" t="str">
        <f ca="true">+IF(OFFSET('Hygiene Data'!$D$14,0,10*ROW('Hygiene Data'!D116))="","",OFFSET('Hygiene Data'!$D$14,0,10*ROW('Hygiene Data'!D116)))</f>
        <v/>
      </c>
      <c r="DU122" s="33" t="str">
        <f ca="true">+IF(OFFSET('Hygiene Data'!$E$12,0,10*ROW('Hygiene Data'!E116))="","",OFFSET('Hygiene Data'!$E$12,0,10*ROW('Hygiene Data'!E116)))</f>
        <v/>
      </c>
      <c r="DV122" s="33" t="str">
        <f ca="true">+IF(OFFSET('Hygiene Data'!$E$13,0,10*ROW('Hygiene Data'!E116))="","",OFFSET('Hygiene Data'!$E$13,0,10*ROW('Hygiene Data'!E116)))</f>
        <v/>
      </c>
      <c r="DW122" s="33" t="str">
        <f ca="true">+IF(OFFSET('Hygiene Data'!$E$14,0,10*ROW('Hygiene Data'!E116))="","",OFFSET('Hygiene Data'!$E$14,0,10*ROW('Hygiene Data'!E116)))</f>
        <v/>
      </c>
      <c r="DX122" s="33" t="str">
        <f ca="true">+IF(OFFSET('Hygiene Data'!$F$12,0,10*ROW('Hygiene Data'!F116))="","",OFFSET('Hygiene Data'!$F$12,0,10*ROW('Hygiene Data'!F116)))</f>
        <v/>
      </c>
      <c r="DY122" s="33" t="str">
        <f ca="true">+IF(OFFSET('Hygiene Data'!$F$13,0,10*ROW('Hygiene Data'!F116))="","",OFFSET('Hygiene Data'!$F$13,0,10*ROW('Hygiene Data'!F116)))</f>
        <v/>
      </c>
      <c r="DZ122" s="33" t="str">
        <f ca="true">+IF(OFFSET('Hygiene Data'!$F$14,0,10*ROW('Hygiene Data'!F116))="","",OFFSET('Hygiene Data'!$F$14,0,10*ROW('Hygiene Data'!F116)))</f>
        <v/>
      </c>
      <c r="EA122" s="33" t="str">
        <f ca="true">+IF(OFFSET('Hygiene Data'!$G$12,0,10*ROW('Hygiene Data'!G116))="","",OFFSET('Hygiene Data'!$G$12,0,10*ROW('Hygiene Data'!G116)))</f>
        <v/>
      </c>
      <c r="EB122" s="33" t="str">
        <f ca="true">+IF(OFFSET('Hygiene Data'!$G$13,0,10*ROW('Hygiene Data'!G116))="","",OFFSET('Hygiene Data'!$G$13,0,10*ROW('Hygiene Data'!G116)))</f>
        <v/>
      </c>
      <c r="EC122" s="33" t="str">
        <f ca="true">+IF(OFFSET('Hygiene Data'!$G$14,0,10*ROW('Hygiene Data'!G116))="","",OFFSET('Hygiene Data'!$G$14,0,10*ROW('Hygiene Data'!G116)))</f>
        <v/>
      </c>
      <c r="ED122" s="33" t="str">
        <f ca="true">+IF(OFFSET('Hygiene Data'!$H$12,0,10*ROW('Hygiene Data'!H116))="","",OFFSET('Hygiene Data'!$H$12,0,10*ROW('Hygiene Data'!H116)))</f>
        <v/>
      </c>
      <c r="EE122" s="33" t="str">
        <f ca="true">+IF(OFFSET('Hygiene Data'!$H$13,0,10*ROW('Hygiene Data'!H116))="","",OFFSET('Hygiene Data'!$H$13,0,10*ROW('Hygiene Data'!H116)))</f>
        <v/>
      </c>
      <c r="EF122" s="33" t="str">
        <f ca="true">+IF(OFFSET('Hygiene Data'!$H$14,0,10*ROW('Hygiene Data'!H116))="","",OFFSET('Hygiene Data'!$H$14,0,10*ROW('Hygiene Data'!H116)))</f>
        <v/>
      </c>
    </row>
    <row r="123" x14ac:dyDescent="0.2">
      <c r="A123" s="56" t="str">
        <f ca="true">+IF(OFFSET('Water Data'!$B$1,0,10*ROW('Water Data'!B120))="","",OFFSET('Water Data'!$B$1,0,10*ROW('Water Data'!B120)))</f>
        <v/>
      </c>
      <c r="B123" s="56" t="str">
        <f ca="true">+IF(OFFSET('Water Data'!$A$3,0,10*ROW('Water Data'!A120))="","",OFFSET('Water Data'!$A$3,0,10*ROW('Water Data'!A120)))</f>
        <v/>
      </c>
      <c r="C123" s="56" t="str">
        <f ca="true">+IF(OFFSET('Water Data'!$C$3,0,10*ROW('Water Data'!C120))="","",OFFSET('Water Data'!$C$3,0,10*ROW('Water Data'!C120)))</f>
        <v/>
      </c>
      <c r="D123" s="244"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4"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4" t="e">
        <f ca="true">+IF(AND(ISNUMBER(OFFSET('Water Data'!$C$10,0,10*ROW('Water Data'!D117))),BW123="Yes"),OFFSET('Water Data'!$C$10,0,10*ROW('Water Data'!D117)),IF(AND(ISNUMBER(OFFSET('Water Data'!$C$10,0,10*ROW('Water Data'!D117))),BW123="No",ISNUMBER(OFFSET('Water Data'!$C$10,0,10*ROW('Water Data'!D117)))),CONCATENATE("[",ROUND(OFFSET('Water Data'!$C$10,0,10*ROW('Water Data'!D117)),0),"]"),IF(AND(ISNUMBER(OFFSET('Water Data'!$C$10,0,10*ROW('Water Data'!D117))),BW123="",ISNUMBER(OFFSET('Water Data'!$C$10,0,10*ROW('Water Data'!D117)))),OFFSET('Water Data'!$C$10,0,10*ROW('Water Data'!D117)),NA())))</f>
        <v>#N/A</v>
      </c>
      <c r="G123" s="244"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4"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4"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4"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4"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4"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4"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4"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4"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4"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4"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4"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4"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4"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4"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5"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5"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5"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5"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5"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5"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5"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5"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5"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5"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5"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5"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5"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5"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5"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5"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5"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5"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5"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5"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5"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5"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5"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5"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5"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5"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5"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5"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5"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5"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6"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6"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6"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6"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6"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6"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6"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6"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6"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6"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6"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6"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6"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6"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6"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6"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6"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6"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3" t="str">
        <f ca="true">+IF(OFFSET('Water Data'!$C$28,0,10*ROW('Water Data'!C117))="","",OFFSET('Water Data'!$C$28,0,10*ROW('Water Data'!C117)))</f>
        <v/>
      </c>
      <c r="BT123" s="33" t="str">
        <f ca="true">+IF(OFFSET('Water Data'!$C$29,0,10*ROW('Water Data'!C117))="","",OFFSET('Water Data'!$C$29,0,10*ROW('Water Data'!C117)))</f>
        <v/>
      </c>
      <c r="BU123" s="33" t="str">
        <f ca="true">+IF(OFFSET('Water Data'!$C$30,0,10*ROW('Water Data'!C117))="","",OFFSET('Water Data'!$C$30,0,10*ROW('Water Data'!C117)))</f>
        <v/>
      </c>
      <c r="BV123" s="33" t="str">
        <f ca="true">+IF(OFFSET('Water Data'!$D$28,0,10*ROW('Water Data'!D117))="","",OFFSET('Water Data'!$D$28,0,10*ROW('Water Data'!D117)))</f>
        <v/>
      </c>
      <c r="BW123" s="33" t="str">
        <f ca="true">+IF(OFFSET('Water Data'!$D$29,0,10*ROW('Water Data'!D117))="","",OFFSET('Water Data'!$D$29,0,10*ROW('Water Data'!D117)))</f>
        <v/>
      </c>
      <c r="BX123" s="33" t="str">
        <f ca="true">+IF(OFFSET('Water Data'!$D$30,0,10*ROW('Water Data'!D117))="","",OFFSET('Water Data'!$D$30,0,10*ROW('Water Data'!D117)))</f>
        <v/>
      </c>
      <c r="BY123" s="33" t="str">
        <f ca="true">+IF(OFFSET('Water Data'!$E$28,0,10*ROW('Water Data'!E117))="","",OFFSET('Water Data'!$E$28,0,10*ROW('Water Data'!E117)))</f>
        <v/>
      </c>
      <c r="BZ123" s="33" t="str">
        <f ca="true">+IF(OFFSET('Water Data'!$E$29,0,10*ROW('Water Data'!E117))="","",OFFSET('Water Data'!$E$29,0,10*ROW('Water Data'!E117)))</f>
        <v/>
      </c>
      <c r="CA123" s="33" t="str">
        <f ca="true">+IF(OFFSET('Water Data'!$E$30,0,10*ROW('Water Data'!E117))="","",OFFSET('Water Data'!$E$30,0,10*ROW('Water Data'!E117)))</f>
        <v/>
      </c>
      <c r="CB123" s="33" t="str">
        <f ca="true">+IF(OFFSET('Water Data'!$F$28,0,10*ROW('Water Data'!F117))="","",OFFSET('Water Data'!$F$28,0,10*ROW('Water Data'!F117)))</f>
        <v/>
      </c>
      <c r="CC123" s="33" t="str">
        <f ca="true">+IF(OFFSET('Water Data'!$F$29,0,10*ROW('Water Data'!F117))="","",OFFSET('Water Data'!$F$29,0,10*ROW('Water Data'!F117)))</f>
        <v/>
      </c>
      <c r="CD123" s="33" t="str">
        <f ca="true">+IF(OFFSET('Water Data'!$F$30,0,10*ROW('Water Data'!F117))="","",OFFSET('Water Data'!$F$30,0,10*ROW('Water Data'!F117)))</f>
        <v/>
      </c>
      <c r="CE123" s="33" t="str">
        <f ca="true">+IF(OFFSET('Water Data'!$G$28,0,10*ROW('Water Data'!G117))="","",OFFSET('Water Data'!$G$28,0,10*ROW('Water Data'!G117)))</f>
        <v/>
      </c>
      <c r="CF123" s="33" t="str">
        <f ca="true">+IF(OFFSET('Water Data'!$G$29,0,10*ROW('Water Data'!G117))="","",OFFSET('Water Data'!$G$29,0,10*ROW('Water Data'!G117)))</f>
        <v/>
      </c>
      <c r="CG123" s="33" t="str">
        <f ca="true">+IF(OFFSET('Water Data'!$G$30,0,10*ROW('Water Data'!G117))="","",OFFSET('Water Data'!$G$30,0,10*ROW('Water Data'!G117)))</f>
        <v/>
      </c>
      <c r="CH123" s="33" t="str">
        <f ca="true">+IF(OFFSET('Water Data'!$H$28,0,10*ROW('Water Data'!H117))="","",OFFSET('Water Data'!$H$28,0,10*ROW('Water Data'!H117)))</f>
        <v/>
      </c>
      <c r="CI123" s="33" t="str">
        <f ca="true">+IF(OFFSET('Water Data'!$H$29,0,10*ROW('Water Data'!H117))="","",OFFSET('Water Data'!$H$29,0,10*ROW('Water Data'!H117)))</f>
        <v/>
      </c>
      <c r="CJ123" s="33" t="str">
        <f ca="true">+IF(OFFSET('Water Data'!$H$30,0,10*ROW('Water Data'!H117))="","",OFFSET('Water Data'!$H$30,0,10*ROW('Water Data'!H117)))</f>
        <v/>
      </c>
      <c r="CK123" s="33" t="str">
        <f ca="true">+IF(OFFSET('Sanitation Data'!$C$29,0,10*ROW('Sanitation Data'!C117))="","",OFFSET('Sanitation Data'!$C$29,0,10*ROW('Sanitation Data'!C117)))</f>
        <v/>
      </c>
      <c r="CL123" s="33" t="str">
        <f ca="true">+IF(OFFSET('Sanitation Data'!$C$30,0,10*ROW('Sanitation Data'!C117))="","",OFFSET('Sanitation Data'!$C$30,0,10*ROW('Sanitation Data'!C117)))</f>
        <v/>
      </c>
      <c r="CM123" s="33" t="str">
        <f ca="true">+IF(OFFSET('Sanitation Data'!$C$31,0,10*ROW('Sanitation Data'!C117))="","",OFFSET('Sanitation Data'!$C$31,0,10*ROW('Sanitation Data'!C117)))</f>
        <v/>
      </c>
      <c r="CN123" s="33" t="str">
        <f ca="true">+IF(OFFSET('Sanitation Data'!$C$32,0,10*ROW('Sanitation Data'!C117))="","",OFFSET('Sanitation Data'!$C$32,0,10*ROW('Sanitation Data'!C117)))</f>
        <v/>
      </c>
      <c r="CO123" s="33" t="str">
        <f ca="true">+IF(OFFSET('Sanitation Data'!$C$33,0,10*ROW('Sanitation Data'!C117))="","",OFFSET('Sanitation Data'!$C$33,0,10*ROW('Sanitation Data'!C117)))</f>
        <v/>
      </c>
      <c r="CP123" s="33" t="str">
        <f ca="true">+IF(OFFSET('Sanitation Data'!$D$29,0,10*ROW('Sanitation Data'!D117))="","",OFFSET('Sanitation Data'!$D$29,0,10*ROW('Sanitation Data'!D117)))</f>
        <v/>
      </c>
      <c r="CQ123" s="33" t="str">
        <f ca="true">+IF(OFFSET('Sanitation Data'!$D$30,0,10*ROW('Sanitation Data'!D117))="","",OFFSET('Sanitation Data'!$D$30,0,10*ROW('Sanitation Data'!D117)))</f>
        <v/>
      </c>
      <c r="CR123" s="33" t="str">
        <f ca="true">+IF(OFFSET('Sanitation Data'!$D$31,0,10*ROW('Sanitation Data'!D117))="","",OFFSET('Sanitation Data'!$D$31,0,10*ROW('Sanitation Data'!D117)))</f>
        <v/>
      </c>
      <c r="CS123" s="33" t="str">
        <f ca="true">+IF(OFFSET('Sanitation Data'!$D$32,0,10*ROW('Sanitation Data'!D117))="","",OFFSET('Sanitation Data'!$D$32,0,10*ROW('Sanitation Data'!D117)))</f>
        <v/>
      </c>
      <c r="CT123" s="33" t="str">
        <f ca="true">+IF(OFFSET('Sanitation Data'!$D$33,0,10*ROW('Sanitation Data'!D117))="","",OFFSET('Sanitation Data'!$D$33,0,10*ROW('Sanitation Data'!D117)))</f>
        <v/>
      </c>
      <c r="CU123" s="33" t="str">
        <f ca="true">+IF(OFFSET('Sanitation Data'!$E$29,0,10*ROW('Sanitation Data'!E117))="","",OFFSET('Sanitation Data'!$E$29,0,10*ROW('Sanitation Data'!E117)))</f>
        <v/>
      </c>
      <c r="CV123" s="33" t="str">
        <f ca="true">+IF(OFFSET('Sanitation Data'!$E$30,0,10*ROW('Sanitation Data'!E117))="","",OFFSET('Sanitation Data'!$E$30,0,10*ROW('Sanitation Data'!E117)))</f>
        <v/>
      </c>
      <c r="CW123" s="33" t="str">
        <f ca="true">+IF(OFFSET('Sanitation Data'!$E$31,0,10*ROW('Sanitation Data'!E117))="","",OFFSET('Sanitation Data'!$E$31,0,10*ROW('Sanitation Data'!E117)))</f>
        <v/>
      </c>
      <c r="CX123" s="33" t="str">
        <f ca="true">+IF(OFFSET('Sanitation Data'!$E$32,0,10*ROW('Sanitation Data'!E117))="","",OFFSET('Sanitation Data'!$E$32,0,10*ROW('Sanitation Data'!E117)))</f>
        <v/>
      </c>
      <c r="CY123" s="33" t="str">
        <f ca="true">+IF(OFFSET('Sanitation Data'!$E$33,0,10*ROW('Sanitation Data'!E117))="","",OFFSET('Sanitation Data'!$E$33,0,10*ROW('Sanitation Data'!E117)))</f>
        <v/>
      </c>
      <c r="CZ123" s="33" t="str">
        <f ca="true">+IF(OFFSET('Sanitation Data'!$F$29,0,10*ROW('Sanitation Data'!F117))="","",OFFSET('Sanitation Data'!$F$29,0,10*ROW('Sanitation Data'!F117)))</f>
        <v/>
      </c>
      <c r="DA123" s="33" t="str">
        <f ca="true">+IF(OFFSET('Sanitation Data'!$F$30,0,10*ROW('Sanitation Data'!F117))="","",OFFSET('Sanitation Data'!$F$30,0,10*ROW('Sanitation Data'!F117)))</f>
        <v/>
      </c>
      <c r="DB123" s="33" t="str">
        <f ca="true">+IF(OFFSET('Sanitation Data'!$F$31,0,10*ROW('Sanitation Data'!F117))="","",OFFSET('Sanitation Data'!$F$31,0,10*ROW('Sanitation Data'!F117)))</f>
        <v/>
      </c>
      <c r="DC123" s="33" t="str">
        <f ca="true">+IF(OFFSET('Sanitation Data'!$F$32,0,10*ROW('Sanitation Data'!F117))="","",OFFSET('Sanitation Data'!$F$32,0,10*ROW('Sanitation Data'!F117)))</f>
        <v/>
      </c>
      <c r="DD123" s="33" t="str">
        <f ca="true">+IF(OFFSET('Sanitation Data'!$F$33,0,10*ROW('Sanitation Data'!F117))="","",OFFSET('Sanitation Data'!$F$33,0,10*ROW('Sanitation Data'!F117)))</f>
        <v/>
      </c>
      <c r="DE123" s="33" t="str">
        <f ca="true">+IF(OFFSET('Sanitation Data'!$G$29,0,10*ROW('Sanitation Data'!G117))="","",OFFSET('Sanitation Data'!$G$29,0,10*ROW('Sanitation Data'!G117)))</f>
        <v/>
      </c>
      <c r="DF123" s="33" t="str">
        <f ca="true">+IF(OFFSET('Sanitation Data'!$G$30,0,10*ROW('Sanitation Data'!G117))="","",OFFSET('Sanitation Data'!$G$30,0,10*ROW('Sanitation Data'!G117)))</f>
        <v/>
      </c>
      <c r="DG123" s="33" t="str">
        <f ca="true">+IF(OFFSET('Sanitation Data'!$G$31,0,10*ROW('Sanitation Data'!G117))="","",OFFSET('Sanitation Data'!$G$31,0,10*ROW('Sanitation Data'!G117)))</f>
        <v/>
      </c>
      <c r="DH123" s="33" t="str">
        <f ca="true">+IF(OFFSET('Sanitation Data'!$G$32,0,10*ROW('Sanitation Data'!G117))="","",OFFSET('Sanitation Data'!$G$32,0,10*ROW('Sanitation Data'!G117)))</f>
        <v/>
      </c>
      <c r="DI123" s="33" t="str">
        <f ca="true">+IF(OFFSET('Sanitation Data'!$G$33,0,10*ROW('Sanitation Data'!G117))="","",OFFSET('Sanitation Data'!$G$33,0,10*ROW('Sanitation Data'!G117)))</f>
        <v/>
      </c>
      <c r="DJ123" s="33" t="str">
        <f ca="true">+IF(OFFSET('Sanitation Data'!$H$29,0,10*ROW('Sanitation Data'!H117))="","",OFFSET('Sanitation Data'!$H$29,0,10*ROW('Sanitation Data'!H117)))</f>
        <v/>
      </c>
      <c r="DK123" s="33" t="str">
        <f ca="true">+IF(OFFSET('Sanitation Data'!$H$30,0,10*ROW('Sanitation Data'!H117))="","",OFFSET('Sanitation Data'!$H$30,0,10*ROW('Sanitation Data'!H117)))</f>
        <v/>
      </c>
      <c r="DL123" s="33" t="str">
        <f ca="true">+IF(OFFSET('Sanitation Data'!$H$31,0,10*ROW('Sanitation Data'!H117))="","",OFFSET('Sanitation Data'!$H$31,0,10*ROW('Sanitation Data'!H117)))</f>
        <v/>
      </c>
      <c r="DM123" s="33" t="str">
        <f ca="true">+IF(OFFSET('Sanitation Data'!$H$32,0,10*ROW('Sanitation Data'!H117))="","",OFFSET('Sanitation Data'!$H$32,0,10*ROW('Sanitation Data'!H117)))</f>
        <v/>
      </c>
      <c r="DN123" s="33" t="str">
        <f ca="true">+IF(OFFSET('Sanitation Data'!$H$33,0,10*ROW('Sanitation Data'!H117))="","",OFFSET('Sanitation Data'!$H$33,0,10*ROW('Sanitation Data'!H117)))</f>
        <v/>
      </c>
      <c r="DO123" s="33" t="str">
        <f ca="true">+IF(OFFSET('Hygiene Data'!$C$12,0,10*ROW('Hygiene Data'!C117))="","",OFFSET('Hygiene Data'!$C$12,0,10*ROW('Hygiene Data'!C117)))</f>
        <v/>
      </c>
      <c r="DP123" s="33" t="str">
        <f ca="true">+IF(OFFSET('Hygiene Data'!$C$13,0,10*ROW('Hygiene Data'!C117))="","",OFFSET('Hygiene Data'!$C$13,0,10*ROW('Hygiene Data'!C117)))</f>
        <v/>
      </c>
      <c r="DQ123" s="33" t="str">
        <f ca="true">+IF(OFFSET('Hygiene Data'!$C$14,0,10*ROW('Hygiene Data'!C117))="","",OFFSET('Hygiene Data'!$C$14,0,10*ROW('Hygiene Data'!C117)))</f>
        <v/>
      </c>
      <c r="DR123" s="33" t="str">
        <f ca="true">+IF(OFFSET('Hygiene Data'!$D$12,0,10*ROW('Hygiene Data'!D117))="","",OFFSET('Hygiene Data'!$D$12,0,10*ROW('Hygiene Data'!D117)))</f>
        <v/>
      </c>
      <c r="DS123" s="33" t="str">
        <f ca="true">+IF(OFFSET('Hygiene Data'!$D$13,0,10*ROW('Hygiene Data'!D117))="","",OFFSET('Hygiene Data'!$D$13,0,10*ROW('Hygiene Data'!D117)))</f>
        <v/>
      </c>
      <c r="DT123" s="33" t="str">
        <f ca="true">+IF(OFFSET('Hygiene Data'!$D$14,0,10*ROW('Hygiene Data'!D117))="","",OFFSET('Hygiene Data'!$D$14,0,10*ROW('Hygiene Data'!D117)))</f>
        <v/>
      </c>
      <c r="DU123" s="33" t="str">
        <f ca="true">+IF(OFFSET('Hygiene Data'!$E$12,0,10*ROW('Hygiene Data'!E117))="","",OFFSET('Hygiene Data'!$E$12,0,10*ROW('Hygiene Data'!E117)))</f>
        <v/>
      </c>
      <c r="DV123" s="33" t="str">
        <f ca="true">+IF(OFFSET('Hygiene Data'!$E$13,0,10*ROW('Hygiene Data'!E117))="","",OFFSET('Hygiene Data'!$E$13,0,10*ROW('Hygiene Data'!E117)))</f>
        <v/>
      </c>
      <c r="DW123" s="33" t="str">
        <f ca="true">+IF(OFFSET('Hygiene Data'!$E$14,0,10*ROW('Hygiene Data'!E117))="","",OFFSET('Hygiene Data'!$E$14,0,10*ROW('Hygiene Data'!E117)))</f>
        <v/>
      </c>
      <c r="DX123" s="33" t="str">
        <f ca="true">+IF(OFFSET('Hygiene Data'!$F$12,0,10*ROW('Hygiene Data'!F117))="","",OFFSET('Hygiene Data'!$F$12,0,10*ROW('Hygiene Data'!F117)))</f>
        <v/>
      </c>
      <c r="DY123" s="33" t="str">
        <f ca="true">+IF(OFFSET('Hygiene Data'!$F$13,0,10*ROW('Hygiene Data'!F117))="","",OFFSET('Hygiene Data'!$F$13,0,10*ROW('Hygiene Data'!F117)))</f>
        <v/>
      </c>
      <c r="DZ123" s="33" t="str">
        <f ca="true">+IF(OFFSET('Hygiene Data'!$F$14,0,10*ROW('Hygiene Data'!F117))="","",OFFSET('Hygiene Data'!$F$14,0,10*ROW('Hygiene Data'!F117)))</f>
        <v/>
      </c>
      <c r="EA123" s="33" t="str">
        <f ca="true">+IF(OFFSET('Hygiene Data'!$G$12,0,10*ROW('Hygiene Data'!G117))="","",OFFSET('Hygiene Data'!$G$12,0,10*ROW('Hygiene Data'!G117)))</f>
        <v/>
      </c>
      <c r="EB123" s="33" t="str">
        <f ca="true">+IF(OFFSET('Hygiene Data'!$G$13,0,10*ROW('Hygiene Data'!G117))="","",OFFSET('Hygiene Data'!$G$13,0,10*ROW('Hygiene Data'!G117)))</f>
        <v/>
      </c>
      <c r="EC123" s="33" t="str">
        <f ca="true">+IF(OFFSET('Hygiene Data'!$G$14,0,10*ROW('Hygiene Data'!G117))="","",OFFSET('Hygiene Data'!$G$14,0,10*ROW('Hygiene Data'!G117)))</f>
        <v/>
      </c>
      <c r="ED123" s="33" t="str">
        <f ca="true">+IF(OFFSET('Hygiene Data'!$H$12,0,10*ROW('Hygiene Data'!H117))="","",OFFSET('Hygiene Data'!$H$12,0,10*ROW('Hygiene Data'!H117)))</f>
        <v/>
      </c>
      <c r="EE123" s="33" t="str">
        <f ca="true">+IF(OFFSET('Hygiene Data'!$H$13,0,10*ROW('Hygiene Data'!H117))="","",OFFSET('Hygiene Data'!$H$13,0,10*ROW('Hygiene Data'!H117)))</f>
        <v/>
      </c>
      <c r="EF123" s="33" t="str">
        <f ca="true">+IF(OFFSET('Hygiene Data'!$H$14,0,10*ROW('Hygiene Data'!H117))="","",OFFSET('Hygiene Data'!$H$14,0,10*ROW('Hygiene Data'!H117)))</f>
        <v/>
      </c>
    </row>
    <row r="124" x14ac:dyDescent="0.2">
      <c r="A124" s="56" t="str">
        <f ca="true">+IF(OFFSET('Water Data'!$B$1,0,10*ROW('Water Data'!B121))="","",OFFSET('Water Data'!$B$1,0,10*ROW('Water Data'!B121)))</f>
        <v/>
      </c>
      <c r="B124" s="56" t="str">
        <f ca="true">+IF(OFFSET('Water Data'!$A$3,0,10*ROW('Water Data'!A121))="","",OFFSET('Water Data'!$A$3,0,10*ROW('Water Data'!A121)))</f>
        <v/>
      </c>
      <c r="C124" s="56" t="str">
        <f ca="true">+IF(OFFSET('Water Data'!$C$3,0,10*ROW('Water Data'!C121))="","",OFFSET('Water Data'!$C$3,0,10*ROW('Water Data'!C121)))</f>
        <v/>
      </c>
      <c r="D124" s="244"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4"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4" t="e">
        <f ca="true">+IF(AND(ISNUMBER(OFFSET('Water Data'!$C$10,0,10*ROW('Water Data'!D118))),BW124="Yes"),OFFSET('Water Data'!$C$10,0,10*ROW('Water Data'!D118)),IF(AND(ISNUMBER(OFFSET('Water Data'!$C$10,0,10*ROW('Water Data'!D118))),BW124="No",ISNUMBER(OFFSET('Water Data'!$C$10,0,10*ROW('Water Data'!D118)))),CONCATENATE("[",ROUND(OFFSET('Water Data'!$C$10,0,10*ROW('Water Data'!D118)),0),"]"),IF(AND(ISNUMBER(OFFSET('Water Data'!$C$10,0,10*ROW('Water Data'!D118))),BW124="",ISNUMBER(OFFSET('Water Data'!$C$10,0,10*ROW('Water Data'!D118)))),OFFSET('Water Data'!$C$10,0,10*ROW('Water Data'!D118)),NA())))</f>
        <v>#N/A</v>
      </c>
      <c r="G124" s="244"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4"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4"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4"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4"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4"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4"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4"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4"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4"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4"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4"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4"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4"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4"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5"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5"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5"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5"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5"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5"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5"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5"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5"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5"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5"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5"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5"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5"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5"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5"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5"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5"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5"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5"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5"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5"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5"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5"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5"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5"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5"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5"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5"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5"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6"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6"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6"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6"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6"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6"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6"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6"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6"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6"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6"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6"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6"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6"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6"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6"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6"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6"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3" t="str">
        <f ca="true">+IF(OFFSET('Water Data'!$C$28,0,10*ROW('Water Data'!C118))="","",OFFSET('Water Data'!$C$28,0,10*ROW('Water Data'!C118)))</f>
        <v/>
      </c>
      <c r="BT124" s="33" t="str">
        <f ca="true">+IF(OFFSET('Water Data'!$C$29,0,10*ROW('Water Data'!C118))="","",OFFSET('Water Data'!$C$29,0,10*ROW('Water Data'!C118)))</f>
        <v/>
      </c>
      <c r="BU124" s="33" t="str">
        <f ca="true">+IF(OFFSET('Water Data'!$C$30,0,10*ROW('Water Data'!C118))="","",OFFSET('Water Data'!$C$30,0,10*ROW('Water Data'!C118)))</f>
        <v/>
      </c>
      <c r="BV124" s="33" t="str">
        <f ca="true">+IF(OFFSET('Water Data'!$D$28,0,10*ROW('Water Data'!D118))="","",OFFSET('Water Data'!$D$28,0,10*ROW('Water Data'!D118)))</f>
        <v/>
      </c>
      <c r="BW124" s="33" t="str">
        <f ca="true">+IF(OFFSET('Water Data'!$D$29,0,10*ROW('Water Data'!D118))="","",OFFSET('Water Data'!$D$29,0,10*ROW('Water Data'!D118)))</f>
        <v/>
      </c>
      <c r="BX124" s="33" t="str">
        <f ca="true">+IF(OFFSET('Water Data'!$D$30,0,10*ROW('Water Data'!D118))="","",OFFSET('Water Data'!$D$30,0,10*ROW('Water Data'!D118)))</f>
        <v/>
      </c>
      <c r="BY124" s="33" t="str">
        <f ca="true">+IF(OFFSET('Water Data'!$E$28,0,10*ROW('Water Data'!E118))="","",OFFSET('Water Data'!$E$28,0,10*ROW('Water Data'!E118)))</f>
        <v/>
      </c>
      <c r="BZ124" s="33" t="str">
        <f ca="true">+IF(OFFSET('Water Data'!$E$29,0,10*ROW('Water Data'!E118))="","",OFFSET('Water Data'!$E$29,0,10*ROW('Water Data'!E118)))</f>
        <v/>
      </c>
      <c r="CA124" s="33" t="str">
        <f ca="true">+IF(OFFSET('Water Data'!$E$30,0,10*ROW('Water Data'!E118))="","",OFFSET('Water Data'!$E$30,0,10*ROW('Water Data'!E118)))</f>
        <v/>
      </c>
      <c r="CB124" s="33" t="str">
        <f ca="true">+IF(OFFSET('Water Data'!$F$28,0,10*ROW('Water Data'!F118))="","",OFFSET('Water Data'!$F$28,0,10*ROW('Water Data'!F118)))</f>
        <v/>
      </c>
      <c r="CC124" s="33" t="str">
        <f ca="true">+IF(OFFSET('Water Data'!$F$29,0,10*ROW('Water Data'!F118))="","",OFFSET('Water Data'!$F$29,0,10*ROW('Water Data'!F118)))</f>
        <v/>
      </c>
      <c r="CD124" s="33" t="str">
        <f ca="true">+IF(OFFSET('Water Data'!$F$30,0,10*ROW('Water Data'!F118))="","",OFFSET('Water Data'!$F$30,0,10*ROW('Water Data'!F118)))</f>
        <v/>
      </c>
      <c r="CE124" s="33" t="str">
        <f ca="true">+IF(OFFSET('Water Data'!$G$28,0,10*ROW('Water Data'!G118))="","",OFFSET('Water Data'!$G$28,0,10*ROW('Water Data'!G118)))</f>
        <v/>
      </c>
      <c r="CF124" s="33" t="str">
        <f ca="true">+IF(OFFSET('Water Data'!$G$29,0,10*ROW('Water Data'!G118))="","",OFFSET('Water Data'!$G$29,0,10*ROW('Water Data'!G118)))</f>
        <v/>
      </c>
      <c r="CG124" s="33" t="str">
        <f ca="true">+IF(OFFSET('Water Data'!$G$30,0,10*ROW('Water Data'!G118))="","",OFFSET('Water Data'!$G$30,0,10*ROW('Water Data'!G118)))</f>
        <v/>
      </c>
      <c r="CH124" s="33" t="str">
        <f ca="true">+IF(OFFSET('Water Data'!$H$28,0,10*ROW('Water Data'!H118))="","",OFFSET('Water Data'!$H$28,0,10*ROW('Water Data'!H118)))</f>
        <v/>
      </c>
      <c r="CI124" s="33" t="str">
        <f ca="true">+IF(OFFSET('Water Data'!$H$29,0,10*ROW('Water Data'!H118))="","",OFFSET('Water Data'!$H$29,0,10*ROW('Water Data'!H118)))</f>
        <v/>
      </c>
      <c r="CJ124" s="33" t="str">
        <f ca="true">+IF(OFFSET('Water Data'!$H$30,0,10*ROW('Water Data'!H118))="","",OFFSET('Water Data'!$H$30,0,10*ROW('Water Data'!H118)))</f>
        <v/>
      </c>
      <c r="CK124" s="33" t="str">
        <f ca="true">+IF(OFFSET('Sanitation Data'!$C$29,0,10*ROW('Sanitation Data'!C118))="","",OFFSET('Sanitation Data'!$C$29,0,10*ROW('Sanitation Data'!C118)))</f>
        <v/>
      </c>
      <c r="CL124" s="33" t="str">
        <f ca="true">+IF(OFFSET('Sanitation Data'!$C$30,0,10*ROW('Sanitation Data'!C118))="","",OFFSET('Sanitation Data'!$C$30,0,10*ROW('Sanitation Data'!C118)))</f>
        <v/>
      </c>
      <c r="CM124" s="33" t="str">
        <f ca="true">+IF(OFFSET('Sanitation Data'!$C$31,0,10*ROW('Sanitation Data'!C118))="","",OFFSET('Sanitation Data'!$C$31,0,10*ROW('Sanitation Data'!C118)))</f>
        <v/>
      </c>
      <c r="CN124" s="33" t="str">
        <f ca="true">+IF(OFFSET('Sanitation Data'!$C$32,0,10*ROW('Sanitation Data'!C118))="","",OFFSET('Sanitation Data'!$C$32,0,10*ROW('Sanitation Data'!C118)))</f>
        <v/>
      </c>
      <c r="CO124" s="33" t="str">
        <f ca="true">+IF(OFFSET('Sanitation Data'!$C$33,0,10*ROW('Sanitation Data'!C118))="","",OFFSET('Sanitation Data'!$C$33,0,10*ROW('Sanitation Data'!C118)))</f>
        <v/>
      </c>
      <c r="CP124" s="33" t="str">
        <f ca="true">+IF(OFFSET('Sanitation Data'!$D$29,0,10*ROW('Sanitation Data'!D118))="","",OFFSET('Sanitation Data'!$D$29,0,10*ROW('Sanitation Data'!D118)))</f>
        <v/>
      </c>
      <c r="CQ124" s="33" t="str">
        <f ca="true">+IF(OFFSET('Sanitation Data'!$D$30,0,10*ROW('Sanitation Data'!D118))="","",OFFSET('Sanitation Data'!$D$30,0,10*ROW('Sanitation Data'!D118)))</f>
        <v/>
      </c>
      <c r="CR124" s="33" t="str">
        <f ca="true">+IF(OFFSET('Sanitation Data'!$D$31,0,10*ROW('Sanitation Data'!D118))="","",OFFSET('Sanitation Data'!$D$31,0,10*ROW('Sanitation Data'!D118)))</f>
        <v/>
      </c>
      <c r="CS124" s="33" t="str">
        <f ca="true">+IF(OFFSET('Sanitation Data'!$D$32,0,10*ROW('Sanitation Data'!D118))="","",OFFSET('Sanitation Data'!$D$32,0,10*ROW('Sanitation Data'!D118)))</f>
        <v/>
      </c>
      <c r="CT124" s="33" t="str">
        <f ca="true">+IF(OFFSET('Sanitation Data'!$D$33,0,10*ROW('Sanitation Data'!D118))="","",OFFSET('Sanitation Data'!$D$33,0,10*ROW('Sanitation Data'!D118)))</f>
        <v/>
      </c>
      <c r="CU124" s="33" t="str">
        <f ca="true">+IF(OFFSET('Sanitation Data'!$E$29,0,10*ROW('Sanitation Data'!E118))="","",OFFSET('Sanitation Data'!$E$29,0,10*ROW('Sanitation Data'!E118)))</f>
        <v/>
      </c>
      <c r="CV124" s="33" t="str">
        <f ca="true">+IF(OFFSET('Sanitation Data'!$E$30,0,10*ROW('Sanitation Data'!E118))="","",OFFSET('Sanitation Data'!$E$30,0,10*ROW('Sanitation Data'!E118)))</f>
        <v/>
      </c>
      <c r="CW124" s="33" t="str">
        <f ca="true">+IF(OFFSET('Sanitation Data'!$E$31,0,10*ROW('Sanitation Data'!E118))="","",OFFSET('Sanitation Data'!$E$31,0,10*ROW('Sanitation Data'!E118)))</f>
        <v/>
      </c>
      <c r="CX124" s="33" t="str">
        <f ca="true">+IF(OFFSET('Sanitation Data'!$E$32,0,10*ROW('Sanitation Data'!E118))="","",OFFSET('Sanitation Data'!$E$32,0,10*ROW('Sanitation Data'!E118)))</f>
        <v/>
      </c>
      <c r="CY124" s="33" t="str">
        <f ca="true">+IF(OFFSET('Sanitation Data'!$E$33,0,10*ROW('Sanitation Data'!E118))="","",OFFSET('Sanitation Data'!$E$33,0,10*ROW('Sanitation Data'!E118)))</f>
        <v/>
      </c>
      <c r="CZ124" s="33" t="str">
        <f ca="true">+IF(OFFSET('Sanitation Data'!$F$29,0,10*ROW('Sanitation Data'!F118))="","",OFFSET('Sanitation Data'!$F$29,0,10*ROW('Sanitation Data'!F118)))</f>
        <v/>
      </c>
      <c r="DA124" s="33" t="str">
        <f ca="true">+IF(OFFSET('Sanitation Data'!$F$30,0,10*ROW('Sanitation Data'!F118))="","",OFFSET('Sanitation Data'!$F$30,0,10*ROW('Sanitation Data'!F118)))</f>
        <v/>
      </c>
      <c r="DB124" s="33" t="str">
        <f ca="true">+IF(OFFSET('Sanitation Data'!$F$31,0,10*ROW('Sanitation Data'!F118))="","",OFFSET('Sanitation Data'!$F$31,0,10*ROW('Sanitation Data'!F118)))</f>
        <v/>
      </c>
      <c r="DC124" s="33" t="str">
        <f ca="true">+IF(OFFSET('Sanitation Data'!$F$32,0,10*ROW('Sanitation Data'!F118))="","",OFFSET('Sanitation Data'!$F$32,0,10*ROW('Sanitation Data'!F118)))</f>
        <v/>
      </c>
      <c r="DD124" s="33" t="str">
        <f ca="true">+IF(OFFSET('Sanitation Data'!$F$33,0,10*ROW('Sanitation Data'!F118))="","",OFFSET('Sanitation Data'!$F$33,0,10*ROW('Sanitation Data'!F118)))</f>
        <v/>
      </c>
      <c r="DE124" s="33" t="str">
        <f ca="true">+IF(OFFSET('Sanitation Data'!$G$29,0,10*ROW('Sanitation Data'!G118))="","",OFFSET('Sanitation Data'!$G$29,0,10*ROW('Sanitation Data'!G118)))</f>
        <v/>
      </c>
      <c r="DF124" s="33" t="str">
        <f ca="true">+IF(OFFSET('Sanitation Data'!$G$30,0,10*ROW('Sanitation Data'!G118))="","",OFFSET('Sanitation Data'!$G$30,0,10*ROW('Sanitation Data'!G118)))</f>
        <v/>
      </c>
      <c r="DG124" s="33" t="str">
        <f ca="true">+IF(OFFSET('Sanitation Data'!$G$31,0,10*ROW('Sanitation Data'!G118))="","",OFFSET('Sanitation Data'!$G$31,0,10*ROW('Sanitation Data'!G118)))</f>
        <v/>
      </c>
      <c r="DH124" s="33" t="str">
        <f ca="true">+IF(OFFSET('Sanitation Data'!$G$32,0,10*ROW('Sanitation Data'!G118))="","",OFFSET('Sanitation Data'!$G$32,0,10*ROW('Sanitation Data'!G118)))</f>
        <v/>
      </c>
      <c r="DI124" s="33" t="str">
        <f ca="true">+IF(OFFSET('Sanitation Data'!$G$33,0,10*ROW('Sanitation Data'!G118))="","",OFFSET('Sanitation Data'!$G$33,0,10*ROW('Sanitation Data'!G118)))</f>
        <v/>
      </c>
      <c r="DJ124" s="33" t="str">
        <f ca="true">+IF(OFFSET('Sanitation Data'!$H$29,0,10*ROW('Sanitation Data'!H118))="","",OFFSET('Sanitation Data'!$H$29,0,10*ROW('Sanitation Data'!H118)))</f>
        <v/>
      </c>
      <c r="DK124" s="33" t="str">
        <f ca="true">+IF(OFFSET('Sanitation Data'!$H$30,0,10*ROW('Sanitation Data'!H118))="","",OFFSET('Sanitation Data'!$H$30,0,10*ROW('Sanitation Data'!H118)))</f>
        <v/>
      </c>
      <c r="DL124" s="33" t="str">
        <f ca="true">+IF(OFFSET('Sanitation Data'!$H$31,0,10*ROW('Sanitation Data'!H118))="","",OFFSET('Sanitation Data'!$H$31,0,10*ROW('Sanitation Data'!H118)))</f>
        <v/>
      </c>
      <c r="DM124" s="33" t="str">
        <f ca="true">+IF(OFFSET('Sanitation Data'!$H$32,0,10*ROW('Sanitation Data'!H118))="","",OFFSET('Sanitation Data'!$H$32,0,10*ROW('Sanitation Data'!H118)))</f>
        <v/>
      </c>
      <c r="DN124" s="33" t="str">
        <f ca="true">+IF(OFFSET('Sanitation Data'!$H$33,0,10*ROW('Sanitation Data'!H118))="","",OFFSET('Sanitation Data'!$H$33,0,10*ROW('Sanitation Data'!H118)))</f>
        <v/>
      </c>
      <c r="DO124" s="33" t="str">
        <f ca="true">+IF(OFFSET('Hygiene Data'!$C$12,0,10*ROW('Hygiene Data'!C118))="","",OFFSET('Hygiene Data'!$C$12,0,10*ROW('Hygiene Data'!C118)))</f>
        <v/>
      </c>
      <c r="DP124" s="33" t="str">
        <f ca="true">+IF(OFFSET('Hygiene Data'!$C$13,0,10*ROW('Hygiene Data'!C118))="","",OFFSET('Hygiene Data'!$C$13,0,10*ROW('Hygiene Data'!C118)))</f>
        <v/>
      </c>
      <c r="DQ124" s="33" t="str">
        <f ca="true">+IF(OFFSET('Hygiene Data'!$C$14,0,10*ROW('Hygiene Data'!C118))="","",OFFSET('Hygiene Data'!$C$14,0,10*ROW('Hygiene Data'!C118)))</f>
        <v/>
      </c>
      <c r="DR124" s="33" t="str">
        <f ca="true">+IF(OFFSET('Hygiene Data'!$D$12,0,10*ROW('Hygiene Data'!D118))="","",OFFSET('Hygiene Data'!$D$12,0,10*ROW('Hygiene Data'!D118)))</f>
        <v/>
      </c>
      <c r="DS124" s="33" t="str">
        <f ca="true">+IF(OFFSET('Hygiene Data'!$D$13,0,10*ROW('Hygiene Data'!D118))="","",OFFSET('Hygiene Data'!$D$13,0,10*ROW('Hygiene Data'!D118)))</f>
        <v/>
      </c>
      <c r="DT124" s="33" t="str">
        <f ca="true">+IF(OFFSET('Hygiene Data'!$D$14,0,10*ROW('Hygiene Data'!D118))="","",OFFSET('Hygiene Data'!$D$14,0,10*ROW('Hygiene Data'!D118)))</f>
        <v/>
      </c>
      <c r="DU124" s="33" t="str">
        <f ca="true">+IF(OFFSET('Hygiene Data'!$E$12,0,10*ROW('Hygiene Data'!E118))="","",OFFSET('Hygiene Data'!$E$12,0,10*ROW('Hygiene Data'!E118)))</f>
        <v/>
      </c>
      <c r="DV124" s="33" t="str">
        <f ca="true">+IF(OFFSET('Hygiene Data'!$E$13,0,10*ROW('Hygiene Data'!E118))="","",OFFSET('Hygiene Data'!$E$13,0,10*ROW('Hygiene Data'!E118)))</f>
        <v/>
      </c>
      <c r="DW124" s="33" t="str">
        <f ca="true">+IF(OFFSET('Hygiene Data'!$E$14,0,10*ROW('Hygiene Data'!E118))="","",OFFSET('Hygiene Data'!$E$14,0,10*ROW('Hygiene Data'!E118)))</f>
        <v/>
      </c>
      <c r="DX124" s="33" t="str">
        <f ca="true">+IF(OFFSET('Hygiene Data'!$F$12,0,10*ROW('Hygiene Data'!F118))="","",OFFSET('Hygiene Data'!$F$12,0,10*ROW('Hygiene Data'!F118)))</f>
        <v/>
      </c>
      <c r="DY124" s="33" t="str">
        <f ca="true">+IF(OFFSET('Hygiene Data'!$F$13,0,10*ROW('Hygiene Data'!F118))="","",OFFSET('Hygiene Data'!$F$13,0,10*ROW('Hygiene Data'!F118)))</f>
        <v/>
      </c>
      <c r="DZ124" s="33" t="str">
        <f ca="true">+IF(OFFSET('Hygiene Data'!$F$14,0,10*ROW('Hygiene Data'!F118))="","",OFFSET('Hygiene Data'!$F$14,0,10*ROW('Hygiene Data'!F118)))</f>
        <v/>
      </c>
      <c r="EA124" s="33" t="str">
        <f ca="true">+IF(OFFSET('Hygiene Data'!$G$12,0,10*ROW('Hygiene Data'!G118))="","",OFFSET('Hygiene Data'!$G$12,0,10*ROW('Hygiene Data'!G118)))</f>
        <v/>
      </c>
      <c r="EB124" s="33" t="str">
        <f ca="true">+IF(OFFSET('Hygiene Data'!$G$13,0,10*ROW('Hygiene Data'!G118))="","",OFFSET('Hygiene Data'!$G$13,0,10*ROW('Hygiene Data'!G118)))</f>
        <v/>
      </c>
      <c r="EC124" s="33" t="str">
        <f ca="true">+IF(OFFSET('Hygiene Data'!$G$14,0,10*ROW('Hygiene Data'!G118))="","",OFFSET('Hygiene Data'!$G$14,0,10*ROW('Hygiene Data'!G118)))</f>
        <v/>
      </c>
      <c r="ED124" s="33" t="str">
        <f ca="true">+IF(OFFSET('Hygiene Data'!$H$12,0,10*ROW('Hygiene Data'!H118))="","",OFFSET('Hygiene Data'!$H$12,0,10*ROW('Hygiene Data'!H118)))</f>
        <v/>
      </c>
      <c r="EE124" s="33" t="str">
        <f ca="true">+IF(OFFSET('Hygiene Data'!$H$13,0,10*ROW('Hygiene Data'!H118))="","",OFFSET('Hygiene Data'!$H$13,0,10*ROW('Hygiene Data'!H118)))</f>
        <v/>
      </c>
      <c r="EF124" s="33" t="str">
        <f ca="true">+IF(OFFSET('Hygiene Data'!$H$14,0,10*ROW('Hygiene Data'!H118))="","",OFFSET('Hygiene Data'!$H$14,0,10*ROW('Hygiene Data'!H118)))</f>
        <v/>
      </c>
    </row>
    <row r="125" x14ac:dyDescent="0.2">
      <c r="A125" s="56" t="str">
        <f ca="true">+IF(OFFSET('Water Data'!$B$1,0,10*ROW('Water Data'!B122))="","",OFFSET('Water Data'!$B$1,0,10*ROW('Water Data'!B122)))</f>
        <v/>
      </c>
      <c r="B125" s="56" t="str">
        <f ca="true">+IF(OFFSET('Water Data'!$A$3,0,10*ROW('Water Data'!A122))="","",OFFSET('Water Data'!$A$3,0,10*ROW('Water Data'!A122)))</f>
        <v/>
      </c>
      <c r="C125" s="56" t="str">
        <f ca="true">+IF(OFFSET('Water Data'!$C$3,0,10*ROW('Water Data'!C122))="","",OFFSET('Water Data'!$C$3,0,10*ROW('Water Data'!C122)))</f>
        <v/>
      </c>
      <c r="D125" s="244"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4"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4" t="e">
        <f ca="true">+IF(AND(ISNUMBER(OFFSET('Water Data'!$C$10,0,10*ROW('Water Data'!D119))),BW125="Yes"),OFFSET('Water Data'!$C$10,0,10*ROW('Water Data'!D119)),IF(AND(ISNUMBER(OFFSET('Water Data'!$C$10,0,10*ROW('Water Data'!D119))),BW125="No",ISNUMBER(OFFSET('Water Data'!$C$10,0,10*ROW('Water Data'!D119)))),CONCATENATE("[",ROUND(OFFSET('Water Data'!$C$10,0,10*ROW('Water Data'!D119)),0),"]"),IF(AND(ISNUMBER(OFFSET('Water Data'!$C$10,0,10*ROW('Water Data'!D119))),BW125="",ISNUMBER(OFFSET('Water Data'!$C$10,0,10*ROW('Water Data'!D119)))),OFFSET('Water Data'!$C$10,0,10*ROW('Water Data'!D119)),NA())))</f>
        <v>#N/A</v>
      </c>
      <c r="G125" s="244"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4"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4"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4"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4"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4"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4"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4"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4"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4"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4"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4"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4"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4"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4"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5"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5"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5"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5"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5"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5"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5"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5"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5"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5"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5"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5"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5"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5"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5"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5"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5"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5"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5"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5"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5"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5"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5"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5"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5"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5"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5"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5"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5"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5"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6"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6"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6"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6"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6"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6"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6"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6"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6"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6"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6"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6"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6"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6"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6"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6"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6"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6"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3" t="str">
        <f ca="true">+IF(OFFSET('Water Data'!$C$28,0,10*ROW('Water Data'!C119))="","",OFFSET('Water Data'!$C$28,0,10*ROW('Water Data'!C119)))</f>
        <v/>
      </c>
      <c r="BT125" s="33" t="str">
        <f ca="true">+IF(OFFSET('Water Data'!$C$29,0,10*ROW('Water Data'!C119))="","",OFFSET('Water Data'!$C$29,0,10*ROW('Water Data'!C119)))</f>
        <v/>
      </c>
      <c r="BU125" s="33" t="str">
        <f ca="true">+IF(OFFSET('Water Data'!$C$30,0,10*ROW('Water Data'!C119))="","",OFFSET('Water Data'!$C$30,0,10*ROW('Water Data'!C119)))</f>
        <v/>
      </c>
      <c r="BV125" s="33" t="str">
        <f ca="true">+IF(OFFSET('Water Data'!$D$28,0,10*ROW('Water Data'!D119))="","",OFFSET('Water Data'!$D$28,0,10*ROW('Water Data'!D119)))</f>
        <v/>
      </c>
      <c r="BW125" s="33" t="str">
        <f ca="true">+IF(OFFSET('Water Data'!$D$29,0,10*ROW('Water Data'!D119))="","",OFFSET('Water Data'!$D$29,0,10*ROW('Water Data'!D119)))</f>
        <v/>
      </c>
      <c r="BX125" s="33" t="str">
        <f ca="true">+IF(OFFSET('Water Data'!$D$30,0,10*ROW('Water Data'!D119))="","",OFFSET('Water Data'!$D$30,0,10*ROW('Water Data'!D119)))</f>
        <v/>
      </c>
      <c r="BY125" s="33" t="str">
        <f ca="true">+IF(OFFSET('Water Data'!$E$28,0,10*ROW('Water Data'!E119))="","",OFFSET('Water Data'!$E$28,0,10*ROW('Water Data'!E119)))</f>
        <v/>
      </c>
      <c r="BZ125" s="33" t="str">
        <f ca="true">+IF(OFFSET('Water Data'!$E$29,0,10*ROW('Water Data'!E119))="","",OFFSET('Water Data'!$E$29,0,10*ROW('Water Data'!E119)))</f>
        <v/>
      </c>
      <c r="CA125" s="33" t="str">
        <f ca="true">+IF(OFFSET('Water Data'!$E$30,0,10*ROW('Water Data'!E119))="","",OFFSET('Water Data'!$E$30,0,10*ROW('Water Data'!E119)))</f>
        <v/>
      </c>
      <c r="CB125" s="33" t="str">
        <f ca="true">+IF(OFFSET('Water Data'!$F$28,0,10*ROW('Water Data'!F119))="","",OFFSET('Water Data'!$F$28,0,10*ROW('Water Data'!F119)))</f>
        <v/>
      </c>
      <c r="CC125" s="33" t="str">
        <f ca="true">+IF(OFFSET('Water Data'!$F$29,0,10*ROW('Water Data'!F119))="","",OFFSET('Water Data'!$F$29,0,10*ROW('Water Data'!F119)))</f>
        <v/>
      </c>
      <c r="CD125" s="33" t="str">
        <f ca="true">+IF(OFFSET('Water Data'!$F$30,0,10*ROW('Water Data'!F119))="","",OFFSET('Water Data'!$F$30,0,10*ROW('Water Data'!F119)))</f>
        <v/>
      </c>
      <c r="CE125" s="33" t="str">
        <f ca="true">+IF(OFFSET('Water Data'!$G$28,0,10*ROW('Water Data'!G119))="","",OFFSET('Water Data'!$G$28,0,10*ROW('Water Data'!G119)))</f>
        <v/>
      </c>
      <c r="CF125" s="33" t="str">
        <f ca="true">+IF(OFFSET('Water Data'!$G$29,0,10*ROW('Water Data'!G119))="","",OFFSET('Water Data'!$G$29,0,10*ROW('Water Data'!G119)))</f>
        <v/>
      </c>
      <c r="CG125" s="33" t="str">
        <f ca="true">+IF(OFFSET('Water Data'!$G$30,0,10*ROW('Water Data'!G119))="","",OFFSET('Water Data'!$G$30,0,10*ROW('Water Data'!G119)))</f>
        <v/>
      </c>
      <c r="CH125" s="33" t="str">
        <f ca="true">+IF(OFFSET('Water Data'!$H$28,0,10*ROW('Water Data'!H119))="","",OFFSET('Water Data'!$H$28,0,10*ROW('Water Data'!H119)))</f>
        <v/>
      </c>
      <c r="CI125" s="33" t="str">
        <f ca="true">+IF(OFFSET('Water Data'!$H$29,0,10*ROW('Water Data'!H119))="","",OFFSET('Water Data'!$H$29,0,10*ROW('Water Data'!H119)))</f>
        <v/>
      </c>
      <c r="CJ125" s="33" t="str">
        <f ca="true">+IF(OFFSET('Water Data'!$H$30,0,10*ROW('Water Data'!H119))="","",OFFSET('Water Data'!$H$30,0,10*ROW('Water Data'!H119)))</f>
        <v/>
      </c>
      <c r="CK125" s="33" t="str">
        <f ca="true">+IF(OFFSET('Sanitation Data'!$C$29,0,10*ROW('Sanitation Data'!C119))="","",OFFSET('Sanitation Data'!$C$29,0,10*ROW('Sanitation Data'!C119)))</f>
        <v/>
      </c>
      <c r="CL125" s="33" t="str">
        <f ca="true">+IF(OFFSET('Sanitation Data'!$C$30,0,10*ROW('Sanitation Data'!C119))="","",OFFSET('Sanitation Data'!$C$30,0,10*ROW('Sanitation Data'!C119)))</f>
        <v/>
      </c>
      <c r="CM125" s="33" t="str">
        <f ca="true">+IF(OFFSET('Sanitation Data'!$C$31,0,10*ROW('Sanitation Data'!C119))="","",OFFSET('Sanitation Data'!$C$31,0,10*ROW('Sanitation Data'!C119)))</f>
        <v/>
      </c>
      <c r="CN125" s="33" t="str">
        <f ca="true">+IF(OFFSET('Sanitation Data'!$C$32,0,10*ROW('Sanitation Data'!C119))="","",OFFSET('Sanitation Data'!$C$32,0,10*ROW('Sanitation Data'!C119)))</f>
        <v/>
      </c>
      <c r="CO125" s="33" t="str">
        <f ca="true">+IF(OFFSET('Sanitation Data'!$C$33,0,10*ROW('Sanitation Data'!C119))="","",OFFSET('Sanitation Data'!$C$33,0,10*ROW('Sanitation Data'!C119)))</f>
        <v/>
      </c>
      <c r="CP125" s="33" t="str">
        <f ca="true">+IF(OFFSET('Sanitation Data'!$D$29,0,10*ROW('Sanitation Data'!D119))="","",OFFSET('Sanitation Data'!$D$29,0,10*ROW('Sanitation Data'!D119)))</f>
        <v/>
      </c>
      <c r="CQ125" s="33" t="str">
        <f ca="true">+IF(OFFSET('Sanitation Data'!$D$30,0,10*ROW('Sanitation Data'!D119))="","",OFFSET('Sanitation Data'!$D$30,0,10*ROW('Sanitation Data'!D119)))</f>
        <v/>
      </c>
      <c r="CR125" s="33" t="str">
        <f ca="true">+IF(OFFSET('Sanitation Data'!$D$31,0,10*ROW('Sanitation Data'!D119))="","",OFFSET('Sanitation Data'!$D$31,0,10*ROW('Sanitation Data'!D119)))</f>
        <v/>
      </c>
      <c r="CS125" s="33" t="str">
        <f ca="true">+IF(OFFSET('Sanitation Data'!$D$32,0,10*ROW('Sanitation Data'!D119))="","",OFFSET('Sanitation Data'!$D$32,0,10*ROW('Sanitation Data'!D119)))</f>
        <v/>
      </c>
      <c r="CT125" s="33" t="str">
        <f ca="true">+IF(OFFSET('Sanitation Data'!$D$33,0,10*ROW('Sanitation Data'!D119))="","",OFFSET('Sanitation Data'!$D$33,0,10*ROW('Sanitation Data'!D119)))</f>
        <v/>
      </c>
      <c r="CU125" s="33" t="str">
        <f ca="true">+IF(OFFSET('Sanitation Data'!$E$29,0,10*ROW('Sanitation Data'!E119))="","",OFFSET('Sanitation Data'!$E$29,0,10*ROW('Sanitation Data'!E119)))</f>
        <v/>
      </c>
      <c r="CV125" s="33" t="str">
        <f ca="true">+IF(OFFSET('Sanitation Data'!$E$30,0,10*ROW('Sanitation Data'!E119))="","",OFFSET('Sanitation Data'!$E$30,0,10*ROW('Sanitation Data'!E119)))</f>
        <v/>
      </c>
      <c r="CW125" s="33" t="str">
        <f ca="true">+IF(OFFSET('Sanitation Data'!$E$31,0,10*ROW('Sanitation Data'!E119))="","",OFFSET('Sanitation Data'!$E$31,0,10*ROW('Sanitation Data'!E119)))</f>
        <v/>
      </c>
      <c r="CX125" s="33" t="str">
        <f ca="true">+IF(OFFSET('Sanitation Data'!$E$32,0,10*ROW('Sanitation Data'!E119))="","",OFFSET('Sanitation Data'!$E$32,0,10*ROW('Sanitation Data'!E119)))</f>
        <v/>
      </c>
      <c r="CY125" s="33" t="str">
        <f ca="true">+IF(OFFSET('Sanitation Data'!$E$33,0,10*ROW('Sanitation Data'!E119))="","",OFFSET('Sanitation Data'!$E$33,0,10*ROW('Sanitation Data'!E119)))</f>
        <v/>
      </c>
      <c r="CZ125" s="33" t="str">
        <f ca="true">+IF(OFFSET('Sanitation Data'!$F$29,0,10*ROW('Sanitation Data'!F119))="","",OFFSET('Sanitation Data'!$F$29,0,10*ROW('Sanitation Data'!F119)))</f>
        <v/>
      </c>
      <c r="DA125" s="33" t="str">
        <f ca="true">+IF(OFFSET('Sanitation Data'!$F$30,0,10*ROW('Sanitation Data'!F119))="","",OFFSET('Sanitation Data'!$F$30,0,10*ROW('Sanitation Data'!F119)))</f>
        <v/>
      </c>
      <c r="DB125" s="33" t="str">
        <f ca="true">+IF(OFFSET('Sanitation Data'!$F$31,0,10*ROW('Sanitation Data'!F119))="","",OFFSET('Sanitation Data'!$F$31,0,10*ROW('Sanitation Data'!F119)))</f>
        <v/>
      </c>
      <c r="DC125" s="33" t="str">
        <f ca="true">+IF(OFFSET('Sanitation Data'!$F$32,0,10*ROW('Sanitation Data'!F119))="","",OFFSET('Sanitation Data'!$F$32,0,10*ROW('Sanitation Data'!F119)))</f>
        <v/>
      </c>
      <c r="DD125" s="33" t="str">
        <f ca="true">+IF(OFFSET('Sanitation Data'!$F$33,0,10*ROW('Sanitation Data'!F119))="","",OFFSET('Sanitation Data'!$F$33,0,10*ROW('Sanitation Data'!F119)))</f>
        <v/>
      </c>
      <c r="DE125" s="33" t="str">
        <f ca="true">+IF(OFFSET('Sanitation Data'!$G$29,0,10*ROW('Sanitation Data'!G119))="","",OFFSET('Sanitation Data'!$G$29,0,10*ROW('Sanitation Data'!G119)))</f>
        <v/>
      </c>
      <c r="DF125" s="33" t="str">
        <f ca="true">+IF(OFFSET('Sanitation Data'!$G$30,0,10*ROW('Sanitation Data'!G119))="","",OFFSET('Sanitation Data'!$G$30,0,10*ROW('Sanitation Data'!G119)))</f>
        <v/>
      </c>
      <c r="DG125" s="33" t="str">
        <f ca="true">+IF(OFFSET('Sanitation Data'!$G$31,0,10*ROW('Sanitation Data'!G119))="","",OFFSET('Sanitation Data'!$G$31,0,10*ROW('Sanitation Data'!G119)))</f>
        <v/>
      </c>
      <c r="DH125" s="33" t="str">
        <f ca="true">+IF(OFFSET('Sanitation Data'!$G$32,0,10*ROW('Sanitation Data'!G119))="","",OFFSET('Sanitation Data'!$G$32,0,10*ROW('Sanitation Data'!G119)))</f>
        <v/>
      </c>
      <c r="DI125" s="33" t="str">
        <f ca="true">+IF(OFFSET('Sanitation Data'!$G$33,0,10*ROW('Sanitation Data'!G119))="","",OFFSET('Sanitation Data'!$G$33,0,10*ROW('Sanitation Data'!G119)))</f>
        <v/>
      </c>
      <c r="DJ125" s="33" t="str">
        <f ca="true">+IF(OFFSET('Sanitation Data'!$H$29,0,10*ROW('Sanitation Data'!H119))="","",OFFSET('Sanitation Data'!$H$29,0,10*ROW('Sanitation Data'!H119)))</f>
        <v/>
      </c>
      <c r="DK125" s="33" t="str">
        <f ca="true">+IF(OFFSET('Sanitation Data'!$H$30,0,10*ROW('Sanitation Data'!H119))="","",OFFSET('Sanitation Data'!$H$30,0,10*ROW('Sanitation Data'!H119)))</f>
        <v/>
      </c>
      <c r="DL125" s="33" t="str">
        <f ca="true">+IF(OFFSET('Sanitation Data'!$H$31,0,10*ROW('Sanitation Data'!H119))="","",OFFSET('Sanitation Data'!$H$31,0,10*ROW('Sanitation Data'!H119)))</f>
        <v/>
      </c>
      <c r="DM125" s="33" t="str">
        <f ca="true">+IF(OFFSET('Sanitation Data'!$H$32,0,10*ROW('Sanitation Data'!H119))="","",OFFSET('Sanitation Data'!$H$32,0,10*ROW('Sanitation Data'!H119)))</f>
        <v/>
      </c>
      <c r="DN125" s="33" t="str">
        <f ca="true">+IF(OFFSET('Sanitation Data'!$H$33,0,10*ROW('Sanitation Data'!H119))="","",OFFSET('Sanitation Data'!$H$33,0,10*ROW('Sanitation Data'!H119)))</f>
        <v/>
      </c>
      <c r="DO125" s="33" t="str">
        <f ca="true">+IF(OFFSET('Hygiene Data'!$C$12,0,10*ROW('Hygiene Data'!C119))="","",OFFSET('Hygiene Data'!$C$12,0,10*ROW('Hygiene Data'!C119)))</f>
        <v/>
      </c>
      <c r="DP125" s="33" t="str">
        <f ca="true">+IF(OFFSET('Hygiene Data'!$C$13,0,10*ROW('Hygiene Data'!C119))="","",OFFSET('Hygiene Data'!$C$13,0,10*ROW('Hygiene Data'!C119)))</f>
        <v/>
      </c>
      <c r="DQ125" s="33" t="str">
        <f ca="true">+IF(OFFSET('Hygiene Data'!$C$14,0,10*ROW('Hygiene Data'!C119))="","",OFFSET('Hygiene Data'!$C$14,0,10*ROW('Hygiene Data'!C119)))</f>
        <v/>
      </c>
      <c r="DR125" s="33" t="str">
        <f ca="true">+IF(OFFSET('Hygiene Data'!$D$12,0,10*ROW('Hygiene Data'!D119))="","",OFFSET('Hygiene Data'!$D$12,0,10*ROW('Hygiene Data'!D119)))</f>
        <v/>
      </c>
      <c r="DS125" s="33" t="str">
        <f ca="true">+IF(OFFSET('Hygiene Data'!$D$13,0,10*ROW('Hygiene Data'!D119))="","",OFFSET('Hygiene Data'!$D$13,0,10*ROW('Hygiene Data'!D119)))</f>
        <v/>
      </c>
      <c r="DT125" s="33" t="str">
        <f ca="true">+IF(OFFSET('Hygiene Data'!$D$14,0,10*ROW('Hygiene Data'!D119))="","",OFFSET('Hygiene Data'!$D$14,0,10*ROW('Hygiene Data'!D119)))</f>
        <v/>
      </c>
      <c r="DU125" s="33" t="str">
        <f ca="true">+IF(OFFSET('Hygiene Data'!$E$12,0,10*ROW('Hygiene Data'!E119))="","",OFFSET('Hygiene Data'!$E$12,0,10*ROW('Hygiene Data'!E119)))</f>
        <v/>
      </c>
      <c r="DV125" s="33" t="str">
        <f ca="true">+IF(OFFSET('Hygiene Data'!$E$13,0,10*ROW('Hygiene Data'!E119))="","",OFFSET('Hygiene Data'!$E$13,0,10*ROW('Hygiene Data'!E119)))</f>
        <v/>
      </c>
      <c r="DW125" s="33" t="str">
        <f ca="true">+IF(OFFSET('Hygiene Data'!$E$14,0,10*ROW('Hygiene Data'!E119))="","",OFFSET('Hygiene Data'!$E$14,0,10*ROW('Hygiene Data'!E119)))</f>
        <v/>
      </c>
      <c r="DX125" s="33" t="str">
        <f ca="true">+IF(OFFSET('Hygiene Data'!$F$12,0,10*ROW('Hygiene Data'!F119))="","",OFFSET('Hygiene Data'!$F$12,0,10*ROW('Hygiene Data'!F119)))</f>
        <v/>
      </c>
      <c r="DY125" s="33" t="str">
        <f ca="true">+IF(OFFSET('Hygiene Data'!$F$13,0,10*ROW('Hygiene Data'!F119))="","",OFFSET('Hygiene Data'!$F$13,0,10*ROW('Hygiene Data'!F119)))</f>
        <v/>
      </c>
      <c r="DZ125" s="33" t="str">
        <f ca="true">+IF(OFFSET('Hygiene Data'!$F$14,0,10*ROW('Hygiene Data'!F119))="","",OFFSET('Hygiene Data'!$F$14,0,10*ROW('Hygiene Data'!F119)))</f>
        <v/>
      </c>
      <c r="EA125" s="33" t="str">
        <f ca="true">+IF(OFFSET('Hygiene Data'!$G$12,0,10*ROW('Hygiene Data'!G119))="","",OFFSET('Hygiene Data'!$G$12,0,10*ROW('Hygiene Data'!G119)))</f>
        <v/>
      </c>
      <c r="EB125" s="33" t="str">
        <f ca="true">+IF(OFFSET('Hygiene Data'!$G$13,0,10*ROW('Hygiene Data'!G119))="","",OFFSET('Hygiene Data'!$G$13,0,10*ROW('Hygiene Data'!G119)))</f>
        <v/>
      </c>
      <c r="EC125" s="33" t="str">
        <f ca="true">+IF(OFFSET('Hygiene Data'!$G$14,0,10*ROW('Hygiene Data'!G119))="","",OFFSET('Hygiene Data'!$G$14,0,10*ROW('Hygiene Data'!G119)))</f>
        <v/>
      </c>
      <c r="ED125" s="33" t="str">
        <f ca="true">+IF(OFFSET('Hygiene Data'!$H$12,0,10*ROW('Hygiene Data'!H119))="","",OFFSET('Hygiene Data'!$H$12,0,10*ROW('Hygiene Data'!H119)))</f>
        <v/>
      </c>
      <c r="EE125" s="33" t="str">
        <f ca="true">+IF(OFFSET('Hygiene Data'!$H$13,0,10*ROW('Hygiene Data'!H119))="","",OFFSET('Hygiene Data'!$H$13,0,10*ROW('Hygiene Data'!H119)))</f>
        <v/>
      </c>
      <c r="EF125" s="33" t="str">
        <f ca="true">+IF(OFFSET('Hygiene Data'!$H$14,0,10*ROW('Hygiene Data'!H119))="","",OFFSET('Hygiene Data'!$H$14,0,10*ROW('Hygiene Data'!H119)))</f>
        <v/>
      </c>
    </row>
    <row r="126" x14ac:dyDescent="0.2">
      <c r="A126" s="56" t="str">
        <f ca="true">+IF(OFFSET('Water Data'!$B$1,0,10*ROW('Water Data'!B123))="","",OFFSET('Water Data'!$B$1,0,10*ROW('Water Data'!B123)))</f>
        <v/>
      </c>
      <c r="B126" s="56" t="str">
        <f ca="true">+IF(OFFSET('Water Data'!$A$3,0,10*ROW('Water Data'!A123))="","",OFFSET('Water Data'!$A$3,0,10*ROW('Water Data'!A123)))</f>
        <v/>
      </c>
      <c r="C126" s="56" t="str">
        <f ca="true">+IF(OFFSET('Water Data'!$C$3,0,10*ROW('Water Data'!C123))="","",OFFSET('Water Data'!$C$3,0,10*ROW('Water Data'!C123)))</f>
        <v/>
      </c>
      <c r="D126" s="244"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4"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4" t="e">
        <f ca="true">+IF(AND(ISNUMBER(OFFSET('Water Data'!$C$10,0,10*ROW('Water Data'!D120))),BW126="Yes"),OFFSET('Water Data'!$C$10,0,10*ROW('Water Data'!D120)),IF(AND(ISNUMBER(OFFSET('Water Data'!$C$10,0,10*ROW('Water Data'!D120))),BW126="No",ISNUMBER(OFFSET('Water Data'!$C$10,0,10*ROW('Water Data'!D120)))),CONCATENATE("[",ROUND(OFFSET('Water Data'!$C$10,0,10*ROW('Water Data'!D120)),0),"]"),IF(AND(ISNUMBER(OFFSET('Water Data'!$C$10,0,10*ROW('Water Data'!D120))),BW126="",ISNUMBER(OFFSET('Water Data'!$C$10,0,10*ROW('Water Data'!D120)))),OFFSET('Water Data'!$C$10,0,10*ROW('Water Data'!D120)),NA())))</f>
        <v>#N/A</v>
      </c>
      <c r="G126" s="244"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4"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4"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4"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4"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4"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4"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4"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4"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4"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4"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4"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4"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4"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4"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5"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5"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5"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5"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5"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5"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5"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5"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5"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5"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5"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5"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5"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5"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5"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5"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5"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5"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5"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5"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5"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5"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5"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5"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5"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5"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5"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5"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5"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5"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6"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6"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6"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6"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6"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6"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6"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6"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6"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6"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6"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6"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6"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6"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6"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6"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6"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6"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3" t="str">
        <f ca="true">+IF(OFFSET('Water Data'!$C$28,0,10*ROW('Water Data'!C120))="","",OFFSET('Water Data'!$C$28,0,10*ROW('Water Data'!C120)))</f>
        <v/>
      </c>
      <c r="BT126" s="33" t="str">
        <f ca="true">+IF(OFFSET('Water Data'!$C$29,0,10*ROW('Water Data'!C120))="","",OFFSET('Water Data'!$C$29,0,10*ROW('Water Data'!C120)))</f>
        <v/>
      </c>
      <c r="BU126" s="33" t="str">
        <f ca="true">+IF(OFFSET('Water Data'!$C$30,0,10*ROW('Water Data'!C120))="","",OFFSET('Water Data'!$C$30,0,10*ROW('Water Data'!C120)))</f>
        <v/>
      </c>
      <c r="BV126" s="33" t="str">
        <f ca="true">+IF(OFFSET('Water Data'!$D$28,0,10*ROW('Water Data'!D120))="","",OFFSET('Water Data'!$D$28,0,10*ROW('Water Data'!D120)))</f>
        <v/>
      </c>
      <c r="BW126" s="33" t="str">
        <f ca="true">+IF(OFFSET('Water Data'!$D$29,0,10*ROW('Water Data'!D120))="","",OFFSET('Water Data'!$D$29,0,10*ROW('Water Data'!D120)))</f>
        <v/>
      </c>
      <c r="BX126" s="33" t="str">
        <f ca="true">+IF(OFFSET('Water Data'!$D$30,0,10*ROW('Water Data'!D120))="","",OFFSET('Water Data'!$D$30,0,10*ROW('Water Data'!D120)))</f>
        <v/>
      </c>
      <c r="BY126" s="33" t="str">
        <f ca="true">+IF(OFFSET('Water Data'!$E$28,0,10*ROW('Water Data'!E120))="","",OFFSET('Water Data'!$E$28,0,10*ROW('Water Data'!E120)))</f>
        <v/>
      </c>
      <c r="BZ126" s="33" t="str">
        <f ca="true">+IF(OFFSET('Water Data'!$E$29,0,10*ROW('Water Data'!E120))="","",OFFSET('Water Data'!$E$29,0,10*ROW('Water Data'!E120)))</f>
        <v/>
      </c>
      <c r="CA126" s="33" t="str">
        <f ca="true">+IF(OFFSET('Water Data'!$E$30,0,10*ROW('Water Data'!E120))="","",OFFSET('Water Data'!$E$30,0,10*ROW('Water Data'!E120)))</f>
        <v/>
      </c>
      <c r="CB126" s="33" t="str">
        <f ca="true">+IF(OFFSET('Water Data'!$F$28,0,10*ROW('Water Data'!F120))="","",OFFSET('Water Data'!$F$28,0,10*ROW('Water Data'!F120)))</f>
        <v/>
      </c>
      <c r="CC126" s="33" t="str">
        <f ca="true">+IF(OFFSET('Water Data'!$F$29,0,10*ROW('Water Data'!F120))="","",OFFSET('Water Data'!$F$29,0,10*ROW('Water Data'!F120)))</f>
        <v/>
      </c>
      <c r="CD126" s="33" t="str">
        <f ca="true">+IF(OFFSET('Water Data'!$F$30,0,10*ROW('Water Data'!F120))="","",OFFSET('Water Data'!$F$30,0,10*ROW('Water Data'!F120)))</f>
        <v/>
      </c>
      <c r="CE126" s="33" t="str">
        <f ca="true">+IF(OFFSET('Water Data'!$G$28,0,10*ROW('Water Data'!G120))="","",OFFSET('Water Data'!$G$28,0,10*ROW('Water Data'!G120)))</f>
        <v/>
      </c>
      <c r="CF126" s="33" t="str">
        <f ca="true">+IF(OFFSET('Water Data'!$G$29,0,10*ROW('Water Data'!G120))="","",OFFSET('Water Data'!$G$29,0,10*ROW('Water Data'!G120)))</f>
        <v/>
      </c>
      <c r="CG126" s="33" t="str">
        <f ca="true">+IF(OFFSET('Water Data'!$G$30,0,10*ROW('Water Data'!G120))="","",OFFSET('Water Data'!$G$30,0,10*ROW('Water Data'!G120)))</f>
        <v/>
      </c>
      <c r="CH126" s="33" t="str">
        <f ca="true">+IF(OFFSET('Water Data'!$H$28,0,10*ROW('Water Data'!H120))="","",OFFSET('Water Data'!$H$28,0,10*ROW('Water Data'!H120)))</f>
        <v/>
      </c>
      <c r="CI126" s="33" t="str">
        <f ca="true">+IF(OFFSET('Water Data'!$H$29,0,10*ROW('Water Data'!H120))="","",OFFSET('Water Data'!$H$29,0,10*ROW('Water Data'!H120)))</f>
        <v/>
      </c>
      <c r="CJ126" s="33" t="str">
        <f ca="true">+IF(OFFSET('Water Data'!$H$30,0,10*ROW('Water Data'!H120))="","",OFFSET('Water Data'!$H$30,0,10*ROW('Water Data'!H120)))</f>
        <v/>
      </c>
      <c r="CK126" s="33" t="str">
        <f ca="true">+IF(OFFSET('Sanitation Data'!$C$29,0,10*ROW('Sanitation Data'!C120))="","",OFFSET('Sanitation Data'!$C$29,0,10*ROW('Sanitation Data'!C120)))</f>
        <v/>
      </c>
      <c r="CL126" s="33" t="str">
        <f ca="true">+IF(OFFSET('Sanitation Data'!$C$30,0,10*ROW('Sanitation Data'!C120))="","",OFFSET('Sanitation Data'!$C$30,0,10*ROW('Sanitation Data'!C120)))</f>
        <v/>
      </c>
      <c r="CM126" s="33" t="str">
        <f ca="true">+IF(OFFSET('Sanitation Data'!$C$31,0,10*ROW('Sanitation Data'!C120))="","",OFFSET('Sanitation Data'!$C$31,0,10*ROW('Sanitation Data'!C120)))</f>
        <v/>
      </c>
      <c r="CN126" s="33" t="str">
        <f ca="true">+IF(OFFSET('Sanitation Data'!$C$32,0,10*ROW('Sanitation Data'!C120))="","",OFFSET('Sanitation Data'!$C$32,0,10*ROW('Sanitation Data'!C120)))</f>
        <v/>
      </c>
      <c r="CO126" s="33" t="str">
        <f ca="true">+IF(OFFSET('Sanitation Data'!$C$33,0,10*ROW('Sanitation Data'!C120))="","",OFFSET('Sanitation Data'!$C$33,0,10*ROW('Sanitation Data'!C120)))</f>
        <v/>
      </c>
      <c r="CP126" s="33" t="str">
        <f ca="true">+IF(OFFSET('Sanitation Data'!$D$29,0,10*ROW('Sanitation Data'!D120))="","",OFFSET('Sanitation Data'!$D$29,0,10*ROW('Sanitation Data'!D120)))</f>
        <v/>
      </c>
      <c r="CQ126" s="33" t="str">
        <f ca="true">+IF(OFFSET('Sanitation Data'!$D$30,0,10*ROW('Sanitation Data'!D120))="","",OFFSET('Sanitation Data'!$D$30,0,10*ROW('Sanitation Data'!D120)))</f>
        <v/>
      </c>
      <c r="CR126" s="33" t="str">
        <f ca="true">+IF(OFFSET('Sanitation Data'!$D$31,0,10*ROW('Sanitation Data'!D120))="","",OFFSET('Sanitation Data'!$D$31,0,10*ROW('Sanitation Data'!D120)))</f>
        <v/>
      </c>
      <c r="CS126" s="33" t="str">
        <f ca="true">+IF(OFFSET('Sanitation Data'!$D$32,0,10*ROW('Sanitation Data'!D120))="","",OFFSET('Sanitation Data'!$D$32,0,10*ROW('Sanitation Data'!D120)))</f>
        <v/>
      </c>
      <c r="CT126" s="33" t="str">
        <f ca="true">+IF(OFFSET('Sanitation Data'!$D$33,0,10*ROW('Sanitation Data'!D120))="","",OFFSET('Sanitation Data'!$D$33,0,10*ROW('Sanitation Data'!D120)))</f>
        <v/>
      </c>
      <c r="CU126" s="33" t="str">
        <f ca="true">+IF(OFFSET('Sanitation Data'!$E$29,0,10*ROW('Sanitation Data'!E120))="","",OFFSET('Sanitation Data'!$E$29,0,10*ROW('Sanitation Data'!E120)))</f>
        <v/>
      </c>
      <c r="CV126" s="33" t="str">
        <f ca="true">+IF(OFFSET('Sanitation Data'!$E$30,0,10*ROW('Sanitation Data'!E120))="","",OFFSET('Sanitation Data'!$E$30,0,10*ROW('Sanitation Data'!E120)))</f>
        <v/>
      </c>
      <c r="CW126" s="33" t="str">
        <f ca="true">+IF(OFFSET('Sanitation Data'!$E$31,0,10*ROW('Sanitation Data'!E120))="","",OFFSET('Sanitation Data'!$E$31,0,10*ROW('Sanitation Data'!E120)))</f>
        <v/>
      </c>
      <c r="CX126" s="33" t="str">
        <f ca="true">+IF(OFFSET('Sanitation Data'!$E$32,0,10*ROW('Sanitation Data'!E120))="","",OFFSET('Sanitation Data'!$E$32,0,10*ROW('Sanitation Data'!E120)))</f>
        <v/>
      </c>
      <c r="CY126" s="33" t="str">
        <f ca="true">+IF(OFFSET('Sanitation Data'!$E$33,0,10*ROW('Sanitation Data'!E120))="","",OFFSET('Sanitation Data'!$E$33,0,10*ROW('Sanitation Data'!E120)))</f>
        <v/>
      </c>
      <c r="CZ126" s="33" t="str">
        <f ca="true">+IF(OFFSET('Sanitation Data'!$F$29,0,10*ROW('Sanitation Data'!F120))="","",OFFSET('Sanitation Data'!$F$29,0,10*ROW('Sanitation Data'!F120)))</f>
        <v/>
      </c>
      <c r="DA126" s="33" t="str">
        <f ca="true">+IF(OFFSET('Sanitation Data'!$F$30,0,10*ROW('Sanitation Data'!F120))="","",OFFSET('Sanitation Data'!$F$30,0,10*ROW('Sanitation Data'!F120)))</f>
        <v/>
      </c>
      <c r="DB126" s="33" t="str">
        <f ca="true">+IF(OFFSET('Sanitation Data'!$F$31,0,10*ROW('Sanitation Data'!F120))="","",OFFSET('Sanitation Data'!$F$31,0,10*ROW('Sanitation Data'!F120)))</f>
        <v/>
      </c>
      <c r="DC126" s="33" t="str">
        <f ca="true">+IF(OFFSET('Sanitation Data'!$F$32,0,10*ROW('Sanitation Data'!F120))="","",OFFSET('Sanitation Data'!$F$32,0,10*ROW('Sanitation Data'!F120)))</f>
        <v/>
      </c>
      <c r="DD126" s="33" t="str">
        <f ca="true">+IF(OFFSET('Sanitation Data'!$F$33,0,10*ROW('Sanitation Data'!F120))="","",OFFSET('Sanitation Data'!$F$33,0,10*ROW('Sanitation Data'!F120)))</f>
        <v/>
      </c>
      <c r="DE126" s="33" t="str">
        <f ca="true">+IF(OFFSET('Sanitation Data'!$G$29,0,10*ROW('Sanitation Data'!G120))="","",OFFSET('Sanitation Data'!$G$29,0,10*ROW('Sanitation Data'!G120)))</f>
        <v/>
      </c>
      <c r="DF126" s="33" t="str">
        <f ca="true">+IF(OFFSET('Sanitation Data'!$G$30,0,10*ROW('Sanitation Data'!G120))="","",OFFSET('Sanitation Data'!$G$30,0,10*ROW('Sanitation Data'!G120)))</f>
        <v/>
      </c>
      <c r="DG126" s="33" t="str">
        <f ca="true">+IF(OFFSET('Sanitation Data'!$G$31,0,10*ROW('Sanitation Data'!G120))="","",OFFSET('Sanitation Data'!$G$31,0,10*ROW('Sanitation Data'!G120)))</f>
        <v/>
      </c>
      <c r="DH126" s="33" t="str">
        <f ca="true">+IF(OFFSET('Sanitation Data'!$G$32,0,10*ROW('Sanitation Data'!G120))="","",OFFSET('Sanitation Data'!$G$32,0,10*ROW('Sanitation Data'!G120)))</f>
        <v/>
      </c>
      <c r="DI126" s="33" t="str">
        <f ca="true">+IF(OFFSET('Sanitation Data'!$G$33,0,10*ROW('Sanitation Data'!G120))="","",OFFSET('Sanitation Data'!$G$33,0,10*ROW('Sanitation Data'!G120)))</f>
        <v/>
      </c>
      <c r="DJ126" s="33" t="str">
        <f ca="true">+IF(OFFSET('Sanitation Data'!$H$29,0,10*ROW('Sanitation Data'!H120))="","",OFFSET('Sanitation Data'!$H$29,0,10*ROW('Sanitation Data'!H120)))</f>
        <v/>
      </c>
      <c r="DK126" s="33" t="str">
        <f ca="true">+IF(OFFSET('Sanitation Data'!$H$30,0,10*ROW('Sanitation Data'!H120))="","",OFFSET('Sanitation Data'!$H$30,0,10*ROW('Sanitation Data'!H120)))</f>
        <v/>
      </c>
      <c r="DL126" s="33" t="str">
        <f ca="true">+IF(OFFSET('Sanitation Data'!$H$31,0,10*ROW('Sanitation Data'!H120))="","",OFFSET('Sanitation Data'!$H$31,0,10*ROW('Sanitation Data'!H120)))</f>
        <v/>
      </c>
      <c r="DM126" s="33" t="str">
        <f ca="true">+IF(OFFSET('Sanitation Data'!$H$32,0,10*ROW('Sanitation Data'!H120))="","",OFFSET('Sanitation Data'!$H$32,0,10*ROW('Sanitation Data'!H120)))</f>
        <v/>
      </c>
      <c r="DN126" s="33" t="str">
        <f ca="true">+IF(OFFSET('Sanitation Data'!$H$33,0,10*ROW('Sanitation Data'!H120))="","",OFFSET('Sanitation Data'!$H$33,0,10*ROW('Sanitation Data'!H120)))</f>
        <v/>
      </c>
      <c r="DO126" s="33" t="str">
        <f ca="true">+IF(OFFSET('Hygiene Data'!$C$12,0,10*ROW('Hygiene Data'!C120))="","",OFFSET('Hygiene Data'!$C$12,0,10*ROW('Hygiene Data'!C120)))</f>
        <v/>
      </c>
      <c r="DP126" s="33" t="str">
        <f ca="true">+IF(OFFSET('Hygiene Data'!$C$13,0,10*ROW('Hygiene Data'!C120))="","",OFFSET('Hygiene Data'!$C$13,0,10*ROW('Hygiene Data'!C120)))</f>
        <v/>
      </c>
      <c r="DQ126" s="33" t="str">
        <f ca="true">+IF(OFFSET('Hygiene Data'!$C$14,0,10*ROW('Hygiene Data'!C120))="","",OFFSET('Hygiene Data'!$C$14,0,10*ROW('Hygiene Data'!C120)))</f>
        <v/>
      </c>
      <c r="DR126" s="33" t="str">
        <f ca="true">+IF(OFFSET('Hygiene Data'!$D$12,0,10*ROW('Hygiene Data'!D120))="","",OFFSET('Hygiene Data'!$D$12,0,10*ROW('Hygiene Data'!D120)))</f>
        <v/>
      </c>
      <c r="DS126" s="33" t="str">
        <f ca="true">+IF(OFFSET('Hygiene Data'!$D$13,0,10*ROW('Hygiene Data'!D120))="","",OFFSET('Hygiene Data'!$D$13,0,10*ROW('Hygiene Data'!D120)))</f>
        <v/>
      </c>
      <c r="DT126" s="33" t="str">
        <f ca="true">+IF(OFFSET('Hygiene Data'!$D$14,0,10*ROW('Hygiene Data'!D120))="","",OFFSET('Hygiene Data'!$D$14,0,10*ROW('Hygiene Data'!D120)))</f>
        <v/>
      </c>
      <c r="DU126" s="33" t="str">
        <f ca="true">+IF(OFFSET('Hygiene Data'!$E$12,0,10*ROW('Hygiene Data'!E120))="","",OFFSET('Hygiene Data'!$E$12,0,10*ROW('Hygiene Data'!E120)))</f>
        <v/>
      </c>
      <c r="DV126" s="33" t="str">
        <f ca="true">+IF(OFFSET('Hygiene Data'!$E$13,0,10*ROW('Hygiene Data'!E120))="","",OFFSET('Hygiene Data'!$E$13,0,10*ROW('Hygiene Data'!E120)))</f>
        <v/>
      </c>
      <c r="DW126" s="33" t="str">
        <f ca="true">+IF(OFFSET('Hygiene Data'!$E$14,0,10*ROW('Hygiene Data'!E120))="","",OFFSET('Hygiene Data'!$E$14,0,10*ROW('Hygiene Data'!E120)))</f>
        <v/>
      </c>
      <c r="DX126" s="33" t="str">
        <f ca="true">+IF(OFFSET('Hygiene Data'!$F$12,0,10*ROW('Hygiene Data'!F120))="","",OFFSET('Hygiene Data'!$F$12,0,10*ROW('Hygiene Data'!F120)))</f>
        <v/>
      </c>
      <c r="DY126" s="33" t="str">
        <f ca="true">+IF(OFFSET('Hygiene Data'!$F$13,0,10*ROW('Hygiene Data'!F120))="","",OFFSET('Hygiene Data'!$F$13,0,10*ROW('Hygiene Data'!F120)))</f>
        <v/>
      </c>
      <c r="DZ126" s="33" t="str">
        <f ca="true">+IF(OFFSET('Hygiene Data'!$F$14,0,10*ROW('Hygiene Data'!F120))="","",OFFSET('Hygiene Data'!$F$14,0,10*ROW('Hygiene Data'!F120)))</f>
        <v/>
      </c>
      <c r="EA126" s="33" t="str">
        <f ca="true">+IF(OFFSET('Hygiene Data'!$G$12,0,10*ROW('Hygiene Data'!G120))="","",OFFSET('Hygiene Data'!$G$12,0,10*ROW('Hygiene Data'!G120)))</f>
        <v/>
      </c>
      <c r="EB126" s="33" t="str">
        <f ca="true">+IF(OFFSET('Hygiene Data'!$G$13,0,10*ROW('Hygiene Data'!G120))="","",OFFSET('Hygiene Data'!$G$13,0,10*ROW('Hygiene Data'!G120)))</f>
        <v/>
      </c>
      <c r="EC126" s="33" t="str">
        <f ca="true">+IF(OFFSET('Hygiene Data'!$G$14,0,10*ROW('Hygiene Data'!G120))="","",OFFSET('Hygiene Data'!$G$14,0,10*ROW('Hygiene Data'!G120)))</f>
        <v/>
      </c>
      <c r="ED126" s="33" t="str">
        <f ca="true">+IF(OFFSET('Hygiene Data'!$H$12,0,10*ROW('Hygiene Data'!H120))="","",OFFSET('Hygiene Data'!$H$12,0,10*ROW('Hygiene Data'!H120)))</f>
        <v/>
      </c>
      <c r="EE126" s="33" t="str">
        <f ca="true">+IF(OFFSET('Hygiene Data'!$H$13,0,10*ROW('Hygiene Data'!H120))="","",OFFSET('Hygiene Data'!$H$13,0,10*ROW('Hygiene Data'!H120)))</f>
        <v/>
      </c>
      <c r="EF126" s="33" t="str">
        <f ca="true">+IF(OFFSET('Hygiene Data'!$H$14,0,10*ROW('Hygiene Data'!H120))="","",OFFSET('Hygiene Data'!$H$14,0,10*ROW('Hygiene Data'!H120)))</f>
        <v/>
      </c>
    </row>
    <row r="127" x14ac:dyDescent="0.2">
      <c r="A127" s="56" t="str">
        <f ca="true">+IF(OFFSET('Water Data'!$B$1,0,10*ROW('Water Data'!B124))="","",OFFSET('Water Data'!$B$1,0,10*ROW('Water Data'!B124)))</f>
        <v/>
      </c>
      <c r="B127" s="56" t="str">
        <f ca="true">+IF(OFFSET('Water Data'!$A$3,0,10*ROW('Water Data'!A124))="","",OFFSET('Water Data'!$A$3,0,10*ROW('Water Data'!A124)))</f>
        <v/>
      </c>
      <c r="C127" s="56" t="str">
        <f ca="true">+IF(OFFSET('Water Data'!$C$3,0,10*ROW('Water Data'!C124))="","",OFFSET('Water Data'!$C$3,0,10*ROW('Water Data'!C124)))</f>
        <v/>
      </c>
      <c r="D127" s="244"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4"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4" t="e">
        <f ca="true">+IF(AND(ISNUMBER(OFFSET('Water Data'!$C$10,0,10*ROW('Water Data'!D121))),BW127="Yes"),OFFSET('Water Data'!$C$10,0,10*ROW('Water Data'!D121)),IF(AND(ISNUMBER(OFFSET('Water Data'!$C$10,0,10*ROW('Water Data'!D121))),BW127="No",ISNUMBER(OFFSET('Water Data'!$C$10,0,10*ROW('Water Data'!D121)))),CONCATENATE("[",ROUND(OFFSET('Water Data'!$C$10,0,10*ROW('Water Data'!D121)),0),"]"),IF(AND(ISNUMBER(OFFSET('Water Data'!$C$10,0,10*ROW('Water Data'!D121))),BW127="",ISNUMBER(OFFSET('Water Data'!$C$10,0,10*ROW('Water Data'!D121)))),OFFSET('Water Data'!$C$10,0,10*ROW('Water Data'!D121)),NA())))</f>
        <v>#N/A</v>
      </c>
      <c r="G127" s="244"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4"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4"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4"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4"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4"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4"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4"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4"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4"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4"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4"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4"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4"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4"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5"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5"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5"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5"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5"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5"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5"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5"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5"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5"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5"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5"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5"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5"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5"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5"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5"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5"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5"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5"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5"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5"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5"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5"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5"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5"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5"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5"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5"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5"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6"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6"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6"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6"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6"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6"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6"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6"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6"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6"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6"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6"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6"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6"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6"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6"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6"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6"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3" t="str">
        <f ca="true">+IF(OFFSET('Water Data'!$C$28,0,10*ROW('Water Data'!C121))="","",OFFSET('Water Data'!$C$28,0,10*ROW('Water Data'!C121)))</f>
        <v/>
      </c>
      <c r="BT127" s="33" t="str">
        <f ca="true">+IF(OFFSET('Water Data'!$C$29,0,10*ROW('Water Data'!C121))="","",OFFSET('Water Data'!$C$29,0,10*ROW('Water Data'!C121)))</f>
        <v/>
      </c>
      <c r="BU127" s="33" t="str">
        <f ca="true">+IF(OFFSET('Water Data'!$C$30,0,10*ROW('Water Data'!C121))="","",OFFSET('Water Data'!$C$30,0,10*ROW('Water Data'!C121)))</f>
        <v/>
      </c>
      <c r="BV127" s="33" t="str">
        <f ca="true">+IF(OFFSET('Water Data'!$D$28,0,10*ROW('Water Data'!D121))="","",OFFSET('Water Data'!$D$28,0,10*ROW('Water Data'!D121)))</f>
        <v/>
      </c>
      <c r="BW127" s="33" t="str">
        <f ca="true">+IF(OFFSET('Water Data'!$D$29,0,10*ROW('Water Data'!D121))="","",OFFSET('Water Data'!$D$29,0,10*ROW('Water Data'!D121)))</f>
        <v/>
      </c>
      <c r="BX127" s="33" t="str">
        <f ca="true">+IF(OFFSET('Water Data'!$D$30,0,10*ROW('Water Data'!D121))="","",OFFSET('Water Data'!$D$30,0,10*ROW('Water Data'!D121)))</f>
        <v/>
      </c>
      <c r="BY127" s="33" t="str">
        <f ca="true">+IF(OFFSET('Water Data'!$E$28,0,10*ROW('Water Data'!E121))="","",OFFSET('Water Data'!$E$28,0,10*ROW('Water Data'!E121)))</f>
        <v/>
      </c>
      <c r="BZ127" s="33" t="str">
        <f ca="true">+IF(OFFSET('Water Data'!$E$29,0,10*ROW('Water Data'!E121))="","",OFFSET('Water Data'!$E$29,0,10*ROW('Water Data'!E121)))</f>
        <v/>
      </c>
      <c r="CA127" s="33" t="str">
        <f ca="true">+IF(OFFSET('Water Data'!$E$30,0,10*ROW('Water Data'!E121))="","",OFFSET('Water Data'!$E$30,0,10*ROW('Water Data'!E121)))</f>
        <v/>
      </c>
      <c r="CB127" s="33" t="str">
        <f ca="true">+IF(OFFSET('Water Data'!$F$28,0,10*ROW('Water Data'!F121))="","",OFFSET('Water Data'!$F$28,0,10*ROW('Water Data'!F121)))</f>
        <v/>
      </c>
      <c r="CC127" s="33" t="str">
        <f ca="true">+IF(OFFSET('Water Data'!$F$29,0,10*ROW('Water Data'!F121))="","",OFFSET('Water Data'!$F$29,0,10*ROW('Water Data'!F121)))</f>
        <v/>
      </c>
      <c r="CD127" s="33" t="str">
        <f ca="true">+IF(OFFSET('Water Data'!$F$30,0,10*ROW('Water Data'!F121))="","",OFFSET('Water Data'!$F$30,0,10*ROW('Water Data'!F121)))</f>
        <v/>
      </c>
      <c r="CE127" s="33" t="str">
        <f ca="true">+IF(OFFSET('Water Data'!$G$28,0,10*ROW('Water Data'!G121))="","",OFFSET('Water Data'!$G$28,0,10*ROW('Water Data'!G121)))</f>
        <v/>
      </c>
      <c r="CF127" s="33" t="str">
        <f ca="true">+IF(OFFSET('Water Data'!$G$29,0,10*ROW('Water Data'!G121))="","",OFFSET('Water Data'!$G$29,0,10*ROW('Water Data'!G121)))</f>
        <v/>
      </c>
      <c r="CG127" s="33" t="str">
        <f ca="true">+IF(OFFSET('Water Data'!$G$30,0,10*ROW('Water Data'!G121))="","",OFFSET('Water Data'!$G$30,0,10*ROW('Water Data'!G121)))</f>
        <v/>
      </c>
      <c r="CH127" s="33" t="str">
        <f ca="true">+IF(OFFSET('Water Data'!$H$28,0,10*ROW('Water Data'!H121))="","",OFFSET('Water Data'!$H$28,0,10*ROW('Water Data'!H121)))</f>
        <v/>
      </c>
      <c r="CI127" s="33" t="str">
        <f ca="true">+IF(OFFSET('Water Data'!$H$29,0,10*ROW('Water Data'!H121))="","",OFFSET('Water Data'!$H$29,0,10*ROW('Water Data'!H121)))</f>
        <v/>
      </c>
      <c r="CJ127" s="33" t="str">
        <f ca="true">+IF(OFFSET('Water Data'!$H$30,0,10*ROW('Water Data'!H121))="","",OFFSET('Water Data'!$H$30,0,10*ROW('Water Data'!H121)))</f>
        <v/>
      </c>
      <c r="CK127" s="33" t="str">
        <f ca="true">+IF(OFFSET('Sanitation Data'!$C$29,0,10*ROW('Sanitation Data'!C121))="","",OFFSET('Sanitation Data'!$C$29,0,10*ROW('Sanitation Data'!C121)))</f>
        <v/>
      </c>
      <c r="CL127" s="33" t="str">
        <f ca="true">+IF(OFFSET('Sanitation Data'!$C$30,0,10*ROW('Sanitation Data'!C121))="","",OFFSET('Sanitation Data'!$C$30,0,10*ROW('Sanitation Data'!C121)))</f>
        <v/>
      </c>
      <c r="CM127" s="33" t="str">
        <f ca="true">+IF(OFFSET('Sanitation Data'!$C$31,0,10*ROW('Sanitation Data'!C121))="","",OFFSET('Sanitation Data'!$C$31,0,10*ROW('Sanitation Data'!C121)))</f>
        <v/>
      </c>
      <c r="CN127" s="33" t="str">
        <f ca="true">+IF(OFFSET('Sanitation Data'!$C$32,0,10*ROW('Sanitation Data'!C121))="","",OFFSET('Sanitation Data'!$C$32,0,10*ROW('Sanitation Data'!C121)))</f>
        <v/>
      </c>
      <c r="CO127" s="33" t="str">
        <f ca="true">+IF(OFFSET('Sanitation Data'!$C$33,0,10*ROW('Sanitation Data'!C121))="","",OFFSET('Sanitation Data'!$C$33,0,10*ROW('Sanitation Data'!C121)))</f>
        <v/>
      </c>
      <c r="CP127" s="33" t="str">
        <f ca="true">+IF(OFFSET('Sanitation Data'!$D$29,0,10*ROW('Sanitation Data'!D121))="","",OFFSET('Sanitation Data'!$D$29,0,10*ROW('Sanitation Data'!D121)))</f>
        <v/>
      </c>
      <c r="CQ127" s="33" t="str">
        <f ca="true">+IF(OFFSET('Sanitation Data'!$D$30,0,10*ROW('Sanitation Data'!D121))="","",OFFSET('Sanitation Data'!$D$30,0,10*ROW('Sanitation Data'!D121)))</f>
        <v/>
      </c>
      <c r="CR127" s="33" t="str">
        <f ca="true">+IF(OFFSET('Sanitation Data'!$D$31,0,10*ROW('Sanitation Data'!D121))="","",OFFSET('Sanitation Data'!$D$31,0,10*ROW('Sanitation Data'!D121)))</f>
        <v/>
      </c>
      <c r="CS127" s="33" t="str">
        <f ca="true">+IF(OFFSET('Sanitation Data'!$D$32,0,10*ROW('Sanitation Data'!D121))="","",OFFSET('Sanitation Data'!$D$32,0,10*ROW('Sanitation Data'!D121)))</f>
        <v/>
      </c>
      <c r="CT127" s="33" t="str">
        <f ca="true">+IF(OFFSET('Sanitation Data'!$D$33,0,10*ROW('Sanitation Data'!D121))="","",OFFSET('Sanitation Data'!$D$33,0,10*ROW('Sanitation Data'!D121)))</f>
        <v/>
      </c>
      <c r="CU127" s="33" t="str">
        <f ca="true">+IF(OFFSET('Sanitation Data'!$E$29,0,10*ROW('Sanitation Data'!E121))="","",OFFSET('Sanitation Data'!$E$29,0,10*ROW('Sanitation Data'!E121)))</f>
        <v/>
      </c>
      <c r="CV127" s="33" t="str">
        <f ca="true">+IF(OFFSET('Sanitation Data'!$E$30,0,10*ROW('Sanitation Data'!E121))="","",OFFSET('Sanitation Data'!$E$30,0,10*ROW('Sanitation Data'!E121)))</f>
        <v/>
      </c>
      <c r="CW127" s="33" t="str">
        <f ca="true">+IF(OFFSET('Sanitation Data'!$E$31,0,10*ROW('Sanitation Data'!E121))="","",OFFSET('Sanitation Data'!$E$31,0,10*ROW('Sanitation Data'!E121)))</f>
        <v/>
      </c>
      <c r="CX127" s="33" t="str">
        <f ca="true">+IF(OFFSET('Sanitation Data'!$E$32,0,10*ROW('Sanitation Data'!E121))="","",OFFSET('Sanitation Data'!$E$32,0,10*ROW('Sanitation Data'!E121)))</f>
        <v/>
      </c>
      <c r="CY127" s="33" t="str">
        <f ca="true">+IF(OFFSET('Sanitation Data'!$E$33,0,10*ROW('Sanitation Data'!E121))="","",OFFSET('Sanitation Data'!$E$33,0,10*ROW('Sanitation Data'!E121)))</f>
        <v/>
      </c>
      <c r="CZ127" s="33" t="str">
        <f ca="true">+IF(OFFSET('Sanitation Data'!$F$29,0,10*ROW('Sanitation Data'!F121))="","",OFFSET('Sanitation Data'!$F$29,0,10*ROW('Sanitation Data'!F121)))</f>
        <v/>
      </c>
      <c r="DA127" s="33" t="str">
        <f ca="true">+IF(OFFSET('Sanitation Data'!$F$30,0,10*ROW('Sanitation Data'!F121))="","",OFFSET('Sanitation Data'!$F$30,0,10*ROW('Sanitation Data'!F121)))</f>
        <v/>
      </c>
      <c r="DB127" s="33" t="str">
        <f ca="true">+IF(OFFSET('Sanitation Data'!$F$31,0,10*ROW('Sanitation Data'!F121))="","",OFFSET('Sanitation Data'!$F$31,0,10*ROW('Sanitation Data'!F121)))</f>
        <v/>
      </c>
      <c r="DC127" s="33" t="str">
        <f ca="true">+IF(OFFSET('Sanitation Data'!$F$32,0,10*ROW('Sanitation Data'!F121))="","",OFFSET('Sanitation Data'!$F$32,0,10*ROW('Sanitation Data'!F121)))</f>
        <v/>
      </c>
      <c r="DD127" s="33" t="str">
        <f ca="true">+IF(OFFSET('Sanitation Data'!$F$33,0,10*ROW('Sanitation Data'!F121))="","",OFFSET('Sanitation Data'!$F$33,0,10*ROW('Sanitation Data'!F121)))</f>
        <v/>
      </c>
      <c r="DE127" s="33" t="str">
        <f ca="true">+IF(OFFSET('Sanitation Data'!$G$29,0,10*ROW('Sanitation Data'!G121))="","",OFFSET('Sanitation Data'!$G$29,0,10*ROW('Sanitation Data'!G121)))</f>
        <v/>
      </c>
      <c r="DF127" s="33" t="str">
        <f ca="true">+IF(OFFSET('Sanitation Data'!$G$30,0,10*ROW('Sanitation Data'!G121))="","",OFFSET('Sanitation Data'!$G$30,0,10*ROW('Sanitation Data'!G121)))</f>
        <v/>
      </c>
      <c r="DG127" s="33" t="str">
        <f ca="true">+IF(OFFSET('Sanitation Data'!$G$31,0,10*ROW('Sanitation Data'!G121))="","",OFFSET('Sanitation Data'!$G$31,0,10*ROW('Sanitation Data'!G121)))</f>
        <v/>
      </c>
      <c r="DH127" s="33" t="str">
        <f ca="true">+IF(OFFSET('Sanitation Data'!$G$32,0,10*ROW('Sanitation Data'!G121))="","",OFFSET('Sanitation Data'!$G$32,0,10*ROW('Sanitation Data'!G121)))</f>
        <v/>
      </c>
      <c r="DI127" s="33" t="str">
        <f ca="true">+IF(OFFSET('Sanitation Data'!$G$33,0,10*ROW('Sanitation Data'!G121))="","",OFFSET('Sanitation Data'!$G$33,0,10*ROW('Sanitation Data'!G121)))</f>
        <v/>
      </c>
      <c r="DJ127" s="33" t="str">
        <f ca="true">+IF(OFFSET('Sanitation Data'!$H$29,0,10*ROW('Sanitation Data'!H121))="","",OFFSET('Sanitation Data'!$H$29,0,10*ROW('Sanitation Data'!H121)))</f>
        <v/>
      </c>
      <c r="DK127" s="33" t="str">
        <f ca="true">+IF(OFFSET('Sanitation Data'!$H$30,0,10*ROW('Sanitation Data'!H121))="","",OFFSET('Sanitation Data'!$H$30,0,10*ROW('Sanitation Data'!H121)))</f>
        <v/>
      </c>
      <c r="DL127" s="33" t="str">
        <f ca="true">+IF(OFFSET('Sanitation Data'!$H$31,0,10*ROW('Sanitation Data'!H121))="","",OFFSET('Sanitation Data'!$H$31,0,10*ROW('Sanitation Data'!H121)))</f>
        <v/>
      </c>
      <c r="DM127" s="33" t="str">
        <f ca="true">+IF(OFFSET('Sanitation Data'!$H$32,0,10*ROW('Sanitation Data'!H121))="","",OFFSET('Sanitation Data'!$H$32,0,10*ROW('Sanitation Data'!H121)))</f>
        <v/>
      </c>
      <c r="DN127" s="33" t="str">
        <f ca="true">+IF(OFFSET('Sanitation Data'!$H$33,0,10*ROW('Sanitation Data'!H121))="","",OFFSET('Sanitation Data'!$H$33,0,10*ROW('Sanitation Data'!H121)))</f>
        <v/>
      </c>
      <c r="DO127" s="33" t="str">
        <f ca="true">+IF(OFFSET('Hygiene Data'!$C$12,0,10*ROW('Hygiene Data'!C121))="","",OFFSET('Hygiene Data'!$C$12,0,10*ROW('Hygiene Data'!C121)))</f>
        <v/>
      </c>
      <c r="DP127" s="33" t="str">
        <f ca="true">+IF(OFFSET('Hygiene Data'!$C$13,0,10*ROW('Hygiene Data'!C121))="","",OFFSET('Hygiene Data'!$C$13,0,10*ROW('Hygiene Data'!C121)))</f>
        <v/>
      </c>
      <c r="DQ127" s="33" t="str">
        <f ca="true">+IF(OFFSET('Hygiene Data'!$C$14,0,10*ROW('Hygiene Data'!C121))="","",OFFSET('Hygiene Data'!$C$14,0,10*ROW('Hygiene Data'!C121)))</f>
        <v/>
      </c>
      <c r="DR127" s="33" t="str">
        <f ca="true">+IF(OFFSET('Hygiene Data'!$D$12,0,10*ROW('Hygiene Data'!D121))="","",OFFSET('Hygiene Data'!$D$12,0,10*ROW('Hygiene Data'!D121)))</f>
        <v/>
      </c>
      <c r="DS127" s="33" t="str">
        <f ca="true">+IF(OFFSET('Hygiene Data'!$D$13,0,10*ROW('Hygiene Data'!D121))="","",OFFSET('Hygiene Data'!$D$13,0,10*ROW('Hygiene Data'!D121)))</f>
        <v/>
      </c>
      <c r="DT127" s="33" t="str">
        <f ca="true">+IF(OFFSET('Hygiene Data'!$D$14,0,10*ROW('Hygiene Data'!D121))="","",OFFSET('Hygiene Data'!$D$14,0,10*ROW('Hygiene Data'!D121)))</f>
        <v/>
      </c>
      <c r="DU127" s="33" t="str">
        <f ca="true">+IF(OFFSET('Hygiene Data'!$E$12,0,10*ROW('Hygiene Data'!E121))="","",OFFSET('Hygiene Data'!$E$12,0,10*ROW('Hygiene Data'!E121)))</f>
        <v/>
      </c>
      <c r="DV127" s="33" t="str">
        <f ca="true">+IF(OFFSET('Hygiene Data'!$E$13,0,10*ROW('Hygiene Data'!E121))="","",OFFSET('Hygiene Data'!$E$13,0,10*ROW('Hygiene Data'!E121)))</f>
        <v/>
      </c>
      <c r="DW127" s="33" t="str">
        <f ca="true">+IF(OFFSET('Hygiene Data'!$E$14,0,10*ROW('Hygiene Data'!E121))="","",OFFSET('Hygiene Data'!$E$14,0,10*ROW('Hygiene Data'!E121)))</f>
        <v/>
      </c>
      <c r="DX127" s="33" t="str">
        <f ca="true">+IF(OFFSET('Hygiene Data'!$F$12,0,10*ROW('Hygiene Data'!F121))="","",OFFSET('Hygiene Data'!$F$12,0,10*ROW('Hygiene Data'!F121)))</f>
        <v/>
      </c>
      <c r="DY127" s="33" t="str">
        <f ca="true">+IF(OFFSET('Hygiene Data'!$F$13,0,10*ROW('Hygiene Data'!F121))="","",OFFSET('Hygiene Data'!$F$13,0,10*ROW('Hygiene Data'!F121)))</f>
        <v/>
      </c>
      <c r="DZ127" s="33" t="str">
        <f ca="true">+IF(OFFSET('Hygiene Data'!$F$14,0,10*ROW('Hygiene Data'!F121))="","",OFFSET('Hygiene Data'!$F$14,0,10*ROW('Hygiene Data'!F121)))</f>
        <v/>
      </c>
      <c r="EA127" s="33" t="str">
        <f ca="true">+IF(OFFSET('Hygiene Data'!$G$12,0,10*ROW('Hygiene Data'!G121))="","",OFFSET('Hygiene Data'!$G$12,0,10*ROW('Hygiene Data'!G121)))</f>
        <v/>
      </c>
      <c r="EB127" s="33" t="str">
        <f ca="true">+IF(OFFSET('Hygiene Data'!$G$13,0,10*ROW('Hygiene Data'!G121))="","",OFFSET('Hygiene Data'!$G$13,0,10*ROW('Hygiene Data'!G121)))</f>
        <v/>
      </c>
      <c r="EC127" s="33" t="str">
        <f ca="true">+IF(OFFSET('Hygiene Data'!$G$14,0,10*ROW('Hygiene Data'!G121))="","",OFFSET('Hygiene Data'!$G$14,0,10*ROW('Hygiene Data'!G121)))</f>
        <v/>
      </c>
      <c r="ED127" s="33" t="str">
        <f ca="true">+IF(OFFSET('Hygiene Data'!$H$12,0,10*ROW('Hygiene Data'!H121))="","",OFFSET('Hygiene Data'!$H$12,0,10*ROW('Hygiene Data'!H121)))</f>
        <v/>
      </c>
      <c r="EE127" s="33" t="str">
        <f ca="true">+IF(OFFSET('Hygiene Data'!$H$13,0,10*ROW('Hygiene Data'!H121))="","",OFFSET('Hygiene Data'!$H$13,0,10*ROW('Hygiene Data'!H121)))</f>
        <v/>
      </c>
      <c r="EF127" s="33" t="str">
        <f ca="true">+IF(OFFSET('Hygiene Data'!$H$14,0,10*ROW('Hygiene Data'!H121))="","",OFFSET('Hygiene Data'!$H$14,0,10*ROW('Hygiene Data'!H121)))</f>
        <v/>
      </c>
    </row>
    <row r="128" x14ac:dyDescent="0.2">
      <c r="A128" s="56" t="str">
        <f ca="true">+IF(OFFSET('Water Data'!$B$1,0,10*ROW('Water Data'!B125))="","",OFFSET('Water Data'!$B$1,0,10*ROW('Water Data'!B125)))</f>
        <v/>
      </c>
      <c r="B128" s="56" t="str">
        <f ca="true">+IF(OFFSET('Water Data'!$A$3,0,10*ROW('Water Data'!A125))="","",OFFSET('Water Data'!$A$3,0,10*ROW('Water Data'!A125)))</f>
        <v/>
      </c>
      <c r="C128" s="56" t="str">
        <f ca="true">+IF(OFFSET('Water Data'!$C$3,0,10*ROW('Water Data'!C125))="","",OFFSET('Water Data'!$C$3,0,10*ROW('Water Data'!C125)))</f>
        <v/>
      </c>
      <c r="D128" s="244"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4"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4" t="e">
        <f ca="true">+IF(AND(ISNUMBER(OFFSET('Water Data'!$C$10,0,10*ROW('Water Data'!D122))),BW128="Yes"),OFFSET('Water Data'!$C$10,0,10*ROW('Water Data'!D122)),IF(AND(ISNUMBER(OFFSET('Water Data'!$C$10,0,10*ROW('Water Data'!D122))),BW128="No",ISNUMBER(OFFSET('Water Data'!$C$10,0,10*ROW('Water Data'!D122)))),CONCATENATE("[",ROUND(OFFSET('Water Data'!$C$10,0,10*ROW('Water Data'!D122)),0),"]"),IF(AND(ISNUMBER(OFFSET('Water Data'!$C$10,0,10*ROW('Water Data'!D122))),BW128="",ISNUMBER(OFFSET('Water Data'!$C$10,0,10*ROW('Water Data'!D122)))),OFFSET('Water Data'!$C$10,0,10*ROW('Water Data'!D122)),NA())))</f>
        <v>#N/A</v>
      </c>
      <c r="G128" s="244"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4"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4"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4"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4"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4"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4"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4"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4"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4"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4"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4"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4"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4"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4"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5"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5"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5"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5"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5"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5"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5"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5"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5"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5"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5"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5"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5"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5"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5"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5"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5"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5"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5"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5"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5"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5"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5"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5"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5"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5"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5"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5"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5"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5"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6"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6"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6"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6"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6"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6"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6"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6"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6"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6"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6"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6"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6"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6"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6"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6"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6"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6"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3" t="str">
        <f ca="true">+IF(OFFSET('Water Data'!$C$28,0,10*ROW('Water Data'!C122))="","",OFFSET('Water Data'!$C$28,0,10*ROW('Water Data'!C122)))</f>
        <v/>
      </c>
      <c r="BT128" s="33" t="str">
        <f ca="true">+IF(OFFSET('Water Data'!$C$29,0,10*ROW('Water Data'!C122))="","",OFFSET('Water Data'!$C$29,0,10*ROW('Water Data'!C122)))</f>
        <v/>
      </c>
      <c r="BU128" s="33" t="str">
        <f ca="true">+IF(OFFSET('Water Data'!$C$30,0,10*ROW('Water Data'!C122))="","",OFFSET('Water Data'!$C$30,0,10*ROW('Water Data'!C122)))</f>
        <v/>
      </c>
      <c r="BV128" s="33" t="str">
        <f ca="true">+IF(OFFSET('Water Data'!$D$28,0,10*ROW('Water Data'!D122))="","",OFFSET('Water Data'!$D$28,0,10*ROW('Water Data'!D122)))</f>
        <v/>
      </c>
      <c r="BW128" s="33" t="str">
        <f ca="true">+IF(OFFSET('Water Data'!$D$29,0,10*ROW('Water Data'!D122))="","",OFFSET('Water Data'!$D$29,0,10*ROW('Water Data'!D122)))</f>
        <v/>
      </c>
      <c r="BX128" s="33" t="str">
        <f ca="true">+IF(OFFSET('Water Data'!$D$30,0,10*ROW('Water Data'!D122))="","",OFFSET('Water Data'!$D$30,0,10*ROW('Water Data'!D122)))</f>
        <v/>
      </c>
      <c r="BY128" s="33" t="str">
        <f ca="true">+IF(OFFSET('Water Data'!$E$28,0,10*ROW('Water Data'!E122))="","",OFFSET('Water Data'!$E$28,0,10*ROW('Water Data'!E122)))</f>
        <v/>
      </c>
      <c r="BZ128" s="33" t="str">
        <f ca="true">+IF(OFFSET('Water Data'!$E$29,0,10*ROW('Water Data'!E122))="","",OFFSET('Water Data'!$E$29,0,10*ROW('Water Data'!E122)))</f>
        <v/>
      </c>
      <c r="CA128" s="33" t="str">
        <f ca="true">+IF(OFFSET('Water Data'!$E$30,0,10*ROW('Water Data'!E122))="","",OFFSET('Water Data'!$E$30,0,10*ROW('Water Data'!E122)))</f>
        <v/>
      </c>
      <c r="CB128" s="33" t="str">
        <f ca="true">+IF(OFFSET('Water Data'!$F$28,0,10*ROW('Water Data'!F122))="","",OFFSET('Water Data'!$F$28,0,10*ROW('Water Data'!F122)))</f>
        <v/>
      </c>
      <c r="CC128" s="33" t="str">
        <f ca="true">+IF(OFFSET('Water Data'!$F$29,0,10*ROW('Water Data'!F122))="","",OFFSET('Water Data'!$F$29,0,10*ROW('Water Data'!F122)))</f>
        <v/>
      </c>
      <c r="CD128" s="33" t="str">
        <f ca="true">+IF(OFFSET('Water Data'!$F$30,0,10*ROW('Water Data'!F122))="","",OFFSET('Water Data'!$F$30,0,10*ROW('Water Data'!F122)))</f>
        <v/>
      </c>
      <c r="CE128" s="33" t="str">
        <f ca="true">+IF(OFFSET('Water Data'!$G$28,0,10*ROW('Water Data'!G122))="","",OFFSET('Water Data'!$G$28,0,10*ROW('Water Data'!G122)))</f>
        <v/>
      </c>
      <c r="CF128" s="33" t="str">
        <f ca="true">+IF(OFFSET('Water Data'!$G$29,0,10*ROW('Water Data'!G122))="","",OFFSET('Water Data'!$G$29,0,10*ROW('Water Data'!G122)))</f>
        <v/>
      </c>
      <c r="CG128" s="33" t="str">
        <f ca="true">+IF(OFFSET('Water Data'!$G$30,0,10*ROW('Water Data'!G122))="","",OFFSET('Water Data'!$G$30,0,10*ROW('Water Data'!G122)))</f>
        <v/>
      </c>
      <c r="CH128" s="33" t="str">
        <f ca="true">+IF(OFFSET('Water Data'!$H$28,0,10*ROW('Water Data'!H122))="","",OFFSET('Water Data'!$H$28,0,10*ROW('Water Data'!H122)))</f>
        <v/>
      </c>
      <c r="CI128" s="33" t="str">
        <f ca="true">+IF(OFFSET('Water Data'!$H$29,0,10*ROW('Water Data'!H122))="","",OFFSET('Water Data'!$H$29,0,10*ROW('Water Data'!H122)))</f>
        <v/>
      </c>
      <c r="CJ128" s="33" t="str">
        <f ca="true">+IF(OFFSET('Water Data'!$H$30,0,10*ROW('Water Data'!H122))="","",OFFSET('Water Data'!$H$30,0,10*ROW('Water Data'!H122)))</f>
        <v/>
      </c>
      <c r="CK128" s="33" t="str">
        <f ca="true">+IF(OFFSET('Sanitation Data'!$C$29,0,10*ROW('Sanitation Data'!C122))="","",OFFSET('Sanitation Data'!$C$29,0,10*ROW('Sanitation Data'!C122)))</f>
        <v/>
      </c>
      <c r="CL128" s="33" t="str">
        <f ca="true">+IF(OFFSET('Sanitation Data'!$C$30,0,10*ROW('Sanitation Data'!C122))="","",OFFSET('Sanitation Data'!$C$30,0,10*ROW('Sanitation Data'!C122)))</f>
        <v/>
      </c>
      <c r="CM128" s="33" t="str">
        <f ca="true">+IF(OFFSET('Sanitation Data'!$C$31,0,10*ROW('Sanitation Data'!C122))="","",OFFSET('Sanitation Data'!$C$31,0,10*ROW('Sanitation Data'!C122)))</f>
        <v/>
      </c>
      <c r="CN128" s="33" t="str">
        <f ca="true">+IF(OFFSET('Sanitation Data'!$C$32,0,10*ROW('Sanitation Data'!C122))="","",OFFSET('Sanitation Data'!$C$32,0,10*ROW('Sanitation Data'!C122)))</f>
        <v/>
      </c>
      <c r="CO128" s="33" t="str">
        <f ca="true">+IF(OFFSET('Sanitation Data'!$C$33,0,10*ROW('Sanitation Data'!C122))="","",OFFSET('Sanitation Data'!$C$33,0,10*ROW('Sanitation Data'!C122)))</f>
        <v/>
      </c>
      <c r="CP128" s="33" t="str">
        <f ca="true">+IF(OFFSET('Sanitation Data'!$D$29,0,10*ROW('Sanitation Data'!D122))="","",OFFSET('Sanitation Data'!$D$29,0,10*ROW('Sanitation Data'!D122)))</f>
        <v/>
      </c>
      <c r="CQ128" s="33" t="str">
        <f ca="true">+IF(OFFSET('Sanitation Data'!$D$30,0,10*ROW('Sanitation Data'!D122))="","",OFFSET('Sanitation Data'!$D$30,0,10*ROW('Sanitation Data'!D122)))</f>
        <v/>
      </c>
      <c r="CR128" s="33" t="str">
        <f ca="true">+IF(OFFSET('Sanitation Data'!$D$31,0,10*ROW('Sanitation Data'!D122))="","",OFFSET('Sanitation Data'!$D$31,0,10*ROW('Sanitation Data'!D122)))</f>
        <v/>
      </c>
      <c r="CS128" s="33" t="str">
        <f ca="true">+IF(OFFSET('Sanitation Data'!$D$32,0,10*ROW('Sanitation Data'!D122))="","",OFFSET('Sanitation Data'!$D$32,0,10*ROW('Sanitation Data'!D122)))</f>
        <v/>
      </c>
      <c r="CT128" s="33" t="str">
        <f ca="true">+IF(OFFSET('Sanitation Data'!$D$33,0,10*ROW('Sanitation Data'!D122))="","",OFFSET('Sanitation Data'!$D$33,0,10*ROW('Sanitation Data'!D122)))</f>
        <v/>
      </c>
      <c r="CU128" s="33" t="str">
        <f ca="true">+IF(OFFSET('Sanitation Data'!$E$29,0,10*ROW('Sanitation Data'!E122))="","",OFFSET('Sanitation Data'!$E$29,0,10*ROW('Sanitation Data'!E122)))</f>
        <v/>
      </c>
      <c r="CV128" s="33" t="str">
        <f ca="true">+IF(OFFSET('Sanitation Data'!$E$30,0,10*ROW('Sanitation Data'!E122))="","",OFFSET('Sanitation Data'!$E$30,0,10*ROW('Sanitation Data'!E122)))</f>
        <v/>
      </c>
      <c r="CW128" s="33" t="str">
        <f ca="true">+IF(OFFSET('Sanitation Data'!$E$31,0,10*ROW('Sanitation Data'!E122))="","",OFFSET('Sanitation Data'!$E$31,0,10*ROW('Sanitation Data'!E122)))</f>
        <v/>
      </c>
      <c r="CX128" s="33" t="str">
        <f ca="true">+IF(OFFSET('Sanitation Data'!$E$32,0,10*ROW('Sanitation Data'!E122))="","",OFFSET('Sanitation Data'!$E$32,0,10*ROW('Sanitation Data'!E122)))</f>
        <v/>
      </c>
      <c r="CY128" s="33" t="str">
        <f ca="true">+IF(OFFSET('Sanitation Data'!$E$33,0,10*ROW('Sanitation Data'!E122))="","",OFFSET('Sanitation Data'!$E$33,0,10*ROW('Sanitation Data'!E122)))</f>
        <v/>
      </c>
      <c r="CZ128" s="33" t="str">
        <f ca="true">+IF(OFFSET('Sanitation Data'!$F$29,0,10*ROW('Sanitation Data'!F122))="","",OFFSET('Sanitation Data'!$F$29,0,10*ROW('Sanitation Data'!F122)))</f>
        <v/>
      </c>
      <c r="DA128" s="33" t="str">
        <f ca="true">+IF(OFFSET('Sanitation Data'!$F$30,0,10*ROW('Sanitation Data'!F122))="","",OFFSET('Sanitation Data'!$F$30,0,10*ROW('Sanitation Data'!F122)))</f>
        <v/>
      </c>
      <c r="DB128" s="33" t="str">
        <f ca="true">+IF(OFFSET('Sanitation Data'!$F$31,0,10*ROW('Sanitation Data'!F122))="","",OFFSET('Sanitation Data'!$F$31,0,10*ROW('Sanitation Data'!F122)))</f>
        <v/>
      </c>
      <c r="DC128" s="33" t="str">
        <f ca="true">+IF(OFFSET('Sanitation Data'!$F$32,0,10*ROW('Sanitation Data'!F122))="","",OFFSET('Sanitation Data'!$F$32,0,10*ROW('Sanitation Data'!F122)))</f>
        <v/>
      </c>
      <c r="DD128" s="33" t="str">
        <f ca="true">+IF(OFFSET('Sanitation Data'!$F$33,0,10*ROW('Sanitation Data'!F122))="","",OFFSET('Sanitation Data'!$F$33,0,10*ROW('Sanitation Data'!F122)))</f>
        <v/>
      </c>
      <c r="DE128" s="33" t="str">
        <f ca="true">+IF(OFFSET('Sanitation Data'!$G$29,0,10*ROW('Sanitation Data'!G122))="","",OFFSET('Sanitation Data'!$G$29,0,10*ROW('Sanitation Data'!G122)))</f>
        <v/>
      </c>
      <c r="DF128" s="33" t="str">
        <f ca="true">+IF(OFFSET('Sanitation Data'!$G$30,0,10*ROW('Sanitation Data'!G122))="","",OFFSET('Sanitation Data'!$G$30,0,10*ROW('Sanitation Data'!G122)))</f>
        <v/>
      </c>
      <c r="DG128" s="33" t="str">
        <f ca="true">+IF(OFFSET('Sanitation Data'!$G$31,0,10*ROW('Sanitation Data'!G122))="","",OFFSET('Sanitation Data'!$G$31,0,10*ROW('Sanitation Data'!G122)))</f>
        <v/>
      </c>
      <c r="DH128" s="33" t="str">
        <f ca="true">+IF(OFFSET('Sanitation Data'!$G$32,0,10*ROW('Sanitation Data'!G122))="","",OFFSET('Sanitation Data'!$G$32,0,10*ROW('Sanitation Data'!G122)))</f>
        <v/>
      </c>
      <c r="DI128" s="33" t="str">
        <f ca="true">+IF(OFFSET('Sanitation Data'!$G$33,0,10*ROW('Sanitation Data'!G122))="","",OFFSET('Sanitation Data'!$G$33,0,10*ROW('Sanitation Data'!G122)))</f>
        <v/>
      </c>
      <c r="DJ128" s="33" t="str">
        <f ca="true">+IF(OFFSET('Sanitation Data'!$H$29,0,10*ROW('Sanitation Data'!H122))="","",OFFSET('Sanitation Data'!$H$29,0,10*ROW('Sanitation Data'!H122)))</f>
        <v/>
      </c>
      <c r="DK128" s="33" t="str">
        <f ca="true">+IF(OFFSET('Sanitation Data'!$H$30,0,10*ROW('Sanitation Data'!H122))="","",OFFSET('Sanitation Data'!$H$30,0,10*ROW('Sanitation Data'!H122)))</f>
        <v/>
      </c>
      <c r="DL128" s="33" t="str">
        <f ca="true">+IF(OFFSET('Sanitation Data'!$H$31,0,10*ROW('Sanitation Data'!H122))="","",OFFSET('Sanitation Data'!$H$31,0,10*ROW('Sanitation Data'!H122)))</f>
        <v/>
      </c>
      <c r="DM128" s="33" t="str">
        <f ca="true">+IF(OFFSET('Sanitation Data'!$H$32,0,10*ROW('Sanitation Data'!H122))="","",OFFSET('Sanitation Data'!$H$32,0,10*ROW('Sanitation Data'!H122)))</f>
        <v/>
      </c>
      <c r="DN128" s="33" t="str">
        <f ca="true">+IF(OFFSET('Sanitation Data'!$H$33,0,10*ROW('Sanitation Data'!H122))="","",OFFSET('Sanitation Data'!$H$33,0,10*ROW('Sanitation Data'!H122)))</f>
        <v/>
      </c>
      <c r="DO128" s="33" t="str">
        <f ca="true">+IF(OFFSET('Hygiene Data'!$C$12,0,10*ROW('Hygiene Data'!C122))="","",OFFSET('Hygiene Data'!$C$12,0,10*ROW('Hygiene Data'!C122)))</f>
        <v/>
      </c>
      <c r="DP128" s="33" t="str">
        <f ca="true">+IF(OFFSET('Hygiene Data'!$C$13,0,10*ROW('Hygiene Data'!C122))="","",OFFSET('Hygiene Data'!$C$13,0,10*ROW('Hygiene Data'!C122)))</f>
        <v/>
      </c>
      <c r="DQ128" s="33" t="str">
        <f ca="true">+IF(OFFSET('Hygiene Data'!$C$14,0,10*ROW('Hygiene Data'!C122))="","",OFFSET('Hygiene Data'!$C$14,0,10*ROW('Hygiene Data'!C122)))</f>
        <v/>
      </c>
      <c r="DR128" s="33" t="str">
        <f ca="true">+IF(OFFSET('Hygiene Data'!$D$12,0,10*ROW('Hygiene Data'!D122))="","",OFFSET('Hygiene Data'!$D$12,0,10*ROW('Hygiene Data'!D122)))</f>
        <v/>
      </c>
      <c r="DS128" s="33" t="str">
        <f ca="true">+IF(OFFSET('Hygiene Data'!$D$13,0,10*ROW('Hygiene Data'!D122))="","",OFFSET('Hygiene Data'!$D$13,0,10*ROW('Hygiene Data'!D122)))</f>
        <v/>
      </c>
      <c r="DT128" s="33" t="str">
        <f ca="true">+IF(OFFSET('Hygiene Data'!$D$14,0,10*ROW('Hygiene Data'!D122))="","",OFFSET('Hygiene Data'!$D$14,0,10*ROW('Hygiene Data'!D122)))</f>
        <v/>
      </c>
      <c r="DU128" s="33" t="str">
        <f ca="true">+IF(OFFSET('Hygiene Data'!$E$12,0,10*ROW('Hygiene Data'!E122))="","",OFFSET('Hygiene Data'!$E$12,0,10*ROW('Hygiene Data'!E122)))</f>
        <v/>
      </c>
      <c r="DV128" s="33" t="str">
        <f ca="true">+IF(OFFSET('Hygiene Data'!$E$13,0,10*ROW('Hygiene Data'!E122))="","",OFFSET('Hygiene Data'!$E$13,0,10*ROW('Hygiene Data'!E122)))</f>
        <v/>
      </c>
      <c r="DW128" s="33" t="str">
        <f ca="true">+IF(OFFSET('Hygiene Data'!$E$14,0,10*ROW('Hygiene Data'!E122))="","",OFFSET('Hygiene Data'!$E$14,0,10*ROW('Hygiene Data'!E122)))</f>
        <v/>
      </c>
      <c r="DX128" s="33" t="str">
        <f ca="true">+IF(OFFSET('Hygiene Data'!$F$12,0,10*ROW('Hygiene Data'!F122))="","",OFFSET('Hygiene Data'!$F$12,0,10*ROW('Hygiene Data'!F122)))</f>
        <v/>
      </c>
      <c r="DY128" s="33" t="str">
        <f ca="true">+IF(OFFSET('Hygiene Data'!$F$13,0,10*ROW('Hygiene Data'!F122))="","",OFFSET('Hygiene Data'!$F$13,0,10*ROW('Hygiene Data'!F122)))</f>
        <v/>
      </c>
      <c r="DZ128" s="33" t="str">
        <f ca="true">+IF(OFFSET('Hygiene Data'!$F$14,0,10*ROW('Hygiene Data'!F122))="","",OFFSET('Hygiene Data'!$F$14,0,10*ROW('Hygiene Data'!F122)))</f>
        <v/>
      </c>
      <c r="EA128" s="33" t="str">
        <f ca="true">+IF(OFFSET('Hygiene Data'!$G$12,0,10*ROW('Hygiene Data'!G122))="","",OFFSET('Hygiene Data'!$G$12,0,10*ROW('Hygiene Data'!G122)))</f>
        <v/>
      </c>
      <c r="EB128" s="33" t="str">
        <f ca="true">+IF(OFFSET('Hygiene Data'!$G$13,0,10*ROW('Hygiene Data'!G122))="","",OFFSET('Hygiene Data'!$G$13,0,10*ROW('Hygiene Data'!G122)))</f>
        <v/>
      </c>
      <c r="EC128" s="33" t="str">
        <f ca="true">+IF(OFFSET('Hygiene Data'!$G$14,0,10*ROW('Hygiene Data'!G122))="","",OFFSET('Hygiene Data'!$G$14,0,10*ROW('Hygiene Data'!G122)))</f>
        <v/>
      </c>
      <c r="ED128" s="33" t="str">
        <f ca="true">+IF(OFFSET('Hygiene Data'!$H$12,0,10*ROW('Hygiene Data'!H122))="","",OFFSET('Hygiene Data'!$H$12,0,10*ROW('Hygiene Data'!H122)))</f>
        <v/>
      </c>
      <c r="EE128" s="33" t="str">
        <f ca="true">+IF(OFFSET('Hygiene Data'!$H$13,0,10*ROW('Hygiene Data'!H122))="","",OFFSET('Hygiene Data'!$H$13,0,10*ROW('Hygiene Data'!H122)))</f>
        <v/>
      </c>
      <c r="EF128" s="33" t="str">
        <f ca="true">+IF(OFFSET('Hygiene Data'!$H$14,0,10*ROW('Hygiene Data'!H122))="","",OFFSET('Hygiene Data'!$H$14,0,10*ROW('Hygiene Data'!H122)))</f>
        <v/>
      </c>
    </row>
    <row r="129" x14ac:dyDescent="0.2">
      <c r="A129" s="56" t="str">
        <f ca="true">+IF(OFFSET('Water Data'!$B$1,0,10*ROW('Water Data'!B126))="","",OFFSET('Water Data'!$B$1,0,10*ROW('Water Data'!B126)))</f>
        <v/>
      </c>
      <c r="B129" s="56" t="str">
        <f ca="true">+IF(OFFSET('Water Data'!$A$3,0,10*ROW('Water Data'!A126))="","",OFFSET('Water Data'!$A$3,0,10*ROW('Water Data'!A126)))</f>
        <v/>
      </c>
      <c r="C129" s="56" t="str">
        <f ca="true">+IF(OFFSET('Water Data'!$C$3,0,10*ROW('Water Data'!C126))="","",OFFSET('Water Data'!$C$3,0,10*ROW('Water Data'!C126)))</f>
        <v/>
      </c>
      <c r="D129" s="244"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4"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4" t="e">
        <f ca="true">+IF(AND(ISNUMBER(OFFSET('Water Data'!$C$10,0,10*ROW('Water Data'!D123))),BW129="Yes"),OFFSET('Water Data'!$C$10,0,10*ROW('Water Data'!D123)),IF(AND(ISNUMBER(OFFSET('Water Data'!$C$10,0,10*ROW('Water Data'!D123))),BW129="No",ISNUMBER(OFFSET('Water Data'!$C$10,0,10*ROW('Water Data'!D123)))),CONCATENATE("[",ROUND(OFFSET('Water Data'!$C$10,0,10*ROW('Water Data'!D123)),0),"]"),IF(AND(ISNUMBER(OFFSET('Water Data'!$C$10,0,10*ROW('Water Data'!D123))),BW129="",ISNUMBER(OFFSET('Water Data'!$C$10,0,10*ROW('Water Data'!D123)))),OFFSET('Water Data'!$C$10,0,10*ROW('Water Data'!D123)),NA())))</f>
        <v>#N/A</v>
      </c>
      <c r="G129" s="244"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4"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4"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4"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4"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4"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4"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4"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4"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4"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4"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4"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4"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4"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4"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5"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5"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5"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5"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5"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5"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5"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5"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5"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5"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5"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5"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5"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5"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5"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5"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5"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5"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5"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5"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5"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5"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5"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5"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5"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5"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5"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5"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5"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5"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6"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6"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6"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6"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6"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6"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6"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6"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6"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6"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6"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6"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6"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6"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6"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6"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6"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6"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3" t="str">
        <f ca="true">+IF(OFFSET('Water Data'!$C$28,0,10*ROW('Water Data'!C123))="","",OFFSET('Water Data'!$C$28,0,10*ROW('Water Data'!C123)))</f>
        <v/>
      </c>
      <c r="BT129" s="33" t="str">
        <f ca="true">+IF(OFFSET('Water Data'!$C$29,0,10*ROW('Water Data'!C123))="","",OFFSET('Water Data'!$C$29,0,10*ROW('Water Data'!C123)))</f>
        <v/>
      </c>
      <c r="BU129" s="33" t="str">
        <f ca="true">+IF(OFFSET('Water Data'!$C$30,0,10*ROW('Water Data'!C123))="","",OFFSET('Water Data'!$C$30,0,10*ROW('Water Data'!C123)))</f>
        <v/>
      </c>
      <c r="BV129" s="33" t="str">
        <f ca="true">+IF(OFFSET('Water Data'!$D$28,0,10*ROW('Water Data'!D123))="","",OFFSET('Water Data'!$D$28,0,10*ROW('Water Data'!D123)))</f>
        <v/>
      </c>
      <c r="BW129" s="33" t="str">
        <f ca="true">+IF(OFFSET('Water Data'!$D$29,0,10*ROW('Water Data'!D123))="","",OFFSET('Water Data'!$D$29,0,10*ROW('Water Data'!D123)))</f>
        <v/>
      </c>
      <c r="BX129" s="33" t="str">
        <f ca="true">+IF(OFFSET('Water Data'!$D$30,0,10*ROW('Water Data'!D123))="","",OFFSET('Water Data'!$D$30,0,10*ROW('Water Data'!D123)))</f>
        <v/>
      </c>
      <c r="BY129" s="33" t="str">
        <f ca="true">+IF(OFFSET('Water Data'!$E$28,0,10*ROW('Water Data'!E123))="","",OFFSET('Water Data'!$E$28,0,10*ROW('Water Data'!E123)))</f>
        <v/>
      </c>
      <c r="BZ129" s="33" t="str">
        <f ca="true">+IF(OFFSET('Water Data'!$E$29,0,10*ROW('Water Data'!E123))="","",OFFSET('Water Data'!$E$29,0,10*ROW('Water Data'!E123)))</f>
        <v/>
      </c>
      <c r="CA129" s="33" t="str">
        <f ca="true">+IF(OFFSET('Water Data'!$E$30,0,10*ROW('Water Data'!E123))="","",OFFSET('Water Data'!$E$30,0,10*ROW('Water Data'!E123)))</f>
        <v/>
      </c>
      <c r="CB129" s="33" t="str">
        <f ca="true">+IF(OFFSET('Water Data'!$F$28,0,10*ROW('Water Data'!F123))="","",OFFSET('Water Data'!$F$28,0,10*ROW('Water Data'!F123)))</f>
        <v/>
      </c>
      <c r="CC129" s="33" t="str">
        <f ca="true">+IF(OFFSET('Water Data'!$F$29,0,10*ROW('Water Data'!F123))="","",OFFSET('Water Data'!$F$29,0,10*ROW('Water Data'!F123)))</f>
        <v/>
      </c>
      <c r="CD129" s="33" t="str">
        <f ca="true">+IF(OFFSET('Water Data'!$F$30,0,10*ROW('Water Data'!F123))="","",OFFSET('Water Data'!$F$30,0,10*ROW('Water Data'!F123)))</f>
        <v/>
      </c>
      <c r="CE129" s="33" t="str">
        <f ca="true">+IF(OFFSET('Water Data'!$G$28,0,10*ROW('Water Data'!G123))="","",OFFSET('Water Data'!$G$28,0,10*ROW('Water Data'!G123)))</f>
        <v/>
      </c>
      <c r="CF129" s="33" t="str">
        <f ca="true">+IF(OFFSET('Water Data'!$G$29,0,10*ROW('Water Data'!G123))="","",OFFSET('Water Data'!$G$29,0,10*ROW('Water Data'!G123)))</f>
        <v/>
      </c>
      <c r="CG129" s="33" t="str">
        <f ca="true">+IF(OFFSET('Water Data'!$G$30,0,10*ROW('Water Data'!G123))="","",OFFSET('Water Data'!$G$30,0,10*ROW('Water Data'!G123)))</f>
        <v/>
      </c>
      <c r="CH129" s="33" t="str">
        <f ca="true">+IF(OFFSET('Water Data'!$H$28,0,10*ROW('Water Data'!H123))="","",OFFSET('Water Data'!$H$28,0,10*ROW('Water Data'!H123)))</f>
        <v/>
      </c>
      <c r="CI129" s="33" t="str">
        <f ca="true">+IF(OFFSET('Water Data'!$H$29,0,10*ROW('Water Data'!H123))="","",OFFSET('Water Data'!$H$29,0,10*ROW('Water Data'!H123)))</f>
        <v/>
      </c>
      <c r="CJ129" s="33" t="str">
        <f ca="true">+IF(OFFSET('Water Data'!$H$30,0,10*ROW('Water Data'!H123))="","",OFFSET('Water Data'!$H$30,0,10*ROW('Water Data'!H123)))</f>
        <v/>
      </c>
      <c r="CK129" s="33" t="str">
        <f ca="true">+IF(OFFSET('Sanitation Data'!$C$29,0,10*ROW('Sanitation Data'!C123))="","",OFFSET('Sanitation Data'!$C$29,0,10*ROW('Sanitation Data'!C123)))</f>
        <v/>
      </c>
      <c r="CL129" s="33" t="str">
        <f ca="true">+IF(OFFSET('Sanitation Data'!$C$30,0,10*ROW('Sanitation Data'!C123))="","",OFFSET('Sanitation Data'!$C$30,0,10*ROW('Sanitation Data'!C123)))</f>
        <v/>
      </c>
      <c r="CM129" s="33" t="str">
        <f ca="true">+IF(OFFSET('Sanitation Data'!$C$31,0,10*ROW('Sanitation Data'!C123))="","",OFFSET('Sanitation Data'!$C$31,0,10*ROW('Sanitation Data'!C123)))</f>
        <v/>
      </c>
      <c r="CN129" s="33" t="str">
        <f ca="true">+IF(OFFSET('Sanitation Data'!$C$32,0,10*ROW('Sanitation Data'!C123))="","",OFFSET('Sanitation Data'!$C$32,0,10*ROW('Sanitation Data'!C123)))</f>
        <v/>
      </c>
      <c r="CO129" s="33" t="str">
        <f ca="true">+IF(OFFSET('Sanitation Data'!$C$33,0,10*ROW('Sanitation Data'!C123))="","",OFFSET('Sanitation Data'!$C$33,0,10*ROW('Sanitation Data'!C123)))</f>
        <v/>
      </c>
      <c r="CP129" s="33" t="str">
        <f ca="true">+IF(OFFSET('Sanitation Data'!$D$29,0,10*ROW('Sanitation Data'!D123))="","",OFFSET('Sanitation Data'!$D$29,0,10*ROW('Sanitation Data'!D123)))</f>
        <v/>
      </c>
      <c r="CQ129" s="33" t="str">
        <f ca="true">+IF(OFFSET('Sanitation Data'!$D$30,0,10*ROW('Sanitation Data'!D123))="","",OFFSET('Sanitation Data'!$D$30,0,10*ROW('Sanitation Data'!D123)))</f>
        <v/>
      </c>
      <c r="CR129" s="33" t="str">
        <f ca="true">+IF(OFFSET('Sanitation Data'!$D$31,0,10*ROW('Sanitation Data'!D123))="","",OFFSET('Sanitation Data'!$D$31,0,10*ROW('Sanitation Data'!D123)))</f>
        <v/>
      </c>
      <c r="CS129" s="33" t="str">
        <f ca="true">+IF(OFFSET('Sanitation Data'!$D$32,0,10*ROW('Sanitation Data'!D123))="","",OFFSET('Sanitation Data'!$D$32,0,10*ROW('Sanitation Data'!D123)))</f>
        <v/>
      </c>
      <c r="CT129" s="33" t="str">
        <f ca="true">+IF(OFFSET('Sanitation Data'!$D$33,0,10*ROW('Sanitation Data'!D123))="","",OFFSET('Sanitation Data'!$D$33,0,10*ROW('Sanitation Data'!D123)))</f>
        <v/>
      </c>
      <c r="CU129" s="33" t="str">
        <f ca="true">+IF(OFFSET('Sanitation Data'!$E$29,0,10*ROW('Sanitation Data'!E123))="","",OFFSET('Sanitation Data'!$E$29,0,10*ROW('Sanitation Data'!E123)))</f>
        <v/>
      </c>
      <c r="CV129" s="33" t="str">
        <f ca="true">+IF(OFFSET('Sanitation Data'!$E$30,0,10*ROW('Sanitation Data'!E123))="","",OFFSET('Sanitation Data'!$E$30,0,10*ROW('Sanitation Data'!E123)))</f>
        <v/>
      </c>
      <c r="CW129" s="33" t="str">
        <f ca="true">+IF(OFFSET('Sanitation Data'!$E$31,0,10*ROW('Sanitation Data'!E123))="","",OFFSET('Sanitation Data'!$E$31,0,10*ROW('Sanitation Data'!E123)))</f>
        <v/>
      </c>
      <c r="CX129" s="33" t="str">
        <f ca="true">+IF(OFFSET('Sanitation Data'!$E$32,0,10*ROW('Sanitation Data'!E123))="","",OFFSET('Sanitation Data'!$E$32,0,10*ROW('Sanitation Data'!E123)))</f>
        <v/>
      </c>
      <c r="CY129" s="33" t="str">
        <f ca="true">+IF(OFFSET('Sanitation Data'!$E$33,0,10*ROW('Sanitation Data'!E123))="","",OFFSET('Sanitation Data'!$E$33,0,10*ROW('Sanitation Data'!E123)))</f>
        <v/>
      </c>
      <c r="CZ129" s="33" t="str">
        <f ca="true">+IF(OFFSET('Sanitation Data'!$F$29,0,10*ROW('Sanitation Data'!F123))="","",OFFSET('Sanitation Data'!$F$29,0,10*ROW('Sanitation Data'!F123)))</f>
        <v/>
      </c>
      <c r="DA129" s="33" t="str">
        <f ca="true">+IF(OFFSET('Sanitation Data'!$F$30,0,10*ROW('Sanitation Data'!F123))="","",OFFSET('Sanitation Data'!$F$30,0,10*ROW('Sanitation Data'!F123)))</f>
        <v/>
      </c>
      <c r="DB129" s="33" t="str">
        <f ca="true">+IF(OFFSET('Sanitation Data'!$F$31,0,10*ROW('Sanitation Data'!F123))="","",OFFSET('Sanitation Data'!$F$31,0,10*ROW('Sanitation Data'!F123)))</f>
        <v/>
      </c>
      <c r="DC129" s="33" t="str">
        <f ca="true">+IF(OFFSET('Sanitation Data'!$F$32,0,10*ROW('Sanitation Data'!F123))="","",OFFSET('Sanitation Data'!$F$32,0,10*ROW('Sanitation Data'!F123)))</f>
        <v/>
      </c>
      <c r="DD129" s="33" t="str">
        <f ca="true">+IF(OFFSET('Sanitation Data'!$F$33,0,10*ROW('Sanitation Data'!F123))="","",OFFSET('Sanitation Data'!$F$33,0,10*ROW('Sanitation Data'!F123)))</f>
        <v/>
      </c>
      <c r="DE129" s="33" t="str">
        <f ca="true">+IF(OFFSET('Sanitation Data'!$G$29,0,10*ROW('Sanitation Data'!G123))="","",OFFSET('Sanitation Data'!$G$29,0,10*ROW('Sanitation Data'!G123)))</f>
        <v/>
      </c>
      <c r="DF129" s="33" t="str">
        <f ca="true">+IF(OFFSET('Sanitation Data'!$G$30,0,10*ROW('Sanitation Data'!G123))="","",OFFSET('Sanitation Data'!$G$30,0,10*ROW('Sanitation Data'!G123)))</f>
        <v/>
      </c>
      <c r="DG129" s="33" t="str">
        <f ca="true">+IF(OFFSET('Sanitation Data'!$G$31,0,10*ROW('Sanitation Data'!G123))="","",OFFSET('Sanitation Data'!$G$31,0,10*ROW('Sanitation Data'!G123)))</f>
        <v/>
      </c>
      <c r="DH129" s="33" t="str">
        <f ca="true">+IF(OFFSET('Sanitation Data'!$G$32,0,10*ROW('Sanitation Data'!G123))="","",OFFSET('Sanitation Data'!$G$32,0,10*ROW('Sanitation Data'!G123)))</f>
        <v/>
      </c>
      <c r="DI129" s="33" t="str">
        <f ca="true">+IF(OFFSET('Sanitation Data'!$G$33,0,10*ROW('Sanitation Data'!G123))="","",OFFSET('Sanitation Data'!$G$33,0,10*ROW('Sanitation Data'!G123)))</f>
        <v/>
      </c>
      <c r="DJ129" s="33" t="str">
        <f ca="true">+IF(OFFSET('Sanitation Data'!$H$29,0,10*ROW('Sanitation Data'!H123))="","",OFFSET('Sanitation Data'!$H$29,0,10*ROW('Sanitation Data'!H123)))</f>
        <v/>
      </c>
      <c r="DK129" s="33" t="str">
        <f ca="true">+IF(OFFSET('Sanitation Data'!$H$30,0,10*ROW('Sanitation Data'!H123))="","",OFFSET('Sanitation Data'!$H$30,0,10*ROW('Sanitation Data'!H123)))</f>
        <v/>
      </c>
      <c r="DL129" s="33" t="str">
        <f ca="true">+IF(OFFSET('Sanitation Data'!$H$31,0,10*ROW('Sanitation Data'!H123))="","",OFFSET('Sanitation Data'!$H$31,0,10*ROW('Sanitation Data'!H123)))</f>
        <v/>
      </c>
      <c r="DM129" s="33" t="str">
        <f ca="true">+IF(OFFSET('Sanitation Data'!$H$32,0,10*ROW('Sanitation Data'!H123))="","",OFFSET('Sanitation Data'!$H$32,0,10*ROW('Sanitation Data'!H123)))</f>
        <v/>
      </c>
      <c r="DN129" s="33" t="str">
        <f ca="true">+IF(OFFSET('Sanitation Data'!$H$33,0,10*ROW('Sanitation Data'!H123))="","",OFFSET('Sanitation Data'!$H$33,0,10*ROW('Sanitation Data'!H123)))</f>
        <v/>
      </c>
      <c r="DO129" s="33" t="str">
        <f ca="true">+IF(OFFSET('Hygiene Data'!$C$12,0,10*ROW('Hygiene Data'!C123))="","",OFFSET('Hygiene Data'!$C$12,0,10*ROW('Hygiene Data'!C123)))</f>
        <v/>
      </c>
      <c r="DP129" s="33" t="str">
        <f ca="true">+IF(OFFSET('Hygiene Data'!$C$13,0,10*ROW('Hygiene Data'!C123))="","",OFFSET('Hygiene Data'!$C$13,0,10*ROW('Hygiene Data'!C123)))</f>
        <v/>
      </c>
      <c r="DQ129" s="33" t="str">
        <f ca="true">+IF(OFFSET('Hygiene Data'!$C$14,0,10*ROW('Hygiene Data'!C123))="","",OFFSET('Hygiene Data'!$C$14,0,10*ROW('Hygiene Data'!C123)))</f>
        <v/>
      </c>
      <c r="DR129" s="33" t="str">
        <f ca="true">+IF(OFFSET('Hygiene Data'!$D$12,0,10*ROW('Hygiene Data'!D123))="","",OFFSET('Hygiene Data'!$D$12,0,10*ROW('Hygiene Data'!D123)))</f>
        <v/>
      </c>
      <c r="DS129" s="33" t="str">
        <f ca="true">+IF(OFFSET('Hygiene Data'!$D$13,0,10*ROW('Hygiene Data'!D123))="","",OFFSET('Hygiene Data'!$D$13,0,10*ROW('Hygiene Data'!D123)))</f>
        <v/>
      </c>
      <c r="DT129" s="33" t="str">
        <f ca="true">+IF(OFFSET('Hygiene Data'!$D$14,0,10*ROW('Hygiene Data'!D123))="","",OFFSET('Hygiene Data'!$D$14,0,10*ROW('Hygiene Data'!D123)))</f>
        <v/>
      </c>
      <c r="DU129" s="33" t="str">
        <f ca="true">+IF(OFFSET('Hygiene Data'!$E$12,0,10*ROW('Hygiene Data'!E123))="","",OFFSET('Hygiene Data'!$E$12,0,10*ROW('Hygiene Data'!E123)))</f>
        <v/>
      </c>
      <c r="DV129" s="33" t="str">
        <f ca="true">+IF(OFFSET('Hygiene Data'!$E$13,0,10*ROW('Hygiene Data'!E123))="","",OFFSET('Hygiene Data'!$E$13,0,10*ROW('Hygiene Data'!E123)))</f>
        <v/>
      </c>
      <c r="DW129" s="33" t="str">
        <f ca="true">+IF(OFFSET('Hygiene Data'!$E$14,0,10*ROW('Hygiene Data'!E123))="","",OFFSET('Hygiene Data'!$E$14,0,10*ROW('Hygiene Data'!E123)))</f>
        <v/>
      </c>
      <c r="DX129" s="33" t="str">
        <f ca="true">+IF(OFFSET('Hygiene Data'!$F$12,0,10*ROW('Hygiene Data'!F123))="","",OFFSET('Hygiene Data'!$F$12,0,10*ROW('Hygiene Data'!F123)))</f>
        <v/>
      </c>
      <c r="DY129" s="33" t="str">
        <f ca="true">+IF(OFFSET('Hygiene Data'!$F$13,0,10*ROW('Hygiene Data'!F123))="","",OFFSET('Hygiene Data'!$F$13,0,10*ROW('Hygiene Data'!F123)))</f>
        <v/>
      </c>
      <c r="DZ129" s="33" t="str">
        <f ca="true">+IF(OFFSET('Hygiene Data'!$F$14,0,10*ROW('Hygiene Data'!F123))="","",OFFSET('Hygiene Data'!$F$14,0,10*ROW('Hygiene Data'!F123)))</f>
        <v/>
      </c>
      <c r="EA129" s="33" t="str">
        <f ca="true">+IF(OFFSET('Hygiene Data'!$G$12,0,10*ROW('Hygiene Data'!G123))="","",OFFSET('Hygiene Data'!$G$12,0,10*ROW('Hygiene Data'!G123)))</f>
        <v/>
      </c>
      <c r="EB129" s="33" t="str">
        <f ca="true">+IF(OFFSET('Hygiene Data'!$G$13,0,10*ROW('Hygiene Data'!G123))="","",OFFSET('Hygiene Data'!$G$13,0,10*ROW('Hygiene Data'!G123)))</f>
        <v/>
      </c>
      <c r="EC129" s="33" t="str">
        <f ca="true">+IF(OFFSET('Hygiene Data'!$G$14,0,10*ROW('Hygiene Data'!G123))="","",OFFSET('Hygiene Data'!$G$14,0,10*ROW('Hygiene Data'!G123)))</f>
        <v/>
      </c>
      <c r="ED129" s="33" t="str">
        <f ca="true">+IF(OFFSET('Hygiene Data'!$H$12,0,10*ROW('Hygiene Data'!H123))="","",OFFSET('Hygiene Data'!$H$12,0,10*ROW('Hygiene Data'!H123)))</f>
        <v/>
      </c>
      <c r="EE129" s="33" t="str">
        <f ca="true">+IF(OFFSET('Hygiene Data'!$H$13,0,10*ROW('Hygiene Data'!H123))="","",OFFSET('Hygiene Data'!$H$13,0,10*ROW('Hygiene Data'!H123)))</f>
        <v/>
      </c>
      <c r="EF129" s="33" t="str">
        <f ca="true">+IF(OFFSET('Hygiene Data'!$H$14,0,10*ROW('Hygiene Data'!H123))="","",OFFSET('Hygiene Data'!$H$14,0,10*ROW('Hygiene Data'!H123)))</f>
        <v/>
      </c>
    </row>
    <row r="130" x14ac:dyDescent="0.2">
      <c r="A130" s="56" t="str">
        <f ca="true">+IF(OFFSET('Water Data'!$B$1,0,10*ROW('Water Data'!B127))="","",OFFSET('Water Data'!$B$1,0,10*ROW('Water Data'!B127)))</f>
        <v/>
      </c>
      <c r="B130" s="56" t="str">
        <f ca="true">+IF(OFFSET('Water Data'!$A$3,0,10*ROW('Water Data'!A127))="","",OFFSET('Water Data'!$A$3,0,10*ROW('Water Data'!A127)))</f>
        <v/>
      </c>
      <c r="C130" s="56" t="str">
        <f ca="true">+IF(OFFSET('Water Data'!$C$3,0,10*ROW('Water Data'!C127))="","",OFFSET('Water Data'!$C$3,0,10*ROW('Water Data'!C127)))</f>
        <v/>
      </c>
      <c r="D130" s="244"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4"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4" t="e">
        <f ca="true">+IF(AND(ISNUMBER(OFFSET('Water Data'!$C$10,0,10*ROW('Water Data'!D124))),BW130="Yes"),OFFSET('Water Data'!$C$10,0,10*ROW('Water Data'!D124)),IF(AND(ISNUMBER(OFFSET('Water Data'!$C$10,0,10*ROW('Water Data'!D124))),BW130="No",ISNUMBER(OFFSET('Water Data'!$C$10,0,10*ROW('Water Data'!D124)))),CONCATENATE("[",ROUND(OFFSET('Water Data'!$C$10,0,10*ROW('Water Data'!D124)),0),"]"),IF(AND(ISNUMBER(OFFSET('Water Data'!$C$10,0,10*ROW('Water Data'!D124))),BW130="",ISNUMBER(OFFSET('Water Data'!$C$10,0,10*ROW('Water Data'!D124)))),OFFSET('Water Data'!$C$10,0,10*ROW('Water Data'!D124)),NA())))</f>
        <v>#N/A</v>
      </c>
      <c r="G130" s="244"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4"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4"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4"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4"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4"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4"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4"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4"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4"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4"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4"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4"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4"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4"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5"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5"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5"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5"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5"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5"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5"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5"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5"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5"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5"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5"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5"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5"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5"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5"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5"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5"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5"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5"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5"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5"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5"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5"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5"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5"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5"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5"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5"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5"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6"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6"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6"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6"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6"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6"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6"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6"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6"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6"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6"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6"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6"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6"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6"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6"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6"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6"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3" t="str">
        <f ca="true">+IF(OFFSET('Water Data'!$C$28,0,10*ROW('Water Data'!C124))="","",OFFSET('Water Data'!$C$28,0,10*ROW('Water Data'!C124)))</f>
        <v/>
      </c>
      <c r="BT130" s="33" t="str">
        <f ca="true">+IF(OFFSET('Water Data'!$C$29,0,10*ROW('Water Data'!C124))="","",OFFSET('Water Data'!$C$29,0,10*ROW('Water Data'!C124)))</f>
        <v/>
      </c>
      <c r="BU130" s="33" t="str">
        <f ca="true">+IF(OFFSET('Water Data'!$C$30,0,10*ROW('Water Data'!C124))="","",OFFSET('Water Data'!$C$30,0,10*ROW('Water Data'!C124)))</f>
        <v/>
      </c>
      <c r="BV130" s="33" t="str">
        <f ca="true">+IF(OFFSET('Water Data'!$D$28,0,10*ROW('Water Data'!D124))="","",OFFSET('Water Data'!$D$28,0,10*ROW('Water Data'!D124)))</f>
        <v/>
      </c>
      <c r="BW130" s="33" t="str">
        <f ca="true">+IF(OFFSET('Water Data'!$D$29,0,10*ROW('Water Data'!D124))="","",OFFSET('Water Data'!$D$29,0,10*ROW('Water Data'!D124)))</f>
        <v/>
      </c>
      <c r="BX130" s="33" t="str">
        <f ca="true">+IF(OFFSET('Water Data'!$D$30,0,10*ROW('Water Data'!D124))="","",OFFSET('Water Data'!$D$30,0,10*ROW('Water Data'!D124)))</f>
        <v/>
      </c>
      <c r="BY130" s="33" t="str">
        <f ca="true">+IF(OFFSET('Water Data'!$E$28,0,10*ROW('Water Data'!E124))="","",OFFSET('Water Data'!$E$28,0,10*ROW('Water Data'!E124)))</f>
        <v/>
      </c>
      <c r="BZ130" s="33" t="str">
        <f ca="true">+IF(OFFSET('Water Data'!$E$29,0,10*ROW('Water Data'!E124))="","",OFFSET('Water Data'!$E$29,0,10*ROW('Water Data'!E124)))</f>
        <v/>
      </c>
      <c r="CA130" s="33" t="str">
        <f ca="true">+IF(OFFSET('Water Data'!$E$30,0,10*ROW('Water Data'!E124))="","",OFFSET('Water Data'!$E$30,0,10*ROW('Water Data'!E124)))</f>
        <v/>
      </c>
      <c r="CB130" s="33" t="str">
        <f ca="true">+IF(OFFSET('Water Data'!$F$28,0,10*ROW('Water Data'!F124))="","",OFFSET('Water Data'!$F$28,0,10*ROW('Water Data'!F124)))</f>
        <v/>
      </c>
      <c r="CC130" s="33" t="str">
        <f ca="true">+IF(OFFSET('Water Data'!$F$29,0,10*ROW('Water Data'!F124))="","",OFFSET('Water Data'!$F$29,0,10*ROW('Water Data'!F124)))</f>
        <v/>
      </c>
      <c r="CD130" s="33" t="str">
        <f ca="true">+IF(OFFSET('Water Data'!$F$30,0,10*ROW('Water Data'!F124))="","",OFFSET('Water Data'!$F$30,0,10*ROW('Water Data'!F124)))</f>
        <v/>
      </c>
      <c r="CE130" s="33" t="str">
        <f ca="true">+IF(OFFSET('Water Data'!$G$28,0,10*ROW('Water Data'!G124))="","",OFFSET('Water Data'!$G$28,0,10*ROW('Water Data'!G124)))</f>
        <v/>
      </c>
      <c r="CF130" s="33" t="str">
        <f ca="true">+IF(OFFSET('Water Data'!$G$29,0,10*ROW('Water Data'!G124))="","",OFFSET('Water Data'!$G$29,0,10*ROW('Water Data'!G124)))</f>
        <v/>
      </c>
      <c r="CG130" s="33" t="str">
        <f ca="true">+IF(OFFSET('Water Data'!$G$30,0,10*ROW('Water Data'!G124))="","",OFFSET('Water Data'!$G$30,0,10*ROW('Water Data'!G124)))</f>
        <v/>
      </c>
      <c r="CH130" s="33" t="str">
        <f ca="true">+IF(OFFSET('Water Data'!$H$28,0,10*ROW('Water Data'!H124))="","",OFFSET('Water Data'!$H$28,0,10*ROW('Water Data'!H124)))</f>
        <v/>
      </c>
      <c r="CI130" s="33" t="str">
        <f ca="true">+IF(OFFSET('Water Data'!$H$29,0,10*ROW('Water Data'!H124))="","",OFFSET('Water Data'!$H$29,0,10*ROW('Water Data'!H124)))</f>
        <v/>
      </c>
      <c r="CJ130" s="33" t="str">
        <f ca="true">+IF(OFFSET('Water Data'!$H$30,0,10*ROW('Water Data'!H124))="","",OFFSET('Water Data'!$H$30,0,10*ROW('Water Data'!H124)))</f>
        <v/>
      </c>
      <c r="CK130" s="33" t="str">
        <f ca="true">+IF(OFFSET('Sanitation Data'!$C$29,0,10*ROW('Sanitation Data'!C124))="","",OFFSET('Sanitation Data'!$C$29,0,10*ROW('Sanitation Data'!C124)))</f>
        <v/>
      </c>
      <c r="CL130" s="33" t="str">
        <f ca="true">+IF(OFFSET('Sanitation Data'!$C$30,0,10*ROW('Sanitation Data'!C124))="","",OFFSET('Sanitation Data'!$C$30,0,10*ROW('Sanitation Data'!C124)))</f>
        <v/>
      </c>
      <c r="CM130" s="33" t="str">
        <f ca="true">+IF(OFFSET('Sanitation Data'!$C$31,0,10*ROW('Sanitation Data'!C124))="","",OFFSET('Sanitation Data'!$C$31,0,10*ROW('Sanitation Data'!C124)))</f>
        <v/>
      </c>
      <c r="CN130" s="33" t="str">
        <f ca="true">+IF(OFFSET('Sanitation Data'!$C$32,0,10*ROW('Sanitation Data'!C124))="","",OFFSET('Sanitation Data'!$C$32,0,10*ROW('Sanitation Data'!C124)))</f>
        <v/>
      </c>
      <c r="CO130" s="33" t="str">
        <f ca="true">+IF(OFFSET('Sanitation Data'!$C$33,0,10*ROW('Sanitation Data'!C124))="","",OFFSET('Sanitation Data'!$C$33,0,10*ROW('Sanitation Data'!C124)))</f>
        <v/>
      </c>
      <c r="CP130" s="33" t="str">
        <f ca="true">+IF(OFFSET('Sanitation Data'!$D$29,0,10*ROW('Sanitation Data'!D124))="","",OFFSET('Sanitation Data'!$D$29,0,10*ROW('Sanitation Data'!D124)))</f>
        <v/>
      </c>
      <c r="CQ130" s="33" t="str">
        <f ca="true">+IF(OFFSET('Sanitation Data'!$D$30,0,10*ROW('Sanitation Data'!D124))="","",OFFSET('Sanitation Data'!$D$30,0,10*ROW('Sanitation Data'!D124)))</f>
        <v/>
      </c>
      <c r="CR130" s="33" t="str">
        <f ca="true">+IF(OFFSET('Sanitation Data'!$D$31,0,10*ROW('Sanitation Data'!D124))="","",OFFSET('Sanitation Data'!$D$31,0,10*ROW('Sanitation Data'!D124)))</f>
        <v/>
      </c>
      <c r="CS130" s="33" t="str">
        <f ca="true">+IF(OFFSET('Sanitation Data'!$D$32,0,10*ROW('Sanitation Data'!D124))="","",OFFSET('Sanitation Data'!$D$32,0,10*ROW('Sanitation Data'!D124)))</f>
        <v/>
      </c>
      <c r="CT130" s="33" t="str">
        <f ca="true">+IF(OFFSET('Sanitation Data'!$D$33,0,10*ROW('Sanitation Data'!D124))="","",OFFSET('Sanitation Data'!$D$33,0,10*ROW('Sanitation Data'!D124)))</f>
        <v/>
      </c>
      <c r="CU130" s="33" t="str">
        <f ca="true">+IF(OFFSET('Sanitation Data'!$E$29,0,10*ROW('Sanitation Data'!E124))="","",OFFSET('Sanitation Data'!$E$29,0,10*ROW('Sanitation Data'!E124)))</f>
        <v/>
      </c>
      <c r="CV130" s="33" t="str">
        <f ca="true">+IF(OFFSET('Sanitation Data'!$E$30,0,10*ROW('Sanitation Data'!E124))="","",OFFSET('Sanitation Data'!$E$30,0,10*ROW('Sanitation Data'!E124)))</f>
        <v/>
      </c>
      <c r="CW130" s="33" t="str">
        <f ca="true">+IF(OFFSET('Sanitation Data'!$E$31,0,10*ROW('Sanitation Data'!E124))="","",OFFSET('Sanitation Data'!$E$31,0,10*ROW('Sanitation Data'!E124)))</f>
        <v/>
      </c>
      <c r="CX130" s="33" t="str">
        <f ca="true">+IF(OFFSET('Sanitation Data'!$E$32,0,10*ROW('Sanitation Data'!E124))="","",OFFSET('Sanitation Data'!$E$32,0,10*ROW('Sanitation Data'!E124)))</f>
        <v/>
      </c>
      <c r="CY130" s="33" t="str">
        <f ca="true">+IF(OFFSET('Sanitation Data'!$E$33,0,10*ROW('Sanitation Data'!E124))="","",OFFSET('Sanitation Data'!$E$33,0,10*ROW('Sanitation Data'!E124)))</f>
        <v/>
      </c>
      <c r="CZ130" s="33" t="str">
        <f ca="true">+IF(OFFSET('Sanitation Data'!$F$29,0,10*ROW('Sanitation Data'!F124))="","",OFFSET('Sanitation Data'!$F$29,0,10*ROW('Sanitation Data'!F124)))</f>
        <v/>
      </c>
      <c r="DA130" s="33" t="str">
        <f ca="true">+IF(OFFSET('Sanitation Data'!$F$30,0,10*ROW('Sanitation Data'!F124))="","",OFFSET('Sanitation Data'!$F$30,0,10*ROW('Sanitation Data'!F124)))</f>
        <v/>
      </c>
      <c r="DB130" s="33" t="str">
        <f ca="true">+IF(OFFSET('Sanitation Data'!$F$31,0,10*ROW('Sanitation Data'!F124))="","",OFFSET('Sanitation Data'!$F$31,0,10*ROW('Sanitation Data'!F124)))</f>
        <v/>
      </c>
      <c r="DC130" s="33" t="str">
        <f ca="true">+IF(OFFSET('Sanitation Data'!$F$32,0,10*ROW('Sanitation Data'!F124))="","",OFFSET('Sanitation Data'!$F$32,0,10*ROW('Sanitation Data'!F124)))</f>
        <v/>
      </c>
      <c r="DD130" s="33" t="str">
        <f ca="true">+IF(OFFSET('Sanitation Data'!$F$33,0,10*ROW('Sanitation Data'!F124))="","",OFFSET('Sanitation Data'!$F$33,0,10*ROW('Sanitation Data'!F124)))</f>
        <v/>
      </c>
      <c r="DE130" s="33" t="str">
        <f ca="true">+IF(OFFSET('Sanitation Data'!$G$29,0,10*ROW('Sanitation Data'!G124))="","",OFFSET('Sanitation Data'!$G$29,0,10*ROW('Sanitation Data'!G124)))</f>
        <v/>
      </c>
      <c r="DF130" s="33" t="str">
        <f ca="true">+IF(OFFSET('Sanitation Data'!$G$30,0,10*ROW('Sanitation Data'!G124))="","",OFFSET('Sanitation Data'!$G$30,0,10*ROW('Sanitation Data'!G124)))</f>
        <v/>
      </c>
      <c r="DG130" s="33" t="str">
        <f ca="true">+IF(OFFSET('Sanitation Data'!$G$31,0,10*ROW('Sanitation Data'!G124))="","",OFFSET('Sanitation Data'!$G$31,0,10*ROW('Sanitation Data'!G124)))</f>
        <v/>
      </c>
      <c r="DH130" s="33" t="str">
        <f ca="true">+IF(OFFSET('Sanitation Data'!$G$32,0,10*ROW('Sanitation Data'!G124))="","",OFFSET('Sanitation Data'!$G$32,0,10*ROW('Sanitation Data'!G124)))</f>
        <v/>
      </c>
      <c r="DI130" s="33" t="str">
        <f ca="true">+IF(OFFSET('Sanitation Data'!$G$33,0,10*ROW('Sanitation Data'!G124))="","",OFFSET('Sanitation Data'!$G$33,0,10*ROW('Sanitation Data'!G124)))</f>
        <v/>
      </c>
      <c r="DJ130" s="33" t="str">
        <f ca="true">+IF(OFFSET('Sanitation Data'!$H$29,0,10*ROW('Sanitation Data'!H124))="","",OFFSET('Sanitation Data'!$H$29,0,10*ROW('Sanitation Data'!H124)))</f>
        <v/>
      </c>
      <c r="DK130" s="33" t="str">
        <f ca="true">+IF(OFFSET('Sanitation Data'!$H$30,0,10*ROW('Sanitation Data'!H124))="","",OFFSET('Sanitation Data'!$H$30,0,10*ROW('Sanitation Data'!H124)))</f>
        <v/>
      </c>
      <c r="DL130" s="33" t="str">
        <f ca="true">+IF(OFFSET('Sanitation Data'!$H$31,0,10*ROW('Sanitation Data'!H124))="","",OFFSET('Sanitation Data'!$H$31,0,10*ROW('Sanitation Data'!H124)))</f>
        <v/>
      </c>
      <c r="DM130" s="33" t="str">
        <f ca="true">+IF(OFFSET('Sanitation Data'!$H$32,0,10*ROW('Sanitation Data'!H124))="","",OFFSET('Sanitation Data'!$H$32,0,10*ROW('Sanitation Data'!H124)))</f>
        <v/>
      </c>
      <c r="DN130" s="33" t="str">
        <f ca="true">+IF(OFFSET('Sanitation Data'!$H$33,0,10*ROW('Sanitation Data'!H124))="","",OFFSET('Sanitation Data'!$H$33,0,10*ROW('Sanitation Data'!H124)))</f>
        <v/>
      </c>
      <c r="DO130" s="33" t="str">
        <f ca="true">+IF(OFFSET('Hygiene Data'!$C$12,0,10*ROW('Hygiene Data'!C124))="","",OFFSET('Hygiene Data'!$C$12,0,10*ROW('Hygiene Data'!C124)))</f>
        <v/>
      </c>
      <c r="DP130" s="33" t="str">
        <f ca="true">+IF(OFFSET('Hygiene Data'!$C$13,0,10*ROW('Hygiene Data'!C124))="","",OFFSET('Hygiene Data'!$C$13,0,10*ROW('Hygiene Data'!C124)))</f>
        <v/>
      </c>
      <c r="DQ130" s="33" t="str">
        <f ca="true">+IF(OFFSET('Hygiene Data'!$C$14,0,10*ROW('Hygiene Data'!C124))="","",OFFSET('Hygiene Data'!$C$14,0,10*ROW('Hygiene Data'!C124)))</f>
        <v/>
      </c>
      <c r="DR130" s="33" t="str">
        <f ca="true">+IF(OFFSET('Hygiene Data'!$D$12,0,10*ROW('Hygiene Data'!D124))="","",OFFSET('Hygiene Data'!$D$12,0,10*ROW('Hygiene Data'!D124)))</f>
        <v/>
      </c>
      <c r="DS130" s="33" t="str">
        <f ca="true">+IF(OFFSET('Hygiene Data'!$D$13,0,10*ROW('Hygiene Data'!D124))="","",OFFSET('Hygiene Data'!$D$13,0,10*ROW('Hygiene Data'!D124)))</f>
        <v/>
      </c>
      <c r="DT130" s="33" t="str">
        <f ca="true">+IF(OFFSET('Hygiene Data'!$D$14,0,10*ROW('Hygiene Data'!D124))="","",OFFSET('Hygiene Data'!$D$14,0,10*ROW('Hygiene Data'!D124)))</f>
        <v/>
      </c>
      <c r="DU130" s="33" t="str">
        <f ca="true">+IF(OFFSET('Hygiene Data'!$E$12,0,10*ROW('Hygiene Data'!E124))="","",OFFSET('Hygiene Data'!$E$12,0,10*ROW('Hygiene Data'!E124)))</f>
        <v/>
      </c>
      <c r="DV130" s="33" t="str">
        <f ca="true">+IF(OFFSET('Hygiene Data'!$E$13,0,10*ROW('Hygiene Data'!E124))="","",OFFSET('Hygiene Data'!$E$13,0,10*ROW('Hygiene Data'!E124)))</f>
        <v/>
      </c>
      <c r="DW130" s="33" t="str">
        <f ca="true">+IF(OFFSET('Hygiene Data'!$E$14,0,10*ROW('Hygiene Data'!E124))="","",OFFSET('Hygiene Data'!$E$14,0,10*ROW('Hygiene Data'!E124)))</f>
        <v/>
      </c>
      <c r="DX130" s="33" t="str">
        <f ca="true">+IF(OFFSET('Hygiene Data'!$F$12,0,10*ROW('Hygiene Data'!F124))="","",OFFSET('Hygiene Data'!$F$12,0,10*ROW('Hygiene Data'!F124)))</f>
        <v/>
      </c>
      <c r="DY130" s="33" t="str">
        <f ca="true">+IF(OFFSET('Hygiene Data'!$F$13,0,10*ROW('Hygiene Data'!F124))="","",OFFSET('Hygiene Data'!$F$13,0,10*ROW('Hygiene Data'!F124)))</f>
        <v/>
      </c>
      <c r="DZ130" s="33" t="str">
        <f ca="true">+IF(OFFSET('Hygiene Data'!$F$14,0,10*ROW('Hygiene Data'!F124))="","",OFFSET('Hygiene Data'!$F$14,0,10*ROW('Hygiene Data'!F124)))</f>
        <v/>
      </c>
      <c r="EA130" s="33" t="str">
        <f ca="true">+IF(OFFSET('Hygiene Data'!$G$12,0,10*ROW('Hygiene Data'!G124))="","",OFFSET('Hygiene Data'!$G$12,0,10*ROW('Hygiene Data'!G124)))</f>
        <v/>
      </c>
      <c r="EB130" s="33" t="str">
        <f ca="true">+IF(OFFSET('Hygiene Data'!$G$13,0,10*ROW('Hygiene Data'!G124))="","",OFFSET('Hygiene Data'!$G$13,0,10*ROW('Hygiene Data'!G124)))</f>
        <v/>
      </c>
      <c r="EC130" s="33" t="str">
        <f ca="true">+IF(OFFSET('Hygiene Data'!$G$14,0,10*ROW('Hygiene Data'!G124))="","",OFFSET('Hygiene Data'!$G$14,0,10*ROW('Hygiene Data'!G124)))</f>
        <v/>
      </c>
      <c r="ED130" s="33" t="str">
        <f ca="true">+IF(OFFSET('Hygiene Data'!$H$12,0,10*ROW('Hygiene Data'!H124))="","",OFFSET('Hygiene Data'!$H$12,0,10*ROW('Hygiene Data'!H124)))</f>
        <v/>
      </c>
      <c r="EE130" s="33" t="str">
        <f ca="true">+IF(OFFSET('Hygiene Data'!$H$13,0,10*ROW('Hygiene Data'!H124))="","",OFFSET('Hygiene Data'!$H$13,0,10*ROW('Hygiene Data'!H124)))</f>
        <v/>
      </c>
      <c r="EF130" s="33" t="str">
        <f ca="true">+IF(OFFSET('Hygiene Data'!$H$14,0,10*ROW('Hygiene Data'!H124))="","",OFFSET('Hygiene Data'!$H$14,0,10*ROW('Hygiene Data'!H124)))</f>
        <v/>
      </c>
    </row>
    <row r="131" x14ac:dyDescent="0.2">
      <c r="A131" s="56" t="str">
        <f ca="true">+IF(OFFSET('Water Data'!$B$1,0,10*ROW('Water Data'!B128))="","",OFFSET('Water Data'!$B$1,0,10*ROW('Water Data'!B128)))</f>
        <v/>
      </c>
      <c r="B131" s="56" t="str">
        <f ca="true">+IF(OFFSET('Water Data'!$A$3,0,10*ROW('Water Data'!A128))="","",OFFSET('Water Data'!$A$3,0,10*ROW('Water Data'!A128)))</f>
        <v/>
      </c>
      <c r="C131" s="56" t="str">
        <f ca="true">+IF(OFFSET('Water Data'!$C$3,0,10*ROW('Water Data'!C128))="","",OFFSET('Water Data'!$C$3,0,10*ROW('Water Data'!C128)))</f>
        <v/>
      </c>
      <c r="D131" s="244"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4"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4" t="e">
        <f ca="true">+IF(AND(ISNUMBER(OFFSET('Water Data'!$C$10,0,10*ROW('Water Data'!D125))),BW131="Yes"),OFFSET('Water Data'!$C$10,0,10*ROW('Water Data'!D125)),IF(AND(ISNUMBER(OFFSET('Water Data'!$C$10,0,10*ROW('Water Data'!D125))),BW131="No",ISNUMBER(OFFSET('Water Data'!$C$10,0,10*ROW('Water Data'!D125)))),CONCATENATE("[",ROUND(OFFSET('Water Data'!$C$10,0,10*ROW('Water Data'!D125)),0),"]"),IF(AND(ISNUMBER(OFFSET('Water Data'!$C$10,0,10*ROW('Water Data'!D125))),BW131="",ISNUMBER(OFFSET('Water Data'!$C$10,0,10*ROW('Water Data'!D125)))),OFFSET('Water Data'!$C$10,0,10*ROW('Water Data'!D125)),NA())))</f>
        <v>#N/A</v>
      </c>
      <c r="G131" s="244"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4"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4"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4"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4"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4"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4"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4"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4"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4"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4"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4"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4"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4"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4"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5"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5"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5"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5"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5"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5"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5"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5"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5"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5"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5"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5"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5"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5"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5"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5"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5"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5"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5"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5"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5"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5"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5"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5"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5"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5"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5"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5"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5"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5"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6"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6"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6"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6"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6"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6"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6"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6"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6"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6"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6"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6"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6"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6"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6"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6"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6"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6"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3" t="str">
        <f ca="true">+IF(OFFSET('Water Data'!$C$28,0,10*ROW('Water Data'!C125))="","",OFFSET('Water Data'!$C$28,0,10*ROW('Water Data'!C125)))</f>
        <v/>
      </c>
      <c r="BT131" s="33" t="str">
        <f ca="true">+IF(OFFSET('Water Data'!$C$29,0,10*ROW('Water Data'!C125))="","",OFFSET('Water Data'!$C$29,0,10*ROW('Water Data'!C125)))</f>
        <v/>
      </c>
      <c r="BU131" s="33" t="str">
        <f ca="true">+IF(OFFSET('Water Data'!$C$30,0,10*ROW('Water Data'!C125))="","",OFFSET('Water Data'!$C$30,0,10*ROW('Water Data'!C125)))</f>
        <v/>
      </c>
      <c r="BV131" s="33" t="str">
        <f ca="true">+IF(OFFSET('Water Data'!$D$28,0,10*ROW('Water Data'!D125))="","",OFFSET('Water Data'!$D$28,0,10*ROW('Water Data'!D125)))</f>
        <v/>
      </c>
      <c r="BW131" s="33" t="str">
        <f ca="true">+IF(OFFSET('Water Data'!$D$29,0,10*ROW('Water Data'!D125))="","",OFFSET('Water Data'!$D$29,0,10*ROW('Water Data'!D125)))</f>
        <v/>
      </c>
      <c r="BX131" s="33" t="str">
        <f ca="true">+IF(OFFSET('Water Data'!$D$30,0,10*ROW('Water Data'!D125))="","",OFFSET('Water Data'!$D$30,0,10*ROW('Water Data'!D125)))</f>
        <v/>
      </c>
      <c r="BY131" s="33" t="str">
        <f ca="true">+IF(OFFSET('Water Data'!$E$28,0,10*ROW('Water Data'!E125))="","",OFFSET('Water Data'!$E$28,0,10*ROW('Water Data'!E125)))</f>
        <v/>
      </c>
      <c r="BZ131" s="33" t="str">
        <f ca="true">+IF(OFFSET('Water Data'!$E$29,0,10*ROW('Water Data'!E125))="","",OFFSET('Water Data'!$E$29,0,10*ROW('Water Data'!E125)))</f>
        <v/>
      </c>
      <c r="CA131" s="33" t="str">
        <f ca="true">+IF(OFFSET('Water Data'!$E$30,0,10*ROW('Water Data'!E125))="","",OFFSET('Water Data'!$E$30,0,10*ROW('Water Data'!E125)))</f>
        <v/>
      </c>
      <c r="CB131" s="33" t="str">
        <f ca="true">+IF(OFFSET('Water Data'!$F$28,0,10*ROW('Water Data'!F125))="","",OFFSET('Water Data'!$F$28,0,10*ROW('Water Data'!F125)))</f>
        <v/>
      </c>
      <c r="CC131" s="33" t="str">
        <f ca="true">+IF(OFFSET('Water Data'!$F$29,0,10*ROW('Water Data'!F125))="","",OFFSET('Water Data'!$F$29,0,10*ROW('Water Data'!F125)))</f>
        <v/>
      </c>
      <c r="CD131" s="33" t="str">
        <f ca="true">+IF(OFFSET('Water Data'!$F$30,0,10*ROW('Water Data'!F125))="","",OFFSET('Water Data'!$F$30,0,10*ROW('Water Data'!F125)))</f>
        <v/>
      </c>
      <c r="CE131" s="33" t="str">
        <f ca="true">+IF(OFFSET('Water Data'!$G$28,0,10*ROW('Water Data'!G125))="","",OFFSET('Water Data'!$G$28,0,10*ROW('Water Data'!G125)))</f>
        <v/>
      </c>
      <c r="CF131" s="33" t="str">
        <f ca="true">+IF(OFFSET('Water Data'!$G$29,0,10*ROW('Water Data'!G125))="","",OFFSET('Water Data'!$G$29,0,10*ROW('Water Data'!G125)))</f>
        <v/>
      </c>
      <c r="CG131" s="33" t="str">
        <f ca="true">+IF(OFFSET('Water Data'!$G$30,0,10*ROW('Water Data'!G125))="","",OFFSET('Water Data'!$G$30,0,10*ROW('Water Data'!G125)))</f>
        <v/>
      </c>
      <c r="CH131" s="33" t="str">
        <f ca="true">+IF(OFFSET('Water Data'!$H$28,0,10*ROW('Water Data'!H125))="","",OFFSET('Water Data'!$H$28,0,10*ROW('Water Data'!H125)))</f>
        <v/>
      </c>
      <c r="CI131" s="33" t="str">
        <f ca="true">+IF(OFFSET('Water Data'!$H$29,0,10*ROW('Water Data'!H125))="","",OFFSET('Water Data'!$H$29,0,10*ROW('Water Data'!H125)))</f>
        <v/>
      </c>
      <c r="CJ131" s="33" t="str">
        <f ca="true">+IF(OFFSET('Water Data'!$H$30,0,10*ROW('Water Data'!H125))="","",OFFSET('Water Data'!$H$30,0,10*ROW('Water Data'!H125)))</f>
        <v/>
      </c>
      <c r="CK131" s="33" t="str">
        <f ca="true">+IF(OFFSET('Sanitation Data'!$C$29,0,10*ROW('Sanitation Data'!C125))="","",OFFSET('Sanitation Data'!$C$29,0,10*ROW('Sanitation Data'!C125)))</f>
        <v/>
      </c>
      <c r="CL131" s="33" t="str">
        <f ca="true">+IF(OFFSET('Sanitation Data'!$C$30,0,10*ROW('Sanitation Data'!C125))="","",OFFSET('Sanitation Data'!$C$30,0,10*ROW('Sanitation Data'!C125)))</f>
        <v/>
      </c>
      <c r="CM131" s="33" t="str">
        <f ca="true">+IF(OFFSET('Sanitation Data'!$C$31,0,10*ROW('Sanitation Data'!C125))="","",OFFSET('Sanitation Data'!$C$31,0,10*ROW('Sanitation Data'!C125)))</f>
        <v/>
      </c>
      <c r="CN131" s="33" t="str">
        <f ca="true">+IF(OFFSET('Sanitation Data'!$C$32,0,10*ROW('Sanitation Data'!C125))="","",OFFSET('Sanitation Data'!$C$32,0,10*ROW('Sanitation Data'!C125)))</f>
        <v/>
      </c>
      <c r="CO131" s="33" t="str">
        <f ca="true">+IF(OFFSET('Sanitation Data'!$C$33,0,10*ROW('Sanitation Data'!C125))="","",OFFSET('Sanitation Data'!$C$33,0,10*ROW('Sanitation Data'!C125)))</f>
        <v/>
      </c>
      <c r="CP131" s="33" t="str">
        <f ca="true">+IF(OFFSET('Sanitation Data'!$D$29,0,10*ROW('Sanitation Data'!D125))="","",OFFSET('Sanitation Data'!$D$29,0,10*ROW('Sanitation Data'!D125)))</f>
        <v/>
      </c>
      <c r="CQ131" s="33" t="str">
        <f ca="true">+IF(OFFSET('Sanitation Data'!$D$30,0,10*ROW('Sanitation Data'!D125))="","",OFFSET('Sanitation Data'!$D$30,0,10*ROW('Sanitation Data'!D125)))</f>
        <v/>
      </c>
      <c r="CR131" s="33" t="str">
        <f ca="true">+IF(OFFSET('Sanitation Data'!$D$31,0,10*ROW('Sanitation Data'!D125))="","",OFFSET('Sanitation Data'!$D$31,0,10*ROW('Sanitation Data'!D125)))</f>
        <v/>
      </c>
      <c r="CS131" s="33" t="str">
        <f ca="true">+IF(OFFSET('Sanitation Data'!$D$32,0,10*ROW('Sanitation Data'!D125))="","",OFFSET('Sanitation Data'!$D$32,0,10*ROW('Sanitation Data'!D125)))</f>
        <v/>
      </c>
      <c r="CT131" s="33" t="str">
        <f ca="true">+IF(OFFSET('Sanitation Data'!$D$33,0,10*ROW('Sanitation Data'!D125))="","",OFFSET('Sanitation Data'!$D$33,0,10*ROW('Sanitation Data'!D125)))</f>
        <v/>
      </c>
      <c r="CU131" s="33" t="str">
        <f ca="true">+IF(OFFSET('Sanitation Data'!$E$29,0,10*ROW('Sanitation Data'!E125))="","",OFFSET('Sanitation Data'!$E$29,0,10*ROW('Sanitation Data'!E125)))</f>
        <v/>
      </c>
      <c r="CV131" s="33" t="str">
        <f ca="true">+IF(OFFSET('Sanitation Data'!$E$30,0,10*ROW('Sanitation Data'!E125))="","",OFFSET('Sanitation Data'!$E$30,0,10*ROW('Sanitation Data'!E125)))</f>
        <v/>
      </c>
      <c r="CW131" s="33" t="str">
        <f ca="true">+IF(OFFSET('Sanitation Data'!$E$31,0,10*ROW('Sanitation Data'!E125))="","",OFFSET('Sanitation Data'!$E$31,0,10*ROW('Sanitation Data'!E125)))</f>
        <v/>
      </c>
      <c r="CX131" s="33" t="str">
        <f ca="true">+IF(OFFSET('Sanitation Data'!$E$32,0,10*ROW('Sanitation Data'!E125))="","",OFFSET('Sanitation Data'!$E$32,0,10*ROW('Sanitation Data'!E125)))</f>
        <v/>
      </c>
      <c r="CY131" s="33" t="str">
        <f ca="true">+IF(OFFSET('Sanitation Data'!$E$33,0,10*ROW('Sanitation Data'!E125))="","",OFFSET('Sanitation Data'!$E$33,0,10*ROW('Sanitation Data'!E125)))</f>
        <v/>
      </c>
      <c r="CZ131" s="33" t="str">
        <f ca="true">+IF(OFFSET('Sanitation Data'!$F$29,0,10*ROW('Sanitation Data'!F125))="","",OFFSET('Sanitation Data'!$F$29,0,10*ROW('Sanitation Data'!F125)))</f>
        <v/>
      </c>
      <c r="DA131" s="33" t="str">
        <f ca="true">+IF(OFFSET('Sanitation Data'!$F$30,0,10*ROW('Sanitation Data'!F125))="","",OFFSET('Sanitation Data'!$F$30,0,10*ROW('Sanitation Data'!F125)))</f>
        <v/>
      </c>
      <c r="DB131" s="33" t="str">
        <f ca="true">+IF(OFFSET('Sanitation Data'!$F$31,0,10*ROW('Sanitation Data'!F125))="","",OFFSET('Sanitation Data'!$F$31,0,10*ROW('Sanitation Data'!F125)))</f>
        <v/>
      </c>
      <c r="DC131" s="33" t="str">
        <f ca="true">+IF(OFFSET('Sanitation Data'!$F$32,0,10*ROW('Sanitation Data'!F125))="","",OFFSET('Sanitation Data'!$F$32,0,10*ROW('Sanitation Data'!F125)))</f>
        <v/>
      </c>
      <c r="DD131" s="33" t="str">
        <f ca="true">+IF(OFFSET('Sanitation Data'!$F$33,0,10*ROW('Sanitation Data'!F125))="","",OFFSET('Sanitation Data'!$F$33,0,10*ROW('Sanitation Data'!F125)))</f>
        <v/>
      </c>
      <c r="DE131" s="33" t="str">
        <f ca="true">+IF(OFFSET('Sanitation Data'!$G$29,0,10*ROW('Sanitation Data'!G125))="","",OFFSET('Sanitation Data'!$G$29,0,10*ROW('Sanitation Data'!G125)))</f>
        <v/>
      </c>
      <c r="DF131" s="33" t="str">
        <f ca="true">+IF(OFFSET('Sanitation Data'!$G$30,0,10*ROW('Sanitation Data'!G125))="","",OFFSET('Sanitation Data'!$G$30,0,10*ROW('Sanitation Data'!G125)))</f>
        <v/>
      </c>
      <c r="DG131" s="33" t="str">
        <f ca="true">+IF(OFFSET('Sanitation Data'!$G$31,0,10*ROW('Sanitation Data'!G125))="","",OFFSET('Sanitation Data'!$G$31,0,10*ROW('Sanitation Data'!G125)))</f>
        <v/>
      </c>
      <c r="DH131" s="33" t="str">
        <f ca="true">+IF(OFFSET('Sanitation Data'!$G$32,0,10*ROW('Sanitation Data'!G125))="","",OFFSET('Sanitation Data'!$G$32,0,10*ROW('Sanitation Data'!G125)))</f>
        <v/>
      </c>
      <c r="DI131" s="33" t="str">
        <f ca="true">+IF(OFFSET('Sanitation Data'!$G$33,0,10*ROW('Sanitation Data'!G125))="","",OFFSET('Sanitation Data'!$G$33,0,10*ROW('Sanitation Data'!G125)))</f>
        <v/>
      </c>
      <c r="DJ131" s="33" t="str">
        <f ca="true">+IF(OFFSET('Sanitation Data'!$H$29,0,10*ROW('Sanitation Data'!H125))="","",OFFSET('Sanitation Data'!$H$29,0,10*ROW('Sanitation Data'!H125)))</f>
        <v/>
      </c>
      <c r="DK131" s="33" t="str">
        <f ca="true">+IF(OFFSET('Sanitation Data'!$H$30,0,10*ROW('Sanitation Data'!H125))="","",OFFSET('Sanitation Data'!$H$30,0,10*ROW('Sanitation Data'!H125)))</f>
        <v/>
      </c>
      <c r="DL131" s="33" t="str">
        <f ca="true">+IF(OFFSET('Sanitation Data'!$H$31,0,10*ROW('Sanitation Data'!H125))="","",OFFSET('Sanitation Data'!$H$31,0,10*ROW('Sanitation Data'!H125)))</f>
        <v/>
      </c>
      <c r="DM131" s="33" t="str">
        <f ca="true">+IF(OFFSET('Sanitation Data'!$H$32,0,10*ROW('Sanitation Data'!H125))="","",OFFSET('Sanitation Data'!$H$32,0,10*ROW('Sanitation Data'!H125)))</f>
        <v/>
      </c>
      <c r="DN131" s="33" t="str">
        <f ca="true">+IF(OFFSET('Sanitation Data'!$H$33,0,10*ROW('Sanitation Data'!H125))="","",OFFSET('Sanitation Data'!$H$33,0,10*ROW('Sanitation Data'!H125)))</f>
        <v/>
      </c>
      <c r="DO131" s="33" t="str">
        <f ca="true">+IF(OFFSET('Hygiene Data'!$C$12,0,10*ROW('Hygiene Data'!C125))="","",OFFSET('Hygiene Data'!$C$12,0,10*ROW('Hygiene Data'!C125)))</f>
        <v/>
      </c>
      <c r="DP131" s="33" t="str">
        <f ca="true">+IF(OFFSET('Hygiene Data'!$C$13,0,10*ROW('Hygiene Data'!C125))="","",OFFSET('Hygiene Data'!$C$13,0,10*ROW('Hygiene Data'!C125)))</f>
        <v/>
      </c>
      <c r="DQ131" s="33" t="str">
        <f ca="true">+IF(OFFSET('Hygiene Data'!$C$14,0,10*ROW('Hygiene Data'!C125))="","",OFFSET('Hygiene Data'!$C$14,0,10*ROW('Hygiene Data'!C125)))</f>
        <v/>
      </c>
      <c r="DR131" s="33" t="str">
        <f ca="true">+IF(OFFSET('Hygiene Data'!$D$12,0,10*ROW('Hygiene Data'!D125))="","",OFFSET('Hygiene Data'!$D$12,0,10*ROW('Hygiene Data'!D125)))</f>
        <v/>
      </c>
      <c r="DS131" s="33" t="str">
        <f ca="true">+IF(OFFSET('Hygiene Data'!$D$13,0,10*ROW('Hygiene Data'!D125))="","",OFFSET('Hygiene Data'!$D$13,0,10*ROW('Hygiene Data'!D125)))</f>
        <v/>
      </c>
      <c r="DT131" s="33" t="str">
        <f ca="true">+IF(OFFSET('Hygiene Data'!$D$14,0,10*ROW('Hygiene Data'!D125))="","",OFFSET('Hygiene Data'!$D$14,0,10*ROW('Hygiene Data'!D125)))</f>
        <v/>
      </c>
      <c r="DU131" s="33" t="str">
        <f ca="true">+IF(OFFSET('Hygiene Data'!$E$12,0,10*ROW('Hygiene Data'!E125))="","",OFFSET('Hygiene Data'!$E$12,0,10*ROW('Hygiene Data'!E125)))</f>
        <v/>
      </c>
      <c r="DV131" s="33" t="str">
        <f ca="true">+IF(OFFSET('Hygiene Data'!$E$13,0,10*ROW('Hygiene Data'!E125))="","",OFFSET('Hygiene Data'!$E$13,0,10*ROW('Hygiene Data'!E125)))</f>
        <v/>
      </c>
      <c r="DW131" s="33" t="str">
        <f ca="true">+IF(OFFSET('Hygiene Data'!$E$14,0,10*ROW('Hygiene Data'!E125))="","",OFFSET('Hygiene Data'!$E$14,0,10*ROW('Hygiene Data'!E125)))</f>
        <v/>
      </c>
      <c r="DX131" s="33" t="str">
        <f ca="true">+IF(OFFSET('Hygiene Data'!$F$12,0,10*ROW('Hygiene Data'!F125))="","",OFFSET('Hygiene Data'!$F$12,0,10*ROW('Hygiene Data'!F125)))</f>
        <v/>
      </c>
      <c r="DY131" s="33" t="str">
        <f ca="true">+IF(OFFSET('Hygiene Data'!$F$13,0,10*ROW('Hygiene Data'!F125))="","",OFFSET('Hygiene Data'!$F$13,0,10*ROW('Hygiene Data'!F125)))</f>
        <v/>
      </c>
      <c r="DZ131" s="33" t="str">
        <f ca="true">+IF(OFFSET('Hygiene Data'!$F$14,0,10*ROW('Hygiene Data'!F125))="","",OFFSET('Hygiene Data'!$F$14,0,10*ROW('Hygiene Data'!F125)))</f>
        <v/>
      </c>
      <c r="EA131" s="33" t="str">
        <f ca="true">+IF(OFFSET('Hygiene Data'!$G$12,0,10*ROW('Hygiene Data'!G125))="","",OFFSET('Hygiene Data'!$G$12,0,10*ROW('Hygiene Data'!G125)))</f>
        <v/>
      </c>
      <c r="EB131" s="33" t="str">
        <f ca="true">+IF(OFFSET('Hygiene Data'!$G$13,0,10*ROW('Hygiene Data'!G125))="","",OFFSET('Hygiene Data'!$G$13,0,10*ROW('Hygiene Data'!G125)))</f>
        <v/>
      </c>
      <c r="EC131" s="33" t="str">
        <f ca="true">+IF(OFFSET('Hygiene Data'!$G$14,0,10*ROW('Hygiene Data'!G125))="","",OFFSET('Hygiene Data'!$G$14,0,10*ROW('Hygiene Data'!G125)))</f>
        <v/>
      </c>
      <c r="ED131" s="33" t="str">
        <f ca="true">+IF(OFFSET('Hygiene Data'!$H$12,0,10*ROW('Hygiene Data'!H125))="","",OFFSET('Hygiene Data'!$H$12,0,10*ROW('Hygiene Data'!H125)))</f>
        <v/>
      </c>
      <c r="EE131" s="33" t="str">
        <f ca="true">+IF(OFFSET('Hygiene Data'!$H$13,0,10*ROW('Hygiene Data'!H125))="","",OFFSET('Hygiene Data'!$H$13,0,10*ROW('Hygiene Data'!H125)))</f>
        <v/>
      </c>
      <c r="EF131" s="33" t="str">
        <f ca="true">+IF(OFFSET('Hygiene Data'!$H$14,0,10*ROW('Hygiene Data'!H125))="","",OFFSET('Hygiene Data'!$H$14,0,10*ROW('Hygiene Data'!H125)))</f>
        <v/>
      </c>
    </row>
    <row r="132" x14ac:dyDescent="0.2">
      <c r="A132" s="56" t="str">
        <f ca="true">+IF(OFFSET('Water Data'!$B$1,0,10*ROW('Water Data'!B129))="","",OFFSET('Water Data'!$B$1,0,10*ROW('Water Data'!B129)))</f>
        <v/>
      </c>
      <c r="B132" s="56" t="str">
        <f ca="true">+IF(OFFSET('Water Data'!$A$3,0,10*ROW('Water Data'!A129))="","",OFFSET('Water Data'!$A$3,0,10*ROW('Water Data'!A129)))</f>
        <v/>
      </c>
      <c r="C132" s="56" t="str">
        <f ca="true">+IF(OFFSET('Water Data'!$C$3,0,10*ROW('Water Data'!C129))="","",OFFSET('Water Data'!$C$3,0,10*ROW('Water Data'!C129)))</f>
        <v/>
      </c>
      <c r="D132" s="244"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4"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4" t="e">
        <f ca="true">+IF(AND(ISNUMBER(OFFSET('Water Data'!$C$10,0,10*ROW('Water Data'!D126))),BW132="Yes"),OFFSET('Water Data'!$C$10,0,10*ROW('Water Data'!D126)),IF(AND(ISNUMBER(OFFSET('Water Data'!$C$10,0,10*ROW('Water Data'!D126))),BW132="No",ISNUMBER(OFFSET('Water Data'!$C$10,0,10*ROW('Water Data'!D126)))),CONCATENATE("[",ROUND(OFFSET('Water Data'!$C$10,0,10*ROW('Water Data'!D126)),0),"]"),IF(AND(ISNUMBER(OFFSET('Water Data'!$C$10,0,10*ROW('Water Data'!D126))),BW132="",ISNUMBER(OFFSET('Water Data'!$C$10,0,10*ROW('Water Data'!D126)))),OFFSET('Water Data'!$C$10,0,10*ROW('Water Data'!D126)),NA())))</f>
        <v>#N/A</v>
      </c>
      <c r="G132" s="244"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4"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4"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4"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4"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4"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4"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4"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4"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4"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4"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4"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4"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4"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4"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5"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5"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5"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5"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5"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5"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5"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5"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5"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5"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5"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5"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5"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5"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5"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5"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5"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5"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5"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5"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5"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5"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5"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5"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5"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5"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5"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5"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5"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5"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6"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6"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6"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6"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6"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6"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6"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6"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6"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6"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6"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6"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6"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6"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6"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6"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6"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6"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3" t="str">
        <f ca="true">+IF(OFFSET('Water Data'!$C$28,0,10*ROW('Water Data'!C126))="","",OFFSET('Water Data'!$C$28,0,10*ROW('Water Data'!C126)))</f>
        <v/>
      </c>
      <c r="BT132" s="33" t="str">
        <f ca="true">+IF(OFFSET('Water Data'!$C$29,0,10*ROW('Water Data'!C126))="","",OFFSET('Water Data'!$C$29,0,10*ROW('Water Data'!C126)))</f>
        <v/>
      </c>
      <c r="BU132" s="33" t="str">
        <f ca="true">+IF(OFFSET('Water Data'!$C$30,0,10*ROW('Water Data'!C126))="","",OFFSET('Water Data'!$C$30,0,10*ROW('Water Data'!C126)))</f>
        <v/>
      </c>
      <c r="BV132" s="33" t="str">
        <f ca="true">+IF(OFFSET('Water Data'!$D$28,0,10*ROW('Water Data'!D126))="","",OFFSET('Water Data'!$D$28,0,10*ROW('Water Data'!D126)))</f>
        <v/>
      </c>
      <c r="BW132" s="33" t="str">
        <f ca="true">+IF(OFFSET('Water Data'!$D$29,0,10*ROW('Water Data'!D126))="","",OFFSET('Water Data'!$D$29,0,10*ROW('Water Data'!D126)))</f>
        <v/>
      </c>
      <c r="BX132" s="33" t="str">
        <f ca="true">+IF(OFFSET('Water Data'!$D$30,0,10*ROW('Water Data'!D126))="","",OFFSET('Water Data'!$D$30,0,10*ROW('Water Data'!D126)))</f>
        <v/>
      </c>
      <c r="BY132" s="33" t="str">
        <f ca="true">+IF(OFFSET('Water Data'!$E$28,0,10*ROW('Water Data'!E126))="","",OFFSET('Water Data'!$E$28,0,10*ROW('Water Data'!E126)))</f>
        <v/>
      </c>
      <c r="BZ132" s="33" t="str">
        <f ca="true">+IF(OFFSET('Water Data'!$E$29,0,10*ROW('Water Data'!E126))="","",OFFSET('Water Data'!$E$29,0,10*ROW('Water Data'!E126)))</f>
        <v/>
      </c>
      <c r="CA132" s="33" t="str">
        <f ca="true">+IF(OFFSET('Water Data'!$E$30,0,10*ROW('Water Data'!E126))="","",OFFSET('Water Data'!$E$30,0,10*ROW('Water Data'!E126)))</f>
        <v/>
      </c>
      <c r="CB132" s="33" t="str">
        <f ca="true">+IF(OFFSET('Water Data'!$F$28,0,10*ROW('Water Data'!F126))="","",OFFSET('Water Data'!$F$28,0,10*ROW('Water Data'!F126)))</f>
        <v/>
      </c>
      <c r="CC132" s="33" t="str">
        <f ca="true">+IF(OFFSET('Water Data'!$F$29,0,10*ROW('Water Data'!F126))="","",OFFSET('Water Data'!$F$29,0,10*ROW('Water Data'!F126)))</f>
        <v/>
      </c>
      <c r="CD132" s="33" t="str">
        <f ca="true">+IF(OFFSET('Water Data'!$F$30,0,10*ROW('Water Data'!F126))="","",OFFSET('Water Data'!$F$30,0,10*ROW('Water Data'!F126)))</f>
        <v/>
      </c>
      <c r="CE132" s="33" t="str">
        <f ca="true">+IF(OFFSET('Water Data'!$G$28,0,10*ROW('Water Data'!G126))="","",OFFSET('Water Data'!$G$28,0,10*ROW('Water Data'!G126)))</f>
        <v/>
      </c>
      <c r="CF132" s="33" t="str">
        <f ca="true">+IF(OFFSET('Water Data'!$G$29,0,10*ROW('Water Data'!G126))="","",OFFSET('Water Data'!$G$29,0,10*ROW('Water Data'!G126)))</f>
        <v/>
      </c>
      <c r="CG132" s="33" t="str">
        <f ca="true">+IF(OFFSET('Water Data'!$G$30,0,10*ROW('Water Data'!G126))="","",OFFSET('Water Data'!$G$30,0,10*ROW('Water Data'!G126)))</f>
        <v/>
      </c>
      <c r="CH132" s="33" t="str">
        <f ca="true">+IF(OFFSET('Water Data'!$H$28,0,10*ROW('Water Data'!H126))="","",OFFSET('Water Data'!$H$28,0,10*ROW('Water Data'!H126)))</f>
        <v/>
      </c>
      <c r="CI132" s="33" t="str">
        <f ca="true">+IF(OFFSET('Water Data'!$H$29,0,10*ROW('Water Data'!H126))="","",OFFSET('Water Data'!$H$29,0,10*ROW('Water Data'!H126)))</f>
        <v/>
      </c>
      <c r="CJ132" s="33" t="str">
        <f ca="true">+IF(OFFSET('Water Data'!$H$30,0,10*ROW('Water Data'!H126))="","",OFFSET('Water Data'!$H$30,0,10*ROW('Water Data'!H126)))</f>
        <v/>
      </c>
      <c r="CK132" s="33" t="str">
        <f ca="true">+IF(OFFSET('Sanitation Data'!$C$29,0,10*ROW('Sanitation Data'!C126))="","",OFFSET('Sanitation Data'!$C$29,0,10*ROW('Sanitation Data'!C126)))</f>
        <v/>
      </c>
      <c r="CL132" s="33" t="str">
        <f ca="true">+IF(OFFSET('Sanitation Data'!$C$30,0,10*ROW('Sanitation Data'!C126))="","",OFFSET('Sanitation Data'!$C$30,0,10*ROW('Sanitation Data'!C126)))</f>
        <v/>
      </c>
      <c r="CM132" s="33" t="str">
        <f ca="true">+IF(OFFSET('Sanitation Data'!$C$31,0,10*ROW('Sanitation Data'!C126))="","",OFFSET('Sanitation Data'!$C$31,0,10*ROW('Sanitation Data'!C126)))</f>
        <v/>
      </c>
      <c r="CN132" s="33" t="str">
        <f ca="true">+IF(OFFSET('Sanitation Data'!$C$32,0,10*ROW('Sanitation Data'!C126))="","",OFFSET('Sanitation Data'!$C$32,0,10*ROW('Sanitation Data'!C126)))</f>
        <v/>
      </c>
      <c r="CO132" s="33" t="str">
        <f ca="true">+IF(OFFSET('Sanitation Data'!$C$33,0,10*ROW('Sanitation Data'!C126))="","",OFFSET('Sanitation Data'!$C$33,0,10*ROW('Sanitation Data'!C126)))</f>
        <v/>
      </c>
      <c r="CP132" s="33" t="str">
        <f ca="true">+IF(OFFSET('Sanitation Data'!$D$29,0,10*ROW('Sanitation Data'!D126))="","",OFFSET('Sanitation Data'!$D$29,0,10*ROW('Sanitation Data'!D126)))</f>
        <v/>
      </c>
      <c r="CQ132" s="33" t="str">
        <f ca="true">+IF(OFFSET('Sanitation Data'!$D$30,0,10*ROW('Sanitation Data'!D126))="","",OFFSET('Sanitation Data'!$D$30,0,10*ROW('Sanitation Data'!D126)))</f>
        <v/>
      </c>
      <c r="CR132" s="33" t="str">
        <f ca="true">+IF(OFFSET('Sanitation Data'!$D$31,0,10*ROW('Sanitation Data'!D126))="","",OFFSET('Sanitation Data'!$D$31,0,10*ROW('Sanitation Data'!D126)))</f>
        <v/>
      </c>
      <c r="CS132" s="33" t="str">
        <f ca="true">+IF(OFFSET('Sanitation Data'!$D$32,0,10*ROW('Sanitation Data'!D126))="","",OFFSET('Sanitation Data'!$D$32,0,10*ROW('Sanitation Data'!D126)))</f>
        <v/>
      </c>
      <c r="CT132" s="33" t="str">
        <f ca="true">+IF(OFFSET('Sanitation Data'!$D$33,0,10*ROW('Sanitation Data'!D126))="","",OFFSET('Sanitation Data'!$D$33,0,10*ROW('Sanitation Data'!D126)))</f>
        <v/>
      </c>
      <c r="CU132" s="33" t="str">
        <f ca="true">+IF(OFFSET('Sanitation Data'!$E$29,0,10*ROW('Sanitation Data'!E126))="","",OFFSET('Sanitation Data'!$E$29,0,10*ROW('Sanitation Data'!E126)))</f>
        <v/>
      </c>
      <c r="CV132" s="33" t="str">
        <f ca="true">+IF(OFFSET('Sanitation Data'!$E$30,0,10*ROW('Sanitation Data'!E126))="","",OFFSET('Sanitation Data'!$E$30,0,10*ROW('Sanitation Data'!E126)))</f>
        <v/>
      </c>
      <c r="CW132" s="33" t="str">
        <f ca="true">+IF(OFFSET('Sanitation Data'!$E$31,0,10*ROW('Sanitation Data'!E126))="","",OFFSET('Sanitation Data'!$E$31,0,10*ROW('Sanitation Data'!E126)))</f>
        <v/>
      </c>
      <c r="CX132" s="33" t="str">
        <f ca="true">+IF(OFFSET('Sanitation Data'!$E$32,0,10*ROW('Sanitation Data'!E126))="","",OFFSET('Sanitation Data'!$E$32,0,10*ROW('Sanitation Data'!E126)))</f>
        <v/>
      </c>
      <c r="CY132" s="33" t="str">
        <f ca="true">+IF(OFFSET('Sanitation Data'!$E$33,0,10*ROW('Sanitation Data'!E126))="","",OFFSET('Sanitation Data'!$E$33,0,10*ROW('Sanitation Data'!E126)))</f>
        <v/>
      </c>
      <c r="CZ132" s="33" t="str">
        <f ca="true">+IF(OFFSET('Sanitation Data'!$F$29,0,10*ROW('Sanitation Data'!F126))="","",OFFSET('Sanitation Data'!$F$29,0,10*ROW('Sanitation Data'!F126)))</f>
        <v/>
      </c>
      <c r="DA132" s="33" t="str">
        <f ca="true">+IF(OFFSET('Sanitation Data'!$F$30,0,10*ROW('Sanitation Data'!F126))="","",OFFSET('Sanitation Data'!$F$30,0,10*ROW('Sanitation Data'!F126)))</f>
        <v/>
      </c>
      <c r="DB132" s="33" t="str">
        <f ca="true">+IF(OFFSET('Sanitation Data'!$F$31,0,10*ROW('Sanitation Data'!F126))="","",OFFSET('Sanitation Data'!$F$31,0,10*ROW('Sanitation Data'!F126)))</f>
        <v/>
      </c>
      <c r="DC132" s="33" t="str">
        <f ca="true">+IF(OFFSET('Sanitation Data'!$F$32,0,10*ROW('Sanitation Data'!F126))="","",OFFSET('Sanitation Data'!$F$32,0,10*ROW('Sanitation Data'!F126)))</f>
        <v/>
      </c>
      <c r="DD132" s="33" t="str">
        <f ca="true">+IF(OFFSET('Sanitation Data'!$F$33,0,10*ROW('Sanitation Data'!F126))="","",OFFSET('Sanitation Data'!$F$33,0,10*ROW('Sanitation Data'!F126)))</f>
        <v/>
      </c>
      <c r="DE132" s="33" t="str">
        <f ca="true">+IF(OFFSET('Sanitation Data'!$G$29,0,10*ROW('Sanitation Data'!G126))="","",OFFSET('Sanitation Data'!$G$29,0,10*ROW('Sanitation Data'!G126)))</f>
        <v/>
      </c>
      <c r="DF132" s="33" t="str">
        <f ca="true">+IF(OFFSET('Sanitation Data'!$G$30,0,10*ROW('Sanitation Data'!G126))="","",OFFSET('Sanitation Data'!$G$30,0,10*ROW('Sanitation Data'!G126)))</f>
        <v/>
      </c>
      <c r="DG132" s="33" t="str">
        <f ca="true">+IF(OFFSET('Sanitation Data'!$G$31,0,10*ROW('Sanitation Data'!G126))="","",OFFSET('Sanitation Data'!$G$31,0,10*ROW('Sanitation Data'!G126)))</f>
        <v/>
      </c>
      <c r="DH132" s="33" t="str">
        <f ca="true">+IF(OFFSET('Sanitation Data'!$G$32,0,10*ROW('Sanitation Data'!G126))="","",OFFSET('Sanitation Data'!$G$32,0,10*ROW('Sanitation Data'!G126)))</f>
        <v/>
      </c>
      <c r="DI132" s="33" t="str">
        <f ca="true">+IF(OFFSET('Sanitation Data'!$G$33,0,10*ROW('Sanitation Data'!G126))="","",OFFSET('Sanitation Data'!$G$33,0,10*ROW('Sanitation Data'!G126)))</f>
        <v/>
      </c>
      <c r="DJ132" s="33" t="str">
        <f ca="true">+IF(OFFSET('Sanitation Data'!$H$29,0,10*ROW('Sanitation Data'!H126))="","",OFFSET('Sanitation Data'!$H$29,0,10*ROW('Sanitation Data'!H126)))</f>
        <v/>
      </c>
      <c r="DK132" s="33" t="str">
        <f ca="true">+IF(OFFSET('Sanitation Data'!$H$30,0,10*ROW('Sanitation Data'!H126))="","",OFFSET('Sanitation Data'!$H$30,0,10*ROW('Sanitation Data'!H126)))</f>
        <v/>
      </c>
      <c r="DL132" s="33" t="str">
        <f ca="true">+IF(OFFSET('Sanitation Data'!$H$31,0,10*ROW('Sanitation Data'!H126))="","",OFFSET('Sanitation Data'!$H$31,0,10*ROW('Sanitation Data'!H126)))</f>
        <v/>
      </c>
      <c r="DM132" s="33" t="str">
        <f ca="true">+IF(OFFSET('Sanitation Data'!$H$32,0,10*ROW('Sanitation Data'!H126))="","",OFFSET('Sanitation Data'!$H$32,0,10*ROW('Sanitation Data'!H126)))</f>
        <v/>
      </c>
      <c r="DN132" s="33" t="str">
        <f ca="true">+IF(OFFSET('Sanitation Data'!$H$33,0,10*ROW('Sanitation Data'!H126))="","",OFFSET('Sanitation Data'!$H$33,0,10*ROW('Sanitation Data'!H126)))</f>
        <v/>
      </c>
      <c r="DO132" s="33" t="str">
        <f ca="true">+IF(OFFSET('Hygiene Data'!$C$12,0,10*ROW('Hygiene Data'!C126))="","",OFFSET('Hygiene Data'!$C$12,0,10*ROW('Hygiene Data'!C126)))</f>
        <v/>
      </c>
      <c r="DP132" s="33" t="str">
        <f ca="true">+IF(OFFSET('Hygiene Data'!$C$13,0,10*ROW('Hygiene Data'!C126))="","",OFFSET('Hygiene Data'!$C$13,0,10*ROW('Hygiene Data'!C126)))</f>
        <v/>
      </c>
      <c r="DQ132" s="33" t="str">
        <f ca="true">+IF(OFFSET('Hygiene Data'!$C$14,0,10*ROW('Hygiene Data'!C126))="","",OFFSET('Hygiene Data'!$C$14,0,10*ROW('Hygiene Data'!C126)))</f>
        <v/>
      </c>
      <c r="DR132" s="33" t="str">
        <f ca="true">+IF(OFFSET('Hygiene Data'!$D$12,0,10*ROW('Hygiene Data'!D126))="","",OFFSET('Hygiene Data'!$D$12,0,10*ROW('Hygiene Data'!D126)))</f>
        <v/>
      </c>
      <c r="DS132" s="33" t="str">
        <f ca="true">+IF(OFFSET('Hygiene Data'!$D$13,0,10*ROW('Hygiene Data'!D126))="","",OFFSET('Hygiene Data'!$D$13,0,10*ROW('Hygiene Data'!D126)))</f>
        <v/>
      </c>
      <c r="DT132" s="33" t="str">
        <f ca="true">+IF(OFFSET('Hygiene Data'!$D$14,0,10*ROW('Hygiene Data'!D126))="","",OFFSET('Hygiene Data'!$D$14,0,10*ROW('Hygiene Data'!D126)))</f>
        <v/>
      </c>
      <c r="DU132" s="33" t="str">
        <f ca="true">+IF(OFFSET('Hygiene Data'!$E$12,0,10*ROW('Hygiene Data'!E126))="","",OFFSET('Hygiene Data'!$E$12,0,10*ROW('Hygiene Data'!E126)))</f>
        <v/>
      </c>
      <c r="DV132" s="33" t="str">
        <f ca="true">+IF(OFFSET('Hygiene Data'!$E$13,0,10*ROW('Hygiene Data'!E126))="","",OFFSET('Hygiene Data'!$E$13,0,10*ROW('Hygiene Data'!E126)))</f>
        <v/>
      </c>
      <c r="DW132" s="33" t="str">
        <f ca="true">+IF(OFFSET('Hygiene Data'!$E$14,0,10*ROW('Hygiene Data'!E126))="","",OFFSET('Hygiene Data'!$E$14,0,10*ROW('Hygiene Data'!E126)))</f>
        <v/>
      </c>
      <c r="DX132" s="33" t="str">
        <f ca="true">+IF(OFFSET('Hygiene Data'!$F$12,0,10*ROW('Hygiene Data'!F126))="","",OFFSET('Hygiene Data'!$F$12,0,10*ROW('Hygiene Data'!F126)))</f>
        <v/>
      </c>
      <c r="DY132" s="33" t="str">
        <f ca="true">+IF(OFFSET('Hygiene Data'!$F$13,0,10*ROW('Hygiene Data'!F126))="","",OFFSET('Hygiene Data'!$F$13,0,10*ROW('Hygiene Data'!F126)))</f>
        <v/>
      </c>
      <c r="DZ132" s="33" t="str">
        <f ca="true">+IF(OFFSET('Hygiene Data'!$F$14,0,10*ROW('Hygiene Data'!F126))="","",OFFSET('Hygiene Data'!$F$14,0,10*ROW('Hygiene Data'!F126)))</f>
        <v/>
      </c>
      <c r="EA132" s="33" t="str">
        <f ca="true">+IF(OFFSET('Hygiene Data'!$G$12,0,10*ROW('Hygiene Data'!G126))="","",OFFSET('Hygiene Data'!$G$12,0,10*ROW('Hygiene Data'!G126)))</f>
        <v/>
      </c>
      <c r="EB132" s="33" t="str">
        <f ca="true">+IF(OFFSET('Hygiene Data'!$G$13,0,10*ROW('Hygiene Data'!G126))="","",OFFSET('Hygiene Data'!$G$13,0,10*ROW('Hygiene Data'!G126)))</f>
        <v/>
      </c>
      <c r="EC132" s="33" t="str">
        <f ca="true">+IF(OFFSET('Hygiene Data'!$G$14,0,10*ROW('Hygiene Data'!G126))="","",OFFSET('Hygiene Data'!$G$14,0,10*ROW('Hygiene Data'!G126)))</f>
        <v/>
      </c>
      <c r="ED132" s="33" t="str">
        <f ca="true">+IF(OFFSET('Hygiene Data'!$H$12,0,10*ROW('Hygiene Data'!H126))="","",OFFSET('Hygiene Data'!$H$12,0,10*ROW('Hygiene Data'!H126)))</f>
        <v/>
      </c>
      <c r="EE132" s="33" t="str">
        <f ca="true">+IF(OFFSET('Hygiene Data'!$H$13,0,10*ROW('Hygiene Data'!H126))="","",OFFSET('Hygiene Data'!$H$13,0,10*ROW('Hygiene Data'!H126)))</f>
        <v/>
      </c>
      <c r="EF132" s="33" t="str">
        <f ca="true">+IF(OFFSET('Hygiene Data'!$H$14,0,10*ROW('Hygiene Data'!H126))="","",OFFSET('Hygiene Data'!$H$14,0,10*ROW('Hygiene Data'!H126)))</f>
        <v/>
      </c>
    </row>
    <row r="133" x14ac:dyDescent="0.2">
      <c r="A133" s="56" t="str">
        <f ca="true">+IF(OFFSET('Water Data'!$B$1,0,10*ROW('Water Data'!B130))="","",OFFSET('Water Data'!$B$1,0,10*ROW('Water Data'!B130)))</f>
        <v/>
      </c>
      <c r="B133" s="56" t="str">
        <f ca="true">+IF(OFFSET('Water Data'!$A$3,0,10*ROW('Water Data'!A130))="","",OFFSET('Water Data'!$A$3,0,10*ROW('Water Data'!A130)))</f>
        <v/>
      </c>
      <c r="C133" s="56" t="str">
        <f ca="true">+IF(OFFSET('Water Data'!$C$3,0,10*ROW('Water Data'!C130))="","",OFFSET('Water Data'!$C$3,0,10*ROW('Water Data'!C130)))</f>
        <v/>
      </c>
      <c r="D133" s="244"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4"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4" t="e">
        <f ca="true">+IF(AND(ISNUMBER(OFFSET('Water Data'!$C$10,0,10*ROW('Water Data'!D127))),BW133="Yes"),OFFSET('Water Data'!$C$10,0,10*ROW('Water Data'!D127)),IF(AND(ISNUMBER(OFFSET('Water Data'!$C$10,0,10*ROW('Water Data'!D127))),BW133="No",ISNUMBER(OFFSET('Water Data'!$C$10,0,10*ROW('Water Data'!D127)))),CONCATENATE("[",ROUND(OFFSET('Water Data'!$C$10,0,10*ROW('Water Data'!D127)),0),"]"),IF(AND(ISNUMBER(OFFSET('Water Data'!$C$10,0,10*ROW('Water Data'!D127))),BW133="",ISNUMBER(OFFSET('Water Data'!$C$10,0,10*ROW('Water Data'!D127)))),OFFSET('Water Data'!$C$10,0,10*ROW('Water Data'!D127)),NA())))</f>
        <v>#N/A</v>
      </c>
      <c r="G133" s="244"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4"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4"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4"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4"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4"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4"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4"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4"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4"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4"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4"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4"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4"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4"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5"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5"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5"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5"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5"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5"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5"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5"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5"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5"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5"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5"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5"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5"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5"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5"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5"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5"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5"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5"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5"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5"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5"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5"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5"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5"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5"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5"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5"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5"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6"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6"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6"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6"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6"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6"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6"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6"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6"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6"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6"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6"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6"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6"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6"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6"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6"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6"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3" t="str">
        <f ca="true">+IF(OFFSET('Water Data'!$C$28,0,10*ROW('Water Data'!C127))="","",OFFSET('Water Data'!$C$28,0,10*ROW('Water Data'!C127)))</f>
        <v/>
      </c>
      <c r="BT133" s="33" t="str">
        <f ca="true">+IF(OFFSET('Water Data'!$C$29,0,10*ROW('Water Data'!C127))="","",OFFSET('Water Data'!$C$29,0,10*ROW('Water Data'!C127)))</f>
        <v/>
      </c>
      <c r="BU133" s="33" t="str">
        <f ca="true">+IF(OFFSET('Water Data'!$C$30,0,10*ROW('Water Data'!C127))="","",OFFSET('Water Data'!$C$30,0,10*ROW('Water Data'!C127)))</f>
        <v/>
      </c>
      <c r="BV133" s="33" t="str">
        <f ca="true">+IF(OFFSET('Water Data'!$D$28,0,10*ROW('Water Data'!D127))="","",OFFSET('Water Data'!$D$28,0,10*ROW('Water Data'!D127)))</f>
        <v/>
      </c>
      <c r="BW133" s="33" t="str">
        <f ca="true">+IF(OFFSET('Water Data'!$D$29,0,10*ROW('Water Data'!D127))="","",OFFSET('Water Data'!$D$29,0,10*ROW('Water Data'!D127)))</f>
        <v/>
      </c>
      <c r="BX133" s="33" t="str">
        <f ca="true">+IF(OFFSET('Water Data'!$D$30,0,10*ROW('Water Data'!D127))="","",OFFSET('Water Data'!$D$30,0,10*ROW('Water Data'!D127)))</f>
        <v/>
      </c>
      <c r="BY133" s="33" t="str">
        <f ca="true">+IF(OFFSET('Water Data'!$E$28,0,10*ROW('Water Data'!E127))="","",OFFSET('Water Data'!$E$28,0,10*ROW('Water Data'!E127)))</f>
        <v/>
      </c>
      <c r="BZ133" s="33" t="str">
        <f ca="true">+IF(OFFSET('Water Data'!$E$29,0,10*ROW('Water Data'!E127))="","",OFFSET('Water Data'!$E$29,0,10*ROW('Water Data'!E127)))</f>
        <v/>
      </c>
      <c r="CA133" s="33" t="str">
        <f ca="true">+IF(OFFSET('Water Data'!$E$30,0,10*ROW('Water Data'!E127))="","",OFFSET('Water Data'!$E$30,0,10*ROW('Water Data'!E127)))</f>
        <v/>
      </c>
      <c r="CB133" s="33" t="str">
        <f ca="true">+IF(OFFSET('Water Data'!$F$28,0,10*ROW('Water Data'!F127))="","",OFFSET('Water Data'!$F$28,0,10*ROW('Water Data'!F127)))</f>
        <v/>
      </c>
      <c r="CC133" s="33" t="str">
        <f ca="true">+IF(OFFSET('Water Data'!$F$29,0,10*ROW('Water Data'!F127))="","",OFFSET('Water Data'!$F$29,0,10*ROW('Water Data'!F127)))</f>
        <v/>
      </c>
      <c r="CD133" s="33" t="str">
        <f ca="true">+IF(OFFSET('Water Data'!$F$30,0,10*ROW('Water Data'!F127))="","",OFFSET('Water Data'!$F$30,0,10*ROW('Water Data'!F127)))</f>
        <v/>
      </c>
      <c r="CE133" s="33" t="str">
        <f ca="true">+IF(OFFSET('Water Data'!$G$28,0,10*ROW('Water Data'!G127))="","",OFFSET('Water Data'!$G$28,0,10*ROW('Water Data'!G127)))</f>
        <v/>
      </c>
      <c r="CF133" s="33" t="str">
        <f ca="true">+IF(OFFSET('Water Data'!$G$29,0,10*ROW('Water Data'!G127))="","",OFFSET('Water Data'!$G$29,0,10*ROW('Water Data'!G127)))</f>
        <v/>
      </c>
      <c r="CG133" s="33" t="str">
        <f ca="true">+IF(OFFSET('Water Data'!$G$30,0,10*ROW('Water Data'!G127))="","",OFFSET('Water Data'!$G$30,0,10*ROW('Water Data'!G127)))</f>
        <v/>
      </c>
      <c r="CH133" s="33" t="str">
        <f ca="true">+IF(OFFSET('Water Data'!$H$28,0,10*ROW('Water Data'!H127))="","",OFFSET('Water Data'!$H$28,0,10*ROW('Water Data'!H127)))</f>
        <v/>
      </c>
      <c r="CI133" s="33" t="str">
        <f ca="true">+IF(OFFSET('Water Data'!$H$29,0,10*ROW('Water Data'!H127))="","",OFFSET('Water Data'!$H$29,0,10*ROW('Water Data'!H127)))</f>
        <v/>
      </c>
      <c r="CJ133" s="33" t="str">
        <f ca="true">+IF(OFFSET('Water Data'!$H$30,0,10*ROW('Water Data'!H127))="","",OFFSET('Water Data'!$H$30,0,10*ROW('Water Data'!H127)))</f>
        <v/>
      </c>
      <c r="CK133" s="33" t="str">
        <f ca="true">+IF(OFFSET('Sanitation Data'!$C$29,0,10*ROW('Sanitation Data'!C127))="","",OFFSET('Sanitation Data'!$C$29,0,10*ROW('Sanitation Data'!C127)))</f>
        <v/>
      </c>
      <c r="CL133" s="33" t="str">
        <f ca="true">+IF(OFFSET('Sanitation Data'!$C$30,0,10*ROW('Sanitation Data'!C127))="","",OFFSET('Sanitation Data'!$C$30,0,10*ROW('Sanitation Data'!C127)))</f>
        <v/>
      </c>
      <c r="CM133" s="33" t="str">
        <f ca="true">+IF(OFFSET('Sanitation Data'!$C$31,0,10*ROW('Sanitation Data'!C127))="","",OFFSET('Sanitation Data'!$C$31,0,10*ROW('Sanitation Data'!C127)))</f>
        <v/>
      </c>
      <c r="CN133" s="33" t="str">
        <f ca="true">+IF(OFFSET('Sanitation Data'!$C$32,0,10*ROW('Sanitation Data'!C127))="","",OFFSET('Sanitation Data'!$C$32,0,10*ROW('Sanitation Data'!C127)))</f>
        <v/>
      </c>
      <c r="CO133" s="33" t="str">
        <f ca="true">+IF(OFFSET('Sanitation Data'!$C$33,0,10*ROW('Sanitation Data'!C127))="","",OFFSET('Sanitation Data'!$C$33,0,10*ROW('Sanitation Data'!C127)))</f>
        <v/>
      </c>
      <c r="CP133" s="33" t="str">
        <f ca="true">+IF(OFFSET('Sanitation Data'!$D$29,0,10*ROW('Sanitation Data'!D127))="","",OFFSET('Sanitation Data'!$D$29,0,10*ROW('Sanitation Data'!D127)))</f>
        <v/>
      </c>
      <c r="CQ133" s="33" t="str">
        <f ca="true">+IF(OFFSET('Sanitation Data'!$D$30,0,10*ROW('Sanitation Data'!D127))="","",OFFSET('Sanitation Data'!$D$30,0,10*ROW('Sanitation Data'!D127)))</f>
        <v/>
      </c>
      <c r="CR133" s="33" t="str">
        <f ca="true">+IF(OFFSET('Sanitation Data'!$D$31,0,10*ROW('Sanitation Data'!D127))="","",OFFSET('Sanitation Data'!$D$31,0,10*ROW('Sanitation Data'!D127)))</f>
        <v/>
      </c>
      <c r="CS133" s="33" t="str">
        <f ca="true">+IF(OFFSET('Sanitation Data'!$D$32,0,10*ROW('Sanitation Data'!D127))="","",OFFSET('Sanitation Data'!$D$32,0,10*ROW('Sanitation Data'!D127)))</f>
        <v/>
      </c>
      <c r="CT133" s="33" t="str">
        <f ca="true">+IF(OFFSET('Sanitation Data'!$D$33,0,10*ROW('Sanitation Data'!D127))="","",OFFSET('Sanitation Data'!$D$33,0,10*ROW('Sanitation Data'!D127)))</f>
        <v/>
      </c>
      <c r="CU133" s="33" t="str">
        <f ca="true">+IF(OFFSET('Sanitation Data'!$E$29,0,10*ROW('Sanitation Data'!E127))="","",OFFSET('Sanitation Data'!$E$29,0,10*ROW('Sanitation Data'!E127)))</f>
        <v/>
      </c>
      <c r="CV133" s="33" t="str">
        <f ca="true">+IF(OFFSET('Sanitation Data'!$E$30,0,10*ROW('Sanitation Data'!E127))="","",OFFSET('Sanitation Data'!$E$30,0,10*ROW('Sanitation Data'!E127)))</f>
        <v/>
      </c>
      <c r="CW133" s="33" t="str">
        <f ca="true">+IF(OFFSET('Sanitation Data'!$E$31,0,10*ROW('Sanitation Data'!E127))="","",OFFSET('Sanitation Data'!$E$31,0,10*ROW('Sanitation Data'!E127)))</f>
        <v/>
      </c>
      <c r="CX133" s="33" t="str">
        <f ca="true">+IF(OFFSET('Sanitation Data'!$E$32,0,10*ROW('Sanitation Data'!E127))="","",OFFSET('Sanitation Data'!$E$32,0,10*ROW('Sanitation Data'!E127)))</f>
        <v/>
      </c>
      <c r="CY133" s="33" t="str">
        <f ca="true">+IF(OFFSET('Sanitation Data'!$E$33,0,10*ROW('Sanitation Data'!E127))="","",OFFSET('Sanitation Data'!$E$33,0,10*ROW('Sanitation Data'!E127)))</f>
        <v/>
      </c>
      <c r="CZ133" s="33" t="str">
        <f ca="true">+IF(OFFSET('Sanitation Data'!$F$29,0,10*ROW('Sanitation Data'!F127))="","",OFFSET('Sanitation Data'!$F$29,0,10*ROW('Sanitation Data'!F127)))</f>
        <v/>
      </c>
      <c r="DA133" s="33" t="str">
        <f ca="true">+IF(OFFSET('Sanitation Data'!$F$30,0,10*ROW('Sanitation Data'!F127))="","",OFFSET('Sanitation Data'!$F$30,0,10*ROW('Sanitation Data'!F127)))</f>
        <v/>
      </c>
      <c r="DB133" s="33" t="str">
        <f ca="true">+IF(OFFSET('Sanitation Data'!$F$31,0,10*ROW('Sanitation Data'!F127))="","",OFFSET('Sanitation Data'!$F$31,0,10*ROW('Sanitation Data'!F127)))</f>
        <v/>
      </c>
      <c r="DC133" s="33" t="str">
        <f ca="true">+IF(OFFSET('Sanitation Data'!$F$32,0,10*ROW('Sanitation Data'!F127))="","",OFFSET('Sanitation Data'!$F$32,0,10*ROW('Sanitation Data'!F127)))</f>
        <v/>
      </c>
      <c r="DD133" s="33" t="str">
        <f ca="true">+IF(OFFSET('Sanitation Data'!$F$33,0,10*ROW('Sanitation Data'!F127))="","",OFFSET('Sanitation Data'!$F$33,0,10*ROW('Sanitation Data'!F127)))</f>
        <v/>
      </c>
      <c r="DE133" s="33" t="str">
        <f ca="true">+IF(OFFSET('Sanitation Data'!$G$29,0,10*ROW('Sanitation Data'!G127))="","",OFFSET('Sanitation Data'!$G$29,0,10*ROW('Sanitation Data'!G127)))</f>
        <v/>
      </c>
      <c r="DF133" s="33" t="str">
        <f ca="true">+IF(OFFSET('Sanitation Data'!$G$30,0,10*ROW('Sanitation Data'!G127))="","",OFFSET('Sanitation Data'!$G$30,0,10*ROW('Sanitation Data'!G127)))</f>
        <v/>
      </c>
      <c r="DG133" s="33" t="str">
        <f ca="true">+IF(OFFSET('Sanitation Data'!$G$31,0,10*ROW('Sanitation Data'!G127))="","",OFFSET('Sanitation Data'!$G$31,0,10*ROW('Sanitation Data'!G127)))</f>
        <v/>
      </c>
      <c r="DH133" s="33" t="str">
        <f ca="true">+IF(OFFSET('Sanitation Data'!$G$32,0,10*ROW('Sanitation Data'!G127))="","",OFFSET('Sanitation Data'!$G$32,0,10*ROW('Sanitation Data'!G127)))</f>
        <v/>
      </c>
      <c r="DI133" s="33" t="str">
        <f ca="true">+IF(OFFSET('Sanitation Data'!$G$33,0,10*ROW('Sanitation Data'!G127))="","",OFFSET('Sanitation Data'!$G$33,0,10*ROW('Sanitation Data'!G127)))</f>
        <v/>
      </c>
      <c r="DJ133" s="33" t="str">
        <f ca="true">+IF(OFFSET('Sanitation Data'!$H$29,0,10*ROW('Sanitation Data'!H127))="","",OFFSET('Sanitation Data'!$H$29,0,10*ROW('Sanitation Data'!H127)))</f>
        <v/>
      </c>
      <c r="DK133" s="33" t="str">
        <f ca="true">+IF(OFFSET('Sanitation Data'!$H$30,0,10*ROW('Sanitation Data'!H127))="","",OFFSET('Sanitation Data'!$H$30,0,10*ROW('Sanitation Data'!H127)))</f>
        <v/>
      </c>
      <c r="DL133" s="33" t="str">
        <f ca="true">+IF(OFFSET('Sanitation Data'!$H$31,0,10*ROW('Sanitation Data'!H127))="","",OFFSET('Sanitation Data'!$H$31,0,10*ROW('Sanitation Data'!H127)))</f>
        <v/>
      </c>
      <c r="DM133" s="33" t="str">
        <f ca="true">+IF(OFFSET('Sanitation Data'!$H$32,0,10*ROW('Sanitation Data'!H127))="","",OFFSET('Sanitation Data'!$H$32,0,10*ROW('Sanitation Data'!H127)))</f>
        <v/>
      </c>
      <c r="DN133" s="33" t="str">
        <f ca="true">+IF(OFFSET('Sanitation Data'!$H$33,0,10*ROW('Sanitation Data'!H127))="","",OFFSET('Sanitation Data'!$H$33,0,10*ROW('Sanitation Data'!H127)))</f>
        <v/>
      </c>
      <c r="DO133" s="33" t="str">
        <f ca="true">+IF(OFFSET('Hygiene Data'!$C$12,0,10*ROW('Hygiene Data'!C127))="","",OFFSET('Hygiene Data'!$C$12,0,10*ROW('Hygiene Data'!C127)))</f>
        <v/>
      </c>
      <c r="DP133" s="33" t="str">
        <f ca="true">+IF(OFFSET('Hygiene Data'!$C$13,0,10*ROW('Hygiene Data'!C127))="","",OFFSET('Hygiene Data'!$C$13,0,10*ROW('Hygiene Data'!C127)))</f>
        <v/>
      </c>
      <c r="DQ133" s="33" t="str">
        <f ca="true">+IF(OFFSET('Hygiene Data'!$C$14,0,10*ROW('Hygiene Data'!C127))="","",OFFSET('Hygiene Data'!$C$14,0,10*ROW('Hygiene Data'!C127)))</f>
        <v/>
      </c>
      <c r="DR133" s="33" t="str">
        <f ca="true">+IF(OFFSET('Hygiene Data'!$D$12,0,10*ROW('Hygiene Data'!D127))="","",OFFSET('Hygiene Data'!$D$12,0,10*ROW('Hygiene Data'!D127)))</f>
        <v/>
      </c>
      <c r="DS133" s="33" t="str">
        <f ca="true">+IF(OFFSET('Hygiene Data'!$D$13,0,10*ROW('Hygiene Data'!D127))="","",OFFSET('Hygiene Data'!$D$13,0,10*ROW('Hygiene Data'!D127)))</f>
        <v/>
      </c>
      <c r="DT133" s="33" t="str">
        <f ca="true">+IF(OFFSET('Hygiene Data'!$D$14,0,10*ROW('Hygiene Data'!D127))="","",OFFSET('Hygiene Data'!$D$14,0,10*ROW('Hygiene Data'!D127)))</f>
        <v/>
      </c>
      <c r="DU133" s="33" t="str">
        <f ca="true">+IF(OFFSET('Hygiene Data'!$E$12,0,10*ROW('Hygiene Data'!E127))="","",OFFSET('Hygiene Data'!$E$12,0,10*ROW('Hygiene Data'!E127)))</f>
        <v/>
      </c>
      <c r="DV133" s="33" t="str">
        <f ca="true">+IF(OFFSET('Hygiene Data'!$E$13,0,10*ROW('Hygiene Data'!E127))="","",OFFSET('Hygiene Data'!$E$13,0,10*ROW('Hygiene Data'!E127)))</f>
        <v/>
      </c>
      <c r="DW133" s="33" t="str">
        <f ca="true">+IF(OFFSET('Hygiene Data'!$E$14,0,10*ROW('Hygiene Data'!E127))="","",OFFSET('Hygiene Data'!$E$14,0,10*ROW('Hygiene Data'!E127)))</f>
        <v/>
      </c>
      <c r="DX133" s="33" t="str">
        <f ca="true">+IF(OFFSET('Hygiene Data'!$F$12,0,10*ROW('Hygiene Data'!F127))="","",OFFSET('Hygiene Data'!$F$12,0,10*ROW('Hygiene Data'!F127)))</f>
        <v/>
      </c>
      <c r="DY133" s="33" t="str">
        <f ca="true">+IF(OFFSET('Hygiene Data'!$F$13,0,10*ROW('Hygiene Data'!F127))="","",OFFSET('Hygiene Data'!$F$13,0,10*ROW('Hygiene Data'!F127)))</f>
        <v/>
      </c>
      <c r="DZ133" s="33" t="str">
        <f ca="true">+IF(OFFSET('Hygiene Data'!$F$14,0,10*ROW('Hygiene Data'!F127))="","",OFFSET('Hygiene Data'!$F$14,0,10*ROW('Hygiene Data'!F127)))</f>
        <v/>
      </c>
      <c r="EA133" s="33" t="str">
        <f ca="true">+IF(OFFSET('Hygiene Data'!$G$12,0,10*ROW('Hygiene Data'!G127))="","",OFFSET('Hygiene Data'!$G$12,0,10*ROW('Hygiene Data'!G127)))</f>
        <v/>
      </c>
      <c r="EB133" s="33" t="str">
        <f ca="true">+IF(OFFSET('Hygiene Data'!$G$13,0,10*ROW('Hygiene Data'!G127))="","",OFFSET('Hygiene Data'!$G$13,0,10*ROW('Hygiene Data'!G127)))</f>
        <v/>
      </c>
      <c r="EC133" s="33" t="str">
        <f ca="true">+IF(OFFSET('Hygiene Data'!$G$14,0,10*ROW('Hygiene Data'!G127))="","",OFFSET('Hygiene Data'!$G$14,0,10*ROW('Hygiene Data'!G127)))</f>
        <v/>
      </c>
      <c r="ED133" s="33" t="str">
        <f ca="true">+IF(OFFSET('Hygiene Data'!$H$12,0,10*ROW('Hygiene Data'!H127))="","",OFFSET('Hygiene Data'!$H$12,0,10*ROW('Hygiene Data'!H127)))</f>
        <v/>
      </c>
      <c r="EE133" s="33" t="str">
        <f ca="true">+IF(OFFSET('Hygiene Data'!$H$13,0,10*ROW('Hygiene Data'!H127))="","",OFFSET('Hygiene Data'!$H$13,0,10*ROW('Hygiene Data'!H127)))</f>
        <v/>
      </c>
      <c r="EF133" s="33" t="str">
        <f ca="true">+IF(OFFSET('Hygiene Data'!$H$14,0,10*ROW('Hygiene Data'!H127))="","",OFFSET('Hygiene Data'!$H$14,0,10*ROW('Hygiene Data'!H127)))</f>
        <v/>
      </c>
    </row>
    <row r="134" x14ac:dyDescent="0.2">
      <c r="A134" s="56" t="str">
        <f ca="true">+IF(OFFSET('Water Data'!$B$1,0,10*ROW('Water Data'!B131))="","",OFFSET('Water Data'!$B$1,0,10*ROW('Water Data'!B131)))</f>
        <v/>
      </c>
      <c r="B134" s="56" t="str">
        <f ca="true">+IF(OFFSET('Water Data'!$A$3,0,10*ROW('Water Data'!A131))="","",OFFSET('Water Data'!$A$3,0,10*ROW('Water Data'!A131)))</f>
        <v/>
      </c>
      <c r="C134" s="56" t="str">
        <f ca="true">+IF(OFFSET('Water Data'!$C$3,0,10*ROW('Water Data'!C131))="","",OFFSET('Water Data'!$C$3,0,10*ROW('Water Data'!C131)))</f>
        <v/>
      </c>
      <c r="D134" s="244"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4"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4" t="e">
        <f ca="true">+IF(AND(ISNUMBER(OFFSET('Water Data'!$C$10,0,10*ROW('Water Data'!D128))),BW134="Yes"),OFFSET('Water Data'!$C$10,0,10*ROW('Water Data'!D128)),IF(AND(ISNUMBER(OFFSET('Water Data'!$C$10,0,10*ROW('Water Data'!D128))),BW134="No",ISNUMBER(OFFSET('Water Data'!$C$10,0,10*ROW('Water Data'!D128)))),CONCATENATE("[",ROUND(OFFSET('Water Data'!$C$10,0,10*ROW('Water Data'!D128)),0),"]"),IF(AND(ISNUMBER(OFFSET('Water Data'!$C$10,0,10*ROW('Water Data'!D128))),BW134="",ISNUMBER(OFFSET('Water Data'!$C$10,0,10*ROW('Water Data'!D128)))),OFFSET('Water Data'!$C$10,0,10*ROW('Water Data'!D128)),NA())))</f>
        <v>#N/A</v>
      </c>
      <c r="G134" s="244"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4"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4"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4"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4"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4"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4"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4"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4"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4"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4"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4"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4"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4"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4"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5"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5"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5"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5"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5"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5"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5"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5"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5"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5"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5"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5"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5"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5"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5"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5"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5"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5"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5"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5"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5"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5"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5"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5"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5"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5"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5"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5"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5"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5"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6"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6"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6"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6"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6"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6"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6"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6"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6"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6"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6"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6"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6"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6"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6"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6"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6"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6"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3" t="str">
        <f ca="true">+IF(OFFSET('Water Data'!$C$28,0,10*ROW('Water Data'!C128))="","",OFFSET('Water Data'!$C$28,0,10*ROW('Water Data'!C128)))</f>
        <v/>
      </c>
      <c r="BT134" s="33" t="str">
        <f ca="true">+IF(OFFSET('Water Data'!$C$29,0,10*ROW('Water Data'!C128))="","",OFFSET('Water Data'!$C$29,0,10*ROW('Water Data'!C128)))</f>
        <v/>
      </c>
      <c r="BU134" s="33" t="str">
        <f ca="true">+IF(OFFSET('Water Data'!$C$30,0,10*ROW('Water Data'!C128))="","",OFFSET('Water Data'!$C$30,0,10*ROW('Water Data'!C128)))</f>
        <v/>
      </c>
      <c r="BV134" s="33" t="str">
        <f ca="true">+IF(OFFSET('Water Data'!$D$28,0,10*ROW('Water Data'!D128))="","",OFFSET('Water Data'!$D$28,0,10*ROW('Water Data'!D128)))</f>
        <v/>
      </c>
      <c r="BW134" s="33" t="str">
        <f ca="true">+IF(OFFSET('Water Data'!$D$29,0,10*ROW('Water Data'!D128))="","",OFFSET('Water Data'!$D$29,0,10*ROW('Water Data'!D128)))</f>
        <v/>
      </c>
      <c r="BX134" s="33" t="str">
        <f ca="true">+IF(OFFSET('Water Data'!$D$30,0,10*ROW('Water Data'!D128))="","",OFFSET('Water Data'!$D$30,0,10*ROW('Water Data'!D128)))</f>
        <v/>
      </c>
      <c r="BY134" s="33" t="str">
        <f ca="true">+IF(OFFSET('Water Data'!$E$28,0,10*ROW('Water Data'!E128))="","",OFFSET('Water Data'!$E$28,0,10*ROW('Water Data'!E128)))</f>
        <v/>
      </c>
      <c r="BZ134" s="33" t="str">
        <f ca="true">+IF(OFFSET('Water Data'!$E$29,0,10*ROW('Water Data'!E128))="","",OFFSET('Water Data'!$E$29,0,10*ROW('Water Data'!E128)))</f>
        <v/>
      </c>
      <c r="CA134" s="33" t="str">
        <f ca="true">+IF(OFFSET('Water Data'!$E$30,0,10*ROW('Water Data'!E128))="","",OFFSET('Water Data'!$E$30,0,10*ROW('Water Data'!E128)))</f>
        <v/>
      </c>
      <c r="CB134" s="33" t="str">
        <f ca="true">+IF(OFFSET('Water Data'!$F$28,0,10*ROW('Water Data'!F128))="","",OFFSET('Water Data'!$F$28,0,10*ROW('Water Data'!F128)))</f>
        <v/>
      </c>
      <c r="CC134" s="33" t="str">
        <f ca="true">+IF(OFFSET('Water Data'!$F$29,0,10*ROW('Water Data'!F128))="","",OFFSET('Water Data'!$F$29,0,10*ROW('Water Data'!F128)))</f>
        <v/>
      </c>
      <c r="CD134" s="33" t="str">
        <f ca="true">+IF(OFFSET('Water Data'!$F$30,0,10*ROW('Water Data'!F128))="","",OFFSET('Water Data'!$F$30,0,10*ROW('Water Data'!F128)))</f>
        <v/>
      </c>
      <c r="CE134" s="33" t="str">
        <f ca="true">+IF(OFFSET('Water Data'!$G$28,0,10*ROW('Water Data'!G128))="","",OFFSET('Water Data'!$G$28,0,10*ROW('Water Data'!G128)))</f>
        <v/>
      </c>
      <c r="CF134" s="33" t="str">
        <f ca="true">+IF(OFFSET('Water Data'!$G$29,0,10*ROW('Water Data'!G128))="","",OFFSET('Water Data'!$G$29,0,10*ROW('Water Data'!G128)))</f>
        <v/>
      </c>
      <c r="CG134" s="33" t="str">
        <f ca="true">+IF(OFFSET('Water Data'!$G$30,0,10*ROW('Water Data'!G128))="","",OFFSET('Water Data'!$G$30,0,10*ROW('Water Data'!G128)))</f>
        <v/>
      </c>
      <c r="CH134" s="33" t="str">
        <f ca="true">+IF(OFFSET('Water Data'!$H$28,0,10*ROW('Water Data'!H128))="","",OFFSET('Water Data'!$H$28,0,10*ROW('Water Data'!H128)))</f>
        <v/>
      </c>
      <c r="CI134" s="33" t="str">
        <f ca="true">+IF(OFFSET('Water Data'!$H$29,0,10*ROW('Water Data'!H128))="","",OFFSET('Water Data'!$H$29,0,10*ROW('Water Data'!H128)))</f>
        <v/>
      </c>
      <c r="CJ134" s="33" t="str">
        <f ca="true">+IF(OFFSET('Water Data'!$H$30,0,10*ROW('Water Data'!H128))="","",OFFSET('Water Data'!$H$30,0,10*ROW('Water Data'!H128)))</f>
        <v/>
      </c>
      <c r="CK134" s="33" t="str">
        <f ca="true">+IF(OFFSET('Sanitation Data'!$C$29,0,10*ROW('Sanitation Data'!C128))="","",OFFSET('Sanitation Data'!$C$29,0,10*ROW('Sanitation Data'!C128)))</f>
        <v/>
      </c>
      <c r="CL134" s="33" t="str">
        <f ca="true">+IF(OFFSET('Sanitation Data'!$C$30,0,10*ROW('Sanitation Data'!C128))="","",OFFSET('Sanitation Data'!$C$30,0,10*ROW('Sanitation Data'!C128)))</f>
        <v/>
      </c>
      <c r="CM134" s="33" t="str">
        <f ca="true">+IF(OFFSET('Sanitation Data'!$C$31,0,10*ROW('Sanitation Data'!C128))="","",OFFSET('Sanitation Data'!$C$31,0,10*ROW('Sanitation Data'!C128)))</f>
        <v/>
      </c>
      <c r="CN134" s="33" t="str">
        <f ca="true">+IF(OFFSET('Sanitation Data'!$C$32,0,10*ROW('Sanitation Data'!C128))="","",OFFSET('Sanitation Data'!$C$32,0,10*ROW('Sanitation Data'!C128)))</f>
        <v/>
      </c>
      <c r="CO134" s="33" t="str">
        <f ca="true">+IF(OFFSET('Sanitation Data'!$C$33,0,10*ROW('Sanitation Data'!C128))="","",OFFSET('Sanitation Data'!$C$33,0,10*ROW('Sanitation Data'!C128)))</f>
        <v/>
      </c>
      <c r="CP134" s="33" t="str">
        <f ca="true">+IF(OFFSET('Sanitation Data'!$D$29,0,10*ROW('Sanitation Data'!D128))="","",OFFSET('Sanitation Data'!$D$29,0,10*ROW('Sanitation Data'!D128)))</f>
        <v/>
      </c>
      <c r="CQ134" s="33" t="str">
        <f ca="true">+IF(OFFSET('Sanitation Data'!$D$30,0,10*ROW('Sanitation Data'!D128))="","",OFFSET('Sanitation Data'!$D$30,0,10*ROW('Sanitation Data'!D128)))</f>
        <v/>
      </c>
      <c r="CR134" s="33" t="str">
        <f ca="true">+IF(OFFSET('Sanitation Data'!$D$31,0,10*ROW('Sanitation Data'!D128))="","",OFFSET('Sanitation Data'!$D$31,0,10*ROW('Sanitation Data'!D128)))</f>
        <v/>
      </c>
      <c r="CS134" s="33" t="str">
        <f ca="true">+IF(OFFSET('Sanitation Data'!$D$32,0,10*ROW('Sanitation Data'!D128))="","",OFFSET('Sanitation Data'!$D$32,0,10*ROW('Sanitation Data'!D128)))</f>
        <v/>
      </c>
      <c r="CT134" s="33" t="str">
        <f ca="true">+IF(OFFSET('Sanitation Data'!$D$33,0,10*ROW('Sanitation Data'!D128))="","",OFFSET('Sanitation Data'!$D$33,0,10*ROW('Sanitation Data'!D128)))</f>
        <v/>
      </c>
      <c r="CU134" s="33" t="str">
        <f ca="true">+IF(OFFSET('Sanitation Data'!$E$29,0,10*ROW('Sanitation Data'!E128))="","",OFFSET('Sanitation Data'!$E$29,0,10*ROW('Sanitation Data'!E128)))</f>
        <v/>
      </c>
      <c r="CV134" s="33" t="str">
        <f ca="true">+IF(OFFSET('Sanitation Data'!$E$30,0,10*ROW('Sanitation Data'!E128))="","",OFFSET('Sanitation Data'!$E$30,0,10*ROW('Sanitation Data'!E128)))</f>
        <v/>
      </c>
      <c r="CW134" s="33" t="str">
        <f ca="true">+IF(OFFSET('Sanitation Data'!$E$31,0,10*ROW('Sanitation Data'!E128))="","",OFFSET('Sanitation Data'!$E$31,0,10*ROW('Sanitation Data'!E128)))</f>
        <v/>
      </c>
      <c r="CX134" s="33" t="str">
        <f ca="true">+IF(OFFSET('Sanitation Data'!$E$32,0,10*ROW('Sanitation Data'!E128))="","",OFFSET('Sanitation Data'!$E$32,0,10*ROW('Sanitation Data'!E128)))</f>
        <v/>
      </c>
      <c r="CY134" s="33" t="str">
        <f ca="true">+IF(OFFSET('Sanitation Data'!$E$33,0,10*ROW('Sanitation Data'!E128))="","",OFFSET('Sanitation Data'!$E$33,0,10*ROW('Sanitation Data'!E128)))</f>
        <v/>
      </c>
      <c r="CZ134" s="33" t="str">
        <f ca="true">+IF(OFFSET('Sanitation Data'!$F$29,0,10*ROW('Sanitation Data'!F128))="","",OFFSET('Sanitation Data'!$F$29,0,10*ROW('Sanitation Data'!F128)))</f>
        <v/>
      </c>
      <c r="DA134" s="33" t="str">
        <f ca="true">+IF(OFFSET('Sanitation Data'!$F$30,0,10*ROW('Sanitation Data'!F128))="","",OFFSET('Sanitation Data'!$F$30,0,10*ROW('Sanitation Data'!F128)))</f>
        <v/>
      </c>
      <c r="DB134" s="33" t="str">
        <f ca="true">+IF(OFFSET('Sanitation Data'!$F$31,0,10*ROW('Sanitation Data'!F128))="","",OFFSET('Sanitation Data'!$F$31,0,10*ROW('Sanitation Data'!F128)))</f>
        <v/>
      </c>
      <c r="DC134" s="33" t="str">
        <f ca="true">+IF(OFFSET('Sanitation Data'!$F$32,0,10*ROW('Sanitation Data'!F128))="","",OFFSET('Sanitation Data'!$F$32,0,10*ROW('Sanitation Data'!F128)))</f>
        <v/>
      </c>
      <c r="DD134" s="33" t="str">
        <f ca="true">+IF(OFFSET('Sanitation Data'!$F$33,0,10*ROW('Sanitation Data'!F128))="","",OFFSET('Sanitation Data'!$F$33,0,10*ROW('Sanitation Data'!F128)))</f>
        <v/>
      </c>
      <c r="DE134" s="33" t="str">
        <f ca="true">+IF(OFFSET('Sanitation Data'!$G$29,0,10*ROW('Sanitation Data'!G128))="","",OFFSET('Sanitation Data'!$G$29,0,10*ROW('Sanitation Data'!G128)))</f>
        <v/>
      </c>
      <c r="DF134" s="33" t="str">
        <f ca="true">+IF(OFFSET('Sanitation Data'!$G$30,0,10*ROW('Sanitation Data'!G128))="","",OFFSET('Sanitation Data'!$G$30,0,10*ROW('Sanitation Data'!G128)))</f>
        <v/>
      </c>
      <c r="DG134" s="33" t="str">
        <f ca="true">+IF(OFFSET('Sanitation Data'!$G$31,0,10*ROW('Sanitation Data'!G128))="","",OFFSET('Sanitation Data'!$G$31,0,10*ROW('Sanitation Data'!G128)))</f>
        <v/>
      </c>
      <c r="DH134" s="33" t="str">
        <f ca="true">+IF(OFFSET('Sanitation Data'!$G$32,0,10*ROW('Sanitation Data'!G128))="","",OFFSET('Sanitation Data'!$G$32,0,10*ROW('Sanitation Data'!G128)))</f>
        <v/>
      </c>
      <c r="DI134" s="33" t="str">
        <f ca="true">+IF(OFFSET('Sanitation Data'!$G$33,0,10*ROW('Sanitation Data'!G128))="","",OFFSET('Sanitation Data'!$G$33,0,10*ROW('Sanitation Data'!G128)))</f>
        <v/>
      </c>
      <c r="DJ134" s="33" t="str">
        <f ca="true">+IF(OFFSET('Sanitation Data'!$H$29,0,10*ROW('Sanitation Data'!H128))="","",OFFSET('Sanitation Data'!$H$29,0,10*ROW('Sanitation Data'!H128)))</f>
        <v/>
      </c>
      <c r="DK134" s="33" t="str">
        <f ca="true">+IF(OFFSET('Sanitation Data'!$H$30,0,10*ROW('Sanitation Data'!H128))="","",OFFSET('Sanitation Data'!$H$30,0,10*ROW('Sanitation Data'!H128)))</f>
        <v/>
      </c>
      <c r="DL134" s="33" t="str">
        <f ca="true">+IF(OFFSET('Sanitation Data'!$H$31,0,10*ROW('Sanitation Data'!H128))="","",OFFSET('Sanitation Data'!$H$31,0,10*ROW('Sanitation Data'!H128)))</f>
        <v/>
      </c>
      <c r="DM134" s="33" t="str">
        <f ca="true">+IF(OFFSET('Sanitation Data'!$H$32,0,10*ROW('Sanitation Data'!H128))="","",OFFSET('Sanitation Data'!$H$32,0,10*ROW('Sanitation Data'!H128)))</f>
        <v/>
      </c>
      <c r="DN134" s="33" t="str">
        <f ca="true">+IF(OFFSET('Sanitation Data'!$H$33,0,10*ROW('Sanitation Data'!H128))="","",OFFSET('Sanitation Data'!$H$33,0,10*ROW('Sanitation Data'!H128)))</f>
        <v/>
      </c>
      <c r="DO134" s="33" t="str">
        <f ca="true">+IF(OFFSET('Hygiene Data'!$C$12,0,10*ROW('Hygiene Data'!C128))="","",OFFSET('Hygiene Data'!$C$12,0,10*ROW('Hygiene Data'!C128)))</f>
        <v/>
      </c>
      <c r="DP134" s="33" t="str">
        <f ca="true">+IF(OFFSET('Hygiene Data'!$C$13,0,10*ROW('Hygiene Data'!C128))="","",OFFSET('Hygiene Data'!$C$13,0,10*ROW('Hygiene Data'!C128)))</f>
        <v/>
      </c>
      <c r="DQ134" s="33" t="str">
        <f ca="true">+IF(OFFSET('Hygiene Data'!$C$14,0,10*ROW('Hygiene Data'!C128))="","",OFFSET('Hygiene Data'!$C$14,0,10*ROW('Hygiene Data'!C128)))</f>
        <v/>
      </c>
      <c r="DR134" s="33" t="str">
        <f ca="true">+IF(OFFSET('Hygiene Data'!$D$12,0,10*ROW('Hygiene Data'!D128))="","",OFFSET('Hygiene Data'!$D$12,0,10*ROW('Hygiene Data'!D128)))</f>
        <v/>
      </c>
      <c r="DS134" s="33" t="str">
        <f ca="true">+IF(OFFSET('Hygiene Data'!$D$13,0,10*ROW('Hygiene Data'!D128))="","",OFFSET('Hygiene Data'!$D$13,0,10*ROW('Hygiene Data'!D128)))</f>
        <v/>
      </c>
      <c r="DT134" s="33" t="str">
        <f ca="true">+IF(OFFSET('Hygiene Data'!$D$14,0,10*ROW('Hygiene Data'!D128))="","",OFFSET('Hygiene Data'!$D$14,0,10*ROW('Hygiene Data'!D128)))</f>
        <v/>
      </c>
      <c r="DU134" s="33" t="str">
        <f ca="true">+IF(OFFSET('Hygiene Data'!$E$12,0,10*ROW('Hygiene Data'!E128))="","",OFFSET('Hygiene Data'!$E$12,0,10*ROW('Hygiene Data'!E128)))</f>
        <v/>
      </c>
      <c r="DV134" s="33" t="str">
        <f ca="true">+IF(OFFSET('Hygiene Data'!$E$13,0,10*ROW('Hygiene Data'!E128))="","",OFFSET('Hygiene Data'!$E$13,0,10*ROW('Hygiene Data'!E128)))</f>
        <v/>
      </c>
      <c r="DW134" s="33" t="str">
        <f ca="true">+IF(OFFSET('Hygiene Data'!$E$14,0,10*ROW('Hygiene Data'!E128))="","",OFFSET('Hygiene Data'!$E$14,0,10*ROW('Hygiene Data'!E128)))</f>
        <v/>
      </c>
      <c r="DX134" s="33" t="str">
        <f ca="true">+IF(OFFSET('Hygiene Data'!$F$12,0,10*ROW('Hygiene Data'!F128))="","",OFFSET('Hygiene Data'!$F$12,0,10*ROW('Hygiene Data'!F128)))</f>
        <v/>
      </c>
      <c r="DY134" s="33" t="str">
        <f ca="true">+IF(OFFSET('Hygiene Data'!$F$13,0,10*ROW('Hygiene Data'!F128))="","",OFFSET('Hygiene Data'!$F$13,0,10*ROW('Hygiene Data'!F128)))</f>
        <v/>
      </c>
      <c r="DZ134" s="33" t="str">
        <f ca="true">+IF(OFFSET('Hygiene Data'!$F$14,0,10*ROW('Hygiene Data'!F128))="","",OFFSET('Hygiene Data'!$F$14,0,10*ROW('Hygiene Data'!F128)))</f>
        <v/>
      </c>
      <c r="EA134" s="33" t="str">
        <f ca="true">+IF(OFFSET('Hygiene Data'!$G$12,0,10*ROW('Hygiene Data'!G128))="","",OFFSET('Hygiene Data'!$G$12,0,10*ROW('Hygiene Data'!G128)))</f>
        <v/>
      </c>
      <c r="EB134" s="33" t="str">
        <f ca="true">+IF(OFFSET('Hygiene Data'!$G$13,0,10*ROW('Hygiene Data'!G128))="","",OFFSET('Hygiene Data'!$G$13,0,10*ROW('Hygiene Data'!G128)))</f>
        <v/>
      </c>
      <c r="EC134" s="33" t="str">
        <f ca="true">+IF(OFFSET('Hygiene Data'!$G$14,0,10*ROW('Hygiene Data'!G128))="","",OFFSET('Hygiene Data'!$G$14,0,10*ROW('Hygiene Data'!G128)))</f>
        <v/>
      </c>
      <c r="ED134" s="33" t="str">
        <f ca="true">+IF(OFFSET('Hygiene Data'!$H$12,0,10*ROW('Hygiene Data'!H128))="","",OFFSET('Hygiene Data'!$H$12,0,10*ROW('Hygiene Data'!H128)))</f>
        <v/>
      </c>
      <c r="EE134" s="33" t="str">
        <f ca="true">+IF(OFFSET('Hygiene Data'!$H$13,0,10*ROW('Hygiene Data'!H128))="","",OFFSET('Hygiene Data'!$H$13,0,10*ROW('Hygiene Data'!H128)))</f>
        <v/>
      </c>
      <c r="EF134" s="33" t="str">
        <f ca="true">+IF(OFFSET('Hygiene Data'!$H$14,0,10*ROW('Hygiene Data'!H128))="","",OFFSET('Hygiene Data'!$H$14,0,10*ROW('Hygiene Data'!H128)))</f>
        <v/>
      </c>
    </row>
    <row r="135" x14ac:dyDescent="0.2">
      <c r="A135" s="56" t="str">
        <f ca="true">+IF(OFFSET('Water Data'!$B$1,0,10*ROW('Water Data'!B132))="","",OFFSET('Water Data'!$B$1,0,10*ROW('Water Data'!B132)))</f>
        <v/>
      </c>
      <c r="B135" s="56" t="str">
        <f ca="true">+IF(OFFSET('Water Data'!$A$3,0,10*ROW('Water Data'!A132))="","",OFFSET('Water Data'!$A$3,0,10*ROW('Water Data'!A132)))</f>
        <v/>
      </c>
      <c r="C135" s="56" t="str">
        <f ca="true">+IF(OFFSET('Water Data'!$C$3,0,10*ROW('Water Data'!C132))="","",OFFSET('Water Data'!$C$3,0,10*ROW('Water Data'!C132)))</f>
        <v/>
      </c>
      <c r="D135" s="244"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4"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4" t="e">
        <f ca="true">+IF(AND(ISNUMBER(OFFSET('Water Data'!$C$10,0,10*ROW('Water Data'!D129))),BW135="Yes"),OFFSET('Water Data'!$C$10,0,10*ROW('Water Data'!D129)),IF(AND(ISNUMBER(OFFSET('Water Data'!$C$10,0,10*ROW('Water Data'!D129))),BW135="No",ISNUMBER(OFFSET('Water Data'!$C$10,0,10*ROW('Water Data'!D129)))),CONCATENATE("[",ROUND(OFFSET('Water Data'!$C$10,0,10*ROW('Water Data'!D129)),0),"]"),IF(AND(ISNUMBER(OFFSET('Water Data'!$C$10,0,10*ROW('Water Data'!D129))),BW135="",ISNUMBER(OFFSET('Water Data'!$C$10,0,10*ROW('Water Data'!D129)))),OFFSET('Water Data'!$C$10,0,10*ROW('Water Data'!D129)),NA())))</f>
        <v>#N/A</v>
      </c>
      <c r="G135" s="244"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4"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4"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4"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4"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4"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4"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4"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4"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4"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4"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4"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4"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4"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4"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5"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5"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5"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5"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5"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5"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5"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5"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5"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5"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5"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5"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5"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5"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5"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5"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5"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5"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5"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5"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5"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5"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5"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5"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5"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5"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5"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5"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5"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5"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6"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6"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6"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6"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6"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6"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6"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6"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6"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6"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6"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6"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6"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6"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6"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6"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6"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6"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3" t="str">
        <f ca="true">+IF(OFFSET('Water Data'!$C$28,0,10*ROW('Water Data'!C129))="","",OFFSET('Water Data'!$C$28,0,10*ROW('Water Data'!C129)))</f>
        <v/>
      </c>
      <c r="BT135" s="33" t="str">
        <f ca="true">+IF(OFFSET('Water Data'!$C$29,0,10*ROW('Water Data'!C129))="","",OFFSET('Water Data'!$C$29,0,10*ROW('Water Data'!C129)))</f>
        <v/>
      </c>
      <c r="BU135" s="33" t="str">
        <f ca="true">+IF(OFFSET('Water Data'!$C$30,0,10*ROW('Water Data'!C129))="","",OFFSET('Water Data'!$C$30,0,10*ROW('Water Data'!C129)))</f>
        <v/>
      </c>
      <c r="BV135" s="33" t="str">
        <f ca="true">+IF(OFFSET('Water Data'!$D$28,0,10*ROW('Water Data'!D129))="","",OFFSET('Water Data'!$D$28,0,10*ROW('Water Data'!D129)))</f>
        <v/>
      </c>
      <c r="BW135" s="33" t="str">
        <f ca="true">+IF(OFFSET('Water Data'!$D$29,0,10*ROW('Water Data'!D129))="","",OFFSET('Water Data'!$D$29,0,10*ROW('Water Data'!D129)))</f>
        <v/>
      </c>
      <c r="BX135" s="33" t="str">
        <f ca="true">+IF(OFFSET('Water Data'!$D$30,0,10*ROW('Water Data'!D129))="","",OFFSET('Water Data'!$D$30,0,10*ROW('Water Data'!D129)))</f>
        <v/>
      </c>
      <c r="BY135" s="33" t="str">
        <f ca="true">+IF(OFFSET('Water Data'!$E$28,0,10*ROW('Water Data'!E129))="","",OFFSET('Water Data'!$E$28,0,10*ROW('Water Data'!E129)))</f>
        <v/>
      </c>
      <c r="BZ135" s="33" t="str">
        <f ca="true">+IF(OFFSET('Water Data'!$E$29,0,10*ROW('Water Data'!E129))="","",OFFSET('Water Data'!$E$29,0,10*ROW('Water Data'!E129)))</f>
        <v/>
      </c>
      <c r="CA135" s="33" t="str">
        <f ca="true">+IF(OFFSET('Water Data'!$E$30,0,10*ROW('Water Data'!E129))="","",OFFSET('Water Data'!$E$30,0,10*ROW('Water Data'!E129)))</f>
        <v/>
      </c>
      <c r="CB135" s="33" t="str">
        <f ca="true">+IF(OFFSET('Water Data'!$F$28,0,10*ROW('Water Data'!F129))="","",OFFSET('Water Data'!$F$28,0,10*ROW('Water Data'!F129)))</f>
        <v/>
      </c>
      <c r="CC135" s="33" t="str">
        <f ca="true">+IF(OFFSET('Water Data'!$F$29,0,10*ROW('Water Data'!F129))="","",OFFSET('Water Data'!$F$29,0,10*ROW('Water Data'!F129)))</f>
        <v/>
      </c>
      <c r="CD135" s="33" t="str">
        <f ca="true">+IF(OFFSET('Water Data'!$F$30,0,10*ROW('Water Data'!F129))="","",OFFSET('Water Data'!$F$30,0,10*ROW('Water Data'!F129)))</f>
        <v/>
      </c>
      <c r="CE135" s="33" t="str">
        <f ca="true">+IF(OFFSET('Water Data'!$G$28,0,10*ROW('Water Data'!G129))="","",OFFSET('Water Data'!$G$28,0,10*ROW('Water Data'!G129)))</f>
        <v/>
      </c>
      <c r="CF135" s="33" t="str">
        <f ca="true">+IF(OFFSET('Water Data'!$G$29,0,10*ROW('Water Data'!G129))="","",OFFSET('Water Data'!$G$29,0,10*ROW('Water Data'!G129)))</f>
        <v/>
      </c>
      <c r="CG135" s="33" t="str">
        <f ca="true">+IF(OFFSET('Water Data'!$G$30,0,10*ROW('Water Data'!G129))="","",OFFSET('Water Data'!$G$30,0,10*ROW('Water Data'!G129)))</f>
        <v/>
      </c>
      <c r="CH135" s="33" t="str">
        <f ca="true">+IF(OFFSET('Water Data'!$H$28,0,10*ROW('Water Data'!H129))="","",OFFSET('Water Data'!$H$28,0,10*ROW('Water Data'!H129)))</f>
        <v/>
      </c>
      <c r="CI135" s="33" t="str">
        <f ca="true">+IF(OFFSET('Water Data'!$H$29,0,10*ROW('Water Data'!H129))="","",OFFSET('Water Data'!$H$29,0,10*ROW('Water Data'!H129)))</f>
        <v/>
      </c>
      <c r="CJ135" s="33" t="str">
        <f ca="true">+IF(OFFSET('Water Data'!$H$30,0,10*ROW('Water Data'!H129))="","",OFFSET('Water Data'!$H$30,0,10*ROW('Water Data'!H129)))</f>
        <v/>
      </c>
      <c r="CK135" s="33" t="str">
        <f ca="true">+IF(OFFSET('Sanitation Data'!$C$29,0,10*ROW('Sanitation Data'!C129))="","",OFFSET('Sanitation Data'!$C$29,0,10*ROW('Sanitation Data'!C129)))</f>
        <v/>
      </c>
      <c r="CL135" s="33" t="str">
        <f ca="true">+IF(OFFSET('Sanitation Data'!$C$30,0,10*ROW('Sanitation Data'!C129))="","",OFFSET('Sanitation Data'!$C$30,0,10*ROW('Sanitation Data'!C129)))</f>
        <v/>
      </c>
      <c r="CM135" s="33" t="str">
        <f ca="true">+IF(OFFSET('Sanitation Data'!$C$31,0,10*ROW('Sanitation Data'!C129))="","",OFFSET('Sanitation Data'!$C$31,0,10*ROW('Sanitation Data'!C129)))</f>
        <v/>
      </c>
      <c r="CN135" s="33" t="str">
        <f ca="true">+IF(OFFSET('Sanitation Data'!$C$32,0,10*ROW('Sanitation Data'!C129))="","",OFFSET('Sanitation Data'!$C$32,0,10*ROW('Sanitation Data'!C129)))</f>
        <v/>
      </c>
      <c r="CO135" s="33" t="str">
        <f ca="true">+IF(OFFSET('Sanitation Data'!$C$33,0,10*ROW('Sanitation Data'!C129))="","",OFFSET('Sanitation Data'!$C$33,0,10*ROW('Sanitation Data'!C129)))</f>
        <v/>
      </c>
      <c r="CP135" s="33" t="str">
        <f ca="true">+IF(OFFSET('Sanitation Data'!$D$29,0,10*ROW('Sanitation Data'!D129))="","",OFFSET('Sanitation Data'!$D$29,0,10*ROW('Sanitation Data'!D129)))</f>
        <v/>
      </c>
      <c r="CQ135" s="33" t="str">
        <f ca="true">+IF(OFFSET('Sanitation Data'!$D$30,0,10*ROW('Sanitation Data'!D129))="","",OFFSET('Sanitation Data'!$D$30,0,10*ROW('Sanitation Data'!D129)))</f>
        <v/>
      </c>
      <c r="CR135" s="33" t="str">
        <f ca="true">+IF(OFFSET('Sanitation Data'!$D$31,0,10*ROW('Sanitation Data'!D129))="","",OFFSET('Sanitation Data'!$D$31,0,10*ROW('Sanitation Data'!D129)))</f>
        <v/>
      </c>
      <c r="CS135" s="33" t="str">
        <f ca="true">+IF(OFFSET('Sanitation Data'!$D$32,0,10*ROW('Sanitation Data'!D129))="","",OFFSET('Sanitation Data'!$D$32,0,10*ROW('Sanitation Data'!D129)))</f>
        <v/>
      </c>
      <c r="CT135" s="33" t="str">
        <f ca="true">+IF(OFFSET('Sanitation Data'!$D$33,0,10*ROW('Sanitation Data'!D129))="","",OFFSET('Sanitation Data'!$D$33,0,10*ROW('Sanitation Data'!D129)))</f>
        <v/>
      </c>
      <c r="CU135" s="33" t="str">
        <f ca="true">+IF(OFFSET('Sanitation Data'!$E$29,0,10*ROW('Sanitation Data'!E129))="","",OFFSET('Sanitation Data'!$E$29,0,10*ROW('Sanitation Data'!E129)))</f>
        <v/>
      </c>
      <c r="CV135" s="33" t="str">
        <f ca="true">+IF(OFFSET('Sanitation Data'!$E$30,0,10*ROW('Sanitation Data'!E129))="","",OFFSET('Sanitation Data'!$E$30,0,10*ROW('Sanitation Data'!E129)))</f>
        <v/>
      </c>
      <c r="CW135" s="33" t="str">
        <f ca="true">+IF(OFFSET('Sanitation Data'!$E$31,0,10*ROW('Sanitation Data'!E129))="","",OFFSET('Sanitation Data'!$E$31,0,10*ROW('Sanitation Data'!E129)))</f>
        <v/>
      </c>
      <c r="CX135" s="33" t="str">
        <f ca="true">+IF(OFFSET('Sanitation Data'!$E$32,0,10*ROW('Sanitation Data'!E129))="","",OFFSET('Sanitation Data'!$E$32,0,10*ROW('Sanitation Data'!E129)))</f>
        <v/>
      </c>
      <c r="CY135" s="33" t="str">
        <f ca="true">+IF(OFFSET('Sanitation Data'!$E$33,0,10*ROW('Sanitation Data'!E129))="","",OFFSET('Sanitation Data'!$E$33,0,10*ROW('Sanitation Data'!E129)))</f>
        <v/>
      </c>
      <c r="CZ135" s="33" t="str">
        <f ca="true">+IF(OFFSET('Sanitation Data'!$F$29,0,10*ROW('Sanitation Data'!F129))="","",OFFSET('Sanitation Data'!$F$29,0,10*ROW('Sanitation Data'!F129)))</f>
        <v/>
      </c>
      <c r="DA135" s="33" t="str">
        <f ca="true">+IF(OFFSET('Sanitation Data'!$F$30,0,10*ROW('Sanitation Data'!F129))="","",OFFSET('Sanitation Data'!$F$30,0,10*ROW('Sanitation Data'!F129)))</f>
        <v/>
      </c>
      <c r="DB135" s="33" t="str">
        <f ca="true">+IF(OFFSET('Sanitation Data'!$F$31,0,10*ROW('Sanitation Data'!F129))="","",OFFSET('Sanitation Data'!$F$31,0,10*ROW('Sanitation Data'!F129)))</f>
        <v/>
      </c>
      <c r="DC135" s="33" t="str">
        <f ca="true">+IF(OFFSET('Sanitation Data'!$F$32,0,10*ROW('Sanitation Data'!F129))="","",OFFSET('Sanitation Data'!$F$32,0,10*ROW('Sanitation Data'!F129)))</f>
        <v/>
      </c>
      <c r="DD135" s="33" t="str">
        <f ca="true">+IF(OFFSET('Sanitation Data'!$F$33,0,10*ROW('Sanitation Data'!F129))="","",OFFSET('Sanitation Data'!$F$33,0,10*ROW('Sanitation Data'!F129)))</f>
        <v/>
      </c>
      <c r="DE135" s="33" t="str">
        <f ca="true">+IF(OFFSET('Sanitation Data'!$G$29,0,10*ROW('Sanitation Data'!G129))="","",OFFSET('Sanitation Data'!$G$29,0,10*ROW('Sanitation Data'!G129)))</f>
        <v/>
      </c>
      <c r="DF135" s="33" t="str">
        <f ca="true">+IF(OFFSET('Sanitation Data'!$G$30,0,10*ROW('Sanitation Data'!G129))="","",OFFSET('Sanitation Data'!$G$30,0,10*ROW('Sanitation Data'!G129)))</f>
        <v/>
      </c>
      <c r="DG135" s="33" t="str">
        <f ca="true">+IF(OFFSET('Sanitation Data'!$G$31,0,10*ROW('Sanitation Data'!G129))="","",OFFSET('Sanitation Data'!$G$31,0,10*ROW('Sanitation Data'!G129)))</f>
        <v/>
      </c>
      <c r="DH135" s="33" t="str">
        <f ca="true">+IF(OFFSET('Sanitation Data'!$G$32,0,10*ROW('Sanitation Data'!G129))="","",OFFSET('Sanitation Data'!$G$32,0,10*ROW('Sanitation Data'!G129)))</f>
        <v/>
      </c>
      <c r="DI135" s="33" t="str">
        <f ca="true">+IF(OFFSET('Sanitation Data'!$G$33,0,10*ROW('Sanitation Data'!G129))="","",OFFSET('Sanitation Data'!$G$33,0,10*ROW('Sanitation Data'!G129)))</f>
        <v/>
      </c>
      <c r="DJ135" s="33" t="str">
        <f ca="true">+IF(OFFSET('Sanitation Data'!$H$29,0,10*ROW('Sanitation Data'!H129))="","",OFFSET('Sanitation Data'!$H$29,0,10*ROW('Sanitation Data'!H129)))</f>
        <v/>
      </c>
      <c r="DK135" s="33" t="str">
        <f ca="true">+IF(OFFSET('Sanitation Data'!$H$30,0,10*ROW('Sanitation Data'!H129))="","",OFFSET('Sanitation Data'!$H$30,0,10*ROW('Sanitation Data'!H129)))</f>
        <v/>
      </c>
      <c r="DL135" s="33" t="str">
        <f ca="true">+IF(OFFSET('Sanitation Data'!$H$31,0,10*ROW('Sanitation Data'!H129))="","",OFFSET('Sanitation Data'!$H$31,0,10*ROW('Sanitation Data'!H129)))</f>
        <v/>
      </c>
      <c r="DM135" s="33" t="str">
        <f ca="true">+IF(OFFSET('Sanitation Data'!$H$32,0,10*ROW('Sanitation Data'!H129))="","",OFFSET('Sanitation Data'!$H$32,0,10*ROW('Sanitation Data'!H129)))</f>
        <v/>
      </c>
      <c r="DN135" s="33" t="str">
        <f ca="true">+IF(OFFSET('Sanitation Data'!$H$33,0,10*ROW('Sanitation Data'!H129))="","",OFFSET('Sanitation Data'!$H$33,0,10*ROW('Sanitation Data'!H129)))</f>
        <v/>
      </c>
      <c r="DO135" s="33" t="str">
        <f ca="true">+IF(OFFSET('Hygiene Data'!$C$12,0,10*ROW('Hygiene Data'!C129))="","",OFFSET('Hygiene Data'!$C$12,0,10*ROW('Hygiene Data'!C129)))</f>
        <v/>
      </c>
      <c r="DP135" s="33" t="str">
        <f ca="true">+IF(OFFSET('Hygiene Data'!$C$13,0,10*ROW('Hygiene Data'!C129))="","",OFFSET('Hygiene Data'!$C$13,0,10*ROW('Hygiene Data'!C129)))</f>
        <v/>
      </c>
      <c r="DQ135" s="33" t="str">
        <f ca="true">+IF(OFFSET('Hygiene Data'!$C$14,0,10*ROW('Hygiene Data'!C129))="","",OFFSET('Hygiene Data'!$C$14,0,10*ROW('Hygiene Data'!C129)))</f>
        <v/>
      </c>
      <c r="DR135" s="33" t="str">
        <f ca="true">+IF(OFFSET('Hygiene Data'!$D$12,0,10*ROW('Hygiene Data'!D129))="","",OFFSET('Hygiene Data'!$D$12,0,10*ROW('Hygiene Data'!D129)))</f>
        <v/>
      </c>
      <c r="DS135" s="33" t="str">
        <f ca="true">+IF(OFFSET('Hygiene Data'!$D$13,0,10*ROW('Hygiene Data'!D129))="","",OFFSET('Hygiene Data'!$D$13,0,10*ROW('Hygiene Data'!D129)))</f>
        <v/>
      </c>
      <c r="DT135" s="33" t="str">
        <f ca="true">+IF(OFFSET('Hygiene Data'!$D$14,0,10*ROW('Hygiene Data'!D129))="","",OFFSET('Hygiene Data'!$D$14,0,10*ROW('Hygiene Data'!D129)))</f>
        <v/>
      </c>
      <c r="DU135" s="33" t="str">
        <f ca="true">+IF(OFFSET('Hygiene Data'!$E$12,0,10*ROW('Hygiene Data'!E129))="","",OFFSET('Hygiene Data'!$E$12,0,10*ROW('Hygiene Data'!E129)))</f>
        <v/>
      </c>
      <c r="DV135" s="33" t="str">
        <f ca="true">+IF(OFFSET('Hygiene Data'!$E$13,0,10*ROW('Hygiene Data'!E129))="","",OFFSET('Hygiene Data'!$E$13,0,10*ROW('Hygiene Data'!E129)))</f>
        <v/>
      </c>
      <c r="DW135" s="33" t="str">
        <f ca="true">+IF(OFFSET('Hygiene Data'!$E$14,0,10*ROW('Hygiene Data'!E129))="","",OFFSET('Hygiene Data'!$E$14,0,10*ROW('Hygiene Data'!E129)))</f>
        <v/>
      </c>
      <c r="DX135" s="33" t="str">
        <f ca="true">+IF(OFFSET('Hygiene Data'!$F$12,0,10*ROW('Hygiene Data'!F129))="","",OFFSET('Hygiene Data'!$F$12,0,10*ROW('Hygiene Data'!F129)))</f>
        <v/>
      </c>
      <c r="DY135" s="33" t="str">
        <f ca="true">+IF(OFFSET('Hygiene Data'!$F$13,0,10*ROW('Hygiene Data'!F129))="","",OFFSET('Hygiene Data'!$F$13,0,10*ROW('Hygiene Data'!F129)))</f>
        <v/>
      </c>
      <c r="DZ135" s="33" t="str">
        <f ca="true">+IF(OFFSET('Hygiene Data'!$F$14,0,10*ROW('Hygiene Data'!F129))="","",OFFSET('Hygiene Data'!$F$14,0,10*ROW('Hygiene Data'!F129)))</f>
        <v/>
      </c>
      <c r="EA135" s="33" t="str">
        <f ca="true">+IF(OFFSET('Hygiene Data'!$G$12,0,10*ROW('Hygiene Data'!G129))="","",OFFSET('Hygiene Data'!$G$12,0,10*ROW('Hygiene Data'!G129)))</f>
        <v/>
      </c>
      <c r="EB135" s="33" t="str">
        <f ca="true">+IF(OFFSET('Hygiene Data'!$G$13,0,10*ROW('Hygiene Data'!G129))="","",OFFSET('Hygiene Data'!$G$13,0,10*ROW('Hygiene Data'!G129)))</f>
        <v/>
      </c>
      <c r="EC135" s="33" t="str">
        <f ca="true">+IF(OFFSET('Hygiene Data'!$G$14,0,10*ROW('Hygiene Data'!G129))="","",OFFSET('Hygiene Data'!$G$14,0,10*ROW('Hygiene Data'!G129)))</f>
        <v/>
      </c>
      <c r="ED135" s="33" t="str">
        <f ca="true">+IF(OFFSET('Hygiene Data'!$H$12,0,10*ROW('Hygiene Data'!H129))="","",OFFSET('Hygiene Data'!$H$12,0,10*ROW('Hygiene Data'!H129)))</f>
        <v/>
      </c>
      <c r="EE135" s="33" t="str">
        <f ca="true">+IF(OFFSET('Hygiene Data'!$H$13,0,10*ROW('Hygiene Data'!H129))="","",OFFSET('Hygiene Data'!$H$13,0,10*ROW('Hygiene Data'!H129)))</f>
        <v/>
      </c>
      <c r="EF135" s="33" t="str">
        <f ca="true">+IF(OFFSET('Hygiene Data'!$H$14,0,10*ROW('Hygiene Data'!H129))="","",OFFSET('Hygiene Data'!$H$14,0,10*ROW('Hygiene Data'!H129)))</f>
        <v/>
      </c>
    </row>
    <row r="136" x14ac:dyDescent="0.2">
      <c r="A136" s="56" t="str">
        <f ca="true">+IF(OFFSET('Water Data'!$B$1,0,10*ROW('Water Data'!B133))="","",OFFSET('Water Data'!$B$1,0,10*ROW('Water Data'!B133)))</f>
        <v/>
      </c>
      <c r="B136" s="56" t="str">
        <f ca="true">+IF(OFFSET('Water Data'!$A$3,0,10*ROW('Water Data'!A133))="","",OFFSET('Water Data'!$A$3,0,10*ROW('Water Data'!A133)))</f>
        <v/>
      </c>
      <c r="C136" s="56" t="str">
        <f ca="true">+IF(OFFSET('Water Data'!$C$3,0,10*ROW('Water Data'!C133))="","",OFFSET('Water Data'!$C$3,0,10*ROW('Water Data'!C133)))</f>
        <v/>
      </c>
      <c r="D136" s="244"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4"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4" t="e">
        <f ca="true">+IF(AND(ISNUMBER(OFFSET('Water Data'!$C$10,0,10*ROW('Water Data'!D130))),BW136="Yes"),OFFSET('Water Data'!$C$10,0,10*ROW('Water Data'!D130)),IF(AND(ISNUMBER(OFFSET('Water Data'!$C$10,0,10*ROW('Water Data'!D130))),BW136="No",ISNUMBER(OFFSET('Water Data'!$C$10,0,10*ROW('Water Data'!D130)))),CONCATENATE("[",ROUND(OFFSET('Water Data'!$C$10,0,10*ROW('Water Data'!D130)),0),"]"),IF(AND(ISNUMBER(OFFSET('Water Data'!$C$10,0,10*ROW('Water Data'!D130))),BW136="",ISNUMBER(OFFSET('Water Data'!$C$10,0,10*ROW('Water Data'!D130)))),OFFSET('Water Data'!$C$10,0,10*ROW('Water Data'!D130)),NA())))</f>
        <v>#N/A</v>
      </c>
      <c r="G136" s="244"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4"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4"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4"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4"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4"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4"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4"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4"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4"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4"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4"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4"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4"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4"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5"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5"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5"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5"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5"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5"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5"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5"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5"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5"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5"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5"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5"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5"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5"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5"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5"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5"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5"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5"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5"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5"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5"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5"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5"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5"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5"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5"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5"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5"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6"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6"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6"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6"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6"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6"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6"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6"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6"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6"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6"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6"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6"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6"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6"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6"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6"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6"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3" t="str">
        <f ca="true">+IF(OFFSET('Water Data'!$C$28,0,10*ROW('Water Data'!C130))="","",OFFSET('Water Data'!$C$28,0,10*ROW('Water Data'!C130)))</f>
        <v/>
      </c>
      <c r="BT136" s="33" t="str">
        <f ca="true">+IF(OFFSET('Water Data'!$C$29,0,10*ROW('Water Data'!C130))="","",OFFSET('Water Data'!$C$29,0,10*ROW('Water Data'!C130)))</f>
        <v/>
      </c>
      <c r="BU136" s="33" t="str">
        <f ca="true">+IF(OFFSET('Water Data'!$C$30,0,10*ROW('Water Data'!C130))="","",OFFSET('Water Data'!$C$30,0,10*ROW('Water Data'!C130)))</f>
        <v/>
      </c>
      <c r="BV136" s="33" t="str">
        <f ca="true">+IF(OFFSET('Water Data'!$D$28,0,10*ROW('Water Data'!D130))="","",OFFSET('Water Data'!$D$28,0,10*ROW('Water Data'!D130)))</f>
        <v/>
      </c>
      <c r="BW136" s="33" t="str">
        <f ca="true">+IF(OFFSET('Water Data'!$D$29,0,10*ROW('Water Data'!D130))="","",OFFSET('Water Data'!$D$29,0,10*ROW('Water Data'!D130)))</f>
        <v/>
      </c>
      <c r="BX136" s="33" t="str">
        <f ca="true">+IF(OFFSET('Water Data'!$D$30,0,10*ROW('Water Data'!D130))="","",OFFSET('Water Data'!$D$30,0,10*ROW('Water Data'!D130)))</f>
        <v/>
      </c>
      <c r="BY136" s="33" t="str">
        <f ca="true">+IF(OFFSET('Water Data'!$E$28,0,10*ROW('Water Data'!E130))="","",OFFSET('Water Data'!$E$28,0,10*ROW('Water Data'!E130)))</f>
        <v/>
      </c>
      <c r="BZ136" s="33" t="str">
        <f ca="true">+IF(OFFSET('Water Data'!$E$29,0,10*ROW('Water Data'!E130))="","",OFFSET('Water Data'!$E$29,0,10*ROW('Water Data'!E130)))</f>
        <v/>
      </c>
      <c r="CA136" s="33" t="str">
        <f ca="true">+IF(OFFSET('Water Data'!$E$30,0,10*ROW('Water Data'!E130))="","",OFFSET('Water Data'!$E$30,0,10*ROW('Water Data'!E130)))</f>
        <v/>
      </c>
      <c r="CB136" s="33" t="str">
        <f ca="true">+IF(OFFSET('Water Data'!$F$28,0,10*ROW('Water Data'!F130))="","",OFFSET('Water Data'!$F$28,0,10*ROW('Water Data'!F130)))</f>
        <v/>
      </c>
      <c r="CC136" s="33" t="str">
        <f ca="true">+IF(OFFSET('Water Data'!$F$29,0,10*ROW('Water Data'!F130))="","",OFFSET('Water Data'!$F$29,0,10*ROW('Water Data'!F130)))</f>
        <v/>
      </c>
      <c r="CD136" s="33" t="str">
        <f ca="true">+IF(OFFSET('Water Data'!$F$30,0,10*ROW('Water Data'!F130))="","",OFFSET('Water Data'!$F$30,0,10*ROW('Water Data'!F130)))</f>
        <v/>
      </c>
      <c r="CE136" s="33" t="str">
        <f ca="true">+IF(OFFSET('Water Data'!$G$28,0,10*ROW('Water Data'!G130))="","",OFFSET('Water Data'!$G$28,0,10*ROW('Water Data'!G130)))</f>
        <v/>
      </c>
      <c r="CF136" s="33" t="str">
        <f ca="true">+IF(OFFSET('Water Data'!$G$29,0,10*ROW('Water Data'!G130))="","",OFFSET('Water Data'!$G$29,0,10*ROW('Water Data'!G130)))</f>
        <v/>
      </c>
      <c r="CG136" s="33" t="str">
        <f ca="true">+IF(OFFSET('Water Data'!$G$30,0,10*ROW('Water Data'!G130))="","",OFFSET('Water Data'!$G$30,0,10*ROW('Water Data'!G130)))</f>
        <v/>
      </c>
      <c r="CH136" s="33" t="str">
        <f ca="true">+IF(OFFSET('Water Data'!$H$28,0,10*ROW('Water Data'!H130))="","",OFFSET('Water Data'!$H$28,0,10*ROW('Water Data'!H130)))</f>
        <v/>
      </c>
      <c r="CI136" s="33" t="str">
        <f ca="true">+IF(OFFSET('Water Data'!$H$29,0,10*ROW('Water Data'!H130))="","",OFFSET('Water Data'!$H$29,0,10*ROW('Water Data'!H130)))</f>
        <v/>
      </c>
      <c r="CJ136" s="33" t="str">
        <f ca="true">+IF(OFFSET('Water Data'!$H$30,0,10*ROW('Water Data'!H130))="","",OFFSET('Water Data'!$H$30,0,10*ROW('Water Data'!H130)))</f>
        <v/>
      </c>
      <c r="CK136" s="33" t="str">
        <f ca="true">+IF(OFFSET('Sanitation Data'!$C$29,0,10*ROW('Sanitation Data'!C130))="","",OFFSET('Sanitation Data'!$C$29,0,10*ROW('Sanitation Data'!C130)))</f>
        <v/>
      </c>
      <c r="CL136" s="33" t="str">
        <f ca="true">+IF(OFFSET('Sanitation Data'!$C$30,0,10*ROW('Sanitation Data'!C130))="","",OFFSET('Sanitation Data'!$C$30,0,10*ROW('Sanitation Data'!C130)))</f>
        <v/>
      </c>
      <c r="CM136" s="33" t="str">
        <f ca="true">+IF(OFFSET('Sanitation Data'!$C$31,0,10*ROW('Sanitation Data'!C130))="","",OFFSET('Sanitation Data'!$C$31,0,10*ROW('Sanitation Data'!C130)))</f>
        <v/>
      </c>
      <c r="CN136" s="33" t="str">
        <f ca="true">+IF(OFFSET('Sanitation Data'!$C$32,0,10*ROW('Sanitation Data'!C130))="","",OFFSET('Sanitation Data'!$C$32,0,10*ROW('Sanitation Data'!C130)))</f>
        <v/>
      </c>
      <c r="CO136" s="33" t="str">
        <f ca="true">+IF(OFFSET('Sanitation Data'!$C$33,0,10*ROW('Sanitation Data'!C130))="","",OFFSET('Sanitation Data'!$C$33,0,10*ROW('Sanitation Data'!C130)))</f>
        <v/>
      </c>
      <c r="CP136" s="33" t="str">
        <f ca="true">+IF(OFFSET('Sanitation Data'!$D$29,0,10*ROW('Sanitation Data'!D130))="","",OFFSET('Sanitation Data'!$D$29,0,10*ROW('Sanitation Data'!D130)))</f>
        <v/>
      </c>
      <c r="CQ136" s="33" t="str">
        <f ca="true">+IF(OFFSET('Sanitation Data'!$D$30,0,10*ROW('Sanitation Data'!D130))="","",OFFSET('Sanitation Data'!$D$30,0,10*ROW('Sanitation Data'!D130)))</f>
        <v/>
      </c>
      <c r="CR136" s="33" t="str">
        <f ca="true">+IF(OFFSET('Sanitation Data'!$D$31,0,10*ROW('Sanitation Data'!D130))="","",OFFSET('Sanitation Data'!$D$31,0,10*ROW('Sanitation Data'!D130)))</f>
        <v/>
      </c>
      <c r="CS136" s="33" t="str">
        <f ca="true">+IF(OFFSET('Sanitation Data'!$D$32,0,10*ROW('Sanitation Data'!D130))="","",OFFSET('Sanitation Data'!$D$32,0,10*ROW('Sanitation Data'!D130)))</f>
        <v/>
      </c>
      <c r="CT136" s="33" t="str">
        <f ca="true">+IF(OFFSET('Sanitation Data'!$D$33,0,10*ROW('Sanitation Data'!D130))="","",OFFSET('Sanitation Data'!$D$33,0,10*ROW('Sanitation Data'!D130)))</f>
        <v/>
      </c>
      <c r="CU136" s="33" t="str">
        <f ca="true">+IF(OFFSET('Sanitation Data'!$E$29,0,10*ROW('Sanitation Data'!E130))="","",OFFSET('Sanitation Data'!$E$29,0,10*ROW('Sanitation Data'!E130)))</f>
        <v/>
      </c>
      <c r="CV136" s="33" t="str">
        <f ca="true">+IF(OFFSET('Sanitation Data'!$E$30,0,10*ROW('Sanitation Data'!E130))="","",OFFSET('Sanitation Data'!$E$30,0,10*ROW('Sanitation Data'!E130)))</f>
        <v/>
      </c>
      <c r="CW136" s="33" t="str">
        <f ca="true">+IF(OFFSET('Sanitation Data'!$E$31,0,10*ROW('Sanitation Data'!E130))="","",OFFSET('Sanitation Data'!$E$31,0,10*ROW('Sanitation Data'!E130)))</f>
        <v/>
      </c>
      <c r="CX136" s="33" t="str">
        <f ca="true">+IF(OFFSET('Sanitation Data'!$E$32,0,10*ROW('Sanitation Data'!E130))="","",OFFSET('Sanitation Data'!$E$32,0,10*ROW('Sanitation Data'!E130)))</f>
        <v/>
      </c>
      <c r="CY136" s="33" t="str">
        <f ca="true">+IF(OFFSET('Sanitation Data'!$E$33,0,10*ROW('Sanitation Data'!E130))="","",OFFSET('Sanitation Data'!$E$33,0,10*ROW('Sanitation Data'!E130)))</f>
        <v/>
      </c>
      <c r="CZ136" s="33" t="str">
        <f ca="true">+IF(OFFSET('Sanitation Data'!$F$29,0,10*ROW('Sanitation Data'!F130))="","",OFFSET('Sanitation Data'!$F$29,0,10*ROW('Sanitation Data'!F130)))</f>
        <v/>
      </c>
      <c r="DA136" s="33" t="str">
        <f ca="true">+IF(OFFSET('Sanitation Data'!$F$30,0,10*ROW('Sanitation Data'!F130))="","",OFFSET('Sanitation Data'!$F$30,0,10*ROW('Sanitation Data'!F130)))</f>
        <v/>
      </c>
      <c r="DB136" s="33" t="str">
        <f ca="true">+IF(OFFSET('Sanitation Data'!$F$31,0,10*ROW('Sanitation Data'!F130))="","",OFFSET('Sanitation Data'!$F$31,0,10*ROW('Sanitation Data'!F130)))</f>
        <v/>
      </c>
      <c r="DC136" s="33" t="str">
        <f ca="true">+IF(OFFSET('Sanitation Data'!$F$32,0,10*ROW('Sanitation Data'!F130))="","",OFFSET('Sanitation Data'!$F$32,0,10*ROW('Sanitation Data'!F130)))</f>
        <v/>
      </c>
      <c r="DD136" s="33" t="str">
        <f ca="true">+IF(OFFSET('Sanitation Data'!$F$33,0,10*ROW('Sanitation Data'!F130))="","",OFFSET('Sanitation Data'!$F$33,0,10*ROW('Sanitation Data'!F130)))</f>
        <v/>
      </c>
      <c r="DE136" s="33" t="str">
        <f ca="true">+IF(OFFSET('Sanitation Data'!$G$29,0,10*ROW('Sanitation Data'!G130))="","",OFFSET('Sanitation Data'!$G$29,0,10*ROW('Sanitation Data'!G130)))</f>
        <v/>
      </c>
      <c r="DF136" s="33" t="str">
        <f ca="true">+IF(OFFSET('Sanitation Data'!$G$30,0,10*ROW('Sanitation Data'!G130))="","",OFFSET('Sanitation Data'!$G$30,0,10*ROW('Sanitation Data'!G130)))</f>
        <v/>
      </c>
      <c r="DG136" s="33" t="str">
        <f ca="true">+IF(OFFSET('Sanitation Data'!$G$31,0,10*ROW('Sanitation Data'!G130))="","",OFFSET('Sanitation Data'!$G$31,0,10*ROW('Sanitation Data'!G130)))</f>
        <v/>
      </c>
      <c r="DH136" s="33" t="str">
        <f ca="true">+IF(OFFSET('Sanitation Data'!$G$32,0,10*ROW('Sanitation Data'!G130))="","",OFFSET('Sanitation Data'!$G$32,0,10*ROW('Sanitation Data'!G130)))</f>
        <v/>
      </c>
      <c r="DI136" s="33" t="str">
        <f ca="true">+IF(OFFSET('Sanitation Data'!$G$33,0,10*ROW('Sanitation Data'!G130))="","",OFFSET('Sanitation Data'!$G$33,0,10*ROW('Sanitation Data'!G130)))</f>
        <v/>
      </c>
      <c r="DJ136" s="33" t="str">
        <f ca="true">+IF(OFFSET('Sanitation Data'!$H$29,0,10*ROW('Sanitation Data'!H130))="","",OFFSET('Sanitation Data'!$H$29,0,10*ROW('Sanitation Data'!H130)))</f>
        <v/>
      </c>
      <c r="DK136" s="33" t="str">
        <f ca="true">+IF(OFFSET('Sanitation Data'!$H$30,0,10*ROW('Sanitation Data'!H130))="","",OFFSET('Sanitation Data'!$H$30,0,10*ROW('Sanitation Data'!H130)))</f>
        <v/>
      </c>
      <c r="DL136" s="33" t="str">
        <f ca="true">+IF(OFFSET('Sanitation Data'!$H$31,0,10*ROW('Sanitation Data'!H130))="","",OFFSET('Sanitation Data'!$H$31,0,10*ROW('Sanitation Data'!H130)))</f>
        <v/>
      </c>
      <c r="DM136" s="33" t="str">
        <f ca="true">+IF(OFFSET('Sanitation Data'!$H$32,0,10*ROW('Sanitation Data'!H130))="","",OFFSET('Sanitation Data'!$H$32,0,10*ROW('Sanitation Data'!H130)))</f>
        <v/>
      </c>
      <c r="DN136" s="33" t="str">
        <f ca="true">+IF(OFFSET('Sanitation Data'!$H$33,0,10*ROW('Sanitation Data'!H130))="","",OFFSET('Sanitation Data'!$H$33,0,10*ROW('Sanitation Data'!H130)))</f>
        <v/>
      </c>
      <c r="DO136" s="33" t="str">
        <f ca="true">+IF(OFFSET('Hygiene Data'!$C$12,0,10*ROW('Hygiene Data'!C130))="","",OFFSET('Hygiene Data'!$C$12,0,10*ROW('Hygiene Data'!C130)))</f>
        <v/>
      </c>
      <c r="DP136" s="33" t="str">
        <f ca="true">+IF(OFFSET('Hygiene Data'!$C$13,0,10*ROW('Hygiene Data'!C130))="","",OFFSET('Hygiene Data'!$C$13,0,10*ROW('Hygiene Data'!C130)))</f>
        <v/>
      </c>
      <c r="DQ136" s="33" t="str">
        <f ca="true">+IF(OFFSET('Hygiene Data'!$C$14,0,10*ROW('Hygiene Data'!C130))="","",OFFSET('Hygiene Data'!$C$14,0,10*ROW('Hygiene Data'!C130)))</f>
        <v/>
      </c>
      <c r="DR136" s="33" t="str">
        <f ca="true">+IF(OFFSET('Hygiene Data'!$D$12,0,10*ROW('Hygiene Data'!D130))="","",OFFSET('Hygiene Data'!$D$12,0,10*ROW('Hygiene Data'!D130)))</f>
        <v/>
      </c>
      <c r="DS136" s="33" t="str">
        <f ca="true">+IF(OFFSET('Hygiene Data'!$D$13,0,10*ROW('Hygiene Data'!D130))="","",OFFSET('Hygiene Data'!$D$13,0,10*ROW('Hygiene Data'!D130)))</f>
        <v/>
      </c>
      <c r="DT136" s="33" t="str">
        <f ca="true">+IF(OFFSET('Hygiene Data'!$D$14,0,10*ROW('Hygiene Data'!D130))="","",OFFSET('Hygiene Data'!$D$14,0,10*ROW('Hygiene Data'!D130)))</f>
        <v/>
      </c>
      <c r="DU136" s="33" t="str">
        <f ca="true">+IF(OFFSET('Hygiene Data'!$E$12,0,10*ROW('Hygiene Data'!E130))="","",OFFSET('Hygiene Data'!$E$12,0,10*ROW('Hygiene Data'!E130)))</f>
        <v/>
      </c>
      <c r="DV136" s="33" t="str">
        <f ca="true">+IF(OFFSET('Hygiene Data'!$E$13,0,10*ROW('Hygiene Data'!E130))="","",OFFSET('Hygiene Data'!$E$13,0,10*ROW('Hygiene Data'!E130)))</f>
        <v/>
      </c>
      <c r="DW136" s="33" t="str">
        <f ca="true">+IF(OFFSET('Hygiene Data'!$E$14,0,10*ROW('Hygiene Data'!E130))="","",OFFSET('Hygiene Data'!$E$14,0,10*ROW('Hygiene Data'!E130)))</f>
        <v/>
      </c>
      <c r="DX136" s="33" t="str">
        <f ca="true">+IF(OFFSET('Hygiene Data'!$F$12,0,10*ROW('Hygiene Data'!F130))="","",OFFSET('Hygiene Data'!$F$12,0,10*ROW('Hygiene Data'!F130)))</f>
        <v/>
      </c>
      <c r="DY136" s="33" t="str">
        <f ca="true">+IF(OFFSET('Hygiene Data'!$F$13,0,10*ROW('Hygiene Data'!F130))="","",OFFSET('Hygiene Data'!$F$13,0,10*ROW('Hygiene Data'!F130)))</f>
        <v/>
      </c>
      <c r="DZ136" s="33" t="str">
        <f ca="true">+IF(OFFSET('Hygiene Data'!$F$14,0,10*ROW('Hygiene Data'!F130))="","",OFFSET('Hygiene Data'!$F$14,0,10*ROW('Hygiene Data'!F130)))</f>
        <v/>
      </c>
      <c r="EA136" s="33" t="str">
        <f ca="true">+IF(OFFSET('Hygiene Data'!$G$12,0,10*ROW('Hygiene Data'!G130))="","",OFFSET('Hygiene Data'!$G$12,0,10*ROW('Hygiene Data'!G130)))</f>
        <v/>
      </c>
      <c r="EB136" s="33" t="str">
        <f ca="true">+IF(OFFSET('Hygiene Data'!$G$13,0,10*ROW('Hygiene Data'!G130))="","",OFFSET('Hygiene Data'!$G$13,0,10*ROW('Hygiene Data'!G130)))</f>
        <v/>
      </c>
      <c r="EC136" s="33" t="str">
        <f ca="true">+IF(OFFSET('Hygiene Data'!$G$14,0,10*ROW('Hygiene Data'!G130))="","",OFFSET('Hygiene Data'!$G$14,0,10*ROW('Hygiene Data'!G130)))</f>
        <v/>
      </c>
      <c r="ED136" s="33" t="str">
        <f ca="true">+IF(OFFSET('Hygiene Data'!$H$12,0,10*ROW('Hygiene Data'!H130))="","",OFFSET('Hygiene Data'!$H$12,0,10*ROW('Hygiene Data'!H130)))</f>
        <v/>
      </c>
      <c r="EE136" s="33" t="str">
        <f ca="true">+IF(OFFSET('Hygiene Data'!$H$13,0,10*ROW('Hygiene Data'!H130))="","",OFFSET('Hygiene Data'!$H$13,0,10*ROW('Hygiene Data'!H130)))</f>
        <v/>
      </c>
      <c r="EF136" s="33" t="str">
        <f ca="true">+IF(OFFSET('Hygiene Data'!$H$14,0,10*ROW('Hygiene Data'!H130))="","",OFFSET('Hygiene Data'!$H$14,0,10*ROW('Hygiene Data'!H130)))</f>
        <v/>
      </c>
    </row>
    <row r="137" x14ac:dyDescent="0.2">
      <c r="A137" s="56" t="str">
        <f ca="true">+IF(OFFSET('Water Data'!$B$1,0,10*ROW('Water Data'!B134))="","",OFFSET('Water Data'!$B$1,0,10*ROW('Water Data'!B134)))</f>
        <v/>
      </c>
      <c r="B137" s="56" t="str">
        <f ca="true">+IF(OFFSET('Water Data'!$A$3,0,10*ROW('Water Data'!A134))="","",OFFSET('Water Data'!$A$3,0,10*ROW('Water Data'!A134)))</f>
        <v/>
      </c>
      <c r="C137" s="56" t="str">
        <f ca="true">+IF(OFFSET('Water Data'!$C$3,0,10*ROW('Water Data'!C134))="","",OFFSET('Water Data'!$C$3,0,10*ROW('Water Data'!C134)))</f>
        <v/>
      </c>
      <c r="D137" s="244"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4"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4" t="e">
        <f ca="true">+IF(AND(ISNUMBER(OFFSET('Water Data'!$C$10,0,10*ROW('Water Data'!D131))),BW137="Yes"),OFFSET('Water Data'!$C$10,0,10*ROW('Water Data'!D131)),IF(AND(ISNUMBER(OFFSET('Water Data'!$C$10,0,10*ROW('Water Data'!D131))),BW137="No",ISNUMBER(OFFSET('Water Data'!$C$10,0,10*ROW('Water Data'!D131)))),CONCATENATE("[",ROUND(OFFSET('Water Data'!$C$10,0,10*ROW('Water Data'!D131)),0),"]"),IF(AND(ISNUMBER(OFFSET('Water Data'!$C$10,0,10*ROW('Water Data'!D131))),BW137="",ISNUMBER(OFFSET('Water Data'!$C$10,0,10*ROW('Water Data'!D131)))),OFFSET('Water Data'!$C$10,0,10*ROW('Water Data'!D131)),NA())))</f>
        <v>#N/A</v>
      </c>
      <c r="G137" s="244"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4"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4"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4"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4"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4"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4"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4"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4"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4"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4"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4"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4"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4"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4"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5"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5"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5"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5"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5"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5"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5"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5"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5"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5"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5"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5"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5"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5"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5"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5"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5"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5"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5"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5"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5"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5"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5"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5"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5"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5"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5"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5"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5"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5"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6"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6"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6"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6"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6"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6"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6"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6"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6"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6"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6"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6"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6"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6"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6"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6"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6"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6"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3" t="str">
        <f ca="true">+IF(OFFSET('Water Data'!$C$28,0,10*ROW('Water Data'!C131))="","",OFFSET('Water Data'!$C$28,0,10*ROW('Water Data'!C131)))</f>
        <v/>
      </c>
      <c r="BT137" s="33" t="str">
        <f ca="true">+IF(OFFSET('Water Data'!$C$29,0,10*ROW('Water Data'!C131))="","",OFFSET('Water Data'!$C$29,0,10*ROW('Water Data'!C131)))</f>
        <v/>
      </c>
      <c r="BU137" s="33" t="str">
        <f ca="true">+IF(OFFSET('Water Data'!$C$30,0,10*ROW('Water Data'!C131))="","",OFFSET('Water Data'!$C$30,0,10*ROW('Water Data'!C131)))</f>
        <v/>
      </c>
      <c r="BV137" s="33" t="str">
        <f ca="true">+IF(OFFSET('Water Data'!$D$28,0,10*ROW('Water Data'!D131))="","",OFFSET('Water Data'!$D$28,0,10*ROW('Water Data'!D131)))</f>
        <v/>
      </c>
      <c r="BW137" s="33" t="str">
        <f ca="true">+IF(OFFSET('Water Data'!$D$29,0,10*ROW('Water Data'!D131))="","",OFFSET('Water Data'!$D$29,0,10*ROW('Water Data'!D131)))</f>
        <v/>
      </c>
      <c r="BX137" s="33" t="str">
        <f ca="true">+IF(OFFSET('Water Data'!$D$30,0,10*ROW('Water Data'!D131))="","",OFFSET('Water Data'!$D$30,0,10*ROW('Water Data'!D131)))</f>
        <v/>
      </c>
      <c r="BY137" s="33" t="str">
        <f ca="true">+IF(OFFSET('Water Data'!$E$28,0,10*ROW('Water Data'!E131))="","",OFFSET('Water Data'!$E$28,0,10*ROW('Water Data'!E131)))</f>
        <v/>
      </c>
      <c r="BZ137" s="33" t="str">
        <f ca="true">+IF(OFFSET('Water Data'!$E$29,0,10*ROW('Water Data'!E131))="","",OFFSET('Water Data'!$E$29,0,10*ROW('Water Data'!E131)))</f>
        <v/>
      </c>
      <c r="CA137" s="33" t="str">
        <f ca="true">+IF(OFFSET('Water Data'!$E$30,0,10*ROW('Water Data'!E131))="","",OFFSET('Water Data'!$E$30,0,10*ROW('Water Data'!E131)))</f>
        <v/>
      </c>
      <c r="CB137" s="33" t="str">
        <f ca="true">+IF(OFFSET('Water Data'!$F$28,0,10*ROW('Water Data'!F131))="","",OFFSET('Water Data'!$F$28,0,10*ROW('Water Data'!F131)))</f>
        <v/>
      </c>
      <c r="CC137" s="33" t="str">
        <f ca="true">+IF(OFFSET('Water Data'!$F$29,0,10*ROW('Water Data'!F131))="","",OFFSET('Water Data'!$F$29,0,10*ROW('Water Data'!F131)))</f>
        <v/>
      </c>
      <c r="CD137" s="33" t="str">
        <f ca="true">+IF(OFFSET('Water Data'!$F$30,0,10*ROW('Water Data'!F131))="","",OFFSET('Water Data'!$F$30,0,10*ROW('Water Data'!F131)))</f>
        <v/>
      </c>
      <c r="CE137" s="33" t="str">
        <f ca="true">+IF(OFFSET('Water Data'!$G$28,0,10*ROW('Water Data'!G131))="","",OFFSET('Water Data'!$G$28,0,10*ROW('Water Data'!G131)))</f>
        <v/>
      </c>
      <c r="CF137" s="33" t="str">
        <f ca="true">+IF(OFFSET('Water Data'!$G$29,0,10*ROW('Water Data'!G131))="","",OFFSET('Water Data'!$G$29,0,10*ROW('Water Data'!G131)))</f>
        <v/>
      </c>
      <c r="CG137" s="33" t="str">
        <f ca="true">+IF(OFFSET('Water Data'!$G$30,0,10*ROW('Water Data'!G131))="","",OFFSET('Water Data'!$G$30,0,10*ROW('Water Data'!G131)))</f>
        <v/>
      </c>
      <c r="CH137" s="33" t="str">
        <f ca="true">+IF(OFFSET('Water Data'!$H$28,0,10*ROW('Water Data'!H131))="","",OFFSET('Water Data'!$H$28,0,10*ROW('Water Data'!H131)))</f>
        <v/>
      </c>
      <c r="CI137" s="33" t="str">
        <f ca="true">+IF(OFFSET('Water Data'!$H$29,0,10*ROW('Water Data'!H131))="","",OFFSET('Water Data'!$H$29,0,10*ROW('Water Data'!H131)))</f>
        <v/>
      </c>
      <c r="CJ137" s="33" t="str">
        <f ca="true">+IF(OFFSET('Water Data'!$H$30,0,10*ROW('Water Data'!H131))="","",OFFSET('Water Data'!$H$30,0,10*ROW('Water Data'!H131)))</f>
        <v/>
      </c>
      <c r="CK137" s="33" t="str">
        <f ca="true">+IF(OFFSET('Sanitation Data'!$C$29,0,10*ROW('Sanitation Data'!C131))="","",OFFSET('Sanitation Data'!$C$29,0,10*ROW('Sanitation Data'!C131)))</f>
        <v/>
      </c>
      <c r="CL137" s="33" t="str">
        <f ca="true">+IF(OFFSET('Sanitation Data'!$C$30,0,10*ROW('Sanitation Data'!C131))="","",OFFSET('Sanitation Data'!$C$30,0,10*ROW('Sanitation Data'!C131)))</f>
        <v/>
      </c>
      <c r="CM137" s="33" t="str">
        <f ca="true">+IF(OFFSET('Sanitation Data'!$C$31,0,10*ROW('Sanitation Data'!C131))="","",OFFSET('Sanitation Data'!$C$31,0,10*ROW('Sanitation Data'!C131)))</f>
        <v/>
      </c>
      <c r="CN137" s="33" t="str">
        <f ca="true">+IF(OFFSET('Sanitation Data'!$C$32,0,10*ROW('Sanitation Data'!C131))="","",OFFSET('Sanitation Data'!$C$32,0,10*ROW('Sanitation Data'!C131)))</f>
        <v/>
      </c>
      <c r="CO137" s="33" t="str">
        <f ca="true">+IF(OFFSET('Sanitation Data'!$C$33,0,10*ROW('Sanitation Data'!C131))="","",OFFSET('Sanitation Data'!$C$33,0,10*ROW('Sanitation Data'!C131)))</f>
        <v/>
      </c>
      <c r="CP137" s="33" t="str">
        <f ca="true">+IF(OFFSET('Sanitation Data'!$D$29,0,10*ROW('Sanitation Data'!D131))="","",OFFSET('Sanitation Data'!$D$29,0,10*ROW('Sanitation Data'!D131)))</f>
        <v/>
      </c>
      <c r="CQ137" s="33" t="str">
        <f ca="true">+IF(OFFSET('Sanitation Data'!$D$30,0,10*ROW('Sanitation Data'!D131))="","",OFFSET('Sanitation Data'!$D$30,0,10*ROW('Sanitation Data'!D131)))</f>
        <v/>
      </c>
      <c r="CR137" s="33" t="str">
        <f ca="true">+IF(OFFSET('Sanitation Data'!$D$31,0,10*ROW('Sanitation Data'!D131))="","",OFFSET('Sanitation Data'!$D$31,0,10*ROW('Sanitation Data'!D131)))</f>
        <v/>
      </c>
      <c r="CS137" s="33" t="str">
        <f ca="true">+IF(OFFSET('Sanitation Data'!$D$32,0,10*ROW('Sanitation Data'!D131))="","",OFFSET('Sanitation Data'!$D$32,0,10*ROW('Sanitation Data'!D131)))</f>
        <v/>
      </c>
      <c r="CT137" s="33" t="str">
        <f ca="true">+IF(OFFSET('Sanitation Data'!$D$33,0,10*ROW('Sanitation Data'!D131))="","",OFFSET('Sanitation Data'!$D$33,0,10*ROW('Sanitation Data'!D131)))</f>
        <v/>
      </c>
      <c r="CU137" s="33" t="str">
        <f ca="true">+IF(OFFSET('Sanitation Data'!$E$29,0,10*ROW('Sanitation Data'!E131))="","",OFFSET('Sanitation Data'!$E$29,0,10*ROW('Sanitation Data'!E131)))</f>
        <v/>
      </c>
      <c r="CV137" s="33" t="str">
        <f ca="true">+IF(OFFSET('Sanitation Data'!$E$30,0,10*ROW('Sanitation Data'!E131))="","",OFFSET('Sanitation Data'!$E$30,0,10*ROW('Sanitation Data'!E131)))</f>
        <v/>
      </c>
      <c r="CW137" s="33" t="str">
        <f ca="true">+IF(OFFSET('Sanitation Data'!$E$31,0,10*ROW('Sanitation Data'!E131))="","",OFFSET('Sanitation Data'!$E$31,0,10*ROW('Sanitation Data'!E131)))</f>
        <v/>
      </c>
      <c r="CX137" s="33" t="str">
        <f ca="true">+IF(OFFSET('Sanitation Data'!$E$32,0,10*ROW('Sanitation Data'!E131))="","",OFFSET('Sanitation Data'!$E$32,0,10*ROW('Sanitation Data'!E131)))</f>
        <v/>
      </c>
      <c r="CY137" s="33" t="str">
        <f ca="true">+IF(OFFSET('Sanitation Data'!$E$33,0,10*ROW('Sanitation Data'!E131))="","",OFFSET('Sanitation Data'!$E$33,0,10*ROW('Sanitation Data'!E131)))</f>
        <v/>
      </c>
      <c r="CZ137" s="33" t="str">
        <f ca="true">+IF(OFFSET('Sanitation Data'!$F$29,0,10*ROW('Sanitation Data'!F131))="","",OFFSET('Sanitation Data'!$F$29,0,10*ROW('Sanitation Data'!F131)))</f>
        <v/>
      </c>
      <c r="DA137" s="33" t="str">
        <f ca="true">+IF(OFFSET('Sanitation Data'!$F$30,0,10*ROW('Sanitation Data'!F131))="","",OFFSET('Sanitation Data'!$F$30,0,10*ROW('Sanitation Data'!F131)))</f>
        <v/>
      </c>
      <c r="DB137" s="33" t="str">
        <f ca="true">+IF(OFFSET('Sanitation Data'!$F$31,0,10*ROW('Sanitation Data'!F131))="","",OFFSET('Sanitation Data'!$F$31,0,10*ROW('Sanitation Data'!F131)))</f>
        <v/>
      </c>
      <c r="DC137" s="33" t="str">
        <f ca="true">+IF(OFFSET('Sanitation Data'!$F$32,0,10*ROW('Sanitation Data'!F131))="","",OFFSET('Sanitation Data'!$F$32,0,10*ROW('Sanitation Data'!F131)))</f>
        <v/>
      </c>
      <c r="DD137" s="33" t="str">
        <f ca="true">+IF(OFFSET('Sanitation Data'!$F$33,0,10*ROW('Sanitation Data'!F131))="","",OFFSET('Sanitation Data'!$F$33,0,10*ROW('Sanitation Data'!F131)))</f>
        <v/>
      </c>
      <c r="DE137" s="33" t="str">
        <f ca="true">+IF(OFFSET('Sanitation Data'!$G$29,0,10*ROW('Sanitation Data'!G131))="","",OFFSET('Sanitation Data'!$G$29,0,10*ROW('Sanitation Data'!G131)))</f>
        <v/>
      </c>
      <c r="DF137" s="33" t="str">
        <f ca="true">+IF(OFFSET('Sanitation Data'!$G$30,0,10*ROW('Sanitation Data'!G131))="","",OFFSET('Sanitation Data'!$G$30,0,10*ROW('Sanitation Data'!G131)))</f>
        <v/>
      </c>
      <c r="DG137" s="33" t="str">
        <f ca="true">+IF(OFFSET('Sanitation Data'!$G$31,0,10*ROW('Sanitation Data'!G131))="","",OFFSET('Sanitation Data'!$G$31,0,10*ROW('Sanitation Data'!G131)))</f>
        <v/>
      </c>
      <c r="DH137" s="33" t="str">
        <f ca="true">+IF(OFFSET('Sanitation Data'!$G$32,0,10*ROW('Sanitation Data'!G131))="","",OFFSET('Sanitation Data'!$G$32,0,10*ROW('Sanitation Data'!G131)))</f>
        <v/>
      </c>
      <c r="DI137" s="33" t="str">
        <f ca="true">+IF(OFFSET('Sanitation Data'!$G$33,0,10*ROW('Sanitation Data'!G131))="","",OFFSET('Sanitation Data'!$G$33,0,10*ROW('Sanitation Data'!G131)))</f>
        <v/>
      </c>
      <c r="DJ137" s="33" t="str">
        <f ca="true">+IF(OFFSET('Sanitation Data'!$H$29,0,10*ROW('Sanitation Data'!H131))="","",OFFSET('Sanitation Data'!$H$29,0,10*ROW('Sanitation Data'!H131)))</f>
        <v/>
      </c>
      <c r="DK137" s="33" t="str">
        <f ca="true">+IF(OFFSET('Sanitation Data'!$H$30,0,10*ROW('Sanitation Data'!H131))="","",OFFSET('Sanitation Data'!$H$30,0,10*ROW('Sanitation Data'!H131)))</f>
        <v/>
      </c>
      <c r="DL137" s="33" t="str">
        <f ca="true">+IF(OFFSET('Sanitation Data'!$H$31,0,10*ROW('Sanitation Data'!H131))="","",OFFSET('Sanitation Data'!$H$31,0,10*ROW('Sanitation Data'!H131)))</f>
        <v/>
      </c>
      <c r="DM137" s="33" t="str">
        <f ca="true">+IF(OFFSET('Sanitation Data'!$H$32,0,10*ROW('Sanitation Data'!H131))="","",OFFSET('Sanitation Data'!$H$32,0,10*ROW('Sanitation Data'!H131)))</f>
        <v/>
      </c>
      <c r="DN137" s="33" t="str">
        <f ca="true">+IF(OFFSET('Sanitation Data'!$H$33,0,10*ROW('Sanitation Data'!H131))="","",OFFSET('Sanitation Data'!$H$33,0,10*ROW('Sanitation Data'!H131)))</f>
        <v/>
      </c>
      <c r="DO137" s="33" t="str">
        <f ca="true">+IF(OFFSET('Hygiene Data'!$C$12,0,10*ROW('Hygiene Data'!C131))="","",OFFSET('Hygiene Data'!$C$12,0,10*ROW('Hygiene Data'!C131)))</f>
        <v/>
      </c>
      <c r="DP137" s="33" t="str">
        <f ca="true">+IF(OFFSET('Hygiene Data'!$C$13,0,10*ROW('Hygiene Data'!C131))="","",OFFSET('Hygiene Data'!$C$13,0,10*ROW('Hygiene Data'!C131)))</f>
        <v/>
      </c>
      <c r="DQ137" s="33" t="str">
        <f ca="true">+IF(OFFSET('Hygiene Data'!$C$14,0,10*ROW('Hygiene Data'!C131))="","",OFFSET('Hygiene Data'!$C$14,0,10*ROW('Hygiene Data'!C131)))</f>
        <v/>
      </c>
      <c r="DR137" s="33" t="str">
        <f ca="true">+IF(OFFSET('Hygiene Data'!$D$12,0,10*ROW('Hygiene Data'!D131))="","",OFFSET('Hygiene Data'!$D$12,0,10*ROW('Hygiene Data'!D131)))</f>
        <v/>
      </c>
      <c r="DS137" s="33" t="str">
        <f ca="true">+IF(OFFSET('Hygiene Data'!$D$13,0,10*ROW('Hygiene Data'!D131))="","",OFFSET('Hygiene Data'!$D$13,0,10*ROW('Hygiene Data'!D131)))</f>
        <v/>
      </c>
      <c r="DT137" s="33" t="str">
        <f ca="true">+IF(OFFSET('Hygiene Data'!$D$14,0,10*ROW('Hygiene Data'!D131))="","",OFFSET('Hygiene Data'!$D$14,0,10*ROW('Hygiene Data'!D131)))</f>
        <v/>
      </c>
      <c r="DU137" s="33" t="str">
        <f ca="true">+IF(OFFSET('Hygiene Data'!$E$12,0,10*ROW('Hygiene Data'!E131))="","",OFFSET('Hygiene Data'!$E$12,0,10*ROW('Hygiene Data'!E131)))</f>
        <v/>
      </c>
      <c r="DV137" s="33" t="str">
        <f ca="true">+IF(OFFSET('Hygiene Data'!$E$13,0,10*ROW('Hygiene Data'!E131))="","",OFFSET('Hygiene Data'!$E$13,0,10*ROW('Hygiene Data'!E131)))</f>
        <v/>
      </c>
      <c r="DW137" s="33" t="str">
        <f ca="true">+IF(OFFSET('Hygiene Data'!$E$14,0,10*ROW('Hygiene Data'!E131))="","",OFFSET('Hygiene Data'!$E$14,0,10*ROW('Hygiene Data'!E131)))</f>
        <v/>
      </c>
      <c r="DX137" s="33" t="str">
        <f ca="true">+IF(OFFSET('Hygiene Data'!$F$12,0,10*ROW('Hygiene Data'!F131))="","",OFFSET('Hygiene Data'!$F$12,0,10*ROW('Hygiene Data'!F131)))</f>
        <v/>
      </c>
      <c r="DY137" s="33" t="str">
        <f ca="true">+IF(OFFSET('Hygiene Data'!$F$13,0,10*ROW('Hygiene Data'!F131))="","",OFFSET('Hygiene Data'!$F$13,0,10*ROW('Hygiene Data'!F131)))</f>
        <v/>
      </c>
      <c r="DZ137" s="33" t="str">
        <f ca="true">+IF(OFFSET('Hygiene Data'!$F$14,0,10*ROW('Hygiene Data'!F131))="","",OFFSET('Hygiene Data'!$F$14,0,10*ROW('Hygiene Data'!F131)))</f>
        <v/>
      </c>
      <c r="EA137" s="33" t="str">
        <f ca="true">+IF(OFFSET('Hygiene Data'!$G$12,0,10*ROW('Hygiene Data'!G131))="","",OFFSET('Hygiene Data'!$G$12,0,10*ROW('Hygiene Data'!G131)))</f>
        <v/>
      </c>
      <c r="EB137" s="33" t="str">
        <f ca="true">+IF(OFFSET('Hygiene Data'!$G$13,0,10*ROW('Hygiene Data'!G131))="","",OFFSET('Hygiene Data'!$G$13,0,10*ROW('Hygiene Data'!G131)))</f>
        <v/>
      </c>
      <c r="EC137" s="33" t="str">
        <f ca="true">+IF(OFFSET('Hygiene Data'!$G$14,0,10*ROW('Hygiene Data'!G131))="","",OFFSET('Hygiene Data'!$G$14,0,10*ROW('Hygiene Data'!G131)))</f>
        <v/>
      </c>
      <c r="ED137" s="33" t="str">
        <f ca="true">+IF(OFFSET('Hygiene Data'!$H$12,0,10*ROW('Hygiene Data'!H131))="","",OFFSET('Hygiene Data'!$H$12,0,10*ROW('Hygiene Data'!H131)))</f>
        <v/>
      </c>
      <c r="EE137" s="33" t="str">
        <f ca="true">+IF(OFFSET('Hygiene Data'!$H$13,0,10*ROW('Hygiene Data'!H131))="","",OFFSET('Hygiene Data'!$H$13,0,10*ROW('Hygiene Data'!H131)))</f>
        <v/>
      </c>
      <c r="EF137" s="33" t="str">
        <f ca="true">+IF(OFFSET('Hygiene Data'!$H$14,0,10*ROW('Hygiene Data'!H131))="","",OFFSET('Hygiene Data'!$H$14,0,10*ROW('Hygiene Data'!H131)))</f>
        <v/>
      </c>
    </row>
    <row r="138" x14ac:dyDescent="0.2">
      <c r="A138" s="56" t="str">
        <f ca="true">+IF(OFFSET('Water Data'!$B$1,0,10*ROW('Water Data'!B135))="","",OFFSET('Water Data'!$B$1,0,10*ROW('Water Data'!B135)))</f>
        <v/>
      </c>
      <c r="B138" s="56" t="str">
        <f ca="true">+IF(OFFSET('Water Data'!$A$3,0,10*ROW('Water Data'!A135))="","",OFFSET('Water Data'!$A$3,0,10*ROW('Water Data'!A135)))</f>
        <v/>
      </c>
      <c r="C138" s="56" t="str">
        <f ca="true">+IF(OFFSET('Water Data'!$C$3,0,10*ROW('Water Data'!C135))="","",OFFSET('Water Data'!$C$3,0,10*ROW('Water Data'!C135)))</f>
        <v/>
      </c>
      <c r="D138" s="244"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4"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4" t="e">
        <f ca="true">+IF(AND(ISNUMBER(OFFSET('Water Data'!$C$10,0,10*ROW('Water Data'!D132))),BW138="Yes"),OFFSET('Water Data'!$C$10,0,10*ROW('Water Data'!D132)),IF(AND(ISNUMBER(OFFSET('Water Data'!$C$10,0,10*ROW('Water Data'!D132))),BW138="No",ISNUMBER(OFFSET('Water Data'!$C$10,0,10*ROW('Water Data'!D132)))),CONCATENATE("[",ROUND(OFFSET('Water Data'!$C$10,0,10*ROW('Water Data'!D132)),0),"]"),IF(AND(ISNUMBER(OFFSET('Water Data'!$C$10,0,10*ROW('Water Data'!D132))),BW138="",ISNUMBER(OFFSET('Water Data'!$C$10,0,10*ROW('Water Data'!D132)))),OFFSET('Water Data'!$C$10,0,10*ROW('Water Data'!D132)),NA())))</f>
        <v>#N/A</v>
      </c>
      <c r="G138" s="244"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4"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4"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4"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4"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4"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4"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4"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4"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4"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4"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4"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4"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4"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4"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5"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5"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5"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5"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5"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5"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5"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5"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5"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5"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5"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5"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5"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5"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5"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5"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5"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5"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5"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5"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5"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5"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5"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5"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5"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5"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5"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5"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5"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5"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6"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6"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6"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6"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6"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6"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6"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6"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6"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6"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6"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6"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6"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6"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6"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6"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6"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6"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3" t="str">
        <f ca="true">+IF(OFFSET('Water Data'!$C$28,0,10*ROW('Water Data'!C132))="","",OFFSET('Water Data'!$C$28,0,10*ROW('Water Data'!C132)))</f>
        <v/>
      </c>
      <c r="BT138" s="33" t="str">
        <f ca="true">+IF(OFFSET('Water Data'!$C$29,0,10*ROW('Water Data'!C132))="","",OFFSET('Water Data'!$C$29,0,10*ROW('Water Data'!C132)))</f>
        <v/>
      </c>
      <c r="BU138" s="33" t="str">
        <f ca="true">+IF(OFFSET('Water Data'!$C$30,0,10*ROW('Water Data'!C132))="","",OFFSET('Water Data'!$C$30,0,10*ROW('Water Data'!C132)))</f>
        <v/>
      </c>
      <c r="BV138" s="33" t="str">
        <f ca="true">+IF(OFFSET('Water Data'!$D$28,0,10*ROW('Water Data'!D132))="","",OFFSET('Water Data'!$D$28,0,10*ROW('Water Data'!D132)))</f>
        <v/>
      </c>
      <c r="BW138" s="33" t="str">
        <f ca="true">+IF(OFFSET('Water Data'!$D$29,0,10*ROW('Water Data'!D132))="","",OFFSET('Water Data'!$D$29,0,10*ROW('Water Data'!D132)))</f>
        <v/>
      </c>
      <c r="BX138" s="33" t="str">
        <f ca="true">+IF(OFFSET('Water Data'!$D$30,0,10*ROW('Water Data'!D132))="","",OFFSET('Water Data'!$D$30,0,10*ROW('Water Data'!D132)))</f>
        <v/>
      </c>
      <c r="BY138" s="33" t="str">
        <f ca="true">+IF(OFFSET('Water Data'!$E$28,0,10*ROW('Water Data'!E132))="","",OFFSET('Water Data'!$E$28,0,10*ROW('Water Data'!E132)))</f>
        <v/>
      </c>
      <c r="BZ138" s="33" t="str">
        <f ca="true">+IF(OFFSET('Water Data'!$E$29,0,10*ROW('Water Data'!E132))="","",OFFSET('Water Data'!$E$29,0,10*ROW('Water Data'!E132)))</f>
        <v/>
      </c>
      <c r="CA138" s="33" t="str">
        <f ca="true">+IF(OFFSET('Water Data'!$E$30,0,10*ROW('Water Data'!E132))="","",OFFSET('Water Data'!$E$30,0,10*ROW('Water Data'!E132)))</f>
        <v/>
      </c>
      <c r="CB138" s="33" t="str">
        <f ca="true">+IF(OFFSET('Water Data'!$F$28,0,10*ROW('Water Data'!F132))="","",OFFSET('Water Data'!$F$28,0,10*ROW('Water Data'!F132)))</f>
        <v/>
      </c>
      <c r="CC138" s="33" t="str">
        <f ca="true">+IF(OFFSET('Water Data'!$F$29,0,10*ROW('Water Data'!F132))="","",OFFSET('Water Data'!$F$29,0,10*ROW('Water Data'!F132)))</f>
        <v/>
      </c>
      <c r="CD138" s="33" t="str">
        <f ca="true">+IF(OFFSET('Water Data'!$F$30,0,10*ROW('Water Data'!F132))="","",OFFSET('Water Data'!$F$30,0,10*ROW('Water Data'!F132)))</f>
        <v/>
      </c>
      <c r="CE138" s="33" t="str">
        <f ca="true">+IF(OFFSET('Water Data'!$G$28,0,10*ROW('Water Data'!G132))="","",OFFSET('Water Data'!$G$28,0,10*ROW('Water Data'!G132)))</f>
        <v/>
      </c>
      <c r="CF138" s="33" t="str">
        <f ca="true">+IF(OFFSET('Water Data'!$G$29,0,10*ROW('Water Data'!G132))="","",OFFSET('Water Data'!$G$29,0,10*ROW('Water Data'!G132)))</f>
        <v/>
      </c>
      <c r="CG138" s="33" t="str">
        <f ca="true">+IF(OFFSET('Water Data'!$G$30,0,10*ROW('Water Data'!G132))="","",OFFSET('Water Data'!$G$30,0,10*ROW('Water Data'!G132)))</f>
        <v/>
      </c>
      <c r="CH138" s="33" t="str">
        <f ca="true">+IF(OFFSET('Water Data'!$H$28,0,10*ROW('Water Data'!H132))="","",OFFSET('Water Data'!$H$28,0,10*ROW('Water Data'!H132)))</f>
        <v/>
      </c>
      <c r="CI138" s="33" t="str">
        <f ca="true">+IF(OFFSET('Water Data'!$H$29,0,10*ROW('Water Data'!H132))="","",OFFSET('Water Data'!$H$29,0,10*ROW('Water Data'!H132)))</f>
        <v/>
      </c>
      <c r="CJ138" s="33" t="str">
        <f ca="true">+IF(OFFSET('Water Data'!$H$30,0,10*ROW('Water Data'!H132))="","",OFFSET('Water Data'!$H$30,0,10*ROW('Water Data'!H132)))</f>
        <v/>
      </c>
      <c r="CK138" s="33" t="str">
        <f ca="true">+IF(OFFSET('Sanitation Data'!$C$29,0,10*ROW('Sanitation Data'!C132))="","",OFFSET('Sanitation Data'!$C$29,0,10*ROW('Sanitation Data'!C132)))</f>
        <v/>
      </c>
      <c r="CL138" s="33" t="str">
        <f ca="true">+IF(OFFSET('Sanitation Data'!$C$30,0,10*ROW('Sanitation Data'!C132))="","",OFFSET('Sanitation Data'!$C$30,0,10*ROW('Sanitation Data'!C132)))</f>
        <v/>
      </c>
      <c r="CM138" s="33" t="str">
        <f ca="true">+IF(OFFSET('Sanitation Data'!$C$31,0,10*ROW('Sanitation Data'!C132))="","",OFFSET('Sanitation Data'!$C$31,0,10*ROW('Sanitation Data'!C132)))</f>
        <v/>
      </c>
      <c r="CN138" s="33" t="str">
        <f ca="true">+IF(OFFSET('Sanitation Data'!$C$32,0,10*ROW('Sanitation Data'!C132))="","",OFFSET('Sanitation Data'!$C$32,0,10*ROW('Sanitation Data'!C132)))</f>
        <v/>
      </c>
      <c r="CO138" s="33" t="str">
        <f ca="true">+IF(OFFSET('Sanitation Data'!$C$33,0,10*ROW('Sanitation Data'!C132))="","",OFFSET('Sanitation Data'!$C$33,0,10*ROW('Sanitation Data'!C132)))</f>
        <v/>
      </c>
      <c r="CP138" s="33" t="str">
        <f ca="true">+IF(OFFSET('Sanitation Data'!$D$29,0,10*ROW('Sanitation Data'!D132))="","",OFFSET('Sanitation Data'!$D$29,0,10*ROW('Sanitation Data'!D132)))</f>
        <v/>
      </c>
      <c r="CQ138" s="33" t="str">
        <f ca="true">+IF(OFFSET('Sanitation Data'!$D$30,0,10*ROW('Sanitation Data'!D132))="","",OFFSET('Sanitation Data'!$D$30,0,10*ROW('Sanitation Data'!D132)))</f>
        <v/>
      </c>
      <c r="CR138" s="33" t="str">
        <f ca="true">+IF(OFFSET('Sanitation Data'!$D$31,0,10*ROW('Sanitation Data'!D132))="","",OFFSET('Sanitation Data'!$D$31,0,10*ROW('Sanitation Data'!D132)))</f>
        <v/>
      </c>
      <c r="CS138" s="33" t="str">
        <f ca="true">+IF(OFFSET('Sanitation Data'!$D$32,0,10*ROW('Sanitation Data'!D132))="","",OFFSET('Sanitation Data'!$D$32,0,10*ROW('Sanitation Data'!D132)))</f>
        <v/>
      </c>
      <c r="CT138" s="33" t="str">
        <f ca="true">+IF(OFFSET('Sanitation Data'!$D$33,0,10*ROW('Sanitation Data'!D132))="","",OFFSET('Sanitation Data'!$D$33,0,10*ROW('Sanitation Data'!D132)))</f>
        <v/>
      </c>
      <c r="CU138" s="33" t="str">
        <f ca="true">+IF(OFFSET('Sanitation Data'!$E$29,0,10*ROW('Sanitation Data'!E132))="","",OFFSET('Sanitation Data'!$E$29,0,10*ROW('Sanitation Data'!E132)))</f>
        <v/>
      </c>
      <c r="CV138" s="33" t="str">
        <f ca="true">+IF(OFFSET('Sanitation Data'!$E$30,0,10*ROW('Sanitation Data'!E132))="","",OFFSET('Sanitation Data'!$E$30,0,10*ROW('Sanitation Data'!E132)))</f>
        <v/>
      </c>
      <c r="CW138" s="33" t="str">
        <f ca="true">+IF(OFFSET('Sanitation Data'!$E$31,0,10*ROW('Sanitation Data'!E132))="","",OFFSET('Sanitation Data'!$E$31,0,10*ROW('Sanitation Data'!E132)))</f>
        <v/>
      </c>
      <c r="CX138" s="33" t="str">
        <f ca="true">+IF(OFFSET('Sanitation Data'!$E$32,0,10*ROW('Sanitation Data'!E132))="","",OFFSET('Sanitation Data'!$E$32,0,10*ROW('Sanitation Data'!E132)))</f>
        <v/>
      </c>
      <c r="CY138" s="33" t="str">
        <f ca="true">+IF(OFFSET('Sanitation Data'!$E$33,0,10*ROW('Sanitation Data'!E132))="","",OFFSET('Sanitation Data'!$E$33,0,10*ROW('Sanitation Data'!E132)))</f>
        <v/>
      </c>
      <c r="CZ138" s="33" t="str">
        <f ca="true">+IF(OFFSET('Sanitation Data'!$F$29,0,10*ROW('Sanitation Data'!F132))="","",OFFSET('Sanitation Data'!$F$29,0,10*ROW('Sanitation Data'!F132)))</f>
        <v/>
      </c>
      <c r="DA138" s="33" t="str">
        <f ca="true">+IF(OFFSET('Sanitation Data'!$F$30,0,10*ROW('Sanitation Data'!F132))="","",OFFSET('Sanitation Data'!$F$30,0,10*ROW('Sanitation Data'!F132)))</f>
        <v/>
      </c>
      <c r="DB138" s="33" t="str">
        <f ca="true">+IF(OFFSET('Sanitation Data'!$F$31,0,10*ROW('Sanitation Data'!F132))="","",OFFSET('Sanitation Data'!$F$31,0,10*ROW('Sanitation Data'!F132)))</f>
        <v/>
      </c>
      <c r="DC138" s="33" t="str">
        <f ca="true">+IF(OFFSET('Sanitation Data'!$F$32,0,10*ROW('Sanitation Data'!F132))="","",OFFSET('Sanitation Data'!$F$32,0,10*ROW('Sanitation Data'!F132)))</f>
        <v/>
      </c>
      <c r="DD138" s="33" t="str">
        <f ca="true">+IF(OFFSET('Sanitation Data'!$F$33,0,10*ROW('Sanitation Data'!F132))="","",OFFSET('Sanitation Data'!$F$33,0,10*ROW('Sanitation Data'!F132)))</f>
        <v/>
      </c>
      <c r="DE138" s="33" t="str">
        <f ca="true">+IF(OFFSET('Sanitation Data'!$G$29,0,10*ROW('Sanitation Data'!G132))="","",OFFSET('Sanitation Data'!$G$29,0,10*ROW('Sanitation Data'!G132)))</f>
        <v/>
      </c>
      <c r="DF138" s="33" t="str">
        <f ca="true">+IF(OFFSET('Sanitation Data'!$G$30,0,10*ROW('Sanitation Data'!G132))="","",OFFSET('Sanitation Data'!$G$30,0,10*ROW('Sanitation Data'!G132)))</f>
        <v/>
      </c>
      <c r="DG138" s="33" t="str">
        <f ca="true">+IF(OFFSET('Sanitation Data'!$G$31,0,10*ROW('Sanitation Data'!G132))="","",OFFSET('Sanitation Data'!$G$31,0,10*ROW('Sanitation Data'!G132)))</f>
        <v/>
      </c>
      <c r="DH138" s="33" t="str">
        <f ca="true">+IF(OFFSET('Sanitation Data'!$G$32,0,10*ROW('Sanitation Data'!G132))="","",OFFSET('Sanitation Data'!$G$32,0,10*ROW('Sanitation Data'!G132)))</f>
        <v/>
      </c>
      <c r="DI138" s="33" t="str">
        <f ca="true">+IF(OFFSET('Sanitation Data'!$G$33,0,10*ROW('Sanitation Data'!G132))="","",OFFSET('Sanitation Data'!$G$33,0,10*ROW('Sanitation Data'!G132)))</f>
        <v/>
      </c>
      <c r="DJ138" s="33" t="str">
        <f ca="true">+IF(OFFSET('Sanitation Data'!$H$29,0,10*ROW('Sanitation Data'!H132))="","",OFFSET('Sanitation Data'!$H$29,0,10*ROW('Sanitation Data'!H132)))</f>
        <v/>
      </c>
      <c r="DK138" s="33" t="str">
        <f ca="true">+IF(OFFSET('Sanitation Data'!$H$30,0,10*ROW('Sanitation Data'!H132))="","",OFFSET('Sanitation Data'!$H$30,0,10*ROW('Sanitation Data'!H132)))</f>
        <v/>
      </c>
      <c r="DL138" s="33" t="str">
        <f ca="true">+IF(OFFSET('Sanitation Data'!$H$31,0,10*ROW('Sanitation Data'!H132))="","",OFFSET('Sanitation Data'!$H$31,0,10*ROW('Sanitation Data'!H132)))</f>
        <v/>
      </c>
      <c r="DM138" s="33" t="str">
        <f ca="true">+IF(OFFSET('Sanitation Data'!$H$32,0,10*ROW('Sanitation Data'!H132))="","",OFFSET('Sanitation Data'!$H$32,0,10*ROW('Sanitation Data'!H132)))</f>
        <v/>
      </c>
      <c r="DN138" s="33" t="str">
        <f ca="true">+IF(OFFSET('Sanitation Data'!$H$33,0,10*ROW('Sanitation Data'!H132))="","",OFFSET('Sanitation Data'!$H$33,0,10*ROW('Sanitation Data'!H132)))</f>
        <v/>
      </c>
      <c r="DO138" s="33" t="str">
        <f ca="true">+IF(OFFSET('Hygiene Data'!$C$12,0,10*ROW('Hygiene Data'!C132))="","",OFFSET('Hygiene Data'!$C$12,0,10*ROW('Hygiene Data'!C132)))</f>
        <v/>
      </c>
      <c r="DP138" s="33" t="str">
        <f ca="true">+IF(OFFSET('Hygiene Data'!$C$13,0,10*ROW('Hygiene Data'!C132))="","",OFFSET('Hygiene Data'!$C$13,0,10*ROW('Hygiene Data'!C132)))</f>
        <v/>
      </c>
      <c r="DQ138" s="33" t="str">
        <f ca="true">+IF(OFFSET('Hygiene Data'!$C$14,0,10*ROW('Hygiene Data'!C132))="","",OFFSET('Hygiene Data'!$C$14,0,10*ROW('Hygiene Data'!C132)))</f>
        <v/>
      </c>
      <c r="DR138" s="33" t="str">
        <f ca="true">+IF(OFFSET('Hygiene Data'!$D$12,0,10*ROW('Hygiene Data'!D132))="","",OFFSET('Hygiene Data'!$D$12,0,10*ROW('Hygiene Data'!D132)))</f>
        <v/>
      </c>
      <c r="DS138" s="33" t="str">
        <f ca="true">+IF(OFFSET('Hygiene Data'!$D$13,0,10*ROW('Hygiene Data'!D132))="","",OFFSET('Hygiene Data'!$D$13,0,10*ROW('Hygiene Data'!D132)))</f>
        <v/>
      </c>
      <c r="DT138" s="33" t="str">
        <f ca="true">+IF(OFFSET('Hygiene Data'!$D$14,0,10*ROW('Hygiene Data'!D132))="","",OFFSET('Hygiene Data'!$D$14,0,10*ROW('Hygiene Data'!D132)))</f>
        <v/>
      </c>
      <c r="DU138" s="33" t="str">
        <f ca="true">+IF(OFFSET('Hygiene Data'!$E$12,0,10*ROW('Hygiene Data'!E132))="","",OFFSET('Hygiene Data'!$E$12,0,10*ROW('Hygiene Data'!E132)))</f>
        <v/>
      </c>
      <c r="DV138" s="33" t="str">
        <f ca="true">+IF(OFFSET('Hygiene Data'!$E$13,0,10*ROW('Hygiene Data'!E132))="","",OFFSET('Hygiene Data'!$E$13,0,10*ROW('Hygiene Data'!E132)))</f>
        <v/>
      </c>
      <c r="DW138" s="33" t="str">
        <f ca="true">+IF(OFFSET('Hygiene Data'!$E$14,0,10*ROW('Hygiene Data'!E132))="","",OFFSET('Hygiene Data'!$E$14,0,10*ROW('Hygiene Data'!E132)))</f>
        <v/>
      </c>
      <c r="DX138" s="33" t="str">
        <f ca="true">+IF(OFFSET('Hygiene Data'!$F$12,0,10*ROW('Hygiene Data'!F132))="","",OFFSET('Hygiene Data'!$F$12,0,10*ROW('Hygiene Data'!F132)))</f>
        <v/>
      </c>
      <c r="DY138" s="33" t="str">
        <f ca="true">+IF(OFFSET('Hygiene Data'!$F$13,0,10*ROW('Hygiene Data'!F132))="","",OFFSET('Hygiene Data'!$F$13,0,10*ROW('Hygiene Data'!F132)))</f>
        <v/>
      </c>
      <c r="DZ138" s="33" t="str">
        <f ca="true">+IF(OFFSET('Hygiene Data'!$F$14,0,10*ROW('Hygiene Data'!F132))="","",OFFSET('Hygiene Data'!$F$14,0,10*ROW('Hygiene Data'!F132)))</f>
        <v/>
      </c>
      <c r="EA138" s="33" t="str">
        <f ca="true">+IF(OFFSET('Hygiene Data'!$G$12,0,10*ROW('Hygiene Data'!G132))="","",OFFSET('Hygiene Data'!$G$12,0,10*ROW('Hygiene Data'!G132)))</f>
        <v/>
      </c>
      <c r="EB138" s="33" t="str">
        <f ca="true">+IF(OFFSET('Hygiene Data'!$G$13,0,10*ROW('Hygiene Data'!G132))="","",OFFSET('Hygiene Data'!$G$13,0,10*ROW('Hygiene Data'!G132)))</f>
        <v/>
      </c>
      <c r="EC138" s="33" t="str">
        <f ca="true">+IF(OFFSET('Hygiene Data'!$G$14,0,10*ROW('Hygiene Data'!G132))="","",OFFSET('Hygiene Data'!$G$14,0,10*ROW('Hygiene Data'!G132)))</f>
        <v/>
      </c>
      <c r="ED138" s="33" t="str">
        <f ca="true">+IF(OFFSET('Hygiene Data'!$H$12,0,10*ROW('Hygiene Data'!H132))="","",OFFSET('Hygiene Data'!$H$12,0,10*ROW('Hygiene Data'!H132)))</f>
        <v/>
      </c>
      <c r="EE138" s="33" t="str">
        <f ca="true">+IF(OFFSET('Hygiene Data'!$H$13,0,10*ROW('Hygiene Data'!H132))="","",OFFSET('Hygiene Data'!$H$13,0,10*ROW('Hygiene Data'!H132)))</f>
        <v/>
      </c>
      <c r="EF138" s="33" t="str">
        <f ca="true">+IF(OFFSET('Hygiene Data'!$H$14,0,10*ROW('Hygiene Data'!H132))="","",OFFSET('Hygiene Data'!$H$14,0,10*ROW('Hygiene Data'!H132)))</f>
        <v/>
      </c>
    </row>
    <row r="139" x14ac:dyDescent="0.2">
      <c r="A139" s="56" t="str">
        <f ca="true">+IF(OFFSET('Water Data'!$B$1,0,10*ROW('Water Data'!B136))="","",OFFSET('Water Data'!$B$1,0,10*ROW('Water Data'!B136)))</f>
        <v/>
      </c>
      <c r="B139" s="56" t="str">
        <f ca="true">+IF(OFFSET('Water Data'!$A$3,0,10*ROW('Water Data'!A136))="","",OFFSET('Water Data'!$A$3,0,10*ROW('Water Data'!A136)))</f>
        <v/>
      </c>
      <c r="C139" s="56" t="str">
        <f ca="true">+IF(OFFSET('Water Data'!$C$3,0,10*ROW('Water Data'!C136))="","",OFFSET('Water Data'!$C$3,0,10*ROW('Water Data'!C136)))</f>
        <v/>
      </c>
      <c r="D139" s="244"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4"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4" t="e">
        <f ca="true">+IF(AND(ISNUMBER(OFFSET('Water Data'!$C$10,0,10*ROW('Water Data'!D133))),BW139="Yes"),OFFSET('Water Data'!$C$10,0,10*ROW('Water Data'!D133)),IF(AND(ISNUMBER(OFFSET('Water Data'!$C$10,0,10*ROW('Water Data'!D133))),BW139="No",ISNUMBER(OFFSET('Water Data'!$C$10,0,10*ROW('Water Data'!D133)))),CONCATENATE("[",ROUND(OFFSET('Water Data'!$C$10,0,10*ROW('Water Data'!D133)),0),"]"),IF(AND(ISNUMBER(OFFSET('Water Data'!$C$10,0,10*ROW('Water Data'!D133))),BW139="",ISNUMBER(OFFSET('Water Data'!$C$10,0,10*ROW('Water Data'!D133)))),OFFSET('Water Data'!$C$10,0,10*ROW('Water Data'!D133)),NA())))</f>
        <v>#N/A</v>
      </c>
      <c r="G139" s="244"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4"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4"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4"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4"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4"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4"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4"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4"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4"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4"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4"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4"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4"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4"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5"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5"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5"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5"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5"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5"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5"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5"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5"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5"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5"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5"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5"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5"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5"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5"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5"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5"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5"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5"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5"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5"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5"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5"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5"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5"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5"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5"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5"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5"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6"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6"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6"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6"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6"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6"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6"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6"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6"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6"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6"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6"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6"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6"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6"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6"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6"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6"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3" t="str">
        <f ca="true">+IF(OFFSET('Water Data'!$C$28,0,10*ROW('Water Data'!C133))="","",OFFSET('Water Data'!$C$28,0,10*ROW('Water Data'!C133)))</f>
        <v/>
      </c>
      <c r="BT139" s="33" t="str">
        <f ca="true">+IF(OFFSET('Water Data'!$C$29,0,10*ROW('Water Data'!C133))="","",OFFSET('Water Data'!$C$29,0,10*ROW('Water Data'!C133)))</f>
        <v/>
      </c>
      <c r="BU139" s="33" t="str">
        <f ca="true">+IF(OFFSET('Water Data'!$C$30,0,10*ROW('Water Data'!C133))="","",OFFSET('Water Data'!$C$30,0,10*ROW('Water Data'!C133)))</f>
        <v/>
      </c>
      <c r="BV139" s="33" t="str">
        <f ca="true">+IF(OFFSET('Water Data'!$D$28,0,10*ROW('Water Data'!D133))="","",OFFSET('Water Data'!$D$28,0,10*ROW('Water Data'!D133)))</f>
        <v/>
      </c>
      <c r="BW139" s="33" t="str">
        <f ca="true">+IF(OFFSET('Water Data'!$D$29,0,10*ROW('Water Data'!D133))="","",OFFSET('Water Data'!$D$29,0,10*ROW('Water Data'!D133)))</f>
        <v/>
      </c>
      <c r="BX139" s="33" t="str">
        <f ca="true">+IF(OFFSET('Water Data'!$D$30,0,10*ROW('Water Data'!D133))="","",OFFSET('Water Data'!$D$30,0,10*ROW('Water Data'!D133)))</f>
        <v/>
      </c>
      <c r="BY139" s="33" t="str">
        <f ca="true">+IF(OFFSET('Water Data'!$E$28,0,10*ROW('Water Data'!E133))="","",OFFSET('Water Data'!$E$28,0,10*ROW('Water Data'!E133)))</f>
        <v/>
      </c>
      <c r="BZ139" s="33" t="str">
        <f ca="true">+IF(OFFSET('Water Data'!$E$29,0,10*ROW('Water Data'!E133))="","",OFFSET('Water Data'!$E$29,0,10*ROW('Water Data'!E133)))</f>
        <v/>
      </c>
      <c r="CA139" s="33" t="str">
        <f ca="true">+IF(OFFSET('Water Data'!$E$30,0,10*ROW('Water Data'!E133))="","",OFFSET('Water Data'!$E$30,0,10*ROW('Water Data'!E133)))</f>
        <v/>
      </c>
      <c r="CB139" s="33" t="str">
        <f ca="true">+IF(OFFSET('Water Data'!$F$28,0,10*ROW('Water Data'!F133))="","",OFFSET('Water Data'!$F$28,0,10*ROW('Water Data'!F133)))</f>
        <v/>
      </c>
      <c r="CC139" s="33" t="str">
        <f ca="true">+IF(OFFSET('Water Data'!$F$29,0,10*ROW('Water Data'!F133))="","",OFFSET('Water Data'!$F$29,0,10*ROW('Water Data'!F133)))</f>
        <v/>
      </c>
      <c r="CD139" s="33" t="str">
        <f ca="true">+IF(OFFSET('Water Data'!$F$30,0,10*ROW('Water Data'!F133))="","",OFFSET('Water Data'!$F$30,0,10*ROW('Water Data'!F133)))</f>
        <v/>
      </c>
      <c r="CE139" s="33" t="str">
        <f ca="true">+IF(OFFSET('Water Data'!$G$28,0,10*ROW('Water Data'!G133))="","",OFFSET('Water Data'!$G$28,0,10*ROW('Water Data'!G133)))</f>
        <v/>
      </c>
      <c r="CF139" s="33" t="str">
        <f ca="true">+IF(OFFSET('Water Data'!$G$29,0,10*ROW('Water Data'!G133))="","",OFFSET('Water Data'!$G$29,0,10*ROW('Water Data'!G133)))</f>
        <v/>
      </c>
      <c r="CG139" s="33" t="str">
        <f ca="true">+IF(OFFSET('Water Data'!$G$30,0,10*ROW('Water Data'!G133))="","",OFFSET('Water Data'!$G$30,0,10*ROW('Water Data'!G133)))</f>
        <v/>
      </c>
      <c r="CH139" s="33" t="str">
        <f ca="true">+IF(OFFSET('Water Data'!$H$28,0,10*ROW('Water Data'!H133))="","",OFFSET('Water Data'!$H$28,0,10*ROW('Water Data'!H133)))</f>
        <v/>
      </c>
      <c r="CI139" s="33" t="str">
        <f ca="true">+IF(OFFSET('Water Data'!$H$29,0,10*ROW('Water Data'!H133))="","",OFFSET('Water Data'!$H$29,0,10*ROW('Water Data'!H133)))</f>
        <v/>
      </c>
      <c r="CJ139" s="33" t="str">
        <f ca="true">+IF(OFFSET('Water Data'!$H$30,0,10*ROW('Water Data'!H133))="","",OFFSET('Water Data'!$H$30,0,10*ROW('Water Data'!H133)))</f>
        <v/>
      </c>
      <c r="CK139" s="33" t="str">
        <f ca="true">+IF(OFFSET('Sanitation Data'!$C$29,0,10*ROW('Sanitation Data'!C133))="","",OFFSET('Sanitation Data'!$C$29,0,10*ROW('Sanitation Data'!C133)))</f>
        <v/>
      </c>
      <c r="CL139" s="33" t="str">
        <f ca="true">+IF(OFFSET('Sanitation Data'!$C$30,0,10*ROW('Sanitation Data'!C133))="","",OFFSET('Sanitation Data'!$C$30,0,10*ROW('Sanitation Data'!C133)))</f>
        <v/>
      </c>
      <c r="CM139" s="33" t="str">
        <f ca="true">+IF(OFFSET('Sanitation Data'!$C$31,0,10*ROW('Sanitation Data'!C133))="","",OFFSET('Sanitation Data'!$C$31,0,10*ROW('Sanitation Data'!C133)))</f>
        <v/>
      </c>
      <c r="CN139" s="33" t="str">
        <f ca="true">+IF(OFFSET('Sanitation Data'!$C$32,0,10*ROW('Sanitation Data'!C133))="","",OFFSET('Sanitation Data'!$C$32,0,10*ROW('Sanitation Data'!C133)))</f>
        <v/>
      </c>
      <c r="CO139" s="33" t="str">
        <f ca="true">+IF(OFFSET('Sanitation Data'!$C$33,0,10*ROW('Sanitation Data'!C133))="","",OFFSET('Sanitation Data'!$C$33,0,10*ROW('Sanitation Data'!C133)))</f>
        <v/>
      </c>
      <c r="CP139" s="33" t="str">
        <f ca="true">+IF(OFFSET('Sanitation Data'!$D$29,0,10*ROW('Sanitation Data'!D133))="","",OFFSET('Sanitation Data'!$D$29,0,10*ROW('Sanitation Data'!D133)))</f>
        <v/>
      </c>
      <c r="CQ139" s="33" t="str">
        <f ca="true">+IF(OFFSET('Sanitation Data'!$D$30,0,10*ROW('Sanitation Data'!D133))="","",OFFSET('Sanitation Data'!$D$30,0,10*ROW('Sanitation Data'!D133)))</f>
        <v/>
      </c>
      <c r="CR139" s="33" t="str">
        <f ca="true">+IF(OFFSET('Sanitation Data'!$D$31,0,10*ROW('Sanitation Data'!D133))="","",OFFSET('Sanitation Data'!$D$31,0,10*ROW('Sanitation Data'!D133)))</f>
        <v/>
      </c>
      <c r="CS139" s="33" t="str">
        <f ca="true">+IF(OFFSET('Sanitation Data'!$D$32,0,10*ROW('Sanitation Data'!D133))="","",OFFSET('Sanitation Data'!$D$32,0,10*ROW('Sanitation Data'!D133)))</f>
        <v/>
      </c>
      <c r="CT139" s="33" t="str">
        <f ca="true">+IF(OFFSET('Sanitation Data'!$D$33,0,10*ROW('Sanitation Data'!D133))="","",OFFSET('Sanitation Data'!$D$33,0,10*ROW('Sanitation Data'!D133)))</f>
        <v/>
      </c>
      <c r="CU139" s="33" t="str">
        <f ca="true">+IF(OFFSET('Sanitation Data'!$E$29,0,10*ROW('Sanitation Data'!E133))="","",OFFSET('Sanitation Data'!$E$29,0,10*ROW('Sanitation Data'!E133)))</f>
        <v/>
      </c>
      <c r="CV139" s="33" t="str">
        <f ca="true">+IF(OFFSET('Sanitation Data'!$E$30,0,10*ROW('Sanitation Data'!E133))="","",OFFSET('Sanitation Data'!$E$30,0,10*ROW('Sanitation Data'!E133)))</f>
        <v/>
      </c>
      <c r="CW139" s="33" t="str">
        <f ca="true">+IF(OFFSET('Sanitation Data'!$E$31,0,10*ROW('Sanitation Data'!E133))="","",OFFSET('Sanitation Data'!$E$31,0,10*ROW('Sanitation Data'!E133)))</f>
        <v/>
      </c>
      <c r="CX139" s="33" t="str">
        <f ca="true">+IF(OFFSET('Sanitation Data'!$E$32,0,10*ROW('Sanitation Data'!E133))="","",OFFSET('Sanitation Data'!$E$32,0,10*ROW('Sanitation Data'!E133)))</f>
        <v/>
      </c>
      <c r="CY139" s="33" t="str">
        <f ca="true">+IF(OFFSET('Sanitation Data'!$E$33,0,10*ROW('Sanitation Data'!E133))="","",OFFSET('Sanitation Data'!$E$33,0,10*ROW('Sanitation Data'!E133)))</f>
        <v/>
      </c>
      <c r="CZ139" s="33" t="str">
        <f ca="true">+IF(OFFSET('Sanitation Data'!$F$29,0,10*ROW('Sanitation Data'!F133))="","",OFFSET('Sanitation Data'!$F$29,0,10*ROW('Sanitation Data'!F133)))</f>
        <v/>
      </c>
      <c r="DA139" s="33" t="str">
        <f ca="true">+IF(OFFSET('Sanitation Data'!$F$30,0,10*ROW('Sanitation Data'!F133))="","",OFFSET('Sanitation Data'!$F$30,0,10*ROW('Sanitation Data'!F133)))</f>
        <v/>
      </c>
      <c r="DB139" s="33" t="str">
        <f ca="true">+IF(OFFSET('Sanitation Data'!$F$31,0,10*ROW('Sanitation Data'!F133))="","",OFFSET('Sanitation Data'!$F$31,0,10*ROW('Sanitation Data'!F133)))</f>
        <v/>
      </c>
      <c r="DC139" s="33" t="str">
        <f ca="true">+IF(OFFSET('Sanitation Data'!$F$32,0,10*ROW('Sanitation Data'!F133))="","",OFFSET('Sanitation Data'!$F$32,0,10*ROW('Sanitation Data'!F133)))</f>
        <v/>
      </c>
      <c r="DD139" s="33" t="str">
        <f ca="true">+IF(OFFSET('Sanitation Data'!$F$33,0,10*ROW('Sanitation Data'!F133))="","",OFFSET('Sanitation Data'!$F$33,0,10*ROW('Sanitation Data'!F133)))</f>
        <v/>
      </c>
      <c r="DE139" s="33" t="str">
        <f ca="true">+IF(OFFSET('Sanitation Data'!$G$29,0,10*ROW('Sanitation Data'!G133))="","",OFFSET('Sanitation Data'!$G$29,0,10*ROW('Sanitation Data'!G133)))</f>
        <v/>
      </c>
      <c r="DF139" s="33" t="str">
        <f ca="true">+IF(OFFSET('Sanitation Data'!$G$30,0,10*ROW('Sanitation Data'!G133))="","",OFFSET('Sanitation Data'!$G$30,0,10*ROW('Sanitation Data'!G133)))</f>
        <v/>
      </c>
      <c r="DG139" s="33" t="str">
        <f ca="true">+IF(OFFSET('Sanitation Data'!$G$31,0,10*ROW('Sanitation Data'!G133))="","",OFFSET('Sanitation Data'!$G$31,0,10*ROW('Sanitation Data'!G133)))</f>
        <v/>
      </c>
      <c r="DH139" s="33" t="str">
        <f ca="true">+IF(OFFSET('Sanitation Data'!$G$32,0,10*ROW('Sanitation Data'!G133))="","",OFFSET('Sanitation Data'!$G$32,0,10*ROW('Sanitation Data'!G133)))</f>
        <v/>
      </c>
      <c r="DI139" s="33" t="str">
        <f ca="true">+IF(OFFSET('Sanitation Data'!$G$33,0,10*ROW('Sanitation Data'!G133))="","",OFFSET('Sanitation Data'!$G$33,0,10*ROW('Sanitation Data'!G133)))</f>
        <v/>
      </c>
      <c r="DJ139" s="33" t="str">
        <f ca="true">+IF(OFFSET('Sanitation Data'!$H$29,0,10*ROW('Sanitation Data'!H133))="","",OFFSET('Sanitation Data'!$H$29,0,10*ROW('Sanitation Data'!H133)))</f>
        <v/>
      </c>
      <c r="DK139" s="33" t="str">
        <f ca="true">+IF(OFFSET('Sanitation Data'!$H$30,0,10*ROW('Sanitation Data'!H133))="","",OFFSET('Sanitation Data'!$H$30,0,10*ROW('Sanitation Data'!H133)))</f>
        <v/>
      </c>
      <c r="DL139" s="33" t="str">
        <f ca="true">+IF(OFFSET('Sanitation Data'!$H$31,0,10*ROW('Sanitation Data'!H133))="","",OFFSET('Sanitation Data'!$H$31,0,10*ROW('Sanitation Data'!H133)))</f>
        <v/>
      </c>
      <c r="DM139" s="33" t="str">
        <f ca="true">+IF(OFFSET('Sanitation Data'!$H$32,0,10*ROW('Sanitation Data'!H133))="","",OFFSET('Sanitation Data'!$H$32,0,10*ROW('Sanitation Data'!H133)))</f>
        <v/>
      </c>
      <c r="DN139" s="33" t="str">
        <f ca="true">+IF(OFFSET('Sanitation Data'!$H$33,0,10*ROW('Sanitation Data'!H133))="","",OFFSET('Sanitation Data'!$H$33,0,10*ROW('Sanitation Data'!H133)))</f>
        <v/>
      </c>
      <c r="DO139" s="33" t="str">
        <f ca="true">+IF(OFFSET('Hygiene Data'!$C$12,0,10*ROW('Hygiene Data'!C133))="","",OFFSET('Hygiene Data'!$C$12,0,10*ROW('Hygiene Data'!C133)))</f>
        <v/>
      </c>
      <c r="DP139" s="33" t="str">
        <f ca="true">+IF(OFFSET('Hygiene Data'!$C$13,0,10*ROW('Hygiene Data'!C133))="","",OFFSET('Hygiene Data'!$C$13,0,10*ROW('Hygiene Data'!C133)))</f>
        <v/>
      </c>
      <c r="DQ139" s="33" t="str">
        <f ca="true">+IF(OFFSET('Hygiene Data'!$C$14,0,10*ROW('Hygiene Data'!C133))="","",OFFSET('Hygiene Data'!$C$14,0,10*ROW('Hygiene Data'!C133)))</f>
        <v/>
      </c>
      <c r="DR139" s="33" t="str">
        <f ca="true">+IF(OFFSET('Hygiene Data'!$D$12,0,10*ROW('Hygiene Data'!D133))="","",OFFSET('Hygiene Data'!$D$12,0,10*ROW('Hygiene Data'!D133)))</f>
        <v/>
      </c>
      <c r="DS139" s="33" t="str">
        <f ca="true">+IF(OFFSET('Hygiene Data'!$D$13,0,10*ROW('Hygiene Data'!D133))="","",OFFSET('Hygiene Data'!$D$13,0,10*ROW('Hygiene Data'!D133)))</f>
        <v/>
      </c>
      <c r="DT139" s="33" t="str">
        <f ca="true">+IF(OFFSET('Hygiene Data'!$D$14,0,10*ROW('Hygiene Data'!D133))="","",OFFSET('Hygiene Data'!$D$14,0,10*ROW('Hygiene Data'!D133)))</f>
        <v/>
      </c>
      <c r="DU139" s="33" t="str">
        <f ca="true">+IF(OFFSET('Hygiene Data'!$E$12,0,10*ROW('Hygiene Data'!E133))="","",OFFSET('Hygiene Data'!$E$12,0,10*ROW('Hygiene Data'!E133)))</f>
        <v/>
      </c>
      <c r="DV139" s="33" t="str">
        <f ca="true">+IF(OFFSET('Hygiene Data'!$E$13,0,10*ROW('Hygiene Data'!E133))="","",OFFSET('Hygiene Data'!$E$13,0,10*ROW('Hygiene Data'!E133)))</f>
        <v/>
      </c>
      <c r="DW139" s="33" t="str">
        <f ca="true">+IF(OFFSET('Hygiene Data'!$E$14,0,10*ROW('Hygiene Data'!E133))="","",OFFSET('Hygiene Data'!$E$14,0,10*ROW('Hygiene Data'!E133)))</f>
        <v/>
      </c>
      <c r="DX139" s="33" t="str">
        <f ca="true">+IF(OFFSET('Hygiene Data'!$F$12,0,10*ROW('Hygiene Data'!F133))="","",OFFSET('Hygiene Data'!$F$12,0,10*ROW('Hygiene Data'!F133)))</f>
        <v/>
      </c>
      <c r="DY139" s="33" t="str">
        <f ca="true">+IF(OFFSET('Hygiene Data'!$F$13,0,10*ROW('Hygiene Data'!F133))="","",OFFSET('Hygiene Data'!$F$13,0,10*ROW('Hygiene Data'!F133)))</f>
        <v/>
      </c>
      <c r="DZ139" s="33" t="str">
        <f ca="true">+IF(OFFSET('Hygiene Data'!$F$14,0,10*ROW('Hygiene Data'!F133))="","",OFFSET('Hygiene Data'!$F$14,0,10*ROW('Hygiene Data'!F133)))</f>
        <v/>
      </c>
      <c r="EA139" s="33" t="str">
        <f ca="true">+IF(OFFSET('Hygiene Data'!$G$12,0,10*ROW('Hygiene Data'!G133))="","",OFFSET('Hygiene Data'!$G$12,0,10*ROW('Hygiene Data'!G133)))</f>
        <v/>
      </c>
      <c r="EB139" s="33" t="str">
        <f ca="true">+IF(OFFSET('Hygiene Data'!$G$13,0,10*ROW('Hygiene Data'!G133))="","",OFFSET('Hygiene Data'!$G$13,0,10*ROW('Hygiene Data'!G133)))</f>
        <v/>
      </c>
      <c r="EC139" s="33" t="str">
        <f ca="true">+IF(OFFSET('Hygiene Data'!$G$14,0,10*ROW('Hygiene Data'!G133))="","",OFFSET('Hygiene Data'!$G$14,0,10*ROW('Hygiene Data'!G133)))</f>
        <v/>
      </c>
      <c r="ED139" s="33" t="str">
        <f ca="true">+IF(OFFSET('Hygiene Data'!$H$12,0,10*ROW('Hygiene Data'!H133))="","",OFFSET('Hygiene Data'!$H$12,0,10*ROW('Hygiene Data'!H133)))</f>
        <v/>
      </c>
      <c r="EE139" s="33" t="str">
        <f ca="true">+IF(OFFSET('Hygiene Data'!$H$13,0,10*ROW('Hygiene Data'!H133))="","",OFFSET('Hygiene Data'!$H$13,0,10*ROW('Hygiene Data'!H133)))</f>
        <v/>
      </c>
      <c r="EF139" s="33" t="str">
        <f ca="true">+IF(OFFSET('Hygiene Data'!$H$14,0,10*ROW('Hygiene Data'!H133))="","",OFFSET('Hygiene Data'!$H$14,0,10*ROW('Hygiene Data'!H133)))</f>
        <v/>
      </c>
    </row>
    <row r="140" x14ac:dyDescent="0.2">
      <c r="A140" s="56" t="str">
        <f ca="true">+IF(OFFSET('Water Data'!$B$1,0,10*ROW('Water Data'!B137))="","",OFFSET('Water Data'!$B$1,0,10*ROW('Water Data'!B137)))</f>
        <v/>
      </c>
      <c r="B140" s="56" t="str">
        <f ca="true">+IF(OFFSET('Water Data'!$A$3,0,10*ROW('Water Data'!A137))="","",OFFSET('Water Data'!$A$3,0,10*ROW('Water Data'!A137)))</f>
        <v/>
      </c>
      <c r="C140" s="56" t="str">
        <f ca="true">+IF(OFFSET('Water Data'!$C$3,0,10*ROW('Water Data'!C137))="","",OFFSET('Water Data'!$C$3,0,10*ROW('Water Data'!C137)))</f>
        <v/>
      </c>
      <c r="D140" s="244"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4"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4" t="e">
        <f ca="true">+IF(AND(ISNUMBER(OFFSET('Water Data'!$C$10,0,10*ROW('Water Data'!D134))),BW140="Yes"),OFFSET('Water Data'!$C$10,0,10*ROW('Water Data'!D134)),IF(AND(ISNUMBER(OFFSET('Water Data'!$C$10,0,10*ROW('Water Data'!D134))),BW140="No",ISNUMBER(OFFSET('Water Data'!$C$10,0,10*ROW('Water Data'!D134)))),CONCATENATE("[",ROUND(OFFSET('Water Data'!$C$10,0,10*ROW('Water Data'!D134)),0),"]"),IF(AND(ISNUMBER(OFFSET('Water Data'!$C$10,0,10*ROW('Water Data'!D134))),BW140="",ISNUMBER(OFFSET('Water Data'!$C$10,0,10*ROW('Water Data'!D134)))),OFFSET('Water Data'!$C$10,0,10*ROW('Water Data'!D134)),NA())))</f>
        <v>#N/A</v>
      </c>
      <c r="G140" s="244"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4"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4"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4"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4"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4"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4"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4"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4"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4"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4"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4"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4"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4"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4"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5"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5"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5"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5"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5"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5"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5"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5"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5"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5"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5"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5"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5"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5"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5"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5"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5"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5"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5"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5"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5"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5"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5"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5"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5"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5"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5"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5"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5"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5"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6"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6"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6"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6"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6"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6"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6"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6"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6"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6"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6"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6"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6"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6"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6"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6"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6"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6"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3" t="str">
        <f ca="true">+IF(OFFSET('Water Data'!$C$28,0,10*ROW('Water Data'!C134))="","",OFFSET('Water Data'!$C$28,0,10*ROW('Water Data'!C134)))</f>
        <v/>
      </c>
      <c r="BT140" s="33" t="str">
        <f ca="true">+IF(OFFSET('Water Data'!$C$29,0,10*ROW('Water Data'!C134))="","",OFFSET('Water Data'!$C$29,0,10*ROW('Water Data'!C134)))</f>
        <v/>
      </c>
      <c r="BU140" s="33" t="str">
        <f ca="true">+IF(OFFSET('Water Data'!$C$30,0,10*ROW('Water Data'!C134))="","",OFFSET('Water Data'!$C$30,0,10*ROW('Water Data'!C134)))</f>
        <v/>
      </c>
      <c r="BV140" s="33" t="str">
        <f ca="true">+IF(OFFSET('Water Data'!$D$28,0,10*ROW('Water Data'!D134))="","",OFFSET('Water Data'!$D$28,0,10*ROW('Water Data'!D134)))</f>
        <v/>
      </c>
      <c r="BW140" s="33" t="str">
        <f ca="true">+IF(OFFSET('Water Data'!$D$29,0,10*ROW('Water Data'!D134))="","",OFFSET('Water Data'!$D$29,0,10*ROW('Water Data'!D134)))</f>
        <v/>
      </c>
      <c r="BX140" s="33" t="str">
        <f ca="true">+IF(OFFSET('Water Data'!$D$30,0,10*ROW('Water Data'!D134))="","",OFFSET('Water Data'!$D$30,0,10*ROW('Water Data'!D134)))</f>
        <v/>
      </c>
      <c r="BY140" s="33" t="str">
        <f ca="true">+IF(OFFSET('Water Data'!$E$28,0,10*ROW('Water Data'!E134))="","",OFFSET('Water Data'!$E$28,0,10*ROW('Water Data'!E134)))</f>
        <v/>
      </c>
      <c r="BZ140" s="33" t="str">
        <f ca="true">+IF(OFFSET('Water Data'!$E$29,0,10*ROW('Water Data'!E134))="","",OFFSET('Water Data'!$E$29,0,10*ROW('Water Data'!E134)))</f>
        <v/>
      </c>
      <c r="CA140" s="33" t="str">
        <f ca="true">+IF(OFFSET('Water Data'!$E$30,0,10*ROW('Water Data'!E134))="","",OFFSET('Water Data'!$E$30,0,10*ROW('Water Data'!E134)))</f>
        <v/>
      </c>
      <c r="CB140" s="33" t="str">
        <f ca="true">+IF(OFFSET('Water Data'!$F$28,0,10*ROW('Water Data'!F134))="","",OFFSET('Water Data'!$F$28,0,10*ROW('Water Data'!F134)))</f>
        <v/>
      </c>
      <c r="CC140" s="33" t="str">
        <f ca="true">+IF(OFFSET('Water Data'!$F$29,0,10*ROW('Water Data'!F134))="","",OFFSET('Water Data'!$F$29,0,10*ROW('Water Data'!F134)))</f>
        <v/>
      </c>
      <c r="CD140" s="33" t="str">
        <f ca="true">+IF(OFFSET('Water Data'!$F$30,0,10*ROW('Water Data'!F134))="","",OFFSET('Water Data'!$F$30,0,10*ROW('Water Data'!F134)))</f>
        <v/>
      </c>
      <c r="CE140" s="33" t="str">
        <f ca="true">+IF(OFFSET('Water Data'!$G$28,0,10*ROW('Water Data'!G134))="","",OFFSET('Water Data'!$G$28,0,10*ROW('Water Data'!G134)))</f>
        <v/>
      </c>
      <c r="CF140" s="33" t="str">
        <f ca="true">+IF(OFFSET('Water Data'!$G$29,0,10*ROW('Water Data'!G134))="","",OFFSET('Water Data'!$G$29,0,10*ROW('Water Data'!G134)))</f>
        <v/>
      </c>
      <c r="CG140" s="33" t="str">
        <f ca="true">+IF(OFFSET('Water Data'!$G$30,0,10*ROW('Water Data'!G134))="","",OFFSET('Water Data'!$G$30,0,10*ROW('Water Data'!G134)))</f>
        <v/>
      </c>
      <c r="CH140" s="33" t="str">
        <f ca="true">+IF(OFFSET('Water Data'!$H$28,0,10*ROW('Water Data'!H134))="","",OFFSET('Water Data'!$H$28,0,10*ROW('Water Data'!H134)))</f>
        <v/>
      </c>
      <c r="CI140" s="33" t="str">
        <f ca="true">+IF(OFFSET('Water Data'!$H$29,0,10*ROW('Water Data'!H134))="","",OFFSET('Water Data'!$H$29,0,10*ROW('Water Data'!H134)))</f>
        <v/>
      </c>
      <c r="CJ140" s="33" t="str">
        <f ca="true">+IF(OFFSET('Water Data'!$H$30,0,10*ROW('Water Data'!H134))="","",OFFSET('Water Data'!$H$30,0,10*ROW('Water Data'!H134)))</f>
        <v/>
      </c>
      <c r="CK140" s="33" t="str">
        <f ca="true">+IF(OFFSET('Sanitation Data'!$C$29,0,10*ROW('Sanitation Data'!C134))="","",OFFSET('Sanitation Data'!$C$29,0,10*ROW('Sanitation Data'!C134)))</f>
        <v/>
      </c>
      <c r="CL140" s="33" t="str">
        <f ca="true">+IF(OFFSET('Sanitation Data'!$C$30,0,10*ROW('Sanitation Data'!C134))="","",OFFSET('Sanitation Data'!$C$30,0,10*ROW('Sanitation Data'!C134)))</f>
        <v/>
      </c>
      <c r="CM140" s="33" t="str">
        <f ca="true">+IF(OFFSET('Sanitation Data'!$C$31,0,10*ROW('Sanitation Data'!C134))="","",OFFSET('Sanitation Data'!$C$31,0,10*ROW('Sanitation Data'!C134)))</f>
        <v/>
      </c>
      <c r="CN140" s="33" t="str">
        <f ca="true">+IF(OFFSET('Sanitation Data'!$C$32,0,10*ROW('Sanitation Data'!C134))="","",OFFSET('Sanitation Data'!$C$32,0,10*ROW('Sanitation Data'!C134)))</f>
        <v/>
      </c>
      <c r="CO140" s="33" t="str">
        <f ca="true">+IF(OFFSET('Sanitation Data'!$C$33,0,10*ROW('Sanitation Data'!C134))="","",OFFSET('Sanitation Data'!$C$33,0,10*ROW('Sanitation Data'!C134)))</f>
        <v/>
      </c>
      <c r="CP140" s="33" t="str">
        <f ca="true">+IF(OFFSET('Sanitation Data'!$D$29,0,10*ROW('Sanitation Data'!D134))="","",OFFSET('Sanitation Data'!$D$29,0,10*ROW('Sanitation Data'!D134)))</f>
        <v/>
      </c>
      <c r="CQ140" s="33" t="str">
        <f ca="true">+IF(OFFSET('Sanitation Data'!$D$30,0,10*ROW('Sanitation Data'!D134))="","",OFFSET('Sanitation Data'!$D$30,0,10*ROW('Sanitation Data'!D134)))</f>
        <v/>
      </c>
      <c r="CR140" s="33" t="str">
        <f ca="true">+IF(OFFSET('Sanitation Data'!$D$31,0,10*ROW('Sanitation Data'!D134))="","",OFFSET('Sanitation Data'!$D$31,0,10*ROW('Sanitation Data'!D134)))</f>
        <v/>
      </c>
      <c r="CS140" s="33" t="str">
        <f ca="true">+IF(OFFSET('Sanitation Data'!$D$32,0,10*ROW('Sanitation Data'!D134))="","",OFFSET('Sanitation Data'!$D$32,0,10*ROW('Sanitation Data'!D134)))</f>
        <v/>
      </c>
      <c r="CT140" s="33" t="str">
        <f ca="true">+IF(OFFSET('Sanitation Data'!$D$33,0,10*ROW('Sanitation Data'!D134))="","",OFFSET('Sanitation Data'!$D$33,0,10*ROW('Sanitation Data'!D134)))</f>
        <v/>
      </c>
      <c r="CU140" s="33" t="str">
        <f ca="true">+IF(OFFSET('Sanitation Data'!$E$29,0,10*ROW('Sanitation Data'!E134))="","",OFFSET('Sanitation Data'!$E$29,0,10*ROW('Sanitation Data'!E134)))</f>
        <v/>
      </c>
      <c r="CV140" s="33" t="str">
        <f ca="true">+IF(OFFSET('Sanitation Data'!$E$30,0,10*ROW('Sanitation Data'!E134))="","",OFFSET('Sanitation Data'!$E$30,0,10*ROW('Sanitation Data'!E134)))</f>
        <v/>
      </c>
      <c r="CW140" s="33" t="str">
        <f ca="true">+IF(OFFSET('Sanitation Data'!$E$31,0,10*ROW('Sanitation Data'!E134))="","",OFFSET('Sanitation Data'!$E$31,0,10*ROW('Sanitation Data'!E134)))</f>
        <v/>
      </c>
      <c r="CX140" s="33" t="str">
        <f ca="true">+IF(OFFSET('Sanitation Data'!$E$32,0,10*ROW('Sanitation Data'!E134))="","",OFFSET('Sanitation Data'!$E$32,0,10*ROW('Sanitation Data'!E134)))</f>
        <v/>
      </c>
      <c r="CY140" s="33" t="str">
        <f ca="true">+IF(OFFSET('Sanitation Data'!$E$33,0,10*ROW('Sanitation Data'!E134))="","",OFFSET('Sanitation Data'!$E$33,0,10*ROW('Sanitation Data'!E134)))</f>
        <v/>
      </c>
      <c r="CZ140" s="33" t="str">
        <f ca="true">+IF(OFFSET('Sanitation Data'!$F$29,0,10*ROW('Sanitation Data'!F134))="","",OFFSET('Sanitation Data'!$F$29,0,10*ROW('Sanitation Data'!F134)))</f>
        <v/>
      </c>
      <c r="DA140" s="33" t="str">
        <f ca="true">+IF(OFFSET('Sanitation Data'!$F$30,0,10*ROW('Sanitation Data'!F134))="","",OFFSET('Sanitation Data'!$F$30,0,10*ROW('Sanitation Data'!F134)))</f>
        <v/>
      </c>
      <c r="DB140" s="33" t="str">
        <f ca="true">+IF(OFFSET('Sanitation Data'!$F$31,0,10*ROW('Sanitation Data'!F134))="","",OFFSET('Sanitation Data'!$F$31,0,10*ROW('Sanitation Data'!F134)))</f>
        <v/>
      </c>
      <c r="DC140" s="33" t="str">
        <f ca="true">+IF(OFFSET('Sanitation Data'!$F$32,0,10*ROW('Sanitation Data'!F134))="","",OFFSET('Sanitation Data'!$F$32,0,10*ROW('Sanitation Data'!F134)))</f>
        <v/>
      </c>
      <c r="DD140" s="33" t="str">
        <f ca="true">+IF(OFFSET('Sanitation Data'!$F$33,0,10*ROW('Sanitation Data'!F134))="","",OFFSET('Sanitation Data'!$F$33,0,10*ROW('Sanitation Data'!F134)))</f>
        <v/>
      </c>
      <c r="DE140" s="33" t="str">
        <f ca="true">+IF(OFFSET('Sanitation Data'!$G$29,0,10*ROW('Sanitation Data'!G134))="","",OFFSET('Sanitation Data'!$G$29,0,10*ROW('Sanitation Data'!G134)))</f>
        <v/>
      </c>
      <c r="DF140" s="33" t="str">
        <f ca="true">+IF(OFFSET('Sanitation Data'!$G$30,0,10*ROW('Sanitation Data'!G134))="","",OFFSET('Sanitation Data'!$G$30,0,10*ROW('Sanitation Data'!G134)))</f>
        <v/>
      </c>
      <c r="DG140" s="33" t="str">
        <f ca="true">+IF(OFFSET('Sanitation Data'!$G$31,0,10*ROW('Sanitation Data'!G134))="","",OFFSET('Sanitation Data'!$G$31,0,10*ROW('Sanitation Data'!G134)))</f>
        <v/>
      </c>
      <c r="DH140" s="33" t="str">
        <f ca="true">+IF(OFFSET('Sanitation Data'!$G$32,0,10*ROW('Sanitation Data'!G134))="","",OFFSET('Sanitation Data'!$G$32,0,10*ROW('Sanitation Data'!G134)))</f>
        <v/>
      </c>
      <c r="DI140" s="33" t="str">
        <f ca="true">+IF(OFFSET('Sanitation Data'!$G$33,0,10*ROW('Sanitation Data'!G134))="","",OFFSET('Sanitation Data'!$G$33,0,10*ROW('Sanitation Data'!G134)))</f>
        <v/>
      </c>
      <c r="DJ140" s="33" t="str">
        <f ca="true">+IF(OFFSET('Sanitation Data'!$H$29,0,10*ROW('Sanitation Data'!H134))="","",OFFSET('Sanitation Data'!$H$29,0,10*ROW('Sanitation Data'!H134)))</f>
        <v/>
      </c>
      <c r="DK140" s="33" t="str">
        <f ca="true">+IF(OFFSET('Sanitation Data'!$H$30,0,10*ROW('Sanitation Data'!H134))="","",OFFSET('Sanitation Data'!$H$30,0,10*ROW('Sanitation Data'!H134)))</f>
        <v/>
      </c>
      <c r="DL140" s="33" t="str">
        <f ca="true">+IF(OFFSET('Sanitation Data'!$H$31,0,10*ROW('Sanitation Data'!H134))="","",OFFSET('Sanitation Data'!$H$31,0,10*ROW('Sanitation Data'!H134)))</f>
        <v/>
      </c>
      <c r="DM140" s="33" t="str">
        <f ca="true">+IF(OFFSET('Sanitation Data'!$H$32,0,10*ROW('Sanitation Data'!H134))="","",OFFSET('Sanitation Data'!$H$32,0,10*ROW('Sanitation Data'!H134)))</f>
        <v/>
      </c>
      <c r="DN140" s="33" t="str">
        <f ca="true">+IF(OFFSET('Sanitation Data'!$H$33,0,10*ROW('Sanitation Data'!H134))="","",OFFSET('Sanitation Data'!$H$33,0,10*ROW('Sanitation Data'!H134)))</f>
        <v/>
      </c>
      <c r="DO140" s="33" t="str">
        <f ca="true">+IF(OFFSET('Hygiene Data'!$C$12,0,10*ROW('Hygiene Data'!C134))="","",OFFSET('Hygiene Data'!$C$12,0,10*ROW('Hygiene Data'!C134)))</f>
        <v/>
      </c>
      <c r="DP140" s="33" t="str">
        <f ca="true">+IF(OFFSET('Hygiene Data'!$C$13,0,10*ROW('Hygiene Data'!C134))="","",OFFSET('Hygiene Data'!$C$13,0,10*ROW('Hygiene Data'!C134)))</f>
        <v/>
      </c>
      <c r="DQ140" s="33" t="str">
        <f ca="true">+IF(OFFSET('Hygiene Data'!$C$14,0,10*ROW('Hygiene Data'!C134))="","",OFFSET('Hygiene Data'!$C$14,0,10*ROW('Hygiene Data'!C134)))</f>
        <v/>
      </c>
      <c r="DR140" s="33" t="str">
        <f ca="true">+IF(OFFSET('Hygiene Data'!$D$12,0,10*ROW('Hygiene Data'!D134))="","",OFFSET('Hygiene Data'!$D$12,0,10*ROW('Hygiene Data'!D134)))</f>
        <v/>
      </c>
      <c r="DS140" s="33" t="str">
        <f ca="true">+IF(OFFSET('Hygiene Data'!$D$13,0,10*ROW('Hygiene Data'!D134))="","",OFFSET('Hygiene Data'!$D$13,0,10*ROW('Hygiene Data'!D134)))</f>
        <v/>
      </c>
      <c r="DT140" s="33" t="str">
        <f ca="true">+IF(OFFSET('Hygiene Data'!$D$14,0,10*ROW('Hygiene Data'!D134))="","",OFFSET('Hygiene Data'!$D$14,0,10*ROW('Hygiene Data'!D134)))</f>
        <v/>
      </c>
      <c r="DU140" s="33" t="str">
        <f ca="true">+IF(OFFSET('Hygiene Data'!$E$12,0,10*ROW('Hygiene Data'!E134))="","",OFFSET('Hygiene Data'!$E$12,0,10*ROW('Hygiene Data'!E134)))</f>
        <v/>
      </c>
      <c r="DV140" s="33" t="str">
        <f ca="true">+IF(OFFSET('Hygiene Data'!$E$13,0,10*ROW('Hygiene Data'!E134))="","",OFFSET('Hygiene Data'!$E$13,0,10*ROW('Hygiene Data'!E134)))</f>
        <v/>
      </c>
      <c r="DW140" s="33" t="str">
        <f ca="true">+IF(OFFSET('Hygiene Data'!$E$14,0,10*ROW('Hygiene Data'!E134))="","",OFFSET('Hygiene Data'!$E$14,0,10*ROW('Hygiene Data'!E134)))</f>
        <v/>
      </c>
      <c r="DX140" s="33" t="str">
        <f ca="true">+IF(OFFSET('Hygiene Data'!$F$12,0,10*ROW('Hygiene Data'!F134))="","",OFFSET('Hygiene Data'!$F$12,0,10*ROW('Hygiene Data'!F134)))</f>
        <v/>
      </c>
      <c r="DY140" s="33" t="str">
        <f ca="true">+IF(OFFSET('Hygiene Data'!$F$13,0,10*ROW('Hygiene Data'!F134))="","",OFFSET('Hygiene Data'!$F$13,0,10*ROW('Hygiene Data'!F134)))</f>
        <v/>
      </c>
      <c r="DZ140" s="33" t="str">
        <f ca="true">+IF(OFFSET('Hygiene Data'!$F$14,0,10*ROW('Hygiene Data'!F134))="","",OFFSET('Hygiene Data'!$F$14,0,10*ROW('Hygiene Data'!F134)))</f>
        <v/>
      </c>
      <c r="EA140" s="33" t="str">
        <f ca="true">+IF(OFFSET('Hygiene Data'!$G$12,0,10*ROW('Hygiene Data'!G134))="","",OFFSET('Hygiene Data'!$G$12,0,10*ROW('Hygiene Data'!G134)))</f>
        <v/>
      </c>
      <c r="EB140" s="33" t="str">
        <f ca="true">+IF(OFFSET('Hygiene Data'!$G$13,0,10*ROW('Hygiene Data'!G134))="","",OFFSET('Hygiene Data'!$G$13,0,10*ROW('Hygiene Data'!G134)))</f>
        <v/>
      </c>
      <c r="EC140" s="33" t="str">
        <f ca="true">+IF(OFFSET('Hygiene Data'!$G$14,0,10*ROW('Hygiene Data'!G134))="","",OFFSET('Hygiene Data'!$G$14,0,10*ROW('Hygiene Data'!G134)))</f>
        <v/>
      </c>
      <c r="ED140" s="33" t="str">
        <f ca="true">+IF(OFFSET('Hygiene Data'!$H$12,0,10*ROW('Hygiene Data'!H134))="","",OFFSET('Hygiene Data'!$H$12,0,10*ROW('Hygiene Data'!H134)))</f>
        <v/>
      </c>
      <c r="EE140" s="33" t="str">
        <f ca="true">+IF(OFFSET('Hygiene Data'!$H$13,0,10*ROW('Hygiene Data'!H134))="","",OFFSET('Hygiene Data'!$H$13,0,10*ROW('Hygiene Data'!H134)))</f>
        <v/>
      </c>
      <c r="EF140" s="33" t="str">
        <f ca="true">+IF(OFFSET('Hygiene Data'!$H$14,0,10*ROW('Hygiene Data'!H134))="","",OFFSET('Hygiene Data'!$H$14,0,10*ROW('Hygiene Data'!H134)))</f>
        <v/>
      </c>
    </row>
    <row r="141" x14ac:dyDescent="0.2">
      <c r="A141" s="56" t="str">
        <f ca="true">+IF(OFFSET('Water Data'!$B$1,0,10*ROW('Water Data'!B138))="","",OFFSET('Water Data'!$B$1,0,10*ROW('Water Data'!B138)))</f>
        <v/>
      </c>
      <c r="B141" s="56" t="str">
        <f ca="true">+IF(OFFSET('Water Data'!$A$3,0,10*ROW('Water Data'!A138))="","",OFFSET('Water Data'!$A$3,0,10*ROW('Water Data'!A138)))</f>
        <v/>
      </c>
      <c r="C141" s="56" t="str">
        <f ca="true">+IF(OFFSET('Water Data'!$C$3,0,10*ROW('Water Data'!C138))="","",OFFSET('Water Data'!$C$3,0,10*ROW('Water Data'!C138)))</f>
        <v/>
      </c>
      <c r="D141" s="244"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4"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4" t="e">
        <f ca="true">+IF(AND(ISNUMBER(OFFSET('Water Data'!$C$10,0,10*ROW('Water Data'!D135))),BW141="Yes"),OFFSET('Water Data'!$C$10,0,10*ROW('Water Data'!D135)),IF(AND(ISNUMBER(OFFSET('Water Data'!$C$10,0,10*ROW('Water Data'!D135))),BW141="No",ISNUMBER(OFFSET('Water Data'!$C$10,0,10*ROW('Water Data'!D135)))),CONCATENATE("[",ROUND(OFFSET('Water Data'!$C$10,0,10*ROW('Water Data'!D135)),0),"]"),IF(AND(ISNUMBER(OFFSET('Water Data'!$C$10,0,10*ROW('Water Data'!D135))),BW141="",ISNUMBER(OFFSET('Water Data'!$C$10,0,10*ROW('Water Data'!D135)))),OFFSET('Water Data'!$C$10,0,10*ROW('Water Data'!D135)),NA())))</f>
        <v>#N/A</v>
      </c>
      <c r="G141" s="244"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4"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4"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4"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4"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4"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4"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4"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4"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4"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4"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4"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4"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4"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4"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5"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5"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5"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5"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5"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5"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5"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5"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5"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5"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5"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5"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5"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5"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5"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5"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5"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5"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5"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5"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5"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5"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5"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5"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5"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5"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5"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5"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5"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5"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6"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6"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6"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6"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6"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6"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6"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6"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6"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6"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6"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6"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6"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6"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6"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6"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6"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6"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3" t="str">
        <f ca="true">+IF(OFFSET('Water Data'!$C$28,0,10*ROW('Water Data'!C135))="","",OFFSET('Water Data'!$C$28,0,10*ROW('Water Data'!C135)))</f>
        <v/>
      </c>
      <c r="BT141" s="33" t="str">
        <f ca="true">+IF(OFFSET('Water Data'!$C$29,0,10*ROW('Water Data'!C135))="","",OFFSET('Water Data'!$C$29,0,10*ROW('Water Data'!C135)))</f>
        <v/>
      </c>
      <c r="BU141" s="33" t="str">
        <f ca="true">+IF(OFFSET('Water Data'!$C$30,0,10*ROW('Water Data'!C135))="","",OFFSET('Water Data'!$C$30,0,10*ROW('Water Data'!C135)))</f>
        <v/>
      </c>
      <c r="BV141" s="33" t="str">
        <f ca="true">+IF(OFFSET('Water Data'!$D$28,0,10*ROW('Water Data'!D135))="","",OFFSET('Water Data'!$D$28,0,10*ROW('Water Data'!D135)))</f>
        <v/>
      </c>
      <c r="BW141" s="33" t="str">
        <f ca="true">+IF(OFFSET('Water Data'!$D$29,0,10*ROW('Water Data'!D135))="","",OFFSET('Water Data'!$D$29,0,10*ROW('Water Data'!D135)))</f>
        <v/>
      </c>
      <c r="BX141" s="33" t="str">
        <f ca="true">+IF(OFFSET('Water Data'!$D$30,0,10*ROW('Water Data'!D135))="","",OFFSET('Water Data'!$D$30,0,10*ROW('Water Data'!D135)))</f>
        <v/>
      </c>
      <c r="BY141" s="33" t="str">
        <f ca="true">+IF(OFFSET('Water Data'!$E$28,0,10*ROW('Water Data'!E135))="","",OFFSET('Water Data'!$E$28,0,10*ROW('Water Data'!E135)))</f>
        <v/>
      </c>
      <c r="BZ141" s="33" t="str">
        <f ca="true">+IF(OFFSET('Water Data'!$E$29,0,10*ROW('Water Data'!E135))="","",OFFSET('Water Data'!$E$29,0,10*ROW('Water Data'!E135)))</f>
        <v/>
      </c>
      <c r="CA141" s="33" t="str">
        <f ca="true">+IF(OFFSET('Water Data'!$E$30,0,10*ROW('Water Data'!E135))="","",OFFSET('Water Data'!$E$30,0,10*ROW('Water Data'!E135)))</f>
        <v/>
      </c>
      <c r="CB141" s="33" t="str">
        <f ca="true">+IF(OFFSET('Water Data'!$F$28,0,10*ROW('Water Data'!F135))="","",OFFSET('Water Data'!$F$28,0,10*ROW('Water Data'!F135)))</f>
        <v/>
      </c>
      <c r="CC141" s="33" t="str">
        <f ca="true">+IF(OFFSET('Water Data'!$F$29,0,10*ROW('Water Data'!F135))="","",OFFSET('Water Data'!$F$29,0,10*ROW('Water Data'!F135)))</f>
        <v/>
      </c>
      <c r="CD141" s="33" t="str">
        <f ca="true">+IF(OFFSET('Water Data'!$F$30,0,10*ROW('Water Data'!F135))="","",OFFSET('Water Data'!$F$30,0,10*ROW('Water Data'!F135)))</f>
        <v/>
      </c>
      <c r="CE141" s="33" t="str">
        <f ca="true">+IF(OFFSET('Water Data'!$G$28,0,10*ROW('Water Data'!G135))="","",OFFSET('Water Data'!$G$28,0,10*ROW('Water Data'!G135)))</f>
        <v/>
      </c>
      <c r="CF141" s="33" t="str">
        <f ca="true">+IF(OFFSET('Water Data'!$G$29,0,10*ROW('Water Data'!G135))="","",OFFSET('Water Data'!$G$29,0,10*ROW('Water Data'!G135)))</f>
        <v/>
      </c>
      <c r="CG141" s="33" t="str">
        <f ca="true">+IF(OFFSET('Water Data'!$G$30,0,10*ROW('Water Data'!G135))="","",OFFSET('Water Data'!$G$30,0,10*ROW('Water Data'!G135)))</f>
        <v/>
      </c>
      <c r="CH141" s="33" t="str">
        <f ca="true">+IF(OFFSET('Water Data'!$H$28,0,10*ROW('Water Data'!H135))="","",OFFSET('Water Data'!$H$28,0,10*ROW('Water Data'!H135)))</f>
        <v/>
      </c>
      <c r="CI141" s="33" t="str">
        <f ca="true">+IF(OFFSET('Water Data'!$H$29,0,10*ROW('Water Data'!H135))="","",OFFSET('Water Data'!$H$29,0,10*ROW('Water Data'!H135)))</f>
        <v/>
      </c>
      <c r="CJ141" s="33" t="str">
        <f ca="true">+IF(OFFSET('Water Data'!$H$30,0,10*ROW('Water Data'!H135))="","",OFFSET('Water Data'!$H$30,0,10*ROW('Water Data'!H135)))</f>
        <v/>
      </c>
      <c r="CK141" s="33" t="str">
        <f ca="true">+IF(OFFSET('Sanitation Data'!$C$29,0,10*ROW('Sanitation Data'!C135))="","",OFFSET('Sanitation Data'!$C$29,0,10*ROW('Sanitation Data'!C135)))</f>
        <v/>
      </c>
      <c r="CL141" s="33" t="str">
        <f ca="true">+IF(OFFSET('Sanitation Data'!$C$30,0,10*ROW('Sanitation Data'!C135))="","",OFFSET('Sanitation Data'!$C$30,0,10*ROW('Sanitation Data'!C135)))</f>
        <v/>
      </c>
      <c r="CM141" s="33" t="str">
        <f ca="true">+IF(OFFSET('Sanitation Data'!$C$31,0,10*ROW('Sanitation Data'!C135))="","",OFFSET('Sanitation Data'!$C$31,0,10*ROW('Sanitation Data'!C135)))</f>
        <v/>
      </c>
      <c r="CN141" s="33" t="str">
        <f ca="true">+IF(OFFSET('Sanitation Data'!$C$32,0,10*ROW('Sanitation Data'!C135))="","",OFFSET('Sanitation Data'!$C$32,0,10*ROW('Sanitation Data'!C135)))</f>
        <v/>
      </c>
      <c r="CO141" s="33" t="str">
        <f ca="true">+IF(OFFSET('Sanitation Data'!$C$33,0,10*ROW('Sanitation Data'!C135))="","",OFFSET('Sanitation Data'!$C$33,0,10*ROW('Sanitation Data'!C135)))</f>
        <v/>
      </c>
      <c r="CP141" s="33" t="str">
        <f ca="true">+IF(OFFSET('Sanitation Data'!$D$29,0,10*ROW('Sanitation Data'!D135))="","",OFFSET('Sanitation Data'!$D$29,0,10*ROW('Sanitation Data'!D135)))</f>
        <v/>
      </c>
      <c r="CQ141" s="33" t="str">
        <f ca="true">+IF(OFFSET('Sanitation Data'!$D$30,0,10*ROW('Sanitation Data'!D135))="","",OFFSET('Sanitation Data'!$D$30,0,10*ROW('Sanitation Data'!D135)))</f>
        <v/>
      </c>
      <c r="CR141" s="33" t="str">
        <f ca="true">+IF(OFFSET('Sanitation Data'!$D$31,0,10*ROW('Sanitation Data'!D135))="","",OFFSET('Sanitation Data'!$D$31,0,10*ROW('Sanitation Data'!D135)))</f>
        <v/>
      </c>
      <c r="CS141" s="33" t="str">
        <f ca="true">+IF(OFFSET('Sanitation Data'!$D$32,0,10*ROW('Sanitation Data'!D135))="","",OFFSET('Sanitation Data'!$D$32,0,10*ROW('Sanitation Data'!D135)))</f>
        <v/>
      </c>
      <c r="CT141" s="33" t="str">
        <f ca="true">+IF(OFFSET('Sanitation Data'!$D$33,0,10*ROW('Sanitation Data'!D135))="","",OFFSET('Sanitation Data'!$D$33,0,10*ROW('Sanitation Data'!D135)))</f>
        <v/>
      </c>
      <c r="CU141" s="33" t="str">
        <f ca="true">+IF(OFFSET('Sanitation Data'!$E$29,0,10*ROW('Sanitation Data'!E135))="","",OFFSET('Sanitation Data'!$E$29,0,10*ROW('Sanitation Data'!E135)))</f>
        <v/>
      </c>
      <c r="CV141" s="33" t="str">
        <f ca="true">+IF(OFFSET('Sanitation Data'!$E$30,0,10*ROW('Sanitation Data'!E135))="","",OFFSET('Sanitation Data'!$E$30,0,10*ROW('Sanitation Data'!E135)))</f>
        <v/>
      </c>
      <c r="CW141" s="33" t="str">
        <f ca="true">+IF(OFFSET('Sanitation Data'!$E$31,0,10*ROW('Sanitation Data'!E135))="","",OFFSET('Sanitation Data'!$E$31,0,10*ROW('Sanitation Data'!E135)))</f>
        <v/>
      </c>
      <c r="CX141" s="33" t="str">
        <f ca="true">+IF(OFFSET('Sanitation Data'!$E$32,0,10*ROW('Sanitation Data'!E135))="","",OFFSET('Sanitation Data'!$E$32,0,10*ROW('Sanitation Data'!E135)))</f>
        <v/>
      </c>
      <c r="CY141" s="33" t="str">
        <f ca="true">+IF(OFFSET('Sanitation Data'!$E$33,0,10*ROW('Sanitation Data'!E135))="","",OFFSET('Sanitation Data'!$E$33,0,10*ROW('Sanitation Data'!E135)))</f>
        <v/>
      </c>
      <c r="CZ141" s="33" t="str">
        <f ca="true">+IF(OFFSET('Sanitation Data'!$F$29,0,10*ROW('Sanitation Data'!F135))="","",OFFSET('Sanitation Data'!$F$29,0,10*ROW('Sanitation Data'!F135)))</f>
        <v/>
      </c>
      <c r="DA141" s="33" t="str">
        <f ca="true">+IF(OFFSET('Sanitation Data'!$F$30,0,10*ROW('Sanitation Data'!F135))="","",OFFSET('Sanitation Data'!$F$30,0,10*ROW('Sanitation Data'!F135)))</f>
        <v/>
      </c>
      <c r="DB141" s="33" t="str">
        <f ca="true">+IF(OFFSET('Sanitation Data'!$F$31,0,10*ROW('Sanitation Data'!F135))="","",OFFSET('Sanitation Data'!$F$31,0,10*ROW('Sanitation Data'!F135)))</f>
        <v/>
      </c>
      <c r="DC141" s="33" t="str">
        <f ca="true">+IF(OFFSET('Sanitation Data'!$F$32,0,10*ROW('Sanitation Data'!F135))="","",OFFSET('Sanitation Data'!$F$32,0,10*ROW('Sanitation Data'!F135)))</f>
        <v/>
      </c>
      <c r="DD141" s="33" t="str">
        <f ca="true">+IF(OFFSET('Sanitation Data'!$F$33,0,10*ROW('Sanitation Data'!F135))="","",OFFSET('Sanitation Data'!$F$33,0,10*ROW('Sanitation Data'!F135)))</f>
        <v/>
      </c>
      <c r="DE141" s="33" t="str">
        <f ca="true">+IF(OFFSET('Sanitation Data'!$G$29,0,10*ROW('Sanitation Data'!G135))="","",OFFSET('Sanitation Data'!$G$29,0,10*ROW('Sanitation Data'!G135)))</f>
        <v/>
      </c>
      <c r="DF141" s="33" t="str">
        <f ca="true">+IF(OFFSET('Sanitation Data'!$G$30,0,10*ROW('Sanitation Data'!G135))="","",OFFSET('Sanitation Data'!$G$30,0,10*ROW('Sanitation Data'!G135)))</f>
        <v/>
      </c>
      <c r="DG141" s="33" t="str">
        <f ca="true">+IF(OFFSET('Sanitation Data'!$G$31,0,10*ROW('Sanitation Data'!G135))="","",OFFSET('Sanitation Data'!$G$31,0,10*ROW('Sanitation Data'!G135)))</f>
        <v/>
      </c>
      <c r="DH141" s="33" t="str">
        <f ca="true">+IF(OFFSET('Sanitation Data'!$G$32,0,10*ROW('Sanitation Data'!G135))="","",OFFSET('Sanitation Data'!$G$32,0,10*ROW('Sanitation Data'!G135)))</f>
        <v/>
      </c>
      <c r="DI141" s="33" t="str">
        <f ca="true">+IF(OFFSET('Sanitation Data'!$G$33,0,10*ROW('Sanitation Data'!G135))="","",OFFSET('Sanitation Data'!$G$33,0,10*ROW('Sanitation Data'!G135)))</f>
        <v/>
      </c>
      <c r="DJ141" s="33" t="str">
        <f ca="true">+IF(OFFSET('Sanitation Data'!$H$29,0,10*ROW('Sanitation Data'!H135))="","",OFFSET('Sanitation Data'!$H$29,0,10*ROW('Sanitation Data'!H135)))</f>
        <v/>
      </c>
      <c r="DK141" s="33" t="str">
        <f ca="true">+IF(OFFSET('Sanitation Data'!$H$30,0,10*ROW('Sanitation Data'!H135))="","",OFFSET('Sanitation Data'!$H$30,0,10*ROW('Sanitation Data'!H135)))</f>
        <v/>
      </c>
      <c r="DL141" s="33" t="str">
        <f ca="true">+IF(OFFSET('Sanitation Data'!$H$31,0,10*ROW('Sanitation Data'!H135))="","",OFFSET('Sanitation Data'!$H$31,0,10*ROW('Sanitation Data'!H135)))</f>
        <v/>
      </c>
      <c r="DM141" s="33" t="str">
        <f ca="true">+IF(OFFSET('Sanitation Data'!$H$32,0,10*ROW('Sanitation Data'!H135))="","",OFFSET('Sanitation Data'!$H$32,0,10*ROW('Sanitation Data'!H135)))</f>
        <v/>
      </c>
      <c r="DN141" s="33" t="str">
        <f ca="true">+IF(OFFSET('Sanitation Data'!$H$33,0,10*ROW('Sanitation Data'!H135))="","",OFFSET('Sanitation Data'!$H$33,0,10*ROW('Sanitation Data'!H135)))</f>
        <v/>
      </c>
      <c r="DO141" s="33" t="str">
        <f ca="true">+IF(OFFSET('Hygiene Data'!$C$12,0,10*ROW('Hygiene Data'!C135))="","",OFFSET('Hygiene Data'!$C$12,0,10*ROW('Hygiene Data'!C135)))</f>
        <v/>
      </c>
      <c r="DP141" s="33" t="str">
        <f ca="true">+IF(OFFSET('Hygiene Data'!$C$13,0,10*ROW('Hygiene Data'!C135))="","",OFFSET('Hygiene Data'!$C$13,0,10*ROW('Hygiene Data'!C135)))</f>
        <v/>
      </c>
      <c r="DQ141" s="33" t="str">
        <f ca="true">+IF(OFFSET('Hygiene Data'!$C$14,0,10*ROW('Hygiene Data'!C135))="","",OFFSET('Hygiene Data'!$C$14,0,10*ROW('Hygiene Data'!C135)))</f>
        <v/>
      </c>
      <c r="DR141" s="33" t="str">
        <f ca="true">+IF(OFFSET('Hygiene Data'!$D$12,0,10*ROW('Hygiene Data'!D135))="","",OFFSET('Hygiene Data'!$D$12,0,10*ROW('Hygiene Data'!D135)))</f>
        <v/>
      </c>
      <c r="DS141" s="33" t="str">
        <f ca="true">+IF(OFFSET('Hygiene Data'!$D$13,0,10*ROW('Hygiene Data'!D135))="","",OFFSET('Hygiene Data'!$D$13,0,10*ROW('Hygiene Data'!D135)))</f>
        <v/>
      </c>
      <c r="DT141" s="33" t="str">
        <f ca="true">+IF(OFFSET('Hygiene Data'!$D$14,0,10*ROW('Hygiene Data'!D135))="","",OFFSET('Hygiene Data'!$D$14,0,10*ROW('Hygiene Data'!D135)))</f>
        <v/>
      </c>
      <c r="DU141" s="33" t="str">
        <f ca="true">+IF(OFFSET('Hygiene Data'!$E$12,0,10*ROW('Hygiene Data'!E135))="","",OFFSET('Hygiene Data'!$E$12,0,10*ROW('Hygiene Data'!E135)))</f>
        <v/>
      </c>
      <c r="DV141" s="33" t="str">
        <f ca="true">+IF(OFFSET('Hygiene Data'!$E$13,0,10*ROW('Hygiene Data'!E135))="","",OFFSET('Hygiene Data'!$E$13,0,10*ROW('Hygiene Data'!E135)))</f>
        <v/>
      </c>
      <c r="DW141" s="33" t="str">
        <f ca="true">+IF(OFFSET('Hygiene Data'!$E$14,0,10*ROW('Hygiene Data'!E135))="","",OFFSET('Hygiene Data'!$E$14,0,10*ROW('Hygiene Data'!E135)))</f>
        <v/>
      </c>
      <c r="DX141" s="33" t="str">
        <f ca="true">+IF(OFFSET('Hygiene Data'!$F$12,0,10*ROW('Hygiene Data'!F135))="","",OFFSET('Hygiene Data'!$F$12,0,10*ROW('Hygiene Data'!F135)))</f>
        <v/>
      </c>
      <c r="DY141" s="33" t="str">
        <f ca="true">+IF(OFFSET('Hygiene Data'!$F$13,0,10*ROW('Hygiene Data'!F135))="","",OFFSET('Hygiene Data'!$F$13,0,10*ROW('Hygiene Data'!F135)))</f>
        <v/>
      </c>
      <c r="DZ141" s="33" t="str">
        <f ca="true">+IF(OFFSET('Hygiene Data'!$F$14,0,10*ROW('Hygiene Data'!F135))="","",OFFSET('Hygiene Data'!$F$14,0,10*ROW('Hygiene Data'!F135)))</f>
        <v/>
      </c>
      <c r="EA141" s="33" t="str">
        <f ca="true">+IF(OFFSET('Hygiene Data'!$G$12,0,10*ROW('Hygiene Data'!G135))="","",OFFSET('Hygiene Data'!$G$12,0,10*ROW('Hygiene Data'!G135)))</f>
        <v/>
      </c>
      <c r="EB141" s="33" t="str">
        <f ca="true">+IF(OFFSET('Hygiene Data'!$G$13,0,10*ROW('Hygiene Data'!G135))="","",OFFSET('Hygiene Data'!$G$13,0,10*ROW('Hygiene Data'!G135)))</f>
        <v/>
      </c>
      <c r="EC141" s="33" t="str">
        <f ca="true">+IF(OFFSET('Hygiene Data'!$G$14,0,10*ROW('Hygiene Data'!G135))="","",OFFSET('Hygiene Data'!$G$14,0,10*ROW('Hygiene Data'!G135)))</f>
        <v/>
      </c>
      <c r="ED141" s="33" t="str">
        <f ca="true">+IF(OFFSET('Hygiene Data'!$H$12,0,10*ROW('Hygiene Data'!H135))="","",OFFSET('Hygiene Data'!$H$12,0,10*ROW('Hygiene Data'!H135)))</f>
        <v/>
      </c>
      <c r="EE141" s="33" t="str">
        <f ca="true">+IF(OFFSET('Hygiene Data'!$H$13,0,10*ROW('Hygiene Data'!H135))="","",OFFSET('Hygiene Data'!$H$13,0,10*ROW('Hygiene Data'!H135)))</f>
        <v/>
      </c>
      <c r="EF141" s="33" t="str">
        <f ca="true">+IF(OFFSET('Hygiene Data'!$H$14,0,10*ROW('Hygiene Data'!H135))="","",OFFSET('Hygiene Data'!$H$14,0,10*ROW('Hygiene Data'!H135)))</f>
        <v/>
      </c>
    </row>
    <row r="142" x14ac:dyDescent="0.2">
      <c r="A142" s="56" t="str">
        <f ca="true">+IF(OFFSET('Water Data'!$B$1,0,10*ROW('Water Data'!B139))="","",OFFSET('Water Data'!$B$1,0,10*ROW('Water Data'!B139)))</f>
        <v/>
      </c>
      <c r="B142" s="56" t="str">
        <f ca="true">+IF(OFFSET('Water Data'!$A$3,0,10*ROW('Water Data'!A139))="","",OFFSET('Water Data'!$A$3,0,10*ROW('Water Data'!A139)))</f>
        <v/>
      </c>
      <c r="C142" s="56" t="str">
        <f ca="true">+IF(OFFSET('Water Data'!$C$3,0,10*ROW('Water Data'!C139))="","",OFFSET('Water Data'!$C$3,0,10*ROW('Water Data'!C139)))</f>
        <v/>
      </c>
      <c r="D142" s="244"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4"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4" t="e">
        <f ca="true">+IF(AND(ISNUMBER(OFFSET('Water Data'!$C$10,0,10*ROW('Water Data'!D136))),BW142="Yes"),OFFSET('Water Data'!$C$10,0,10*ROW('Water Data'!D136)),IF(AND(ISNUMBER(OFFSET('Water Data'!$C$10,0,10*ROW('Water Data'!D136))),BW142="No",ISNUMBER(OFFSET('Water Data'!$C$10,0,10*ROW('Water Data'!D136)))),CONCATENATE("[",ROUND(OFFSET('Water Data'!$C$10,0,10*ROW('Water Data'!D136)),0),"]"),IF(AND(ISNUMBER(OFFSET('Water Data'!$C$10,0,10*ROW('Water Data'!D136))),BW142="",ISNUMBER(OFFSET('Water Data'!$C$10,0,10*ROW('Water Data'!D136)))),OFFSET('Water Data'!$C$10,0,10*ROW('Water Data'!D136)),NA())))</f>
        <v>#N/A</v>
      </c>
      <c r="G142" s="244"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4"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4"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4"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4"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4"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4"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4"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4"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4"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4"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4"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4"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4"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4"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5"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5"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5"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5"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5"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5"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5"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5"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5"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5"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5"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5"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5"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5"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5"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5"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5"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5"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5"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5"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5"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5"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5"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5"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5"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5"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5"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5"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5"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5"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6"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6"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6"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6"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6"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6"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6"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6"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6"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6"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6"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6"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6"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6"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6"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6"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6"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6"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3" t="str">
        <f ca="true">+IF(OFFSET('Water Data'!$C$28,0,10*ROW('Water Data'!C136))="","",OFFSET('Water Data'!$C$28,0,10*ROW('Water Data'!C136)))</f>
        <v/>
      </c>
      <c r="BT142" s="33" t="str">
        <f ca="true">+IF(OFFSET('Water Data'!$C$29,0,10*ROW('Water Data'!C136))="","",OFFSET('Water Data'!$C$29,0,10*ROW('Water Data'!C136)))</f>
        <v/>
      </c>
      <c r="BU142" s="33" t="str">
        <f ca="true">+IF(OFFSET('Water Data'!$C$30,0,10*ROW('Water Data'!C136))="","",OFFSET('Water Data'!$C$30,0,10*ROW('Water Data'!C136)))</f>
        <v/>
      </c>
      <c r="BV142" s="33" t="str">
        <f ca="true">+IF(OFFSET('Water Data'!$D$28,0,10*ROW('Water Data'!D136))="","",OFFSET('Water Data'!$D$28,0,10*ROW('Water Data'!D136)))</f>
        <v/>
      </c>
      <c r="BW142" s="33" t="str">
        <f ca="true">+IF(OFFSET('Water Data'!$D$29,0,10*ROW('Water Data'!D136))="","",OFFSET('Water Data'!$D$29,0,10*ROW('Water Data'!D136)))</f>
        <v/>
      </c>
      <c r="BX142" s="33" t="str">
        <f ca="true">+IF(OFFSET('Water Data'!$D$30,0,10*ROW('Water Data'!D136))="","",OFFSET('Water Data'!$D$30,0,10*ROW('Water Data'!D136)))</f>
        <v/>
      </c>
      <c r="BY142" s="33" t="str">
        <f ca="true">+IF(OFFSET('Water Data'!$E$28,0,10*ROW('Water Data'!E136))="","",OFFSET('Water Data'!$E$28,0,10*ROW('Water Data'!E136)))</f>
        <v/>
      </c>
      <c r="BZ142" s="33" t="str">
        <f ca="true">+IF(OFFSET('Water Data'!$E$29,0,10*ROW('Water Data'!E136))="","",OFFSET('Water Data'!$E$29,0,10*ROW('Water Data'!E136)))</f>
        <v/>
      </c>
      <c r="CA142" s="33" t="str">
        <f ca="true">+IF(OFFSET('Water Data'!$E$30,0,10*ROW('Water Data'!E136))="","",OFFSET('Water Data'!$E$30,0,10*ROW('Water Data'!E136)))</f>
        <v/>
      </c>
      <c r="CB142" s="33" t="str">
        <f ca="true">+IF(OFFSET('Water Data'!$F$28,0,10*ROW('Water Data'!F136))="","",OFFSET('Water Data'!$F$28,0,10*ROW('Water Data'!F136)))</f>
        <v/>
      </c>
      <c r="CC142" s="33" t="str">
        <f ca="true">+IF(OFFSET('Water Data'!$F$29,0,10*ROW('Water Data'!F136))="","",OFFSET('Water Data'!$F$29,0,10*ROW('Water Data'!F136)))</f>
        <v/>
      </c>
      <c r="CD142" s="33" t="str">
        <f ca="true">+IF(OFFSET('Water Data'!$F$30,0,10*ROW('Water Data'!F136))="","",OFFSET('Water Data'!$F$30,0,10*ROW('Water Data'!F136)))</f>
        <v/>
      </c>
      <c r="CE142" s="33" t="str">
        <f ca="true">+IF(OFFSET('Water Data'!$G$28,0,10*ROW('Water Data'!G136))="","",OFFSET('Water Data'!$G$28,0,10*ROW('Water Data'!G136)))</f>
        <v/>
      </c>
      <c r="CF142" s="33" t="str">
        <f ca="true">+IF(OFFSET('Water Data'!$G$29,0,10*ROW('Water Data'!G136))="","",OFFSET('Water Data'!$G$29,0,10*ROW('Water Data'!G136)))</f>
        <v/>
      </c>
      <c r="CG142" s="33" t="str">
        <f ca="true">+IF(OFFSET('Water Data'!$G$30,0,10*ROW('Water Data'!G136))="","",OFFSET('Water Data'!$G$30,0,10*ROW('Water Data'!G136)))</f>
        <v/>
      </c>
      <c r="CH142" s="33" t="str">
        <f ca="true">+IF(OFFSET('Water Data'!$H$28,0,10*ROW('Water Data'!H136))="","",OFFSET('Water Data'!$H$28,0,10*ROW('Water Data'!H136)))</f>
        <v/>
      </c>
      <c r="CI142" s="33" t="str">
        <f ca="true">+IF(OFFSET('Water Data'!$H$29,0,10*ROW('Water Data'!H136))="","",OFFSET('Water Data'!$H$29,0,10*ROW('Water Data'!H136)))</f>
        <v/>
      </c>
      <c r="CJ142" s="33" t="str">
        <f ca="true">+IF(OFFSET('Water Data'!$H$30,0,10*ROW('Water Data'!H136))="","",OFFSET('Water Data'!$H$30,0,10*ROW('Water Data'!H136)))</f>
        <v/>
      </c>
      <c r="CK142" s="33" t="str">
        <f ca="true">+IF(OFFSET('Sanitation Data'!$C$29,0,10*ROW('Sanitation Data'!C136))="","",OFFSET('Sanitation Data'!$C$29,0,10*ROW('Sanitation Data'!C136)))</f>
        <v/>
      </c>
      <c r="CL142" s="33" t="str">
        <f ca="true">+IF(OFFSET('Sanitation Data'!$C$30,0,10*ROW('Sanitation Data'!C136))="","",OFFSET('Sanitation Data'!$C$30,0,10*ROW('Sanitation Data'!C136)))</f>
        <v/>
      </c>
      <c r="CM142" s="33" t="str">
        <f ca="true">+IF(OFFSET('Sanitation Data'!$C$31,0,10*ROW('Sanitation Data'!C136))="","",OFFSET('Sanitation Data'!$C$31,0,10*ROW('Sanitation Data'!C136)))</f>
        <v/>
      </c>
      <c r="CN142" s="33" t="str">
        <f ca="true">+IF(OFFSET('Sanitation Data'!$C$32,0,10*ROW('Sanitation Data'!C136))="","",OFFSET('Sanitation Data'!$C$32,0,10*ROW('Sanitation Data'!C136)))</f>
        <v/>
      </c>
      <c r="CO142" s="33" t="str">
        <f ca="true">+IF(OFFSET('Sanitation Data'!$C$33,0,10*ROW('Sanitation Data'!C136))="","",OFFSET('Sanitation Data'!$C$33,0,10*ROW('Sanitation Data'!C136)))</f>
        <v/>
      </c>
      <c r="CP142" s="33" t="str">
        <f ca="true">+IF(OFFSET('Sanitation Data'!$D$29,0,10*ROW('Sanitation Data'!D136))="","",OFFSET('Sanitation Data'!$D$29,0,10*ROW('Sanitation Data'!D136)))</f>
        <v/>
      </c>
      <c r="CQ142" s="33" t="str">
        <f ca="true">+IF(OFFSET('Sanitation Data'!$D$30,0,10*ROW('Sanitation Data'!D136))="","",OFFSET('Sanitation Data'!$D$30,0,10*ROW('Sanitation Data'!D136)))</f>
        <v/>
      </c>
      <c r="CR142" s="33" t="str">
        <f ca="true">+IF(OFFSET('Sanitation Data'!$D$31,0,10*ROW('Sanitation Data'!D136))="","",OFFSET('Sanitation Data'!$D$31,0,10*ROW('Sanitation Data'!D136)))</f>
        <v/>
      </c>
      <c r="CS142" s="33" t="str">
        <f ca="true">+IF(OFFSET('Sanitation Data'!$D$32,0,10*ROW('Sanitation Data'!D136))="","",OFFSET('Sanitation Data'!$D$32,0,10*ROW('Sanitation Data'!D136)))</f>
        <v/>
      </c>
      <c r="CT142" s="33" t="str">
        <f ca="true">+IF(OFFSET('Sanitation Data'!$D$33,0,10*ROW('Sanitation Data'!D136))="","",OFFSET('Sanitation Data'!$D$33,0,10*ROW('Sanitation Data'!D136)))</f>
        <v/>
      </c>
      <c r="CU142" s="33" t="str">
        <f ca="true">+IF(OFFSET('Sanitation Data'!$E$29,0,10*ROW('Sanitation Data'!E136))="","",OFFSET('Sanitation Data'!$E$29,0,10*ROW('Sanitation Data'!E136)))</f>
        <v/>
      </c>
      <c r="CV142" s="33" t="str">
        <f ca="true">+IF(OFFSET('Sanitation Data'!$E$30,0,10*ROW('Sanitation Data'!E136))="","",OFFSET('Sanitation Data'!$E$30,0,10*ROW('Sanitation Data'!E136)))</f>
        <v/>
      </c>
      <c r="CW142" s="33" t="str">
        <f ca="true">+IF(OFFSET('Sanitation Data'!$E$31,0,10*ROW('Sanitation Data'!E136))="","",OFFSET('Sanitation Data'!$E$31,0,10*ROW('Sanitation Data'!E136)))</f>
        <v/>
      </c>
      <c r="CX142" s="33" t="str">
        <f ca="true">+IF(OFFSET('Sanitation Data'!$E$32,0,10*ROW('Sanitation Data'!E136))="","",OFFSET('Sanitation Data'!$E$32,0,10*ROW('Sanitation Data'!E136)))</f>
        <v/>
      </c>
      <c r="CY142" s="33" t="str">
        <f ca="true">+IF(OFFSET('Sanitation Data'!$E$33,0,10*ROW('Sanitation Data'!E136))="","",OFFSET('Sanitation Data'!$E$33,0,10*ROW('Sanitation Data'!E136)))</f>
        <v/>
      </c>
      <c r="CZ142" s="33" t="str">
        <f ca="true">+IF(OFFSET('Sanitation Data'!$F$29,0,10*ROW('Sanitation Data'!F136))="","",OFFSET('Sanitation Data'!$F$29,0,10*ROW('Sanitation Data'!F136)))</f>
        <v/>
      </c>
      <c r="DA142" s="33" t="str">
        <f ca="true">+IF(OFFSET('Sanitation Data'!$F$30,0,10*ROW('Sanitation Data'!F136))="","",OFFSET('Sanitation Data'!$F$30,0,10*ROW('Sanitation Data'!F136)))</f>
        <v/>
      </c>
      <c r="DB142" s="33" t="str">
        <f ca="true">+IF(OFFSET('Sanitation Data'!$F$31,0,10*ROW('Sanitation Data'!F136))="","",OFFSET('Sanitation Data'!$F$31,0,10*ROW('Sanitation Data'!F136)))</f>
        <v/>
      </c>
      <c r="DC142" s="33" t="str">
        <f ca="true">+IF(OFFSET('Sanitation Data'!$F$32,0,10*ROW('Sanitation Data'!F136))="","",OFFSET('Sanitation Data'!$F$32,0,10*ROW('Sanitation Data'!F136)))</f>
        <v/>
      </c>
      <c r="DD142" s="33" t="str">
        <f ca="true">+IF(OFFSET('Sanitation Data'!$F$33,0,10*ROW('Sanitation Data'!F136))="","",OFFSET('Sanitation Data'!$F$33,0,10*ROW('Sanitation Data'!F136)))</f>
        <v/>
      </c>
      <c r="DE142" s="33" t="str">
        <f ca="true">+IF(OFFSET('Sanitation Data'!$G$29,0,10*ROW('Sanitation Data'!G136))="","",OFFSET('Sanitation Data'!$G$29,0,10*ROW('Sanitation Data'!G136)))</f>
        <v/>
      </c>
      <c r="DF142" s="33" t="str">
        <f ca="true">+IF(OFFSET('Sanitation Data'!$G$30,0,10*ROW('Sanitation Data'!G136))="","",OFFSET('Sanitation Data'!$G$30,0,10*ROW('Sanitation Data'!G136)))</f>
        <v/>
      </c>
      <c r="DG142" s="33" t="str">
        <f ca="true">+IF(OFFSET('Sanitation Data'!$G$31,0,10*ROW('Sanitation Data'!G136))="","",OFFSET('Sanitation Data'!$G$31,0,10*ROW('Sanitation Data'!G136)))</f>
        <v/>
      </c>
      <c r="DH142" s="33" t="str">
        <f ca="true">+IF(OFFSET('Sanitation Data'!$G$32,0,10*ROW('Sanitation Data'!G136))="","",OFFSET('Sanitation Data'!$G$32,0,10*ROW('Sanitation Data'!G136)))</f>
        <v/>
      </c>
      <c r="DI142" s="33" t="str">
        <f ca="true">+IF(OFFSET('Sanitation Data'!$G$33,0,10*ROW('Sanitation Data'!G136))="","",OFFSET('Sanitation Data'!$G$33,0,10*ROW('Sanitation Data'!G136)))</f>
        <v/>
      </c>
      <c r="DJ142" s="33" t="str">
        <f ca="true">+IF(OFFSET('Sanitation Data'!$H$29,0,10*ROW('Sanitation Data'!H136))="","",OFFSET('Sanitation Data'!$H$29,0,10*ROW('Sanitation Data'!H136)))</f>
        <v/>
      </c>
      <c r="DK142" s="33" t="str">
        <f ca="true">+IF(OFFSET('Sanitation Data'!$H$30,0,10*ROW('Sanitation Data'!H136))="","",OFFSET('Sanitation Data'!$H$30,0,10*ROW('Sanitation Data'!H136)))</f>
        <v/>
      </c>
      <c r="DL142" s="33" t="str">
        <f ca="true">+IF(OFFSET('Sanitation Data'!$H$31,0,10*ROW('Sanitation Data'!H136))="","",OFFSET('Sanitation Data'!$H$31,0,10*ROW('Sanitation Data'!H136)))</f>
        <v/>
      </c>
      <c r="DM142" s="33" t="str">
        <f ca="true">+IF(OFFSET('Sanitation Data'!$H$32,0,10*ROW('Sanitation Data'!H136))="","",OFFSET('Sanitation Data'!$H$32,0,10*ROW('Sanitation Data'!H136)))</f>
        <v/>
      </c>
      <c r="DN142" s="33" t="str">
        <f ca="true">+IF(OFFSET('Sanitation Data'!$H$33,0,10*ROW('Sanitation Data'!H136))="","",OFFSET('Sanitation Data'!$H$33,0,10*ROW('Sanitation Data'!H136)))</f>
        <v/>
      </c>
      <c r="DO142" s="33" t="str">
        <f ca="true">+IF(OFFSET('Hygiene Data'!$C$12,0,10*ROW('Hygiene Data'!C136))="","",OFFSET('Hygiene Data'!$C$12,0,10*ROW('Hygiene Data'!C136)))</f>
        <v/>
      </c>
      <c r="DP142" s="33" t="str">
        <f ca="true">+IF(OFFSET('Hygiene Data'!$C$13,0,10*ROW('Hygiene Data'!C136))="","",OFFSET('Hygiene Data'!$C$13,0,10*ROW('Hygiene Data'!C136)))</f>
        <v/>
      </c>
      <c r="DQ142" s="33" t="str">
        <f ca="true">+IF(OFFSET('Hygiene Data'!$C$14,0,10*ROW('Hygiene Data'!C136))="","",OFFSET('Hygiene Data'!$C$14,0,10*ROW('Hygiene Data'!C136)))</f>
        <v/>
      </c>
      <c r="DR142" s="33" t="str">
        <f ca="true">+IF(OFFSET('Hygiene Data'!$D$12,0,10*ROW('Hygiene Data'!D136))="","",OFFSET('Hygiene Data'!$D$12,0,10*ROW('Hygiene Data'!D136)))</f>
        <v/>
      </c>
      <c r="DS142" s="33" t="str">
        <f ca="true">+IF(OFFSET('Hygiene Data'!$D$13,0,10*ROW('Hygiene Data'!D136))="","",OFFSET('Hygiene Data'!$D$13,0,10*ROW('Hygiene Data'!D136)))</f>
        <v/>
      </c>
      <c r="DT142" s="33" t="str">
        <f ca="true">+IF(OFFSET('Hygiene Data'!$D$14,0,10*ROW('Hygiene Data'!D136))="","",OFFSET('Hygiene Data'!$D$14,0,10*ROW('Hygiene Data'!D136)))</f>
        <v/>
      </c>
      <c r="DU142" s="33" t="str">
        <f ca="true">+IF(OFFSET('Hygiene Data'!$E$12,0,10*ROW('Hygiene Data'!E136))="","",OFFSET('Hygiene Data'!$E$12,0,10*ROW('Hygiene Data'!E136)))</f>
        <v/>
      </c>
      <c r="DV142" s="33" t="str">
        <f ca="true">+IF(OFFSET('Hygiene Data'!$E$13,0,10*ROW('Hygiene Data'!E136))="","",OFFSET('Hygiene Data'!$E$13,0,10*ROW('Hygiene Data'!E136)))</f>
        <v/>
      </c>
      <c r="DW142" s="33" t="str">
        <f ca="true">+IF(OFFSET('Hygiene Data'!$E$14,0,10*ROW('Hygiene Data'!E136))="","",OFFSET('Hygiene Data'!$E$14,0,10*ROW('Hygiene Data'!E136)))</f>
        <v/>
      </c>
      <c r="DX142" s="33" t="str">
        <f ca="true">+IF(OFFSET('Hygiene Data'!$F$12,0,10*ROW('Hygiene Data'!F136))="","",OFFSET('Hygiene Data'!$F$12,0,10*ROW('Hygiene Data'!F136)))</f>
        <v/>
      </c>
      <c r="DY142" s="33" t="str">
        <f ca="true">+IF(OFFSET('Hygiene Data'!$F$13,0,10*ROW('Hygiene Data'!F136))="","",OFFSET('Hygiene Data'!$F$13,0,10*ROW('Hygiene Data'!F136)))</f>
        <v/>
      </c>
      <c r="DZ142" s="33" t="str">
        <f ca="true">+IF(OFFSET('Hygiene Data'!$F$14,0,10*ROW('Hygiene Data'!F136))="","",OFFSET('Hygiene Data'!$F$14,0,10*ROW('Hygiene Data'!F136)))</f>
        <v/>
      </c>
      <c r="EA142" s="33" t="str">
        <f ca="true">+IF(OFFSET('Hygiene Data'!$G$12,0,10*ROW('Hygiene Data'!G136))="","",OFFSET('Hygiene Data'!$G$12,0,10*ROW('Hygiene Data'!G136)))</f>
        <v/>
      </c>
      <c r="EB142" s="33" t="str">
        <f ca="true">+IF(OFFSET('Hygiene Data'!$G$13,0,10*ROW('Hygiene Data'!G136))="","",OFFSET('Hygiene Data'!$G$13,0,10*ROW('Hygiene Data'!G136)))</f>
        <v/>
      </c>
      <c r="EC142" s="33" t="str">
        <f ca="true">+IF(OFFSET('Hygiene Data'!$G$14,0,10*ROW('Hygiene Data'!G136))="","",OFFSET('Hygiene Data'!$G$14,0,10*ROW('Hygiene Data'!G136)))</f>
        <v/>
      </c>
      <c r="ED142" s="33" t="str">
        <f ca="true">+IF(OFFSET('Hygiene Data'!$H$12,0,10*ROW('Hygiene Data'!H136))="","",OFFSET('Hygiene Data'!$H$12,0,10*ROW('Hygiene Data'!H136)))</f>
        <v/>
      </c>
      <c r="EE142" s="33" t="str">
        <f ca="true">+IF(OFFSET('Hygiene Data'!$H$13,0,10*ROW('Hygiene Data'!H136))="","",OFFSET('Hygiene Data'!$H$13,0,10*ROW('Hygiene Data'!H136)))</f>
        <v/>
      </c>
      <c r="EF142" s="33" t="str">
        <f ca="true">+IF(OFFSET('Hygiene Data'!$H$14,0,10*ROW('Hygiene Data'!H136))="","",OFFSET('Hygiene Data'!$H$14,0,10*ROW('Hygiene Data'!H136)))</f>
        <v/>
      </c>
    </row>
    <row r="143" x14ac:dyDescent="0.2">
      <c r="A143" s="56" t="str">
        <f ca="true">+IF(OFFSET('Water Data'!$B$1,0,10*ROW('Water Data'!B140))="","",OFFSET('Water Data'!$B$1,0,10*ROW('Water Data'!B140)))</f>
        <v/>
      </c>
      <c r="B143" s="56" t="str">
        <f ca="true">+IF(OFFSET('Water Data'!$A$3,0,10*ROW('Water Data'!A140))="","",OFFSET('Water Data'!$A$3,0,10*ROW('Water Data'!A140)))</f>
        <v/>
      </c>
      <c r="C143" s="56" t="str">
        <f ca="true">+IF(OFFSET('Water Data'!$C$3,0,10*ROW('Water Data'!C140))="","",OFFSET('Water Data'!$C$3,0,10*ROW('Water Data'!C140)))</f>
        <v/>
      </c>
      <c r="D143" s="244"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4"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4" t="e">
        <f ca="true">+IF(AND(ISNUMBER(OFFSET('Water Data'!$C$10,0,10*ROW('Water Data'!D137))),BW143="Yes"),OFFSET('Water Data'!$C$10,0,10*ROW('Water Data'!D137)),IF(AND(ISNUMBER(OFFSET('Water Data'!$C$10,0,10*ROW('Water Data'!D137))),BW143="No",ISNUMBER(OFFSET('Water Data'!$C$10,0,10*ROW('Water Data'!D137)))),CONCATENATE("[",ROUND(OFFSET('Water Data'!$C$10,0,10*ROW('Water Data'!D137)),0),"]"),IF(AND(ISNUMBER(OFFSET('Water Data'!$C$10,0,10*ROW('Water Data'!D137))),BW143="",ISNUMBER(OFFSET('Water Data'!$C$10,0,10*ROW('Water Data'!D137)))),OFFSET('Water Data'!$C$10,0,10*ROW('Water Data'!D137)),NA())))</f>
        <v>#N/A</v>
      </c>
      <c r="G143" s="244"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4"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4"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4"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4"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4"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4"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4"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4"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4"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4"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4"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4"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4"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4"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5"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5"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5"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5"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5"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5"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5"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5"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5"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5"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5"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5"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5"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5"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5"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5"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5"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5"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5"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5"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5"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5"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5"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5"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5"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5"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5"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5"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5"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5"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6"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6"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6"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6"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6"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6"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6"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6"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6"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6"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6"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6"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6"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6"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6"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6"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6"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6"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3" t="str">
        <f ca="true">+IF(OFFSET('Water Data'!$C$28,0,10*ROW('Water Data'!C137))="","",OFFSET('Water Data'!$C$28,0,10*ROW('Water Data'!C137)))</f>
        <v/>
      </c>
      <c r="BT143" s="33" t="str">
        <f ca="true">+IF(OFFSET('Water Data'!$C$29,0,10*ROW('Water Data'!C137))="","",OFFSET('Water Data'!$C$29,0,10*ROW('Water Data'!C137)))</f>
        <v/>
      </c>
      <c r="BU143" s="33" t="str">
        <f ca="true">+IF(OFFSET('Water Data'!$C$30,0,10*ROW('Water Data'!C137))="","",OFFSET('Water Data'!$C$30,0,10*ROW('Water Data'!C137)))</f>
        <v/>
      </c>
      <c r="BV143" s="33" t="str">
        <f ca="true">+IF(OFFSET('Water Data'!$D$28,0,10*ROW('Water Data'!D137))="","",OFFSET('Water Data'!$D$28,0,10*ROW('Water Data'!D137)))</f>
        <v/>
      </c>
      <c r="BW143" s="33" t="str">
        <f ca="true">+IF(OFFSET('Water Data'!$D$29,0,10*ROW('Water Data'!D137))="","",OFFSET('Water Data'!$D$29,0,10*ROW('Water Data'!D137)))</f>
        <v/>
      </c>
      <c r="BX143" s="33" t="str">
        <f ca="true">+IF(OFFSET('Water Data'!$D$30,0,10*ROW('Water Data'!D137))="","",OFFSET('Water Data'!$D$30,0,10*ROW('Water Data'!D137)))</f>
        <v/>
      </c>
      <c r="BY143" s="33" t="str">
        <f ca="true">+IF(OFFSET('Water Data'!$E$28,0,10*ROW('Water Data'!E137))="","",OFFSET('Water Data'!$E$28,0,10*ROW('Water Data'!E137)))</f>
        <v/>
      </c>
      <c r="BZ143" s="33" t="str">
        <f ca="true">+IF(OFFSET('Water Data'!$E$29,0,10*ROW('Water Data'!E137))="","",OFFSET('Water Data'!$E$29,0,10*ROW('Water Data'!E137)))</f>
        <v/>
      </c>
      <c r="CA143" s="33" t="str">
        <f ca="true">+IF(OFFSET('Water Data'!$E$30,0,10*ROW('Water Data'!E137))="","",OFFSET('Water Data'!$E$30,0,10*ROW('Water Data'!E137)))</f>
        <v/>
      </c>
      <c r="CB143" s="33" t="str">
        <f ca="true">+IF(OFFSET('Water Data'!$F$28,0,10*ROW('Water Data'!F137))="","",OFFSET('Water Data'!$F$28,0,10*ROW('Water Data'!F137)))</f>
        <v/>
      </c>
      <c r="CC143" s="33" t="str">
        <f ca="true">+IF(OFFSET('Water Data'!$F$29,0,10*ROW('Water Data'!F137))="","",OFFSET('Water Data'!$F$29,0,10*ROW('Water Data'!F137)))</f>
        <v/>
      </c>
      <c r="CD143" s="33" t="str">
        <f ca="true">+IF(OFFSET('Water Data'!$F$30,0,10*ROW('Water Data'!F137))="","",OFFSET('Water Data'!$F$30,0,10*ROW('Water Data'!F137)))</f>
        <v/>
      </c>
      <c r="CE143" s="33" t="str">
        <f ca="true">+IF(OFFSET('Water Data'!$G$28,0,10*ROW('Water Data'!G137))="","",OFFSET('Water Data'!$G$28,0,10*ROW('Water Data'!G137)))</f>
        <v/>
      </c>
      <c r="CF143" s="33" t="str">
        <f ca="true">+IF(OFFSET('Water Data'!$G$29,0,10*ROW('Water Data'!G137))="","",OFFSET('Water Data'!$G$29,0,10*ROW('Water Data'!G137)))</f>
        <v/>
      </c>
      <c r="CG143" s="33" t="str">
        <f ca="true">+IF(OFFSET('Water Data'!$G$30,0,10*ROW('Water Data'!G137))="","",OFFSET('Water Data'!$G$30,0,10*ROW('Water Data'!G137)))</f>
        <v/>
      </c>
      <c r="CH143" s="33" t="str">
        <f ca="true">+IF(OFFSET('Water Data'!$H$28,0,10*ROW('Water Data'!H137))="","",OFFSET('Water Data'!$H$28,0,10*ROW('Water Data'!H137)))</f>
        <v/>
      </c>
      <c r="CI143" s="33" t="str">
        <f ca="true">+IF(OFFSET('Water Data'!$H$29,0,10*ROW('Water Data'!H137))="","",OFFSET('Water Data'!$H$29,0,10*ROW('Water Data'!H137)))</f>
        <v/>
      </c>
      <c r="CJ143" s="33" t="str">
        <f ca="true">+IF(OFFSET('Water Data'!$H$30,0,10*ROW('Water Data'!H137))="","",OFFSET('Water Data'!$H$30,0,10*ROW('Water Data'!H137)))</f>
        <v/>
      </c>
      <c r="CK143" s="33" t="str">
        <f ca="true">+IF(OFFSET('Sanitation Data'!$C$29,0,10*ROW('Sanitation Data'!C137))="","",OFFSET('Sanitation Data'!$C$29,0,10*ROW('Sanitation Data'!C137)))</f>
        <v/>
      </c>
      <c r="CL143" s="33" t="str">
        <f ca="true">+IF(OFFSET('Sanitation Data'!$C$30,0,10*ROW('Sanitation Data'!C137))="","",OFFSET('Sanitation Data'!$C$30,0,10*ROW('Sanitation Data'!C137)))</f>
        <v/>
      </c>
      <c r="CM143" s="33" t="str">
        <f ca="true">+IF(OFFSET('Sanitation Data'!$C$31,0,10*ROW('Sanitation Data'!C137))="","",OFFSET('Sanitation Data'!$C$31,0,10*ROW('Sanitation Data'!C137)))</f>
        <v/>
      </c>
      <c r="CN143" s="33" t="str">
        <f ca="true">+IF(OFFSET('Sanitation Data'!$C$32,0,10*ROW('Sanitation Data'!C137))="","",OFFSET('Sanitation Data'!$C$32,0,10*ROW('Sanitation Data'!C137)))</f>
        <v/>
      </c>
      <c r="CO143" s="33" t="str">
        <f ca="true">+IF(OFFSET('Sanitation Data'!$C$33,0,10*ROW('Sanitation Data'!C137))="","",OFFSET('Sanitation Data'!$C$33,0,10*ROW('Sanitation Data'!C137)))</f>
        <v/>
      </c>
      <c r="CP143" s="33" t="str">
        <f ca="true">+IF(OFFSET('Sanitation Data'!$D$29,0,10*ROW('Sanitation Data'!D137))="","",OFFSET('Sanitation Data'!$D$29,0,10*ROW('Sanitation Data'!D137)))</f>
        <v/>
      </c>
      <c r="CQ143" s="33" t="str">
        <f ca="true">+IF(OFFSET('Sanitation Data'!$D$30,0,10*ROW('Sanitation Data'!D137))="","",OFFSET('Sanitation Data'!$D$30,0,10*ROW('Sanitation Data'!D137)))</f>
        <v/>
      </c>
      <c r="CR143" s="33" t="str">
        <f ca="true">+IF(OFFSET('Sanitation Data'!$D$31,0,10*ROW('Sanitation Data'!D137))="","",OFFSET('Sanitation Data'!$D$31,0,10*ROW('Sanitation Data'!D137)))</f>
        <v/>
      </c>
      <c r="CS143" s="33" t="str">
        <f ca="true">+IF(OFFSET('Sanitation Data'!$D$32,0,10*ROW('Sanitation Data'!D137))="","",OFFSET('Sanitation Data'!$D$32,0,10*ROW('Sanitation Data'!D137)))</f>
        <v/>
      </c>
      <c r="CT143" s="33" t="str">
        <f ca="true">+IF(OFFSET('Sanitation Data'!$D$33,0,10*ROW('Sanitation Data'!D137))="","",OFFSET('Sanitation Data'!$D$33,0,10*ROW('Sanitation Data'!D137)))</f>
        <v/>
      </c>
      <c r="CU143" s="33" t="str">
        <f ca="true">+IF(OFFSET('Sanitation Data'!$E$29,0,10*ROW('Sanitation Data'!E137))="","",OFFSET('Sanitation Data'!$E$29,0,10*ROW('Sanitation Data'!E137)))</f>
        <v/>
      </c>
      <c r="CV143" s="33" t="str">
        <f ca="true">+IF(OFFSET('Sanitation Data'!$E$30,0,10*ROW('Sanitation Data'!E137))="","",OFFSET('Sanitation Data'!$E$30,0,10*ROW('Sanitation Data'!E137)))</f>
        <v/>
      </c>
      <c r="CW143" s="33" t="str">
        <f ca="true">+IF(OFFSET('Sanitation Data'!$E$31,0,10*ROW('Sanitation Data'!E137))="","",OFFSET('Sanitation Data'!$E$31,0,10*ROW('Sanitation Data'!E137)))</f>
        <v/>
      </c>
      <c r="CX143" s="33" t="str">
        <f ca="true">+IF(OFFSET('Sanitation Data'!$E$32,0,10*ROW('Sanitation Data'!E137))="","",OFFSET('Sanitation Data'!$E$32,0,10*ROW('Sanitation Data'!E137)))</f>
        <v/>
      </c>
      <c r="CY143" s="33" t="str">
        <f ca="true">+IF(OFFSET('Sanitation Data'!$E$33,0,10*ROW('Sanitation Data'!E137))="","",OFFSET('Sanitation Data'!$E$33,0,10*ROW('Sanitation Data'!E137)))</f>
        <v/>
      </c>
      <c r="CZ143" s="33" t="str">
        <f ca="true">+IF(OFFSET('Sanitation Data'!$F$29,0,10*ROW('Sanitation Data'!F137))="","",OFFSET('Sanitation Data'!$F$29,0,10*ROW('Sanitation Data'!F137)))</f>
        <v/>
      </c>
      <c r="DA143" s="33" t="str">
        <f ca="true">+IF(OFFSET('Sanitation Data'!$F$30,0,10*ROW('Sanitation Data'!F137))="","",OFFSET('Sanitation Data'!$F$30,0,10*ROW('Sanitation Data'!F137)))</f>
        <v/>
      </c>
      <c r="DB143" s="33" t="str">
        <f ca="true">+IF(OFFSET('Sanitation Data'!$F$31,0,10*ROW('Sanitation Data'!F137))="","",OFFSET('Sanitation Data'!$F$31,0,10*ROW('Sanitation Data'!F137)))</f>
        <v/>
      </c>
      <c r="DC143" s="33" t="str">
        <f ca="true">+IF(OFFSET('Sanitation Data'!$F$32,0,10*ROW('Sanitation Data'!F137))="","",OFFSET('Sanitation Data'!$F$32,0,10*ROW('Sanitation Data'!F137)))</f>
        <v/>
      </c>
      <c r="DD143" s="33" t="str">
        <f ca="true">+IF(OFFSET('Sanitation Data'!$F$33,0,10*ROW('Sanitation Data'!F137))="","",OFFSET('Sanitation Data'!$F$33,0,10*ROW('Sanitation Data'!F137)))</f>
        <v/>
      </c>
      <c r="DE143" s="33" t="str">
        <f ca="true">+IF(OFFSET('Sanitation Data'!$G$29,0,10*ROW('Sanitation Data'!G137))="","",OFFSET('Sanitation Data'!$G$29,0,10*ROW('Sanitation Data'!G137)))</f>
        <v/>
      </c>
      <c r="DF143" s="33" t="str">
        <f ca="true">+IF(OFFSET('Sanitation Data'!$G$30,0,10*ROW('Sanitation Data'!G137))="","",OFFSET('Sanitation Data'!$G$30,0,10*ROW('Sanitation Data'!G137)))</f>
        <v/>
      </c>
      <c r="DG143" s="33" t="str">
        <f ca="true">+IF(OFFSET('Sanitation Data'!$G$31,0,10*ROW('Sanitation Data'!G137))="","",OFFSET('Sanitation Data'!$G$31,0,10*ROW('Sanitation Data'!G137)))</f>
        <v/>
      </c>
      <c r="DH143" s="33" t="str">
        <f ca="true">+IF(OFFSET('Sanitation Data'!$G$32,0,10*ROW('Sanitation Data'!G137))="","",OFFSET('Sanitation Data'!$G$32,0,10*ROW('Sanitation Data'!G137)))</f>
        <v/>
      </c>
      <c r="DI143" s="33" t="str">
        <f ca="true">+IF(OFFSET('Sanitation Data'!$G$33,0,10*ROW('Sanitation Data'!G137))="","",OFFSET('Sanitation Data'!$G$33,0,10*ROW('Sanitation Data'!G137)))</f>
        <v/>
      </c>
      <c r="DJ143" s="33" t="str">
        <f ca="true">+IF(OFFSET('Sanitation Data'!$H$29,0,10*ROW('Sanitation Data'!H137))="","",OFFSET('Sanitation Data'!$H$29,0,10*ROW('Sanitation Data'!H137)))</f>
        <v/>
      </c>
      <c r="DK143" s="33" t="str">
        <f ca="true">+IF(OFFSET('Sanitation Data'!$H$30,0,10*ROW('Sanitation Data'!H137))="","",OFFSET('Sanitation Data'!$H$30,0,10*ROW('Sanitation Data'!H137)))</f>
        <v/>
      </c>
      <c r="DL143" s="33" t="str">
        <f ca="true">+IF(OFFSET('Sanitation Data'!$H$31,0,10*ROW('Sanitation Data'!H137))="","",OFFSET('Sanitation Data'!$H$31,0,10*ROW('Sanitation Data'!H137)))</f>
        <v/>
      </c>
      <c r="DM143" s="33" t="str">
        <f ca="true">+IF(OFFSET('Sanitation Data'!$H$32,0,10*ROW('Sanitation Data'!H137))="","",OFFSET('Sanitation Data'!$H$32,0,10*ROW('Sanitation Data'!H137)))</f>
        <v/>
      </c>
      <c r="DN143" s="33" t="str">
        <f ca="true">+IF(OFFSET('Sanitation Data'!$H$33,0,10*ROW('Sanitation Data'!H137))="","",OFFSET('Sanitation Data'!$H$33,0,10*ROW('Sanitation Data'!H137)))</f>
        <v/>
      </c>
      <c r="DO143" s="33" t="str">
        <f ca="true">+IF(OFFSET('Hygiene Data'!$C$12,0,10*ROW('Hygiene Data'!C137))="","",OFFSET('Hygiene Data'!$C$12,0,10*ROW('Hygiene Data'!C137)))</f>
        <v/>
      </c>
      <c r="DP143" s="33" t="str">
        <f ca="true">+IF(OFFSET('Hygiene Data'!$C$13,0,10*ROW('Hygiene Data'!C137))="","",OFFSET('Hygiene Data'!$C$13,0,10*ROW('Hygiene Data'!C137)))</f>
        <v/>
      </c>
      <c r="DQ143" s="33" t="str">
        <f ca="true">+IF(OFFSET('Hygiene Data'!$C$14,0,10*ROW('Hygiene Data'!C137))="","",OFFSET('Hygiene Data'!$C$14,0,10*ROW('Hygiene Data'!C137)))</f>
        <v/>
      </c>
      <c r="DR143" s="33" t="str">
        <f ca="true">+IF(OFFSET('Hygiene Data'!$D$12,0,10*ROW('Hygiene Data'!D137))="","",OFFSET('Hygiene Data'!$D$12,0,10*ROW('Hygiene Data'!D137)))</f>
        <v/>
      </c>
      <c r="DS143" s="33" t="str">
        <f ca="true">+IF(OFFSET('Hygiene Data'!$D$13,0,10*ROW('Hygiene Data'!D137))="","",OFFSET('Hygiene Data'!$D$13,0,10*ROW('Hygiene Data'!D137)))</f>
        <v/>
      </c>
      <c r="DT143" s="33" t="str">
        <f ca="true">+IF(OFFSET('Hygiene Data'!$D$14,0,10*ROW('Hygiene Data'!D137))="","",OFFSET('Hygiene Data'!$D$14,0,10*ROW('Hygiene Data'!D137)))</f>
        <v/>
      </c>
      <c r="DU143" s="33" t="str">
        <f ca="true">+IF(OFFSET('Hygiene Data'!$E$12,0,10*ROW('Hygiene Data'!E137))="","",OFFSET('Hygiene Data'!$E$12,0,10*ROW('Hygiene Data'!E137)))</f>
        <v/>
      </c>
      <c r="DV143" s="33" t="str">
        <f ca="true">+IF(OFFSET('Hygiene Data'!$E$13,0,10*ROW('Hygiene Data'!E137))="","",OFFSET('Hygiene Data'!$E$13,0,10*ROW('Hygiene Data'!E137)))</f>
        <v/>
      </c>
      <c r="DW143" s="33" t="str">
        <f ca="true">+IF(OFFSET('Hygiene Data'!$E$14,0,10*ROW('Hygiene Data'!E137))="","",OFFSET('Hygiene Data'!$E$14,0,10*ROW('Hygiene Data'!E137)))</f>
        <v/>
      </c>
      <c r="DX143" s="33" t="str">
        <f ca="true">+IF(OFFSET('Hygiene Data'!$F$12,0,10*ROW('Hygiene Data'!F137))="","",OFFSET('Hygiene Data'!$F$12,0,10*ROW('Hygiene Data'!F137)))</f>
        <v/>
      </c>
      <c r="DY143" s="33" t="str">
        <f ca="true">+IF(OFFSET('Hygiene Data'!$F$13,0,10*ROW('Hygiene Data'!F137))="","",OFFSET('Hygiene Data'!$F$13,0,10*ROW('Hygiene Data'!F137)))</f>
        <v/>
      </c>
      <c r="DZ143" s="33" t="str">
        <f ca="true">+IF(OFFSET('Hygiene Data'!$F$14,0,10*ROW('Hygiene Data'!F137))="","",OFFSET('Hygiene Data'!$F$14,0,10*ROW('Hygiene Data'!F137)))</f>
        <v/>
      </c>
      <c r="EA143" s="33" t="str">
        <f ca="true">+IF(OFFSET('Hygiene Data'!$G$12,0,10*ROW('Hygiene Data'!G137))="","",OFFSET('Hygiene Data'!$G$12,0,10*ROW('Hygiene Data'!G137)))</f>
        <v/>
      </c>
      <c r="EB143" s="33" t="str">
        <f ca="true">+IF(OFFSET('Hygiene Data'!$G$13,0,10*ROW('Hygiene Data'!G137))="","",OFFSET('Hygiene Data'!$G$13,0,10*ROW('Hygiene Data'!G137)))</f>
        <v/>
      </c>
      <c r="EC143" s="33" t="str">
        <f ca="true">+IF(OFFSET('Hygiene Data'!$G$14,0,10*ROW('Hygiene Data'!G137))="","",OFFSET('Hygiene Data'!$G$14,0,10*ROW('Hygiene Data'!G137)))</f>
        <v/>
      </c>
      <c r="ED143" s="33" t="str">
        <f ca="true">+IF(OFFSET('Hygiene Data'!$H$12,0,10*ROW('Hygiene Data'!H137))="","",OFFSET('Hygiene Data'!$H$12,0,10*ROW('Hygiene Data'!H137)))</f>
        <v/>
      </c>
      <c r="EE143" s="33" t="str">
        <f ca="true">+IF(OFFSET('Hygiene Data'!$H$13,0,10*ROW('Hygiene Data'!H137))="","",OFFSET('Hygiene Data'!$H$13,0,10*ROW('Hygiene Data'!H137)))</f>
        <v/>
      </c>
      <c r="EF143" s="33" t="str">
        <f ca="true">+IF(OFFSET('Hygiene Data'!$H$14,0,10*ROW('Hygiene Data'!H137))="","",OFFSET('Hygiene Data'!$H$14,0,10*ROW('Hygiene Data'!H137)))</f>
        <v/>
      </c>
    </row>
    <row r="144" x14ac:dyDescent="0.2">
      <c r="A144" s="56" t="str">
        <f ca="true">+IF(OFFSET('Water Data'!$B$1,0,10*ROW('Water Data'!B141))="","",OFFSET('Water Data'!$B$1,0,10*ROW('Water Data'!B141)))</f>
        <v/>
      </c>
      <c r="B144" s="56" t="str">
        <f ca="true">+IF(OFFSET('Water Data'!$A$3,0,10*ROW('Water Data'!A141))="","",OFFSET('Water Data'!$A$3,0,10*ROW('Water Data'!A141)))</f>
        <v/>
      </c>
      <c r="C144" s="56" t="str">
        <f ca="true">+IF(OFFSET('Water Data'!$C$3,0,10*ROW('Water Data'!C141))="","",OFFSET('Water Data'!$C$3,0,10*ROW('Water Data'!C141)))</f>
        <v/>
      </c>
      <c r="D144" s="244"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4"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4" t="e">
        <f ca="true">+IF(AND(ISNUMBER(OFFSET('Water Data'!$C$10,0,10*ROW('Water Data'!D138))),BW144="Yes"),OFFSET('Water Data'!$C$10,0,10*ROW('Water Data'!D138)),IF(AND(ISNUMBER(OFFSET('Water Data'!$C$10,0,10*ROW('Water Data'!D138))),BW144="No",ISNUMBER(OFFSET('Water Data'!$C$10,0,10*ROW('Water Data'!D138)))),CONCATENATE("[",ROUND(OFFSET('Water Data'!$C$10,0,10*ROW('Water Data'!D138)),0),"]"),IF(AND(ISNUMBER(OFFSET('Water Data'!$C$10,0,10*ROW('Water Data'!D138))),BW144="",ISNUMBER(OFFSET('Water Data'!$C$10,0,10*ROW('Water Data'!D138)))),OFFSET('Water Data'!$C$10,0,10*ROW('Water Data'!D138)),NA())))</f>
        <v>#N/A</v>
      </c>
      <c r="G144" s="244"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4"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4"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4"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4"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4"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4"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4"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4"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4"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4"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4"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4"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4"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4"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5"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5"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5"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5"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5"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5"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5"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5"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5"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5"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5"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5"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5"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5"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5"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5"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5"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5"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5"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5"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5"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5"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5"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5"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5"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5"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5"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5"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5"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5"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6"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6"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6"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6"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6"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6"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6"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6"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6"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6"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6"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6"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6"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6"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6"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6"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6"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6"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3" t="str">
        <f ca="true">+IF(OFFSET('Water Data'!$C$28,0,10*ROW('Water Data'!C138))="","",OFFSET('Water Data'!$C$28,0,10*ROW('Water Data'!C138)))</f>
        <v/>
      </c>
      <c r="BT144" s="33" t="str">
        <f ca="true">+IF(OFFSET('Water Data'!$C$29,0,10*ROW('Water Data'!C138))="","",OFFSET('Water Data'!$C$29,0,10*ROW('Water Data'!C138)))</f>
        <v/>
      </c>
      <c r="BU144" s="33" t="str">
        <f ca="true">+IF(OFFSET('Water Data'!$C$30,0,10*ROW('Water Data'!C138))="","",OFFSET('Water Data'!$C$30,0,10*ROW('Water Data'!C138)))</f>
        <v/>
      </c>
      <c r="BV144" s="33" t="str">
        <f ca="true">+IF(OFFSET('Water Data'!$D$28,0,10*ROW('Water Data'!D138))="","",OFFSET('Water Data'!$D$28,0,10*ROW('Water Data'!D138)))</f>
        <v/>
      </c>
      <c r="BW144" s="33" t="str">
        <f ca="true">+IF(OFFSET('Water Data'!$D$29,0,10*ROW('Water Data'!D138))="","",OFFSET('Water Data'!$D$29,0,10*ROW('Water Data'!D138)))</f>
        <v/>
      </c>
      <c r="BX144" s="33" t="str">
        <f ca="true">+IF(OFFSET('Water Data'!$D$30,0,10*ROW('Water Data'!D138))="","",OFFSET('Water Data'!$D$30,0,10*ROW('Water Data'!D138)))</f>
        <v/>
      </c>
      <c r="BY144" s="33" t="str">
        <f ca="true">+IF(OFFSET('Water Data'!$E$28,0,10*ROW('Water Data'!E138))="","",OFFSET('Water Data'!$E$28,0,10*ROW('Water Data'!E138)))</f>
        <v/>
      </c>
      <c r="BZ144" s="33" t="str">
        <f ca="true">+IF(OFFSET('Water Data'!$E$29,0,10*ROW('Water Data'!E138))="","",OFFSET('Water Data'!$E$29,0,10*ROW('Water Data'!E138)))</f>
        <v/>
      </c>
      <c r="CA144" s="33" t="str">
        <f ca="true">+IF(OFFSET('Water Data'!$E$30,0,10*ROW('Water Data'!E138))="","",OFFSET('Water Data'!$E$30,0,10*ROW('Water Data'!E138)))</f>
        <v/>
      </c>
      <c r="CB144" s="33" t="str">
        <f ca="true">+IF(OFFSET('Water Data'!$F$28,0,10*ROW('Water Data'!F138))="","",OFFSET('Water Data'!$F$28,0,10*ROW('Water Data'!F138)))</f>
        <v/>
      </c>
      <c r="CC144" s="33" t="str">
        <f ca="true">+IF(OFFSET('Water Data'!$F$29,0,10*ROW('Water Data'!F138))="","",OFFSET('Water Data'!$F$29,0,10*ROW('Water Data'!F138)))</f>
        <v/>
      </c>
      <c r="CD144" s="33" t="str">
        <f ca="true">+IF(OFFSET('Water Data'!$F$30,0,10*ROW('Water Data'!F138))="","",OFFSET('Water Data'!$F$30,0,10*ROW('Water Data'!F138)))</f>
        <v/>
      </c>
      <c r="CE144" s="33" t="str">
        <f ca="true">+IF(OFFSET('Water Data'!$G$28,0,10*ROW('Water Data'!G138))="","",OFFSET('Water Data'!$G$28,0,10*ROW('Water Data'!G138)))</f>
        <v/>
      </c>
      <c r="CF144" s="33" t="str">
        <f ca="true">+IF(OFFSET('Water Data'!$G$29,0,10*ROW('Water Data'!G138))="","",OFFSET('Water Data'!$G$29,0,10*ROW('Water Data'!G138)))</f>
        <v/>
      </c>
      <c r="CG144" s="33" t="str">
        <f ca="true">+IF(OFFSET('Water Data'!$G$30,0,10*ROW('Water Data'!G138))="","",OFFSET('Water Data'!$G$30,0,10*ROW('Water Data'!G138)))</f>
        <v/>
      </c>
      <c r="CH144" s="33" t="str">
        <f ca="true">+IF(OFFSET('Water Data'!$H$28,0,10*ROW('Water Data'!H138))="","",OFFSET('Water Data'!$H$28,0,10*ROW('Water Data'!H138)))</f>
        <v/>
      </c>
      <c r="CI144" s="33" t="str">
        <f ca="true">+IF(OFFSET('Water Data'!$H$29,0,10*ROW('Water Data'!H138))="","",OFFSET('Water Data'!$H$29,0,10*ROW('Water Data'!H138)))</f>
        <v/>
      </c>
      <c r="CJ144" s="33" t="str">
        <f ca="true">+IF(OFFSET('Water Data'!$H$30,0,10*ROW('Water Data'!H138))="","",OFFSET('Water Data'!$H$30,0,10*ROW('Water Data'!H138)))</f>
        <v/>
      </c>
      <c r="CK144" s="33" t="str">
        <f ca="true">+IF(OFFSET('Sanitation Data'!$C$29,0,10*ROW('Sanitation Data'!C138))="","",OFFSET('Sanitation Data'!$C$29,0,10*ROW('Sanitation Data'!C138)))</f>
        <v/>
      </c>
      <c r="CL144" s="33" t="str">
        <f ca="true">+IF(OFFSET('Sanitation Data'!$C$30,0,10*ROW('Sanitation Data'!C138))="","",OFFSET('Sanitation Data'!$C$30,0,10*ROW('Sanitation Data'!C138)))</f>
        <v/>
      </c>
      <c r="CM144" s="33" t="str">
        <f ca="true">+IF(OFFSET('Sanitation Data'!$C$31,0,10*ROW('Sanitation Data'!C138))="","",OFFSET('Sanitation Data'!$C$31,0,10*ROW('Sanitation Data'!C138)))</f>
        <v/>
      </c>
      <c r="CN144" s="33" t="str">
        <f ca="true">+IF(OFFSET('Sanitation Data'!$C$32,0,10*ROW('Sanitation Data'!C138))="","",OFFSET('Sanitation Data'!$C$32,0,10*ROW('Sanitation Data'!C138)))</f>
        <v/>
      </c>
      <c r="CO144" s="33" t="str">
        <f ca="true">+IF(OFFSET('Sanitation Data'!$C$33,0,10*ROW('Sanitation Data'!C138))="","",OFFSET('Sanitation Data'!$C$33,0,10*ROW('Sanitation Data'!C138)))</f>
        <v/>
      </c>
      <c r="CP144" s="33" t="str">
        <f ca="true">+IF(OFFSET('Sanitation Data'!$D$29,0,10*ROW('Sanitation Data'!D138))="","",OFFSET('Sanitation Data'!$D$29,0,10*ROW('Sanitation Data'!D138)))</f>
        <v/>
      </c>
      <c r="CQ144" s="33" t="str">
        <f ca="true">+IF(OFFSET('Sanitation Data'!$D$30,0,10*ROW('Sanitation Data'!D138))="","",OFFSET('Sanitation Data'!$D$30,0,10*ROW('Sanitation Data'!D138)))</f>
        <v/>
      </c>
      <c r="CR144" s="33" t="str">
        <f ca="true">+IF(OFFSET('Sanitation Data'!$D$31,0,10*ROW('Sanitation Data'!D138))="","",OFFSET('Sanitation Data'!$D$31,0,10*ROW('Sanitation Data'!D138)))</f>
        <v/>
      </c>
      <c r="CS144" s="33" t="str">
        <f ca="true">+IF(OFFSET('Sanitation Data'!$D$32,0,10*ROW('Sanitation Data'!D138))="","",OFFSET('Sanitation Data'!$D$32,0,10*ROW('Sanitation Data'!D138)))</f>
        <v/>
      </c>
      <c r="CT144" s="33" t="str">
        <f ca="true">+IF(OFFSET('Sanitation Data'!$D$33,0,10*ROW('Sanitation Data'!D138))="","",OFFSET('Sanitation Data'!$D$33,0,10*ROW('Sanitation Data'!D138)))</f>
        <v/>
      </c>
      <c r="CU144" s="33" t="str">
        <f ca="true">+IF(OFFSET('Sanitation Data'!$E$29,0,10*ROW('Sanitation Data'!E138))="","",OFFSET('Sanitation Data'!$E$29,0,10*ROW('Sanitation Data'!E138)))</f>
        <v/>
      </c>
      <c r="CV144" s="33" t="str">
        <f ca="true">+IF(OFFSET('Sanitation Data'!$E$30,0,10*ROW('Sanitation Data'!E138))="","",OFFSET('Sanitation Data'!$E$30,0,10*ROW('Sanitation Data'!E138)))</f>
        <v/>
      </c>
      <c r="CW144" s="33" t="str">
        <f ca="true">+IF(OFFSET('Sanitation Data'!$E$31,0,10*ROW('Sanitation Data'!E138))="","",OFFSET('Sanitation Data'!$E$31,0,10*ROW('Sanitation Data'!E138)))</f>
        <v/>
      </c>
      <c r="CX144" s="33" t="str">
        <f ca="true">+IF(OFFSET('Sanitation Data'!$E$32,0,10*ROW('Sanitation Data'!E138))="","",OFFSET('Sanitation Data'!$E$32,0,10*ROW('Sanitation Data'!E138)))</f>
        <v/>
      </c>
      <c r="CY144" s="33" t="str">
        <f ca="true">+IF(OFFSET('Sanitation Data'!$E$33,0,10*ROW('Sanitation Data'!E138))="","",OFFSET('Sanitation Data'!$E$33,0,10*ROW('Sanitation Data'!E138)))</f>
        <v/>
      </c>
      <c r="CZ144" s="33" t="str">
        <f ca="true">+IF(OFFSET('Sanitation Data'!$F$29,0,10*ROW('Sanitation Data'!F138))="","",OFFSET('Sanitation Data'!$F$29,0,10*ROW('Sanitation Data'!F138)))</f>
        <v/>
      </c>
      <c r="DA144" s="33" t="str">
        <f ca="true">+IF(OFFSET('Sanitation Data'!$F$30,0,10*ROW('Sanitation Data'!F138))="","",OFFSET('Sanitation Data'!$F$30,0,10*ROW('Sanitation Data'!F138)))</f>
        <v/>
      </c>
      <c r="DB144" s="33" t="str">
        <f ca="true">+IF(OFFSET('Sanitation Data'!$F$31,0,10*ROW('Sanitation Data'!F138))="","",OFFSET('Sanitation Data'!$F$31,0,10*ROW('Sanitation Data'!F138)))</f>
        <v/>
      </c>
      <c r="DC144" s="33" t="str">
        <f ca="true">+IF(OFFSET('Sanitation Data'!$F$32,0,10*ROW('Sanitation Data'!F138))="","",OFFSET('Sanitation Data'!$F$32,0,10*ROW('Sanitation Data'!F138)))</f>
        <v/>
      </c>
      <c r="DD144" s="33" t="str">
        <f ca="true">+IF(OFFSET('Sanitation Data'!$F$33,0,10*ROW('Sanitation Data'!F138))="","",OFFSET('Sanitation Data'!$F$33,0,10*ROW('Sanitation Data'!F138)))</f>
        <v/>
      </c>
      <c r="DE144" s="33" t="str">
        <f ca="true">+IF(OFFSET('Sanitation Data'!$G$29,0,10*ROW('Sanitation Data'!G138))="","",OFFSET('Sanitation Data'!$G$29,0,10*ROW('Sanitation Data'!G138)))</f>
        <v/>
      </c>
      <c r="DF144" s="33" t="str">
        <f ca="true">+IF(OFFSET('Sanitation Data'!$G$30,0,10*ROW('Sanitation Data'!G138))="","",OFFSET('Sanitation Data'!$G$30,0,10*ROW('Sanitation Data'!G138)))</f>
        <v/>
      </c>
      <c r="DG144" s="33" t="str">
        <f ca="true">+IF(OFFSET('Sanitation Data'!$G$31,0,10*ROW('Sanitation Data'!G138))="","",OFFSET('Sanitation Data'!$G$31,0,10*ROW('Sanitation Data'!G138)))</f>
        <v/>
      </c>
      <c r="DH144" s="33" t="str">
        <f ca="true">+IF(OFFSET('Sanitation Data'!$G$32,0,10*ROW('Sanitation Data'!G138))="","",OFFSET('Sanitation Data'!$G$32,0,10*ROW('Sanitation Data'!G138)))</f>
        <v/>
      </c>
      <c r="DI144" s="33" t="str">
        <f ca="true">+IF(OFFSET('Sanitation Data'!$G$33,0,10*ROW('Sanitation Data'!G138))="","",OFFSET('Sanitation Data'!$G$33,0,10*ROW('Sanitation Data'!G138)))</f>
        <v/>
      </c>
      <c r="DJ144" s="33" t="str">
        <f ca="true">+IF(OFFSET('Sanitation Data'!$H$29,0,10*ROW('Sanitation Data'!H138))="","",OFFSET('Sanitation Data'!$H$29,0,10*ROW('Sanitation Data'!H138)))</f>
        <v/>
      </c>
      <c r="DK144" s="33" t="str">
        <f ca="true">+IF(OFFSET('Sanitation Data'!$H$30,0,10*ROW('Sanitation Data'!H138))="","",OFFSET('Sanitation Data'!$H$30,0,10*ROW('Sanitation Data'!H138)))</f>
        <v/>
      </c>
      <c r="DL144" s="33" t="str">
        <f ca="true">+IF(OFFSET('Sanitation Data'!$H$31,0,10*ROW('Sanitation Data'!H138))="","",OFFSET('Sanitation Data'!$H$31,0,10*ROW('Sanitation Data'!H138)))</f>
        <v/>
      </c>
      <c r="DM144" s="33" t="str">
        <f ca="true">+IF(OFFSET('Sanitation Data'!$H$32,0,10*ROW('Sanitation Data'!H138))="","",OFFSET('Sanitation Data'!$H$32,0,10*ROW('Sanitation Data'!H138)))</f>
        <v/>
      </c>
      <c r="DN144" s="33" t="str">
        <f ca="true">+IF(OFFSET('Sanitation Data'!$H$33,0,10*ROW('Sanitation Data'!H138))="","",OFFSET('Sanitation Data'!$H$33,0,10*ROW('Sanitation Data'!H138)))</f>
        <v/>
      </c>
      <c r="DO144" s="33" t="str">
        <f ca="true">+IF(OFFSET('Hygiene Data'!$C$12,0,10*ROW('Hygiene Data'!C138))="","",OFFSET('Hygiene Data'!$C$12,0,10*ROW('Hygiene Data'!C138)))</f>
        <v/>
      </c>
      <c r="DP144" s="33" t="str">
        <f ca="true">+IF(OFFSET('Hygiene Data'!$C$13,0,10*ROW('Hygiene Data'!C138))="","",OFFSET('Hygiene Data'!$C$13,0,10*ROW('Hygiene Data'!C138)))</f>
        <v/>
      </c>
      <c r="DQ144" s="33" t="str">
        <f ca="true">+IF(OFFSET('Hygiene Data'!$C$14,0,10*ROW('Hygiene Data'!C138))="","",OFFSET('Hygiene Data'!$C$14,0,10*ROW('Hygiene Data'!C138)))</f>
        <v/>
      </c>
      <c r="DR144" s="33" t="str">
        <f ca="true">+IF(OFFSET('Hygiene Data'!$D$12,0,10*ROW('Hygiene Data'!D138))="","",OFFSET('Hygiene Data'!$D$12,0,10*ROW('Hygiene Data'!D138)))</f>
        <v/>
      </c>
      <c r="DS144" s="33" t="str">
        <f ca="true">+IF(OFFSET('Hygiene Data'!$D$13,0,10*ROW('Hygiene Data'!D138))="","",OFFSET('Hygiene Data'!$D$13,0,10*ROW('Hygiene Data'!D138)))</f>
        <v/>
      </c>
      <c r="DT144" s="33" t="str">
        <f ca="true">+IF(OFFSET('Hygiene Data'!$D$14,0,10*ROW('Hygiene Data'!D138))="","",OFFSET('Hygiene Data'!$D$14,0,10*ROW('Hygiene Data'!D138)))</f>
        <v/>
      </c>
      <c r="DU144" s="33" t="str">
        <f ca="true">+IF(OFFSET('Hygiene Data'!$E$12,0,10*ROW('Hygiene Data'!E138))="","",OFFSET('Hygiene Data'!$E$12,0,10*ROW('Hygiene Data'!E138)))</f>
        <v/>
      </c>
      <c r="DV144" s="33" t="str">
        <f ca="true">+IF(OFFSET('Hygiene Data'!$E$13,0,10*ROW('Hygiene Data'!E138))="","",OFFSET('Hygiene Data'!$E$13,0,10*ROW('Hygiene Data'!E138)))</f>
        <v/>
      </c>
      <c r="DW144" s="33" t="str">
        <f ca="true">+IF(OFFSET('Hygiene Data'!$E$14,0,10*ROW('Hygiene Data'!E138))="","",OFFSET('Hygiene Data'!$E$14,0,10*ROW('Hygiene Data'!E138)))</f>
        <v/>
      </c>
      <c r="DX144" s="33" t="str">
        <f ca="true">+IF(OFFSET('Hygiene Data'!$F$12,0,10*ROW('Hygiene Data'!F138))="","",OFFSET('Hygiene Data'!$F$12,0,10*ROW('Hygiene Data'!F138)))</f>
        <v/>
      </c>
      <c r="DY144" s="33" t="str">
        <f ca="true">+IF(OFFSET('Hygiene Data'!$F$13,0,10*ROW('Hygiene Data'!F138))="","",OFFSET('Hygiene Data'!$F$13,0,10*ROW('Hygiene Data'!F138)))</f>
        <v/>
      </c>
      <c r="DZ144" s="33" t="str">
        <f ca="true">+IF(OFFSET('Hygiene Data'!$F$14,0,10*ROW('Hygiene Data'!F138))="","",OFFSET('Hygiene Data'!$F$14,0,10*ROW('Hygiene Data'!F138)))</f>
        <v/>
      </c>
      <c r="EA144" s="33" t="str">
        <f ca="true">+IF(OFFSET('Hygiene Data'!$G$12,0,10*ROW('Hygiene Data'!G138))="","",OFFSET('Hygiene Data'!$G$12,0,10*ROW('Hygiene Data'!G138)))</f>
        <v/>
      </c>
      <c r="EB144" s="33" t="str">
        <f ca="true">+IF(OFFSET('Hygiene Data'!$G$13,0,10*ROW('Hygiene Data'!G138))="","",OFFSET('Hygiene Data'!$G$13,0,10*ROW('Hygiene Data'!G138)))</f>
        <v/>
      </c>
      <c r="EC144" s="33" t="str">
        <f ca="true">+IF(OFFSET('Hygiene Data'!$G$14,0,10*ROW('Hygiene Data'!G138))="","",OFFSET('Hygiene Data'!$G$14,0,10*ROW('Hygiene Data'!G138)))</f>
        <v/>
      </c>
      <c r="ED144" s="33" t="str">
        <f ca="true">+IF(OFFSET('Hygiene Data'!$H$12,0,10*ROW('Hygiene Data'!H138))="","",OFFSET('Hygiene Data'!$H$12,0,10*ROW('Hygiene Data'!H138)))</f>
        <v/>
      </c>
      <c r="EE144" s="33" t="str">
        <f ca="true">+IF(OFFSET('Hygiene Data'!$H$13,0,10*ROW('Hygiene Data'!H138))="","",OFFSET('Hygiene Data'!$H$13,0,10*ROW('Hygiene Data'!H138)))</f>
        <v/>
      </c>
      <c r="EF144" s="33" t="str">
        <f ca="true">+IF(OFFSET('Hygiene Data'!$H$14,0,10*ROW('Hygiene Data'!H138))="","",OFFSET('Hygiene Data'!$H$14,0,10*ROW('Hygiene Data'!H138)))</f>
        <v/>
      </c>
    </row>
    <row r="145" x14ac:dyDescent="0.2">
      <c r="A145" s="56" t="str">
        <f ca="true">+IF(OFFSET('Water Data'!$B$1,0,10*ROW('Water Data'!B142))="","",OFFSET('Water Data'!$B$1,0,10*ROW('Water Data'!B142)))</f>
        <v/>
      </c>
      <c r="B145" s="56" t="str">
        <f ca="true">+IF(OFFSET('Water Data'!$A$3,0,10*ROW('Water Data'!A142))="","",OFFSET('Water Data'!$A$3,0,10*ROW('Water Data'!A142)))</f>
        <v/>
      </c>
      <c r="C145" s="56" t="str">
        <f ca="true">+IF(OFFSET('Water Data'!$C$3,0,10*ROW('Water Data'!C142))="","",OFFSET('Water Data'!$C$3,0,10*ROW('Water Data'!C142)))</f>
        <v/>
      </c>
      <c r="D145" s="244"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4"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4" t="e">
        <f ca="true">+IF(AND(ISNUMBER(OFFSET('Water Data'!$C$10,0,10*ROW('Water Data'!D139))),BW145="Yes"),OFFSET('Water Data'!$C$10,0,10*ROW('Water Data'!D139)),IF(AND(ISNUMBER(OFFSET('Water Data'!$C$10,0,10*ROW('Water Data'!D139))),BW145="No",ISNUMBER(OFFSET('Water Data'!$C$10,0,10*ROW('Water Data'!D139)))),CONCATENATE("[",ROUND(OFFSET('Water Data'!$C$10,0,10*ROW('Water Data'!D139)),0),"]"),IF(AND(ISNUMBER(OFFSET('Water Data'!$C$10,0,10*ROW('Water Data'!D139))),BW145="",ISNUMBER(OFFSET('Water Data'!$C$10,0,10*ROW('Water Data'!D139)))),OFFSET('Water Data'!$C$10,0,10*ROW('Water Data'!D139)),NA())))</f>
        <v>#N/A</v>
      </c>
      <c r="G145" s="244"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4"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4"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4"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4"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4"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4"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4"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4"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4"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4"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4"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4"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4"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4"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5"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5"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5"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5"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5"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5"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5"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5"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5"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5"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5"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5"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5"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5"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5"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5"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5"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5"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5"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5"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5"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5"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5"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5"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5"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5"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5"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5"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5"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5"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6"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6"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6"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6"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6"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6"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6"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6"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6"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6"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6"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6"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6"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6"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6"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6"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6"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6"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3" t="str">
        <f ca="true">+IF(OFFSET('Water Data'!$C$28,0,10*ROW('Water Data'!C139))="","",OFFSET('Water Data'!$C$28,0,10*ROW('Water Data'!C139)))</f>
        <v/>
      </c>
      <c r="BT145" s="33" t="str">
        <f ca="true">+IF(OFFSET('Water Data'!$C$29,0,10*ROW('Water Data'!C139))="","",OFFSET('Water Data'!$C$29,0,10*ROW('Water Data'!C139)))</f>
        <v/>
      </c>
      <c r="BU145" s="33" t="str">
        <f ca="true">+IF(OFFSET('Water Data'!$C$30,0,10*ROW('Water Data'!C139))="","",OFFSET('Water Data'!$C$30,0,10*ROW('Water Data'!C139)))</f>
        <v/>
      </c>
      <c r="BV145" s="33" t="str">
        <f ca="true">+IF(OFFSET('Water Data'!$D$28,0,10*ROW('Water Data'!D139))="","",OFFSET('Water Data'!$D$28,0,10*ROW('Water Data'!D139)))</f>
        <v/>
      </c>
      <c r="BW145" s="33" t="str">
        <f ca="true">+IF(OFFSET('Water Data'!$D$29,0,10*ROW('Water Data'!D139))="","",OFFSET('Water Data'!$D$29,0,10*ROW('Water Data'!D139)))</f>
        <v/>
      </c>
      <c r="BX145" s="33" t="str">
        <f ca="true">+IF(OFFSET('Water Data'!$D$30,0,10*ROW('Water Data'!D139))="","",OFFSET('Water Data'!$D$30,0,10*ROW('Water Data'!D139)))</f>
        <v/>
      </c>
      <c r="BY145" s="33" t="str">
        <f ca="true">+IF(OFFSET('Water Data'!$E$28,0,10*ROW('Water Data'!E139))="","",OFFSET('Water Data'!$E$28,0,10*ROW('Water Data'!E139)))</f>
        <v/>
      </c>
      <c r="BZ145" s="33" t="str">
        <f ca="true">+IF(OFFSET('Water Data'!$E$29,0,10*ROW('Water Data'!E139))="","",OFFSET('Water Data'!$E$29,0,10*ROW('Water Data'!E139)))</f>
        <v/>
      </c>
      <c r="CA145" s="33" t="str">
        <f ca="true">+IF(OFFSET('Water Data'!$E$30,0,10*ROW('Water Data'!E139))="","",OFFSET('Water Data'!$E$30,0,10*ROW('Water Data'!E139)))</f>
        <v/>
      </c>
      <c r="CB145" s="33" t="str">
        <f ca="true">+IF(OFFSET('Water Data'!$F$28,0,10*ROW('Water Data'!F139))="","",OFFSET('Water Data'!$F$28,0,10*ROW('Water Data'!F139)))</f>
        <v/>
      </c>
      <c r="CC145" s="33" t="str">
        <f ca="true">+IF(OFFSET('Water Data'!$F$29,0,10*ROW('Water Data'!F139))="","",OFFSET('Water Data'!$F$29,0,10*ROW('Water Data'!F139)))</f>
        <v/>
      </c>
      <c r="CD145" s="33" t="str">
        <f ca="true">+IF(OFFSET('Water Data'!$F$30,0,10*ROW('Water Data'!F139))="","",OFFSET('Water Data'!$F$30,0,10*ROW('Water Data'!F139)))</f>
        <v/>
      </c>
      <c r="CE145" s="33" t="str">
        <f ca="true">+IF(OFFSET('Water Data'!$G$28,0,10*ROW('Water Data'!G139))="","",OFFSET('Water Data'!$G$28,0,10*ROW('Water Data'!G139)))</f>
        <v/>
      </c>
      <c r="CF145" s="33" t="str">
        <f ca="true">+IF(OFFSET('Water Data'!$G$29,0,10*ROW('Water Data'!G139))="","",OFFSET('Water Data'!$G$29,0,10*ROW('Water Data'!G139)))</f>
        <v/>
      </c>
      <c r="CG145" s="33" t="str">
        <f ca="true">+IF(OFFSET('Water Data'!$G$30,0,10*ROW('Water Data'!G139))="","",OFFSET('Water Data'!$G$30,0,10*ROW('Water Data'!G139)))</f>
        <v/>
      </c>
      <c r="CH145" s="33" t="str">
        <f ca="true">+IF(OFFSET('Water Data'!$H$28,0,10*ROW('Water Data'!H139))="","",OFFSET('Water Data'!$H$28,0,10*ROW('Water Data'!H139)))</f>
        <v/>
      </c>
      <c r="CI145" s="33" t="str">
        <f ca="true">+IF(OFFSET('Water Data'!$H$29,0,10*ROW('Water Data'!H139))="","",OFFSET('Water Data'!$H$29,0,10*ROW('Water Data'!H139)))</f>
        <v/>
      </c>
      <c r="CJ145" s="33" t="str">
        <f ca="true">+IF(OFFSET('Water Data'!$H$30,0,10*ROW('Water Data'!H139))="","",OFFSET('Water Data'!$H$30,0,10*ROW('Water Data'!H139)))</f>
        <v/>
      </c>
      <c r="CK145" s="33" t="str">
        <f ca="true">+IF(OFFSET('Sanitation Data'!$C$29,0,10*ROW('Sanitation Data'!C139))="","",OFFSET('Sanitation Data'!$C$29,0,10*ROW('Sanitation Data'!C139)))</f>
        <v/>
      </c>
      <c r="CL145" s="33" t="str">
        <f ca="true">+IF(OFFSET('Sanitation Data'!$C$30,0,10*ROW('Sanitation Data'!C139))="","",OFFSET('Sanitation Data'!$C$30,0,10*ROW('Sanitation Data'!C139)))</f>
        <v/>
      </c>
      <c r="CM145" s="33" t="str">
        <f ca="true">+IF(OFFSET('Sanitation Data'!$C$31,0,10*ROW('Sanitation Data'!C139))="","",OFFSET('Sanitation Data'!$C$31,0,10*ROW('Sanitation Data'!C139)))</f>
        <v/>
      </c>
      <c r="CN145" s="33" t="str">
        <f ca="true">+IF(OFFSET('Sanitation Data'!$C$32,0,10*ROW('Sanitation Data'!C139))="","",OFFSET('Sanitation Data'!$C$32,0,10*ROW('Sanitation Data'!C139)))</f>
        <v/>
      </c>
      <c r="CO145" s="33" t="str">
        <f ca="true">+IF(OFFSET('Sanitation Data'!$C$33,0,10*ROW('Sanitation Data'!C139))="","",OFFSET('Sanitation Data'!$C$33,0,10*ROW('Sanitation Data'!C139)))</f>
        <v/>
      </c>
      <c r="CP145" s="33" t="str">
        <f ca="true">+IF(OFFSET('Sanitation Data'!$D$29,0,10*ROW('Sanitation Data'!D139))="","",OFFSET('Sanitation Data'!$D$29,0,10*ROW('Sanitation Data'!D139)))</f>
        <v/>
      </c>
      <c r="CQ145" s="33" t="str">
        <f ca="true">+IF(OFFSET('Sanitation Data'!$D$30,0,10*ROW('Sanitation Data'!D139))="","",OFFSET('Sanitation Data'!$D$30,0,10*ROW('Sanitation Data'!D139)))</f>
        <v/>
      </c>
      <c r="CR145" s="33" t="str">
        <f ca="true">+IF(OFFSET('Sanitation Data'!$D$31,0,10*ROW('Sanitation Data'!D139))="","",OFFSET('Sanitation Data'!$D$31,0,10*ROW('Sanitation Data'!D139)))</f>
        <v/>
      </c>
      <c r="CS145" s="33" t="str">
        <f ca="true">+IF(OFFSET('Sanitation Data'!$D$32,0,10*ROW('Sanitation Data'!D139))="","",OFFSET('Sanitation Data'!$D$32,0,10*ROW('Sanitation Data'!D139)))</f>
        <v/>
      </c>
      <c r="CT145" s="33" t="str">
        <f ca="true">+IF(OFFSET('Sanitation Data'!$D$33,0,10*ROW('Sanitation Data'!D139))="","",OFFSET('Sanitation Data'!$D$33,0,10*ROW('Sanitation Data'!D139)))</f>
        <v/>
      </c>
      <c r="CU145" s="33" t="str">
        <f ca="true">+IF(OFFSET('Sanitation Data'!$E$29,0,10*ROW('Sanitation Data'!E139))="","",OFFSET('Sanitation Data'!$E$29,0,10*ROW('Sanitation Data'!E139)))</f>
        <v/>
      </c>
      <c r="CV145" s="33" t="str">
        <f ca="true">+IF(OFFSET('Sanitation Data'!$E$30,0,10*ROW('Sanitation Data'!E139))="","",OFFSET('Sanitation Data'!$E$30,0,10*ROW('Sanitation Data'!E139)))</f>
        <v/>
      </c>
      <c r="CW145" s="33" t="str">
        <f ca="true">+IF(OFFSET('Sanitation Data'!$E$31,0,10*ROW('Sanitation Data'!E139))="","",OFFSET('Sanitation Data'!$E$31,0,10*ROW('Sanitation Data'!E139)))</f>
        <v/>
      </c>
      <c r="CX145" s="33" t="str">
        <f ca="true">+IF(OFFSET('Sanitation Data'!$E$32,0,10*ROW('Sanitation Data'!E139))="","",OFFSET('Sanitation Data'!$E$32,0,10*ROW('Sanitation Data'!E139)))</f>
        <v/>
      </c>
      <c r="CY145" s="33" t="str">
        <f ca="true">+IF(OFFSET('Sanitation Data'!$E$33,0,10*ROW('Sanitation Data'!E139))="","",OFFSET('Sanitation Data'!$E$33,0,10*ROW('Sanitation Data'!E139)))</f>
        <v/>
      </c>
      <c r="CZ145" s="33" t="str">
        <f ca="true">+IF(OFFSET('Sanitation Data'!$F$29,0,10*ROW('Sanitation Data'!F139))="","",OFFSET('Sanitation Data'!$F$29,0,10*ROW('Sanitation Data'!F139)))</f>
        <v/>
      </c>
      <c r="DA145" s="33" t="str">
        <f ca="true">+IF(OFFSET('Sanitation Data'!$F$30,0,10*ROW('Sanitation Data'!F139))="","",OFFSET('Sanitation Data'!$F$30,0,10*ROW('Sanitation Data'!F139)))</f>
        <v/>
      </c>
      <c r="DB145" s="33" t="str">
        <f ca="true">+IF(OFFSET('Sanitation Data'!$F$31,0,10*ROW('Sanitation Data'!F139))="","",OFFSET('Sanitation Data'!$F$31,0,10*ROW('Sanitation Data'!F139)))</f>
        <v/>
      </c>
      <c r="DC145" s="33" t="str">
        <f ca="true">+IF(OFFSET('Sanitation Data'!$F$32,0,10*ROW('Sanitation Data'!F139))="","",OFFSET('Sanitation Data'!$F$32,0,10*ROW('Sanitation Data'!F139)))</f>
        <v/>
      </c>
      <c r="DD145" s="33" t="str">
        <f ca="true">+IF(OFFSET('Sanitation Data'!$F$33,0,10*ROW('Sanitation Data'!F139))="","",OFFSET('Sanitation Data'!$F$33,0,10*ROW('Sanitation Data'!F139)))</f>
        <v/>
      </c>
      <c r="DE145" s="33" t="str">
        <f ca="true">+IF(OFFSET('Sanitation Data'!$G$29,0,10*ROW('Sanitation Data'!G139))="","",OFFSET('Sanitation Data'!$G$29,0,10*ROW('Sanitation Data'!G139)))</f>
        <v/>
      </c>
      <c r="DF145" s="33" t="str">
        <f ca="true">+IF(OFFSET('Sanitation Data'!$G$30,0,10*ROW('Sanitation Data'!G139))="","",OFFSET('Sanitation Data'!$G$30,0,10*ROW('Sanitation Data'!G139)))</f>
        <v/>
      </c>
      <c r="DG145" s="33" t="str">
        <f ca="true">+IF(OFFSET('Sanitation Data'!$G$31,0,10*ROW('Sanitation Data'!G139))="","",OFFSET('Sanitation Data'!$G$31,0,10*ROW('Sanitation Data'!G139)))</f>
        <v/>
      </c>
      <c r="DH145" s="33" t="str">
        <f ca="true">+IF(OFFSET('Sanitation Data'!$G$32,0,10*ROW('Sanitation Data'!G139))="","",OFFSET('Sanitation Data'!$G$32,0,10*ROW('Sanitation Data'!G139)))</f>
        <v/>
      </c>
      <c r="DI145" s="33" t="str">
        <f ca="true">+IF(OFFSET('Sanitation Data'!$G$33,0,10*ROW('Sanitation Data'!G139))="","",OFFSET('Sanitation Data'!$G$33,0,10*ROW('Sanitation Data'!G139)))</f>
        <v/>
      </c>
      <c r="DJ145" s="33" t="str">
        <f ca="true">+IF(OFFSET('Sanitation Data'!$H$29,0,10*ROW('Sanitation Data'!H139))="","",OFFSET('Sanitation Data'!$H$29,0,10*ROW('Sanitation Data'!H139)))</f>
        <v/>
      </c>
      <c r="DK145" s="33" t="str">
        <f ca="true">+IF(OFFSET('Sanitation Data'!$H$30,0,10*ROW('Sanitation Data'!H139))="","",OFFSET('Sanitation Data'!$H$30,0,10*ROW('Sanitation Data'!H139)))</f>
        <v/>
      </c>
      <c r="DL145" s="33" t="str">
        <f ca="true">+IF(OFFSET('Sanitation Data'!$H$31,0,10*ROW('Sanitation Data'!H139))="","",OFFSET('Sanitation Data'!$H$31,0,10*ROW('Sanitation Data'!H139)))</f>
        <v/>
      </c>
      <c r="DM145" s="33" t="str">
        <f ca="true">+IF(OFFSET('Sanitation Data'!$H$32,0,10*ROW('Sanitation Data'!H139))="","",OFFSET('Sanitation Data'!$H$32,0,10*ROW('Sanitation Data'!H139)))</f>
        <v/>
      </c>
      <c r="DN145" s="33" t="str">
        <f ca="true">+IF(OFFSET('Sanitation Data'!$H$33,0,10*ROW('Sanitation Data'!H139))="","",OFFSET('Sanitation Data'!$H$33,0,10*ROW('Sanitation Data'!H139)))</f>
        <v/>
      </c>
      <c r="DO145" s="33" t="str">
        <f ca="true">+IF(OFFSET('Hygiene Data'!$C$12,0,10*ROW('Hygiene Data'!C139))="","",OFFSET('Hygiene Data'!$C$12,0,10*ROW('Hygiene Data'!C139)))</f>
        <v/>
      </c>
      <c r="DP145" s="33" t="str">
        <f ca="true">+IF(OFFSET('Hygiene Data'!$C$13,0,10*ROW('Hygiene Data'!C139))="","",OFFSET('Hygiene Data'!$C$13,0,10*ROW('Hygiene Data'!C139)))</f>
        <v/>
      </c>
      <c r="DQ145" s="33" t="str">
        <f ca="true">+IF(OFFSET('Hygiene Data'!$C$14,0,10*ROW('Hygiene Data'!C139))="","",OFFSET('Hygiene Data'!$C$14,0,10*ROW('Hygiene Data'!C139)))</f>
        <v/>
      </c>
      <c r="DR145" s="33" t="str">
        <f ca="true">+IF(OFFSET('Hygiene Data'!$D$12,0,10*ROW('Hygiene Data'!D139))="","",OFFSET('Hygiene Data'!$D$12,0,10*ROW('Hygiene Data'!D139)))</f>
        <v/>
      </c>
      <c r="DS145" s="33" t="str">
        <f ca="true">+IF(OFFSET('Hygiene Data'!$D$13,0,10*ROW('Hygiene Data'!D139))="","",OFFSET('Hygiene Data'!$D$13,0,10*ROW('Hygiene Data'!D139)))</f>
        <v/>
      </c>
      <c r="DT145" s="33" t="str">
        <f ca="true">+IF(OFFSET('Hygiene Data'!$D$14,0,10*ROW('Hygiene Data'!D139))="","",OFFSET('Hygiene Data'!$D$14,0,10*ROW('Hygiene Data'!D139)))</f>
        <v/>
      </c>
      <c r="DU145" s="33" t="str">
        <f ca="true">+IF(OFFSET('Hygiene Data'!$E$12,0,10*ROW('Hygiene Data'!E139))="","",OFFSET('Hygiene Data'!$E$12,0,10*ROW('Hygiene Data'!E139)))</f>
        <v/>
      </c>
      <c r="DV145" s="33" t="str">
        <f ca="true">+IF(OFFSET('Hygiene Data'!$E$13,0,10*ROW('Hygiene Data'!E139))="","",OFFSET('Hygiene Data'!$E$13,0,10*ROW('Hygiene Data'!E139)))</f>
        <v/>
      </c>
      <c r="DW145" s="33" t="str">
        <f ca="true">+IF(OFFSET('Hygiene Data'!$E$14,0,10*ROW('Hygiene Data'!E139))="","",OFFSET('Hygiene Data'!$E$14,0,10*ROW('Hygiene Data'!E139)))</f>
        <v/>
      </c>
      <c r="DX145" s="33" t="str">
        <f ca="true">+IF(OFFSET('Hygiene Data'!$F$12,0,10*ROW('Hygiene Data'!F139))="","",OFFSET('Hygiene Data'!$F$12,0,10*ROW('Hygiene Data'!F139)))</f>
        <v/>
      </c>
      <c r="DY145" s="33" t="str">
        <f ca="true">+IF(OFFSET('Hygiene Data'!$F$13,0,10*ROW('Hygiene Data'!F139))="","",OFFSET('Hygiene Data'!$F$13,0,10*ROW('Hygiene Data'!F139)))</f>
        <v/>
      </c>
      <c r="DZ145" s="33" t="str">
        <f ca="true">+IF(OFFSET('Hygiene Data'!$F$14,0,10*ROW('Hygiene Data'!F139))="","",OFFSET('Hygiene Data'!$F$14,0,10*ROW('Hygiene Data'!F139)))</f>
        <v/>
      </c>
      <c r="EA145" s="33" t="str">
        <f ca="true">+IF(OFFSET('Hygiene Data'!$G$12,0,10*ROW('Hygiene Data'!G139))="","",OFFSET('Hygiene Data'!$G$12,0,10*ROW('Hygiene Data'!G139)))</f>
        <v/>
      </c>
      <c r="EB145" s="33" t="str">
        <f ca="true">+IF(OFFSET('Hygiene Data'!$G$13,0,10*ROW('Hygiene Data'!G139))="","",OFFSET('Hygiene Data'!$G$13,0,10*ROW('Hygiene Data'!G139)))</f>
        <v/>
      </c>
      <c r="EC145" s="33" t="str">
        <f ca="true">+IF(OFFSET('Hygiene Data'!$G$14,0,10*ROW('Hygiene Data'!G139))="","",OFFSET('Hygiene Data'!$G$14,0,10*ROW('Hygiene Data'!G139)))</f>
        <v/>
      </c>
      <c r="ED145" s="33" t="str">
        <f ca="true">+IF(OFFSET('Hygiene Data'!$H$12,0,10*ROW('Hygiene Data'!H139))="","",OFFSET('Hygiene Data'!$H$12,0,10*ROW('Hygiene Data'!H139)))</f>
        <v/>
      </c>
      <c r="EE145" s="33" t="str">
        <f ca="true">+IF(OFFSET('Hygiene Data'!$H$13,0,10*ROW('Hygiene Data'!H139))="","",OFFSET('Hygiene Data'!$H$13,0,10*ROW('Hygiene Data'!H139)))</f>
        <v/>
      </c>
      <c r="EF145" s="33" t="str">
        <f ca="true">+IF(OFFSET('Hygiene Data'!$H$14,0,10*ROW('Hygiene Data'!H139))="","",OFFSET('Hygiene Data'!$H$14,0,10*ROW('Hygiene Data'!H139)))</f>
        <v/>
      </c>
    </row>
    <row r="146" x14ac:dyDescent="0.2">
      <c r="A146" s="56" t="str">
        <f ca="true">+IF(OFFSET('Water Data'!$B$1,0,10*ROW('Water Data'!B143))="","",OFFSET('Water Data'!$B$1,0,10*ROW('Water Data'!B143)))</f>
        <v/>
      </c>
      <c r="B146" s="56" t="str">
        <f ca="true">+IF(OFFSET('Water Data'!$A$3,0,10*ROW('Water Data'!A143))="","",OFFSET('Water Data'!$A$3,0,10*ROW('Water Data'!A143)))</f>
        <v/>
      </c>
      <c r="C146" s="56" t="str">
        <f ca="true">+IF(OFFSET('Water Data'!$C$3,0,10*ROW('Water Data'!C143))="","",OFFSET('Water Data'!$C$3,0,10*ROW('Water Data'!C143)))</f>
        <v/>
      </c>
      <c r="D146" s="244"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4"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4" t="e">
        <f ca="true">+IF(AND(ISNUMBER(OFFSET('Water Data'!$C$10,0,10*ROW('Water Data'!D140))),BW146="Yes"),OFFSET('Water Data'!$C$10,0,10*ROW('Water Data'!D140)),IF(AND(ISNUMBER(OFFSET('Water Data'!$C$10,0,10*ROW('Water Data'!D140))),BW146="No",ISNUMBER(OFFSET('Water Data'!$C$10,0,10*ROW('Water Data'!D140)))),CONCATENATE("[",ROUND(OFFSET('Water Data'!$C$10,0,10*ROW('Water Data'!D140)),0),"]"),IF(AND(ISNUMBER(OFFSET('Water Data'!$C$10,0,10*ROW('Water Data'!D140))),BW146="",ISNUMBER(OFFSET('Water Data'!$C$10,0,10*ROW('Water Data'!D140)))),OFFSET('Water Data'!$C$10,0,10*ROW('Water Data'!D140)),NA())))</f>
        <v>#N/A</v>
      </c>
      <c r="G146" s="244"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4"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4"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4"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4"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4"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4"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4"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4"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4"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4"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4"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4"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4"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4"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5"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5"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5"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5"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5"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5"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5"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5"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5"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5"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5"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5"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5"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5"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5"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5"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5"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5"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5"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5"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5"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5"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5"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5"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5"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5"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5"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5"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5"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5"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6"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6"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6"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6"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6"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6"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6"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6"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6"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6"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6"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6"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6"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6"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6"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6"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6"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6"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3" t="str">
        <f ca="true">+IF(OFFSET('Water Data'!$C$28,0,10*ROW('Water Data'!C140))="","",OFFSET('Water Data'!$C$28,0,10*ROW('Water Data'!C140)))</f>
        <v/>
      </c>
      <c r="BT146" s="33" t="str">
        <f ca="true">+IF(OFFSET('Water Data'!$C$29,0,10*ROW('Water Data'!C140))="","",OFFSET('Water Data'!$C$29,0,10*ROW('Water Data'!C140)))</f>
        <v/>
      </c>
      <c r="BU146" s="33" t="str">
        <f ca="true">+IF(OFFSET('Water Data'!$C$30,0,10*ROW('Water Data'!C140))="","",OFFSET('Water Data'!$C$30,0,10*ROW('Water Data'!C140)))</f>
        <v/>
      </c>
      <c r="BV146" s="33" t="str">
        <f ca="true">+IF(OFFSET('Water Data'!$D$28,0,10*ROW('Water Data'!D140))="","",OFFSET('Water Data'!$D$28,0,10*ROW('Water Data'!D140)))</f>
        <v/>
      </c>
      <c r="BW146" s="33" t="str">
        <f ca="true">+IF(OFFSET('Water Data'!$D$29,0,10*ROW('Water Data'!D140))="","",OFFSET('Water Data'!$D$29,0,10*ROW('Water Data'!D140)))</f>
        <v/>
      </c>
      <c r="BX146" s="33" t="str">
        <f ca="true">+IF(OFFSET('Water Data'!$D$30,0,10*ROW('Water Data'!D140))="","",OFFSET('Water Data'!$D$30,0,10*ROW('Water Data'!D140)))</f>
        <v/>
      </c>
      <c r="BY146" s="33" t="str">
        <f ca="true">+IF(OFFSET('Water Data'!$E$28,0,10*ROW('Water Data'!E140))="","",OFFSET('Water Data'!$E$28,0,10*ROW('Water Data'!E140)))</f>
        <v/>
      </c>
      <c r="BZ146" s="33" t="str">
        <f ca="true">+IF(OFFSET('Water Data'!$E$29,0,10*ROW('Water Data'!E140))="","",OFFSET('Water Data'!$E$29,0,10*ROW('Water Data'!E140)))</f>
        <v/>
      </c>
      <c r="CA146" s="33" t="str">
        <f ca="true">+IF(OFFSET('Water Data'!$E$30,0,10*ROW('Water Data'!E140))="","",OFFSET('Water Data'!$E$30,0,10*ROW('Water Data'!E140)))</f>
        <v/>
      </c>
      <c r="CB146" s="33" t="str">
        <f ca="true">+IF(OFFSET('Water Data'!$F$28,0,10*ROW('Water Data'!F140))="","",OFFSET('Water Data'!$F$28,0,10*ROW('Water Data'!F140)))</f>
        <v/>
      </c>
      <c r="CC146" s="33" t="str">
        <f ca="true">+IF(OFFSET('Water Data'!$F$29,0,10*ROW('Water Data'!F140))="","",OFFSET('Water Data'!$F$29,0,10*ROW('Water Data'!F140)))</f>
        <v/>
      </c>
      <c r="CD146" s="33" t="str">
        <f ca="true">+IF(OFFSET('Water Data'!$F$30,0,10*ROW('Water Data'!F140))="","",OFFSET('Water Data'!$F$30,0,10*ROW('Water Data'!F140)))</f>
        <v/>
      </c>
      <c r="CE146" s="33" t="str">
        <f ca="true">+IF(OFFSET('Water Data'!$G$28,0,10*ROW('Water Data'!G140))="","",OFFSET('Water Data'!$G$28,0,10*ROW('Water Data'!G140)))</f>
        <v/>
      </c>
      <c r="CF146" s="33" t="str">
        <f ca="true">+IF(OFFSET('Water Data'!$G$29,0,10*ROW('Water Data'!G140))="","",OFFSET('Water Data'!$G$29,0,10*ROW('Water Data'!G140)))</f>
        <v/>
      </c>
      <c r="CG146" s="33" t="str">
        <f ca="true">+IF(OFFSET('Water Data'!$G$30,0,10*ROW('Water Data'!G140))="","",OFFSET('Water Data'!$G$30,0,10*ROW('Water Data'!G140)))</f>
        <v/>
      </c>
      <c r="CH146" s="33" t="str">
        <f ca="true">+IF(OFFSET('Water Data'!$H$28,0,10*ROW('Water Data'!H140))="","",OFFSET('Water Data'!$H$28,0,10*ROW('Water Data'!H140)))</f>
        <v/>
      </c>
      <c r="CI146" s="33" t="str">
        <f ca="true">+IF(OFFSET('Water Data'!$H$29,0,10*ROW('Water Data'!H140))="","",OFFSET('Water Data'!$H$29,0,10*ROW('Water Data'!H140)))</f>
        <v/>
      </c>
      <c r="CJ146" s="33" t="str">
        <f ca="true">+IF(OFFSET('Water Data'!$H$30,0,10*ROW('Water Data'!H140))="","",OFFSET('Water Data'!$H$30,0,10*ROW('Water Data'!H140)))</f>
        <v/>
      </c>
      <c r="CK146" s="33" t="str">
        <f ca="true">+IF(OFFSET('Sanitation Data'!$C$29,0,10*ROW('Sanitation Data'!C140))="","",OFFSET('Sanitation Data'!$C$29,0,10*ROW('Sanitation Data'!C140)))</f>
        <v/>
      </c>
      <c r="CL146" s="33" t="str">
        <f ca="true">+IF(OFFSET('Sanitation Data'!$C$30,0,10*ROW('Sanitation Data'!C140))="","",OFFSET('Sanitation Data'!$C$30,0,10*ROW('Sanitation Data'!C140)))</f>
        <v/>
      </c>
      <c r="CM146" s="33" t="str">
        <f ca="true">+IF(OFFSET('Sanitation Data'!$C$31,0,10*ROW('Sanitation Data'!C140))="","",OFFSET('Sanitation Data'!$C$31,0,10*ROW('Sanitation Data'!C140)))</f>
        <v/>
      </c>
      <c r="CN146" s="33" t="str">
        <f ca="true">+IF(OFFSET('Sanitation Data'!$C$32,0,10*ROW('Sanitation Data'!C140))="","",OFFSET('Sanitation Data'!$C$32,0,10*ROW('Sanitation Data'!C140)))</f>
        <v/>
      </c>
      <c r="CO146" s="33" t="str">
        <f ca="true">+IF(OFFSET('Sanitation Data'!$C$33,0,10*ROW('Sanitation Data'!C140))="","",OFFSET('Sanitation Data'!$C$33,0,10*ROW('Sanitation Data'!C140)))</f>
        <v/>
      </c>
      <c r="CP146" s="33" t="str">
        <f ca="true">+IF(OFFSET('Sanitation Data'!$D$29,0,10*ROW('Sanitation Data'!D140))="","",OFFSET('Sanitation Data'!$D$29,0,10*ROW('Sanitation Data'!D140)))</f>
        <v/>
      </c>
      <c r="CQ146" s="33" t="str">
        <f ca="true">+IF(OFFSET('Sanitation Data'!$D$30,0,10*ROW('Sanitation Data'!D140))="","",OFFSET('Sanitation Data'!$D$30,0,10*ROW('Sanitation Data'!D140)))</f>
        <v/>
      </c>
      <c r="CR146" s="33" t="str">
        <f ca="true">+IF(OFFSET('Sanitation Data'!$D$31,0,10*ROW('Sanitation Data'!D140))="","",OFFSET('Sanitation Data'!$D$31,0,10*ROW('Sanitation Data'!D140)))</f>
        <v/>
      </c>
      <c r="CS146" s="33" t="str">
        <f ca="true">+IF(OFFSET('Sanitation Data'!$D$32,0,10*ROW('Sanitation Data'!D140))="","",OFFSET('Sanitation Data'!$D$32,0,10*ROW('Sanitation Data'!D140)))</f>
        <v/>
      </c>
      <c r="CT146" s="33" t="str">
        <f ca="true">+IF(OFFSET('Sanitation Data'!$D$33,0,10*ROW('Sanitation Data'!D140))="","",OFFSET('Sanitation Data'!$D$33,0,10*ROW('Sanitation Data'!D140)))</f>
        <v/>
      </c>
      <c r="CU146" s="33" t="str">
        <f ca="true">+IF(OFFSET('Sanitation Data'!$E$29,0,10*ROW('Sanitation Data'!E140))="","",OFFSET('Sanitation Data'!$E$29,0,10*ROW('Sanitation Data'!E140)))</f>
        <v/>
      </c>
      <c r="CV146" s="33" t="str">
        <f ca="true">+IF(OFFSET('Sanitation Data'!$E$30,0,10*ROW('Sanitation Data'!E140))="","",OFFSET('Sanitation Data'!$E$30,0,10*ROW('Sanitation Data'!E140)))</f>
        <v/>
      </c>
      <c r="CW146" s="33" t="str">
        <f ca="true">+IF(OFFSET('Sanitation Data'!$E$31,0,10*ROW('Sanitation Data'!E140))="","",OFFSET('Sanitation Data'!$E$31,0,10*ROW('Sanitation Data'!E140)))</f>
        <v/>
      </c>
      <c r="CX146" s="33" t="str">
        <f ca="true">+IF(OFFSET('Sanitation Data'!$E$32,0,10*ROW('Sanitation Data'!E140))="","",OFFSET('Sanitation Data'!$E$32,0,10*ROW('Sanitation Data'!E140)))</f>
        <v/>
      </c>
      <c r="CY146" s="33" t="str">
        <f ca="true">+IF(OFFSET('Sanitation Data'!$E$33,0,10*ROW('Sanitation Data'!E140))="","",OFFSET('Sanitation Data'!$E$33,0,10*ROW('Sanitation Data'!E140)))</f>
        <v/>
      </c>
      <c r="CZ146" s="33" t="str">
        <f ca="true">+IF(OFFSET('Sanitation Data'!$F$29,0,10*ROW('Sanitation Data'!F140))="","",OFFSET('Sanitation Data'!$F$29,0,10*ROW('Sanitation Data'!F140)))</f>
        <v/>
      </c>
      <c r="DA146" s="33" t="str">
        <f ca="true">+IF(OFFSET('Sanitation Data'!$F$30,0,10*ROW('Sanitation Data'!F140))="","",OFFSET('Sanitation Data'!$F$30,0,10*ROW('Sanitation Data'!F140)))</f>
        <v/>
      </c>
      <c r="DB146" s="33" t="str">
        <f ca="true">+IF(OFFSET('Sanitation Data'!$F$31,0,10*ROW('Sanitation Data'!F140))="","",OFFSET('Sanitation Data'!$F$31,0,10*ROW('Sanitation Data'!F140)))</f>
        <v/>
      </c>
      <c r="DC146" s="33" t="str">
        <f ca="true">+IF(OFFSET('Sanitation Data'!$F$32,0,10*ROW('Sanitation Data'!F140))="","",OFFSET('Sanitation Data'!$F$32,0,10*ROW('Sanitation Data'!F140)))</f>
        <v/>
      </c>
      <c r="DD146" s="33" t="str">
        <f ca="true">+IF(OFFSET('Sanitation Data'!$F$33,0,10*ROW('Sanitation Data'!F140))="","",OFFSET('Sanitation Data'!$F$33,0,10*ROW('Sanitation Data'!F140)))</f>
        <v/>
      </c>
      <c r="DE146" s="33" t="str">
        <f ca="true">+IF(OFFSET('Sanitation Data'!$G$29,0,10*ROW('Sanitation Data'!G140))="","",OFFSET('Sanitation Data'!$G$29,0,10*ROW('Sanitation Data'!G140)))</f>
        <v/>
      </c>
      <c r="DF146" s="33" t="str">
        <f ca="true">+IF(OFFSET('Sanitation Data'!$G$30,0,10*ROW('Sanitation Data'!G140))="","",OFFSET('Sanitation Data'!$G$30,0,10*ROW('Sanitation Data'!G140)))</f>
        <v/>
      </c>
      <c r="DG146" s="33" t="str">
        <f ca="true">+IF(OFFSET('Sanitation Data'!$G$31,0,10*ROW('Sanitation Data'!G140))="","",OFFSET('Sanitation Data'!$G$31,0,10*ROW('Sanitation Data'!G140)))</f>
        <v/>
      </c>
      <c r="DH146" s="33" t="str">
        <f ca="true">+IF(OFFSET('Sanitation Data'!$G$32,0,10*ROW('Sanitation Data'!G140))="","",OFFSET('Sanitation Data'!$G$32,0,10*ROW('Sanitation Data'!G140)))</f>
        <v/>
      </c>
      <c r="DI146" s="33" t="str">
        <f ca="true">+IF(OFFSET('Sanitation Data'!$G$33,0,10*ROW('Sanitation Data'!G140))="","",OFFSET('Sanitation Data'!$G$33,0,10*ROW('Sanitation Data'!G140)))</f>
        <v/>
      </c>
      <c r="DJ146" s="33" t="str">
        <f ca="true">+IF(OFFSET('Sanitation Data'!$H$29,0,10*ROW('Sanitation Data'!H140))="","",OFFSET('Sanitation Data'!$H$29,0,10*ROW('Sanitation Data'!H140)))</f>
        <v/>
      </c>
      <c r="DK146" s="33" t="str">
        <f ca="true">+IF(OFFSET('Sanitation Data'!$H$30,0,10*ROW('Sanitation Data'!H140))="","",OFFSET('Sanitation Data'!$H$30,0,10*ROW('Sanitation Data'!H140)))</f>
        <v/>
      </c>
      <c r="DL146" s="33" t="str">
        <f ca="true">+IF(OFFSET('Sanitation Data'!$H$31,0,10*ROW('Sanitation Data'!H140))="","",OFFSET('Sanitation Data'!$H$31,0,10*ROW('Sanitation Data'!H140)))</f>
        <v/>
      </c>
      <c r="DM146" s="33" t="str">
        <f ca="true">+IF(OFFSET('Sanitation Data'!$H$32,0,10*ROW('Sanitation Data'!H140))="","",OFFSET('Sanitation Data'!$H$32,0,10*ROW('Sanitation Data'!H140)))</f>
        <v/>
      </c>
      <c r="DN146" s="33" t="str">
        <f ca="true">+IF(OFFSET('Sanitation Data'!$H$33,0,10*ROW('Sanitation Data'!H140))="","",OFFSET('Sanitation Data'!$H$33,0,10*ROW('Sanitation Data'!H140)))</f>
        <v/>
      </c>
      <c r="DO146" s="33" t="str">
        <f ca="true">+IF(OFFSET('Hygiene Data'!$C$12,0,10*ROW('Hygiene Data'!C140))="","",OFFSET('Hygiene Data'!$C$12,0,10*ROW('Hygiene Data'!C140)))</f>
        <v/>
      </c>
      <c r="DP146" s="33" t="str">
        <f ca="true">+IF(OFFSET('Hygiene Data'!$C$13,0,10*ROW('Hygiene Data'!C140))="","",OFFSET('Hygiene Data'!$C$13,0,10*ROW('Hygiene Data'!C140)))</f>
        <v/>
      </c>
      <c r="DQ146" s="33" t="str">
        <f ca="true">+IF(OFFSET('Hygiene Data'!$C$14,0,10*ROW('Hygiene Data'!C140))="","",OFFSET('Hygiene Data'!$C$14,0,10*ROW('Hygiene Data'!C140)))</f>
        <v/>
      </c>
      <c r="DR146" s="33" t="str">
        <f ca="true">+IF(OFFSET('Hygiene Data'!$D$12,0,10*ROW('Hygiene Data'!D140))="","",OFFSET('Hygiene Data'!$D$12,0,10*ROW('Hygiene Data'!D140)))</f>
        <v/>
      </c>
      <c r="DS146" s="33" t="str">
        <f ca="true">+IF(OFFSET('Hygiene Data'!$D$13,0,10*ROW('Hygiene Data'!D140))="","",OFFSET('Hygiene Data'!$D$13,0,10*ROW('Hygiene Data'!D140)))</f>
        <v/>
      </c>
      <c r="DT146" s="33" t="str">
        <f ca="true">+IF(OFFSET('Hygiene Data'!$D$14,0,10*ROW('Hygiene Data'!D140))="","",OFFSET('Hygiene Data'!$D$14,0,10*ROW('Hygiene Data'!D140)))</f>
        <v/>
      </c>
      <c r="DU146" s="33" t="str">
        <f ca="true">+IF(OFFSET('Hygiene Data'!$E$12,0,10*ROW('Hygiene Data'!E140))="","",OFFSET('Hygiene Data'!$E$12,0,10*ROW('Hygiene Data'!E140)))</f>
        <v/>
      </c>
      <c r="DV146" s="33" t="str">
        <f ca="true">+IF(OFFSET('Hygiene Data'!$E$13,0,10*ROW('Hygiene Data'!E140))="","",OFFSET('Hygiene Data'!$E$13,0,10*ROW('Hygiene Data'!E140)))</f>
        <v/>
      </c>
      <c r="DW146" s="33" t="str">
        <f ca="true">+IF(OFFSET('Hygiene Data'!$E$14,0,10*ROW('Hygiene Data'!E140))="","",OFFSET('Hygiene Data'!$E$14,0,10*ROW('Hygiene Data'!E140)))</f>
        <v/>
      </c>
      <c r="DX146" s="33" t="str">
        <f ca="true">+IF(OFFSET('Hygiene Data'!$F$12,0,10*ROW('Hygiene Data'!F140))="","",OFFSET('Hygiene Data'!$F$12,0,10*ROW('Hygiene Data'!F140)))</f>
        <v/>
      </c>
      <c r="DY146" s="33" t="str">
        <f ca="true">+IF(OFFSET('Hygiene Data'!$F$13,0,10*ROW('Hygiene Data'!F140))="","",OFFSET('Hygiene Data'!$F$13,0,10*ROW('Hygiene Data'!F140)))</f>
        <v/>
      </c>
      <c r="DZ146" s="33" t="str">
        <f ca="true">+IF(OFFSET('Hygiene Data'!$F$14,0,10*ROW('Hygiene Data'!F140))="","",OFFSET('Hygiene Data'!$F$14,0,10*ROW('Hygiene Data'!F140)))</f>
        <v/>
      </c>
      <c r="EA146" s="33" t="str">
        <f ca="true">+IF(OFFSET('Hygiene Data'!$G$12,0,10*ROW('Hygiene Data'!G140))="","",OFFSET('Hygiene Data'!$G$12,0,10*ROW('Hygiene Data'!G140)))</f>
        <v/>
      </c>
      <c r="EB146" s="33" t="str">
        <f ca="true">+IF(OFFSET('Hygiene Data'!$G$13,0,10*ROW('Hygiene Data'!G140))="","",OFFSET('Hygiene Data'!$G$13,0,10*ROW('Hygiene Data'!G140)))</f>
        <v/>
      </c>
      <c r="EC146" s="33" t="str">
        <f ca="true">+IF(OFFSET('Hygiene Data'!$G$14,0,10*ROW('Hygiene Data'!G140))="","",OFFSET('Hygiene Data'!$G$14,0,10*ROW('Hygiene Data'!G140)))</f>
        <v/>
      </c>
      <c r="ED146" s="33" t="str">
        <f ca="true">+IF(OFFSET('Hygiene Data'!$H$12,0,10*ROW('Hygiene Data'!H140))="","",OFFSET('Hygiene Data'!$H$12,0,10*ROW('Hygiene Data'!H140)))</f>
        <v/>
      </c>
      <c r="EE146" s="33" t="str">
        <f ca="true">+IF(OFFSET('Hygiene Data'!$H$13,0,10*ROW('Hygiene Data'!H140))="","",OFFSET('Hygiene Data'!$H$13,0,10*ROW('Hygiene Data'!H140)))</f>
        <v/>
      </c>
      <c r="EF146" s="33" t="str">
        <f ca="true">+IF(OFFSET('Hygiene Data'!$H$14,0,10*ROW('Hygiene Data'!H140))="","",OFFSET('Hygiene Data'!$H$14,0,10*ROW('Hygiene Data'!H140)))</f>
        <v/>
      </c>
    </row>
    <row r="147" x14ac:dyDescent="0.2">
      <c r="A147" s="56" t="str">
        <f ca="true">+IF(OFFSET('Water Data'!$B$1,0,10*ROW('Water Data'!B144))="","",OFFSET('Water Data'!$B$1,0,10*ROW('Water Data'!B144)))</f>
        <v/>
      </c>
      <c r="B147" s="56" t="str">
        <f ca="true">+IF(OFFSET('Water Data'!$A$3,0,10*ROW('Water Data'!A144))="","",OFFSET('Water Data'!$A$3,0,10*ROW('Water Data'!A144)))</f>
        <v/>
      </c>
      <c r="C147" s="56" t="str">
        <f ca="true">+IF(OFFSET('Water Data'!$C$3,0,10*ROW('Water Data'!C144))="","",OFFSET('Water Data'!$C$3,0,10*ROW('Water Data'!C144)))</f>
        <v/>
      </c>
      <c r="D147" s="244"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4"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4" t="e">
        <f ca="true">+IF(AND(ISNUMBER(OFFSET('Water Data'!$C$10,0,10*ROW('Water Data'!D141))),BW147="Yes"),OFFSET('Water Data'!$C$10,0,10*ROW('Water Data'!D141)),IF(AND(ISNUMBER(OFFSET('Water Data'!$C$10,0,10*ROW('Water Data'!D141))),BW147="No",ISNUMBER(OFFSET('Water Data'!$C$10,0,10*ROW('Water Data'!D141)))),CONCATENATE("[",ROUND(OFFSET('Water Data'!$C$10,0,10*ROW('Water Data'!D141)),0),"]"),IF(AND(ISNUMBER(OFFSET('Water Data'!$C$10,0,10*ROW('Water Data'!D141))),BW147="",ISNUMBER(OFFSET('Water Data'!$C$10,0,10*ROW('Water Data'!D141)))),OFFSET('Water Data'!$C$10,0,10*ROW('Water Data'!D141)),NA())))</f>
        <v>#N/A</v>
      </c>
      <c r="G147" s="244"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4"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4"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4"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4"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4"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4"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4"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4"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4"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4"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4"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4"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4"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4"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5"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5"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5"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5"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5"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5"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5"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5"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5"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5"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5"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5"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5"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5"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5"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5"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5"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5"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5"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5"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5"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5"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5"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5"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5"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5"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5"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5"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5"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5"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6"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6"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6"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6"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6"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6"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6"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6"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6"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6"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6"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6"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6"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6"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6"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6"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6"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6"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3" t="str">
        <f ca="true">+IF(OFFSET('Water Data'!$C$28,0,10*ROW('Water Data'!C141))="","",OFFSET('Water Data'!$C$28,0,10*ROW('Water Data'!C141)))</f>
        <v/>
      </c>
      <c r="BT147" s="33" t="str">
        <f ca="true">+IF(OFFSET('Water Data'!$C$29,0,10*ROW('Water Data'!C141))="","",OFFSET('Water Data'!$C$29,0,10*ROW('Water Data'!C141)))</f>
        <v/>
      </c>
      <c r="BU147" s="33" t="str">
        <f ca="true">+IF(OFFSET('Water Data'!$C$30,0,10*ROW('Water Data'!C141))="","",OFFSET('Water Data'!$C$30,0,10*ROW('Water Data'!C141)))</f>
        <v/>
      </c>
      <c r="BV147" s="33" t="str">
        <f ca="true">+IF(OFFSET('Water Data'!$D$28,0,10*ROW('Water Data'!D141))="","",OFFSET('Water Data'!$D$28,0,10*ROW('Water Data'!D141)))</f>
        <v/>
      </c>
      <c r="BW147" s="33" t="str">
        <f ca="true">+IF(OFFSET('Water Data'!$D$29,0,10*ROW('Water Data'!D141))="","",OFFSET('Water Data'!$D$29,0,10*ROW('Water Data'!D141)))</f>
        <v/>
      </c>
      <c r="BX147" s="33" t="str">
        <f ca="true">+IF(OFFSET('Water Data'!$D$30,0,10*ROW('Water Data'!D141))="","",OFFSET('Water Data'!$D$30,0,10*ROW('Water Data'!D141)))</f>
        <v/>
      </c>
      <c r="BY147" s="33" t="str">
        <f ca="true">+IF(OFFSET('Water Data'!$E$28,0,10*ROW('Water Data'!E141))="","",OFFSET('Water Data'!$E$28,0,10*ROW('Water Data'!E141)))</f>
        <v/>
      </c>
      <c r="BZ147" s="33" t="str">
        <f ca="true">+IF(OFFSET('Water Data'!$E$29,0,10*ROW('Water Data'!E141))="","",OFFSET('Water Data'!$E$29,0,10*ROW('Water Data'!E141)))</f>
        <v/>
      </c>
      <c r="CA147" s="33" t="str">
        <f ca="true">+IF(OFFSET('Water Data'!$E$30,0,10*ROW('Water Data'!E141))="","",OFFSET('Water Data'!$E$30,0,10*ROW('Water Data'!E141)))</f>
        <v/>
      </c>
      <c r="CB147" s="33" t="str">
        <f ca="true">+IF(OFFSET('Water Data'!$F$28,0,10*ROW('Water Data'!F141))="","",OFFSET('Water Data'!$F$28,0,10*ROW('Water Data'!F141)))</f>
        <v/>
      </c>
      <c r="CC147" s="33" t="str">
        <f ca="true">+IF(OFFSET('Water Data'!$F$29,0,10*ROW('Water Data'!F141))="","",OFFSET('Water Data'!$F$29,0,10*ROW('Water Data'!F141)))</f>
        <v/>
      </c>
      <c r="CD147" s="33" t="str">
        <f ca="true">+IF(OFFSET('Water Data'!$F$30,0,10*ROW('Water Data'!F141))="","",OFFSET('Water Data'!$F$30,0,10*ROW('Water Data'!F141)))</f>
        <v/>
      </c>
      <c r="CE147" s="33" t="str">
        <f ca="true">+IF(OFFSET('Water Data'!$G$28,0,10*ROW('Water Data'!G141))="","",OFFSET('Water Data'!$G$28,0,10*ROW('Water Data'!G141)))</f>
        <v/>
      </c>
      <c r="CF147" s="33" t="str">
        <f ca="true">+IF(OFFSET('Water Data'!$G$29,0,10*ROW('Water Data'!G141))="","",OFFSET('Water Data'!$G$29,0,10*ROW('Water Data'!G141)))</f>
        <v/>
      </c>
      <c r="CG147" s="33" t="str">
        <f ca="true">+IF(OFFSET('Water Data'!$G$30,0,10*ROW('Water Data'!G141))="","",OFFSET('Water Data'!$G$30,0,10*ROW('Water Data'!G141)))</f>
        <v/>
      </c>
      <c r="CH147" s="33" t="str">
        <f ca="true">+IF(OFFSET('Water Data'!$H$28,0,10*ROW('Water Data'!H141))="","",OFFSET('Water Data'!$H$28,0,10*ROW('Water Data'!H141)))</f>
        <v/>
      </c>
      <c r="CI147" s="33" t="str">
        <f ca="true">+IF(OFFSET('Water Data'!$H$29,0,10*ROW('Water Data'!H141))="","",OFFSET('Water Data'!$H$29,0,10*ROW('Water Data'!H141)))</f>
        <v/>
      </c>
      <c r="CJ147" s="33" t="str">
        <f ca="true">+IF(OFFSET('Water Data'!$H$30,0,10*ROW('Water Data'!H141))="","",OFFSET('Water Data'!$H$30,0,10*ROW('Water Data'!H141)))</f>
        <v/>
      </c>
      <c r="CK147" s="33" t="str">
        <f ca="true">+IF(OFFSET('Sanitation Data'!$C$29,0,10*ROW('Sanitation Data'!C141))="","",OFFSET('Sanitation Data'!$C$29,0,10*ROW('Sanitation Data'!C141)))</f>
        <v/>
      </c>
      <c r="CL147" s="33" t="str">
        <f ca="true">+IF(OFFSET('Sanitation Data'!$C$30,0,10*ROW('Sanitation Data'!C141))="","",OFFSET('Sanitation Data'!$C$30,0,10*ROW('Sanitation Data'!C141)))</f>
        <v/>
      </c>
      <c r="CM147" s="33" t="str">
        <f ca="true">+IF(OFFSET('Sanitation Data'!$C$31,0,10*ROW('Sanitation Data'!C141))="","",OFFSET('Sanitation Data'!$C$31,0,10*ROW('Sanitation Data'!C141)))</f>
        <v/>
      </c>
      <c r="CN147" s="33" t="str">
        <f ca="true">+IF(OFFSET('Sanitation Data'!$C$32,0,10*ROW('Sanitation Data'!C141))="","",OFFSET('Sanitation Data'!$C$32,0,10*ROW('Sanitation Data'!C141)))</f>
        <v/>
      </c>
      <c r="CO147" s="33" t="str">
        <f ca="true">+IF(OFFSET('Sanitation Data'!$C$33,0,10*ROW('Sanitation Data'!C141))="","",OFFSET('Sanitation Data'!$C$33,0,10*ROW('Sanitation Data'!C141)))</f>
        <v/>
      </c>
      <c r="CP147" s="33" t="str">
        <f ca="true">+IF(OFFSET('Sanitation Data'!$D$29,0,10*ROW('Sanitation Data'!D141))="","",OFFSET('Sanitation Data'!$D$29,0,10*ROW('Sanitation Data'!D141)))</f>
        <v/>
      </c>
      <c r="CQ147" s="33" t="str">
        <f ca="true">+IF(OFFSET('Sanitation Data'!$D$30,0,10*ROW('Sanitation Data'!D141))="","",OFFSET('Sanitation Data'!$D$30,0,10*ROW('Sanitation Data'!D141)))</f>
        <v/>
      </c>
      <c r="CR147" s="33" t="str">
        <f ca="true">+IF(OFFSET('Sanitation Data'!$D$31,0,10*ROW('Sanitation Data'!D141))="","",OFFSET('Sanitation Data'!$D$31,0,10*ROW('Sanitation Data'!D141)))</f>
        <v/>
      </c>
      <c r="CS147" s="33" t="str">
        <f ca="true">+IF(OFFSET('Sanitation Data'!$D$32,0,10*ROW('Sanitation Data'!D141))="","",OFFSET('Sanitation Data'!$D$32,0,10*ROW('Sanitation Data'!D141)))</f>
        <v/>
      </c>
      <c r="CT147" s="33" t="str">
        <f ca="true">+IF(OFFSET('Sanitation Data'!$D$33,0,10*ROW('Sanitation Data'!D141))="","",OFFSET('Sanitation Data'!$D$33,0,10*ROW('Sanitation Data'!D141)))</f>
        <v/>
      </c>
      <c r="CU147" s="33" t="str">
        <f ca="true">+IF(OFFSET('Sanitation Data'!$E$29,0,10*ROW('Sanitation Data'!E141))="","",OFFSET('Sanitation Data'!$E$29,0,10*ROW('Sanitation Data'!E141)))</f>
        <v/>
      </c>
      <c r="CV147" s="33" t="str">
        <f ca="true">+IF(OFFSET('Sanitation Data'!$E$30,0,10*ROW('Sanitation Data'!E141))="","",OFFSET('Sanitation Data'!$E$30,0,10*ROW('Sanitation Data'!E141)))</f>
        <v/>
      </c>
      <c r="CW147" s="33" t="str">
        <f ca="true">+IF(OFFSET('Sanitation Data'!$E$31,0,10*ROW('Sanitation Data'!E141))="","",OFFSET('Sanitation Data'!$E$31,0,10*ROW('Sanitation Data'!E141)))</f>
        <v/>
      </c>
      <c r="CX147" s="33" t="str">
        <f ca="true">+IF(OFFSET('Sanitation Data'!$E$32,0,10*ROW('Sanitation Data'!E141))="","",OFFSET('Sanitation Data'!$E$32,0,10*ROW('Sanitation Data'!E141)))</f>
        <v/>
      </c>
      <c r="CY147" s="33" t="str">
        <f ca="true">+IF(OFFSET('Sanitation Data'!$E$33,0,10*ROW('Sanitation Data'!E141))="","",OFFSET('Sanitation Data'!$E$33,0,10*ROW('Sanitation Data'!E141)))</f>
        <v/>
      </c>
      <c r="CZ147" s="33" t="str">
        <f ca="true">+IF(OFFSET('Sanitation Data'!$F$29,0,10*ROW('Sanitation Data'!F141))="","",OFFSET('Sanitation Data'!$F$29,0,10*ROW('Sanitation Data'!F141)))</f>
        <v/>
      </c>
      <c r="DA147" s="33" t="str">
        <f ca="true">+IF(OFFSET('Sanitation Data'!$F$30,0,10*ROW('Sanitation Data'!F141))="","",OFFSET('Sanitation Data'!$F$30,0,10*ROW('Sanitation Data'!F141)))</f>
        <v/>
      </c>
      <c r="DB147" s="33" t="str">
        <f ca="true">+IF(OFFSET('Sanitation Data'!$F$31,0,10*ROW('Sanitation Data'!F141))="","",OFFSET('Sanitation Data'!$F$31,0,10*ROW('Sanitation Data'!F141)))</f>
        <v/>
      </c>
      <c r="DC147" s="33" t="str">
        <f ca="true">+IF(OFFSET('Sanitation Data'!$F$32,0,10*ROW('Sanitation Data'!F141))="","",OFFSET('Sanitation Data'!$F$32,0,10*ROW('Sanitation Data'!F141)))</f>
        <v/>
      </c>
      <c r="DD147" s="33" t="str">
        <f ca="true">+IF(OFFSET('Sanitation Data'!$F$33,0,10*ROW('Sanitation Data'!F141))="","",OFFSET('Sanitation Data'!$F$33,0,10*ROW('Sanitation Data'!F141)))</f>
        <v/>
      </c>
      <c r="DE147" s="33" t="str">
        <f ca="true">+IF(OFFSET('Sanitation Data'!$G$29,0,10*ROW('Sanitation Data'!G141))="","",OFFSET('Sanitation Data'!$G$29,0,10*ROW('Sanitation Data'!G141)))</f>
        <v/>
      </c>
      <c r="DF147" s="33" t="str">
        <f ca="true">+IF(OFFSET('Sanitation Data'!$G$30,0,10*ROW('Sanitation Data'!G141))="","",OFFSET('Sanitation Data'!$G$30,0,10*ROW('Sanitation Data'!G141)))</f>
        <v/>
      </c>
      <c r="DG147" s="33" t="str">
        <f ca="true">+IF(OFFSET('Sanitation Data'!$G$31,0,10*ROW('Sanitation Data'!G141))="","",OFFSET('Sanitation Data'!$G$31,0,10*ROW('Sanitation Data'!G141)))</f>
        <v/>
      </c>
      <c r="DH147" s="33" t="str">
        <f ca="true">+IF(OFFSET('Sanitation Data'!$G$32,0,10*ROW('Sanitation Data'!G141))="","",OFFSET('Sanitation Data'!$G$32,0,10*ROW('Sanitation Data'!G141)))</f>
        <v/>
      </c>
      <c r="DI147" s="33" t="str">
        <f ca="true">+IF(OFFSET('Sanitation Data'!$G$33,0,10*ROW('Sanitation Data'!G141))="","",OFFSET('Sanitation Data'!$G$33,0,10*ROW('Sanitation Data'!G141)))</f>
        <v/>
      </c>
      <c r="DJ147" s="33" t="str">
        <f ca="true">+IF(OFFSET('Sanitation Data'!$H$29,0,10*ROW('Sanitation Data'!H141))="","",OFFSET('Sanitation Data'!$H$29,0,10*ROW('Sanitation Data'!H141)))</f>
        <v/>
      </c>
      <c r="DK147" s="33" t="str">
        <f ca="true">+IF(OFFSET('Sanitation Data'!$H$30,0,10*ROW('Sanitation Data'!H141))="","",OFFSET('Sanitation Data'!$H$30,0,10*ROW('Sanitation Data'!H141)))</f>
        <v/>
      </c>
      <c r="DL147" s="33" t="str">
        <f ca="true">+IF(OFFSET('Sanitation Data'!$H$31,0,10*ROW('Sanitation Data'!H141))="","",OFFSET('Sanitation Data'!$H$31,0,10*ROW('Sanitation Data'!H141)))</f>
        <v/>
      </c>
      <c r="DM147" s="33" t="str">
        <f ca="true">+IF(OFFSET('Sanitation Data'!$H$32,0,10*ROW('Sanitation Data'!H141))="","",OFFSET('Sanitation Data'!$H$32,0,10*ROW('Sanitation Data'!H141)))</f>
        <v/>
      </c>
      <c r="DN147" s="33" t="str">
        <f ca="true">+IF(OFFSET('Sanitation Data'!$H$33,0,10*ROW('Sanitation Data'!H141))="","",OFFSET('Sanitation Data'!$H$33,0,10*ROW('Sanitation Data'!H141)))</f>
        <v/>
      </c>
      <c r="DO147" s="33" t="str">
        <f ca="true">+IF(OFFSET('Hygiene Data'!$C$12,0,10*ROW('Hygiene Data'!C141))="","",OFFSET('Hygiene Data'!$C$12,0,10*ROW('Hygiene Data'!C141)))</f>
        <v/>
      </c>
      <c r="DP147" s="33" t="str">
        <f ca="true">+IF(OFFSET('Hygiene Data'!$C$13,0,10*ROW('Hygiene Data'!C141))="","",OFFSET('Hygiene Data'!$C$13,0,10*ROW('Hygiene Data'!C141)))</f>
        <v/>
      </c>
      <c r="DQ147" s="33" t="str">
        <f ca="true">+IF(OFFSET('Hygiene Data'!$C$14,0,10*ROW('Hygiene Data'!C141))="","",OFFSET('Hygiene Data'!$C$14,0,10*ROW('Hygiene Data'!C141)))</f>
        <v/>
      </c>
      <c r="DR147" s="33" t="str">
        <f ca="true">+IF(OFFSET('Hygiene Data'!$D$12,0,10*ROW('Hygiene Data'!D141))="","",OFFSET('Hygiene Data'!$D$12,0,10*ROW('Hygiene Data'!D141)))</f>
        <v/>
      </c>
      <c r="DS147" s="33" t="str">
        <f ca="true">+IF(OFFSET('Hygiene Data'!$D$13,0,10*ROW('Hygiene Data'!D141))="","",OFFSET('Hygiene Data'!$D$13,0,10*ROW('Hygiene Data'!D141)))</f>
        <v/>
      </c>
      <c r="DT147" s="33" t="str">
        <f ca="true">+IF(OFFSET('Hygiene Data'!$D$14,0,10*ROW('Hygiene Data'!D141))="","",OFFSET('Hygiene Data'!$D$14,0,10*ROW('Hygiene Data'!D141)))</f>
        <v/>
      </c>
      <c r="DU147" s="33" t="str">
        <f ca="true">+IF(OFFSET('Hygiene Data'!$E$12,0,10*ROW('Hygiene Data'!E141))="","",OFFSET('Hygiene Data'!$E$12,0,10*ROW('Hygiene Data'!E141)))</f>
        <v/>
      </c>
      <c r="DV147" s="33" t="str">
        <f ca="true">+IF(OFFSET('Hygiene Data'!$E$13,0,10*ROW('Hygiene Data'!E141))="","",OFFSET('Hygiene Data'!$E$13,0,10*ROW('Hygiene Data'!E141)))</f>
        <v/>
      </c>
      <c r="DW147" s="33" t="str">
        <f ca="true">+IF(OFFSET('Hygiene Data'!$E$14,0,10*ROW('Hygiene Data'!E141))="","",OFFSET('Hygiene Data'!$E$14,0,10*ROW('Hygiene Data'!E141)))</f>
        <v/>
      </c>
      <c r="DX147" s="33" t="str">
        <f ca="true">+IF(OFFSET('Hygiene Data'!$F$12,0,10*ROW('Hygiene Data'!F141))="","",OFFSET('Hygiene Data'!$F$12,0,10*ROW('Hygiene Data'!F141)))</f>
        <v/>
      </c>
      <c r="DY147" s="33" t="str">
        <f ca="true">+IF(OFFSET('Hygiene Data'!$F$13,0,10*ROW('Hygiene Data'!F141))="","",OFFSET('Hygiene Data'!$F$13,0,10*ROW('Hygiene Data'!F141)))</f>
        <v/>
      </c>
      <c r="DZ147" s="33" t="str">
        <f ca="true">+IF(OFFSET('Hygiene Data'!$F$14,0,10*ROW('Hygiene Data'!F141))="","",OFFSET('Hygiene Data'!$F$14,0,10*ROW('Hygiene Data'!F141)))</f>
        <v/>
      </c>
      <c r="EA147" s="33" t="str">
        <f ca="true">+IF(OFFSET('Hygiene Data'!$G$12,0,10*ROW('Hygiene Data'!G141))="","",OFFSET('Hygiene Data'!$G$12,0,10*ROW('Hygiene Data'!G141)))</f>
        <v/>
      </c>
      <c r="EB147" s="33" t="str">
        <f ca="true">+IF(OFFSET('Hygiene Data'!$G$13,0,10*ROW('Hygiene Data'!G141))="","",OFFSET('Hygiene Data'!$G$13,0,10*ROW('Hygiene Data'!G141)))</f>
        <v/>
      </c>
      <c r="EC147" s="33" t="str">
        <f ca="true">+IF(OFFSET('Hygiene Data'!$G$14,0,10*ROW('Hygiene Data'!G141))="","",OFFSET('Hygiene Data'!$G$14,0,10*ROW('Hygiene Data'!G141)))</f>
        <v/>
      </c>
      <c r="ED147" s="33" t="str">
        <f ca="true">+IF(OFFSET('Hygiene Data'!$H$12,0,10*ROW('Hygiene Data'!H141))="","",OFFSET('Hygiene Data'!$H$12,0,10*ROW('Hygiene Data'!H141)))</f>
        <v/>
      </c>
      <c r="EE147" s="33" t="str">
        <f ca="true">+IF(OFFSET('Hygiene Data'!$H$13,0,10*ROW('Hygiene Data'!H141))="","",OFFSET('Hygiene Data'!$H$13,0,10*ROW('Hygiene Data'!H141)))</f>
        <v/>
      </c>
      <c r="EF147" s="33" t="str">
        <f ca="true">+IF(OFFSET('Hygiene Data'!$H$14,0,10*ROW('Hygiene Data'!H141))="","",OFFSET('Hygiene Data'!$H$14,0,10*ROW('Hygiene Data'!H141)))</f>
        <v/>
      </c>
    </row>
    <row r="148" x14ac:dyDescent="0.2">
      <c r="A148" s="56" t="str">
        <f ca="true">+IF(OFFSET('Water Data'!$B$1,0,10*ROW('Water Data'!B145))="","",OFFSET('Water Data'!$B$1,0,10*ROW('Water Data'!B145)))</f>
        <v/>
      </c>
      <c r="B148" s="56" t="str">
        <f ca="true">+IF(OFFSET('Water Data'!$A$3,0,10*ROW('Water Data'!A145))="","",OFFSET('Water Data'!$A$3,0,10*ROW('Water Data'!A145)))</f>
        <v/>
      </c>
      <c r="C148" s="56" t="str">
        <f ca="true">+IF(OFFSET('Water Data'!$C$3,0,10*ROW('Water Data'!C145))="","",OFFSET('Water Data'!$C$3,0,10*ROW('Water Data'!C145)))</f>
        <v/>
      </c>
      <c r="D148" s="244"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4"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4" t="e">
        <f ca="true">+IF(AND(ISNUMBER(OFFSET('Water Data'!$C$10,0,10*ROW('Water Data'!D142))),BW148="Yes"),OFFSET('Water Data'!$C$10,0,10*ROW('Water Data'!D142)),IF(AND(ISNUMBER(OFFSET('Water Data'!$C$10,0,10*ROW('Water Data'!D142))),BW148="No",ISNUMBER(OFFSET('Water Data'!$C$10,0,10*ROW('Water Data'!D142)))),CONCATENATE("[",ROUND(OFFSET('Water Data'!$C$10,0,10*ROW('Water Data'!D142)),0),"]"),IF(AND(ISNUMBER(OFFSET('Water Data'!$C$10,0,10*ROW('Water Data'!D142))),BW148="",ISNUMBER(OFFSET('Water Data'!$C$10,0,10*ROW('Water Data'!D142)))),OFFSET('Water Data'!$C$10,0,10*ROW('Water Data'!D142)),NA())))</f>
        <v>#N/A</v>
      </c>
      <c r="G148" s="244"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4"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4"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4"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4"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4"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4"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4"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4"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4"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4"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4"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4"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4"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4"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5"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5"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5"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5"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5"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5"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5"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5"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5"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5"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5"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5"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5"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5"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5"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5"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5"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5"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5"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5"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5"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5"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5"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5"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5"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5"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5"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5"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5"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5"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6"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6"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6"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6"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6"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6"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6"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6"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6"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6"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6"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6"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6"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6"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6"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6"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6"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6"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3" t="str">
        <f ca="true">+IF(OFFSET('Water Data'!$C$28,0,10*ROW('Water Data'!C142))="","",OFFSET('Water Data'!$C$28,0,10*ROW('Water Data'!C142)))</f>
        <v/>
      </c>
      <c r="BT148" s="33" t="str">
        <f ca="true">+IF(OFFSET('Water Data'!$C$29,0,10*ROW('Water Data'!C142))="","",OFFSET('Water Data'!$C$29,0,10*ROW('Water Data'!C142)))</f>
        <v/>
      </c>
      <c r="BU148" s="33" t="str">
        <f ca="true">+IF(OFFSET('Water Data'!$C$30,0,10*ROW('Water Data'!C142))="","",OFFSET('Water Data'!$C$30,0,10*ROW('Water Data'!C142)))</f>
        <v/>
      </c>
      <c r="BV148" s="33" t="str">
        <f ca="true">+IF(OFFSET('Water Data'!$D$28,0,10*ROW('Water Data'!D142))="","",OFFSET('Water Data'!$D$28,0,10*ROW('Water Data'!D142)))</f>
        <v/>
      </c>
      <c r="BW148" s="33" t="str">
        <f ca="true">+IF(OFFSET('Water Data'!$D$29,0,10*ROW('Water Data'!D142))="","",OFFSET('Water Data'!$D$29,0,10*ROW('Water Data'!D142)))</f>
        <v/>
      </c>
      <c r="BX148" s="33" t="str">
        <f ca="true">+IF(OFFSET('Water Data'!$D$30,0,10*ROW('Water Data'!D142))="","",OFFSET('Water Data'!$D$30,0,10*ROW('Water Data'!D142)))</f>
        <v/>
      </c>
      <c r="BY148" s="33" t="str">
        <f ca="true">+IF(OFFSET('Water Data'!$E$28,0,10*ROW('Water Data'!E142))="","",OFFSET('Water Data'!$E$28,0,10*ROW('Water Data'!E142)))</f>
        <v/>
      </c>
      <c r="BZ148" s="33" t="str">
        <f ca="true">+IF(OFFSET('Water Data'!$E$29,0,10*ROW('Water Data'!E142))="","",OFFSET('Water Data'!$E$29,0,10*ROW('Water Data'!E142)))</f>
        <v/>
      </c>
      <c r="CA148" s="33" t="str">
        <f ca="true">+IF(OFFSET('Water Data'!$E$30,0,10*ROW('Water Data'!E142))="","",OFFSET('Water Data'!$E$30,0,10*ROW('Water Data'!E142)))</f>
        <v/>
      </c>
      <c r="CB148" s="33" t="str">
        <f ca="true">+IF(OFFSET('Water Data'!$F$28,0,10*ROW('Water Data'!F142))="","",OFFSET('Water Data'!$F$28,0,10*ROW('Water Data'!F142)))</f>
        <v/>
      </c>
      <c r="CC148" s="33" t="str">
        <f ca="true">+IF(OFFSET('Water Data'!$F$29,0,10*ROW('Water Data'!F142))="","",OFFSET('Water Data'!$F$29,0,10*ROW('Water Data'!F142)))</f>
        <v/>
      </c>
      <c r="CD148" s="33" t="str">
        <f ca="true">+IF(OFFSET('Water Data'!$F$30,0,10*ROW('Water Data'!F142))="","",OFFSET('Water Data'!$F$30,0,10*ROW('Water Data'!F142)))</f>
        <v/>
      </c>
      <c r="CE148" s="33" t="str">
        <f ca="true">+IF(OFFSET('Water Data'!$G$28,0,10*ROW('Water Data'!G142))="","",OFFSET('Water Data'!$G$28,0,10*ROW('Water Data'!G142)))</f>
        <v/>
      </c>
      <c r="CF148" s="33" t="str">
        <f ca="true">+IF(OFFSET('Water Data'!$G$29,0,10*ROW('Water Data'!G142))="","",OFFSET('Water Data'!$G$29,0,10*ROW('Water Data'!G142)))</f>
        <v/>
      </c>
      <c r="CG148" s="33" t="str">
        <f ca="true">+IF(OFFSET('Water Data'!$G$30,0,10*ROW('Water Data'!G142))="","",OFFSET('Water Data'!$G$30,0,10*ROW('Water Data'!G142)))</f>
        <v/>
      </c>
      <c r="CH148" s="33" t="str">
        <f ca="true">+IF(OFFSET('Water Data'!$H$28,0,10*ROW('Water Data'!H142))="","",OFFSET('Water Data'!$H$28,0,10*ROW('Water Data'!H142)))</f>
        <v/>
      </c>
      <c r="CI148" s="33" t="str">
        <f ca="true">+IF(OFFSET('Water Data'!$H$29,0,10*ROW('Water Data'!H142))="","",OFFSET('Water Data'!$H$29,0,10*ROW('Water Data'!H142)))</f>
        <v/>
      </c>
      <c r="CJ148" s="33" t="str">
        <f ca="true">+IF(OFFSET('Water Data'!$H$30,0,10*ROW('Water Data'!H142))="","",OFFSET('Water Data'!$H$30,0,10*ROW('Water Data'!H142)))</f>
        <v/>
      </c>
      <c r="CK148" s="33" t="str">
        <f ca="true">+IF(OFFSET('Sanitation Data'!$C$29,0,10*ROW('Sanitation Data'!C142))="","",OFFSET('Sanitation Data'!$C$29,0,10*ROW('Sanitation Data'!C142)))</f>
        <v/>
      </c>
      <c r="CL148" s="33" t="str">
        <f ca="true">+IF(OFFSET('Sanitation Data'!$C$30,0,10*ROW('Sanitation Data'!C142))="","",OFFSET('Sanitation Data'!$C$30,0,10*ROW('Sanitation Data'!C142)))</f>
        <v/>
      </c>
      <c r="CM148" s="33" t="str">
        <f ca="true">+IF(OFFSET('Sanitation Data'!$C$31,0,10*ROW('Sanitation Data'!C142))="","",OFFSET('Sanitation Data'!$C$31,0,10*ROW('Sanitation Data'!C142)))</f>
        <v/>
      </c>
      <c r="CN148" s="33" t="str">
        <f ca="true">+IF(OFFSET('Sanitation Data'!$C$32,0,10*ROW('Sanitation Data'!C142))="","",OFFSET('Sanitation Data'!$C$32,0,10*ROW('Sanitation Data'!C142)))</f>
        <v/>
      </c>
      <c r="CO148" s="33" t="str">
        <f ca="true">+IF(OFFSET('Sanitation Data'!$C$33,0,10*ROW('Sanitation Data'!C142))="","",OFFSET('Sanitation Data'!$C$33,0,10*ROW('Sanitation Data'!C142)))</f>
        <v/>
      </c>
      <c r="CP148" s="33" t="str">
        <f ca="true">+IF(OFFSET('Sanitation Data'!$D$29,0,10*ROW('Sanitation Data'!D142))="","",OFFSET('Sanitation Data'!$D$29,0,10*ROW('Sanitation Data'!D142)))</f>
        <v/>
      </c>
      <c r="CQ148" s="33" t="str">
        <f ca="true">+IF(OFFSET('Sanitation Data'!$D$30,0,10*ROW('Sanitation Data'!D142))="","",OFFSET('Sanitation Data'!$D$30,0,10*ROW('Sanitation Data'!D142)))</f>
        <v/>
      </c>
      <c r="CR148" s="33" t="str">
        <f ca="true">+IF(OFFSET('Sanitation Data'!$D$31,0,10*ROW('Sanitation Data'!D142))="","",OFFSET('Sanitation Data'!$D$31,0,10*ROW('Sanitation Data'!D142)))</f>
        <v/>
      </c>
      <c r="CS148" s="33" t="str">
        <f ca="true">+IF(OFFSET('Sanitation Data'!$D$32,0,10*ROW('Sanitation Data'!D142))="","",OFFSET('Sanitation Data'!$D$32,0,10*ROW('Sanitation Data'!D142)))</f>
        <v/>
      </c>
      <c r="CT148" s="33" t="str">
        <f ca="true">+IF(OFFSET('Sanitation Data'!$D$33,0,10*ROW('Sanitation Data'!D142))="","",OFFSET('Sanitation Data'!$D$33,0,10*ROW('Sanitation Data'!D142)))</f>
        <v/>
      </c>
      <c r="CU148" s="33" t="str">
        <f ca="true">+IF(OFFSET('Sanitation Data'!$E$29,0,10*ROW('Sanitation Data'!E142))="","",OFFSET('Sanitation Data'!$E$29,0,10*ROW('Sanitation Data'!E142)))</f>
        <v/>
      </c>
      <c r="CV148" s="33" t="str">
        <f ca="true">+IF(OFFSET('Sanitation Data'!$E$30,0,10*ROW('Sanitation Data'!E142))="","",OFFSET('Sanitation Data'!$E$30,0,10*ROW('Sanitation Data'!E142)))</f>
        <v/>
      </c>
      <c r="CW148" s="33" t="str">
        <f ca="true">+IF(OFFSET('Sanitation Data'!$E$31,0,10*ROW('Sanitation Data'!E142))="","",OFFSET('Sanitation Data'!$E$31,0,10*ROW('Sanitation Data'!E142)))</f>
        <v/>
      </c>
      <c r="CX148" s="33" t="str">
        <f ca="true">+IF(OFFSET('Sanitation Data'!$E$32,0,10*ROW('Sanitation Data'!E142))="","",OFFSET('Sanitation Data'!$E$32,0,10*ROW('Sanitation Data'!E142)))</f>
        <v/>
      </c>
      <c r="CY148" s="33" t="str">
        <f ca="true">+IF(OFFSET('Sanitation Data'!$E$33,0,10*ROW('Sanitation Data'!E142))="","",OFFSET('Sanitation Data'!$E$33,0,10*ROW('Sanitation Data'!E142)))</f>
        <v/>
      </c>
      <c r="CZ148" s="33" t="str">
        <f ca="true">+IF(OFFSET('Sanitation Data'!$F$29,0,10*ROW('Sanitation Data'!F142))="","",OFFSET('Sanitation Data'!$F$29,0,10*ROW('Sanitation Data'!F142)))</f>
        <v/>
      </c>
      <c r="DA148" s="33" t="str">
        <f ca="true">+IF(OFFSET('Sanitation Data'!$F$30,0,10*ROW('Sanitation Data'!F142))="","",OFFSET('Sanitation Data'!$F$30,0,10*ROW('Sanitation Data'!F142)))</f>
        <v/>
      </c>
      <c r="DB148" s="33" t="str">
        <f ca="true">+IF(OFFSET('Sanitation Data'!$F$31,0,10*ROW('Sanitation Data'!F142))="","",OFFSET('Sanitation Data'!$F$31,0,10*ROW('Sanitation Data'!F142)))</f>
        <v/>
      </c>
      <c r="DC148" s="33" t="str">
        <f ca="true">+IF(OFFSET('Sanitation Data'!$F$32,0,10*ROW('Sanitation Data'!F142))="","",OFFSET('Sanitation Data'!$F$32,0,10*ROW('Sanitation Data'!F142)))</f>
        <v/>
      </c>
      <c r="DD148" s="33" t="str">
        <f ca="true">+IF(OFFSET('Sanitation Data'!$F$33,0,10*ROW('Sanitation Data'!F142))="","",OFFSET('Sanitation Data'!$F$33,0,10*ROW('Sanitation Data'!F142)))</f>
        <v/>
      </c>
      <c r="DE148" s="33" t="str">
        <f ca="true">+IF(OFFSET('Sanitation Data'!$G$29,0,10*ROW('Sanitation Data'!G142))="","",OFFSET('Sanitation Data'!$G$29,0,10*ROW('Sanitation Data'!G142)))</f>
        <v/>
      </c>
      <c r="DF148" s="33" t="str">
        <f ca="true">+IF(OFFSET('Sanitation Data'!$G$30,0,10*ROW('Sanitation Data'!G142))="","",OFFSET('Sanitation Data'!$G$30,0,10*ROW('Sanitation Data'!G142)))</f>
        <v/>
      </c>
      <c r="DG148" s="33" t="str">
        <f ca="true">+IF(OFFSET('Sanitation Data'!$G$31,0,10*ROW('Sanitation Data'!G142))="","",OFFSET('Sanitation Data'!$G$31,0,10*ROW('Sanitation Data'!G142)))</f>
        <v/>
      </c>
      <c r="DH148" s="33" t="str">
        <f ca="true">+IF(OFFSET('Sanitation Data'!$G$32,0,10*ROW('Sanitation Data'!G142))="","",OFFSET('Sanitation Data'!$G$32,0,10*ROW('Sanitation Data'!G142)))</f>
        <v/>
      </c>
      <c r="DI148" s="33" t="str">
        <f ca="true">+IF(OFFSET('Sanitation Data'!$G$33,0,10*ROW('Sanitation Data'!G142))="","",OFFSET('Sanitation Data'!$G$33,0,10*ROW('Sanitation Data'!G142)))</f>
        <v/>
      </c>
      <c r="DJ148" s="33" t="str">
        <f ca="true">+IF(OFFSET('Sanitation Data'!$H$29,0,10*ROW('Sanitation Data'!H142))="","",OFFSET('Sanitation Data'!$H$29,0,10*ROW('Sanitation Data'!H142)))</f>
        <v/>
      </c>
      <c r="DK148" s="33" t="str">
        <f ca="true">+IF(OFFSET('Sanitation Data'!$H$30,0,10*ROW('Sanitation Data'!H142))="","",OFFSET('Sanitation Data'!$H$30,0,10*ROW('Sanitation Data'!H142)))</f>
        <v/>
      </c>
      <c r="DL148" s="33" t="str">
        <f ca="true">+IF(OFFSET('Sanitation Data'!$H$31,0,10*ROW('Sanitation Data'!H142))="","",OFFSET('Sanitation Data'!$H$31,0,10*ROW('Sanitation Data'!H142)))</f>
        <v/>
      </c>
      <c r="DM148" s="33" t="str">
        <f ca="true">+IF(OFFSET('Sanitation Data'!$H$32,0,10*ROW('Sanitation Data'!H142))="","",OFFSET('Sanitation Data'!$H$32,0,10*ROW('Sanitation Data'!H142)))</f>
        <v/>
      </c>
      <c r="DN148" s="33" t="str">
        <f ca="true">+IF(OFFSET('Sanitation Data'!$H$33,0,10*ROW('Sanitation Data'!H142))="","",OFFSET('Sanitation Data'!$H$33,0,10*ROW('Sanitation Data'!H142)))</f>
        <v/>
      </c>
      <c r="DO148" s="33" t="str">
        <f ca="true">+IF(OFFSET('Hygiene Data'!$C$12,0,10*ROW('Hygiene Data'!C142))="","",OFFSET('Hygiene Data'!$C$12,0,10*ROW('Hygiene Data'!C142)))</f>
        <v/>
      </c>
      <c r="DP148" s="33" t="str">
        <f ca="true">+IF(OFFSET('Hygiene Data'!$C$13,0,10*ROW('Hygiene Data'!C142))="","",OFFSET('Hygiene Data'!$C$13,0,10*ROW('Hygiene Data'!C142)))</f>
        <v/>
      </c>
      <c r="DQ148" s="33" t="str">
        <f ca="true">+IF(OFFSET('Hygiene Data'!$C$14,0,10*ROW('Hygiene Data'!C142))="","",OFFSET('Hygiene Data'!$C$14,0,10*ROW('Hygiene Data'!C142)))</f>
        <v/>
      </c>
      <c r="DR148" s="33" t="str">
        <f ca="true">+IF(OFFSET('Hygiene Data'!$D$12,0,10*ROW('Hygiene Data'!D142))="","",OFFSET('Hygiene Data'!$D$12,0,10*ROW('Hygiene Data'!D142)))</f>
        <v/>
      </c>
      <c r="DS148" s="33" t="str">
        <f ca="true">+IF(OFFSET('Hygiene Data'!$D$13,0,10*ROW('Hygiene Data'!D142))="","",OFFSET('Hygiene Data'!$D$13,0,10*ROW('Hygiene Data'!D142)))</f>
        <v/>
      </c>
      <c r="DT148" s="33" t="str">
        <f ca="true">+IF(OFFSET('Hygiene Data'!$D$14,0,10*ROW('Hygiene Data'!D142))="","",OFFSET('Hygiene Data'!$D$14,0,10*ROW('Hygiene Data'!D142)))</f>
        <v/>
      </c>
      <c r="DU148" s="33" t="str">
        <f ca="true">+IF(OFFSET('Hygiene Data'!$E$12,0,10*ROW('Hygiene Data'!E142))="","",OFFSET('Hygiene Data'!$E$12,0,10*ROW('Hygiene Data'!E142)))</f>
        <v/>
      </c>
      <c r="DV148" s="33" t="str">
        <f ca="true">+IF(OFFSET('Hygiene Data'!$E$13,0,10*ROW('Hygiene Data'!E142))="","",OFFSET('Hygiene Data'!$E$13,0,10*ROW('Hygiene Data'!E142)))</f>
        <v/>
      </c>
      <c r="DW148" s="33" t="str">
        <f ca="true">+IF(OFFSET('Hygiene Data'!$E$14,0,10*ROW('Hygiene Data'!E142))="","",OFFSET('Hygiene Data'!$E$14,0,10*ROW('Hygiene Data'!E142)))</f>
        <v/>
      </c>
      <c r="DX148" s="33" t="str">
        <f ca="true">+IF(OFFSET('Hygiene Data'!$F$12,0,10*ROW('Hygiene Data'!F142))="","",OFFSET('Hygiene Data'!$F$12,0,10*ROW('Hygiene Data'!F142)))</f>
        <v/>
      </c>
      <c r="DY148" s="33" t="str">
        <f ca="true">+IF(OFFSET('Hygiene Data'!$F$13,0,10*ROW('Hygiene Data'!F142))="","",OFFSET('Hygiene Data'!$F$13,0,10*ROW('Hygiene Data'!F142)))</f>
        <v/>
      </c>
      <c r="DZ148" s="33" t="str">
        <f ca="true">+IF(OFFSET('Hygiene Data'!$F$14,0,10*ROW('Hygiene Data'!F142))="","",OFFSET('Hygiene Data'!$F$14,0,10*ROW('Hygiene Data'!F142)))</f>
        <v/>
      </c>
      <c r="EA148" s="33" t="str">
        <f ca="true">+IF(OFFSET('Hygiene Data'!$G$12,0,10*ROW('Hygiene Data'!G142))="","",OFFSET('Hygiene Data'!$G$12,0,10*ROW('Hygiene Data'!G142)))</f>
        <v/>
      </c>
      <c r="EB148" s="33" t="str">
        <f ca="true">+IF(OFFSET('Hygiene Data'!$G$13,0,10*ROW('Hygiene Data'!G142))="","",OFFSET('Hygiene Data'!$G$13,0,10*ROW('Hygiene Data'!G142)))</f>
        <v/>
      </c>
      <c r="EC148" s="33" t="str">
        <f ca="true">+IF(OFFSET('Hygiene Data'!$G$14,0,10*ROW('Hygiene Data'!G142))="","",OFFSET('Hygiene Data'!$G$14,0,10*ROW('Hygiene Data'!G142)))</f>
        <v/>
      </c>
      <c r="ED148" s="33" t="str">
        <f ca="true">+IF(OFFSET('Hygiene Data'!$H$12,0,10*ROW('Hygiene Data'!H142))="","",OFFSET('Hygiene Data'!$H$12,0,10*ROW('Hygiene Data'!H142)))</f>
        <v/>
      </c>
      <c r="EE148" s="33" t="str">
        <f ca="true">+IF(OFFSET('Hygiene Data'!$H$13,0,10*ROW('Hygiene Data'!H142))="","",OFFSET('Hygiene Data'!$H$13,0,10*ROW('Hygiene Data'!H142)))</f>
        <v/>
      </c>
      <c r="EF148" s="33" t="str">
        <f ca="true">+IF(OFFSET('Hygiene Data'!$H$14,0,10*ROW('Hygiene Data'!H142))="","",OFFSET('Hygiene Data'!$H$14,0,10*ROW('Hygiene Data'!H142)))</f>
        <v/>
      </c>
    </row>
    <row r="149" x14ac:dyDescent="0.2">
      <c r="A149" s="56" t="str">
        <f ca="true">+IF(OFFSET('Water Data'!$B$1,0,10*ROW('Water Data'!B146))="","",OFFSET('Water Data'!$B$1,0,10*ROW('Water Data'!B146)))</f>
        <v/>
      </c>
      <c r="B149" s="56" t="str">
        <f ca="true">+IF(OFFSET('Water Data'!$A$3,0,10*ROW('Water Data'!A146))="","",OFFSET('Water Data'!$A$3,0,10*ROW('Water Data'!A146)))</f>
        <v/>
      </c>
      <c r="C149" s="56" t="str">
        <f ca="true">+IF(OFFSET('Water Data'!$C$3,0,10*ROW('Water Data'!C146))="","",OFFSET('Water Data'!$C$3,0,10*ROW('Water Data'!C146)))</f>
        <v/>
      </c>
      <c r="D149" s="244"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4"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4" t="e">
        <f ca="true">+IF(AND(ISNUMBER(OFFSET('Water Data'!$C$10,0,10*ROW('Water Data'!D143))),BW149="Yes"),OFFSET('Water Data'!$C$10,0,10*ROW('Water Data'!D143)),IF(AND(ISNUMBER(OFFSET('Water Data'!$C$10,0,10*ROW('Water Data'!D143))),BW149="No",ISNUMBER(OFFSET('Water Data'!$C$10,0,10*ROW('Water Data'!D143)))),CONCATENATE("[",ROUND(OFFSET('Water Data'!$C$10,0,10*ROW('Water Data'!D143)),0),"]"),IF(AND(ISNUMBER(OFFSET('Water Data'!$C$10,0,10*ROW('Water Data'!D143))),BW149="",ISNUMBER(OFFSET('Water Data'!$C$10,0,10*ROW('Water Data'!D143)))),OFFSET('Water Data'!$C$10,0,10*ROW('Water Data'!D143)),NA())))</f>
        <v>#N/A</v>
      </c>
      <c r="G149" s="244"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4"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4"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4"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4"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4"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4"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4"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4"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4"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4"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4"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4"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4"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4"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5"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5"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5"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5"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5"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5"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5"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5"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5"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5"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5"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5"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5"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5"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5"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5"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5"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5"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5"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5"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5"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5"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5"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5"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5"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5"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5"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5"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5"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5"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6"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6"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6"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6"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6"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6"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6"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6"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6"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6"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6"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6"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6"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6"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6"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6"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6"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6"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3" t="str">
        <f ca="true">+IF(OFFSET('Water Data'!$C$28,0,10*ROW('Water Data'!C143))="","",OFFSET('Water Data'!$C$28,0,10*ROW('Water Data'!C143)))</f>
        <v/>
      </c>
      <c r="BT149" s="33" t="str">
        <f ca="true">+IF(OFFSET('Water Data'!$C$29,0,10*ROW('Water Data'!C143))="","",OFFSET('Water Data'!$C$29,0,10*ROW('Water Data'!C143)))</f>
        <v/>
      </c>
      <c r="BU149" s="33" t="str">
        <f ca="true">+IF(OFFSET('Water Data'!$C$30,0,10*ROW('Water Data'!C143))="","",OFFSET('Water Data'!$C$30,0,10*ROW('Water Data'!C143)))</f>
        <v/>
      </c>
      <c r="BV149" s="33" t="str">
        <f ca="true">+IF(OFFSET('Water Data'!$D$28,0,10*ROW('Water Data'!D143))="","",OFFSET('Water Data'!$D$28,0,10*ROW('Water Data'!D143)))</f>
        <v/>
      </c>
      <c r="BW149" s="33" t="str">
        <f ca="true">+IF(OFFSET('Water Data'!$D$29,0,10*ROW('Water Data'!D143))="","",OFFSET('Water Data'!$D$29,0,10*ROW('Water Data'!D143)))</f>
        <v/>
      </c>
      <c r="BX149" s="33" t="str">
        <f ca="true">+IF(OFFSET('Water Data'!$D$30,0,10*ROW('Water Data'!D143))="","",OFFSET('Water Data'!$D$30,0,10*ROW('Water Data'!D143)))</f>
        <v/>
      </c>
      <c r="BY149" s="33" t="str">
        <f ca="true">+IF(OFFSET('Water Data'!$E$28,0,10*ROW('Water Data'!E143))="","",OFFSET('Water Data'!$E$28,0,10*ROW('Water Data'!E143)))</f>
        <v/>
      </c>
      <c r="BZ149" s="33" t="str">
        <f ca="true">+IF(OFFSET('Water Data'!$E$29,0,10*ROW('Water Data'!E143))="","",OFFSET('Water Data'!$E$29,0,10*ROW('Water Data'!E143)))</f>
        <v/>
      </c>
      <c r="CA149" s="33" t="str">
        <f ca="true">+IF(OFFSET('Water Data'!$E$30,0,10*ROW('Water Data'!E143))="","",OFFSET('Water Data'!$E$30,0,10*ROW('Water Data'!E143)))</f>
        <v/>
      </c>
      <c r="CB149" s="33" t="str">
        <f ca="true">+IF(OFFSET('Water Data'!$F$28,0,10*ROW('Water Data'!F143))="","",OFFSET('Water Data'!$F$28,0,10*ROW('Water Data'!F143)))</f>
        <v/>
      </c>
      <c r="CC149" s="33" t="str">
        <f ca="true">+IF(OFFSET('Water Data'!$F$29,0,10*ROW('Water Data'!F143))="","",OFFSET('Water Data'!$F$29,0,10*ROW('Water Data'!F143)))</f>
        <v/>
      </c>
      <c r="CD149" s="33" t="str">
        <f ca="true">+IF(OFFSET('Water Data'!$F$30,0,10*ROW('Water Data'!F143))="","",OFFSET('Water Data'!$F$30,0,10*ROW('Water Data'!F143)))</f>
        <v/>
      </c>
      <c r="CE149" s="33" t="str">
        <f ca="true">+IF(OFFSET('Water Data'!$G$28,0,10*ROW('Water Data'!G143))="","",OFFSET('Water Data'!$G$28,0,10*ROW('Water Data'!G143)))</f>
        <v/>
      </c>
      <c r="CF149" s="33" t="str">
        <f ca="true">+IF(OFFSET('Water Data'!$G$29,0,10*ROW('Water Data'!G143))="","",OFFSET('Water Data'!$G$29,0,10*ROW('Water Data'!G143)))</f>
        <v/>
      </c>
      <c r="CG149" s="33" t="str">
        <f ca="true">+IF(OFFSET('Water Data'!$G$30,0,10*ROW('Water Data'!G143))="","",OFFSET('Water Data'!$G$30,0,10*ROW('Water Data'!G143)))</f>
        <v/>
      </c>
      <c r="CH149" s="33" t="str">
        <f ca="true">+IF(OFFSET('Water Data'!$H$28,0,10*ROW('Water Data'!H143))="","",OFFSET('Water Data'!$H$28,0,10*ROW('Water Data'!H143)))</f>
        <v/>
      </c>
      <c r="CI149" s="33" t="str">
        <f ca="true">+IF(OFFSET('Water Data'!$H$29,0,10*ROW('Water Data'!H143))="","",OFFSET('Water Data'!$H$29,0,10*ROW('Water Data'!H143)))</f>
        <v/>
      </c>
      <c r="CJ149" s="33" t="str">
        <f ca="true">+IF(OFFSET('Water Data'!$H$30,0,10*ROW('Water Data'!H143))="","",OFFSET('Water Data'!$H$30,0,10*ROW('Water Data'!H143)))</f>
        <v/>
      </c>
      <c r="CK149" s="33" t="str">
        <f ca="true">+IF(OFFSET('Sanitation Data'!$C$29,0,10*ROW('Sanitation Data'!C143))="","",OFFSET('Sanitation Data'!$C$29,0,10*ROW('Sanitation Data'!C143)))</f>
        <v/>
      </c>
      <c r="CL149" s="33" t="str">
        <f ca="true">+IF(OFFSET('Sanitation Data'!$C$30,0,10*ROW('Sanitation Data'!C143))="","",OFFSET('Sanitation Data'!$C$30,0,10*ROW('Sanitation Data'!C143)))</f>
        <v/>
      </c>
      <c r="CM149" s="33" t="str">
        <f ca="true">+IF(OFFSET('Sanitation Data'!$C$31,0,10*ROW('Sanitation Data'!C143))="","",OFFSET('Sanitation Data'!$C$31,0,10*ROW('Sanitation Data'!C143)))</f>
        <v/>
      </c>
      <c r="CN149" s="33" t="str">
        <f ca="true">+IF(OFFSET('Sanitation Data'!$C$32,0,10*ROW('Sanitation Data'!C143))="","",OFFSET('Sanitation Data'!$C$32,0,10*ROW('Sanitation Data'!C143)))</f>
        <v/>
      </c>
      <c r="CO149" s="33" t="str">
        <f ca="true">+IF(OFFSET('Sanitation Data'!$C$33,0,10*ROW('Sanitation Data'!C143))="","",OFFSET('Sanitation Data'!$C$33,0,10*ROW('Sanitation Data'!C143)))</f>
        <v/>
      </c>
      <c r="CP149" s="33" t="str">
        <f ca="true">+IF(OFFSET('Sanitation Data'!$D$29,0,10*ROW('Sanitation Data'!D143))="","",OFFSET('Sanitation Data'!$D$29,0,10*ROW('Sanitation Data'!D143)))</f>
        <v/>
      </c>
      <c r="CQ149" s="33" t="str">
        <f ca="true">+IF(OFFSET('Sanitation Data'!$D$30,0,10*ROW('Sanitation Data'!D143))="","",OFFSET('Sanitation Data'!$D$30,0,10*ROW('Sanitation Data'!D143)))</f>
        <v/>
      </c>
      <c r="CR149" s="33" t="str">
        <f ca="true">+IF(OFFSET('Sanitation Data'!$D$31,0,10*ROW('Sanitation Data'!D143))="","",OFFSET('Sanitation Data'!$D$31,0,10*ROW('Sanitation Data'!D143)))</f>
        <v/>
      </c>
      <c r="CS149" s="33" t="str">
        <f ca="true">+IF(OFFSET('Sanitation Data'!$D$32,0,10*ROW('Sanitation Data'!D143))="","",OFFSET('Sanitation Data'!$D$32,0,10*ROW('Sanitation Data'!D143)))</f>
        <v/>
      </c>
      <c r="CT149" s="33" t="str">
        <f ca="true">+IF(OFFSET('Sanitation Data'!$D$33,0,10*ROW('Sanitation Data'!D143))="","",OFFSET('Sanitation Data'!$D$33,0,10*ROW('Sanitation Data'!D143)))</f>
        <v/>
      </c>
      <c r="CU149" s="33" t="str">
        <f ca="true">+IF(OFFSET('Sanitation Data'!$E$29,0,10*ROW('Sanitation Data'!E143))="","",OFFSET('Sanitation Data'!$E$29,0,10*ROW('Sanitation Data'!E143)))</f>
        <v/>
      </c>
      <c r="CV149" s="33" t="str">
        <f ca="true">+IF(OFFSET('Sanitation Data'!$E$30,0,10*ROW('Sanitation Data'!E143))="","",OFFSET('Sanitation Data'!$E$30,0,10*ROW('Sanitation Data'!E143)))</f>
        <v/>
      </c>
      <c r="CW149" s="33" t="str">
        <f ca="true">+IF(OFFSET('Sanitation Data'!$E$31,0,10*ROW('Sanitation Data'!E143))="","",OFFSET('Sanitation Data'!$E$31,0,10*ROW('Sanitation Data'!E143)))</f>
        <v/>
      </c>
      <c r="CX149" s="33" t="str">
        <f ca="true">+IF(OFFSET('Sanitation Data'!$E$32,0,10*ROW('Sanitation Data'!E143))="","",OFFSET('Sanitation Data'!$E$32,0,10*ROW('Sanitation Data'!E143)))</f>
        <v/>
      </c>
      <c r="CY149" s="33" t="str">
        <f ca="true">+IF(OFFSET('Sanitation Data'!$E$33,0,10*ROW('Sanitation Data'!E143))="","",OFFSET('Sanitation Data'!$E$33,0,10*ROW('Sanitation Data'!E143)))</f>
        <v/>
      </c>
      <c r="CZ149" s="33" t="str">
        <f ca="true">+IF(OFFSET('Sanitation Data'!$F$29,0,10*ROW('Sanitation Data'!F143))="","",OFFSET('Sanitation Data'!$F$29,0,10*ROW('Sanitation Data'!F143)))</f>
        <v/>
      </c>
      <c r="DA149" s="33" t="str">
        <f ca="true">+IF(OFFSET('Sanitation Data'!$F$30,0,10*ROW('Sanitation Data'!F143))="","",OFFSET('Sanitation Data'!$F$30,0,10*ROW('Sanitation Data'!F143)))</f>
        <v/>
      </c>
      <c r="DB149" s="33" t="str">
        <f ca="true">+IF(OFFSET('Sanitation Data'!$F$31,0,10*ROW('Sanitation Data'!F143))="","",OFFSET('Sanitation Data'!$F$31,0,10*ROW('Sanitation Data'!F143)))</f>
        <v/>
      </c>
      <c r="DC149" s="33" t="str">
        <f ca="true">+IF(OFFSET('Sanitation Data'!$F$32,0,10*ROW('Sanitation Data'!F143))="","",OFFSET('Sanitation Data'!$F$32,0,10*ROW('Sanitation Data'!F143)))</f>
        <v/>
      </c>
      <c r="DD149" s="33" t="str">
        <f ca="true">+IF(OFFSET('Sanitation Data'!$F$33,0,10*ROW('Sanitation Data'!F143))="","",OFFSET('Sanitation Data'!$F$33,0,10*ROW('Sanitation Data'!F143)))</f>
        <v/>
      </c>
      <c r="DE149" s="33" t="str">
        <f ca="true">+IF(OFFSET('Sanitation Data'!$G$29,0,10*ROW('Sanitation Data'!G143))="","",OFFSET('Sanitation Data'!$G$29,0,10*ROW('Sanitation Data'!G143)))</f>
        <v/>
      </c>
      <c r="DF149" s="33" t="str">
        <f ca="true">+IF(OFFSET('Sanitation Data'!$G$30,0,10*ROW('Sanitation Data'!G143))="","",OFFSET('Sanitation Data'!$G$30,0,10*ROW('Sanitation Data'!G143)))</f>
        <v/>
      </c>
      <c r="DG149" s="33" t="str">
        <f ca="true">+IF(OFFSET('Sanitation Data'!$G$31,0,10*ROW('Sanitation Data'!G143))="","",OFFSET('Sanitation Data'!$G$31,0,10*ROW('Sanitation Data'!G143)))</f>
        <v/>
      </c>
      <c r="DH149" s="33" t="str">
        <f ca="true">+IF(OFFSET('Sanitation Data'!$G$32,0,10*ROW('Sanitation Data'!G143))="","",OFFSET('Sanitation Data'!$G$32,0,10*ROW('Sanitation Data'!G143)))</f>
        <v/>
      </c>
      <c r="DI149" s="33" t="str">
        <f ca="true">+IF(OFFSET('Sanitation Data'!$G$33,0,10*ROW('Sanitation Data'!G143))="","",OFFSET('Sanitation Data'!$G$33,0,10*ROW('Sanitation Data'!G143)))</f>
        <v/>
      </c>
      <c r="DJ149" s="33" t="str">
        <f ca="true">+IF(OFFSET('Sanitation Data'!$H$29,0,10*ROW('Sanitation Data'!H143))="","",OFFSET('Sanitation Data'!$H$29,0,10*ROW('Sanitation Data'!H143)))</f>
        <v/>
      </c>
      <c r="DK149" s="33" t="str">
        <f ca="true">+IF(OFFSET('Sanitation Data'!$H$30,0,10*ROW('Sanitation Data'!H143))="","",OFFSET('Sanitation Data'!$H$30,0,10*ROW('Sanitation Data'!H143)))</f>
        <v/>
      </c>
      <c r="DL149" s="33" t="str">
        <f ca="true">+IF(OFFSET('Sanitation Data'!$H$31,0,10*ROW('Sanitation Data'!H143))="","",OFFSET('Sanitation Data'!$H$31,0,10*ROW('Sanitation Data'!H143)))</f>
        <v/>
      </c>
      <c r="DM149" s="33" t="str">
        <f ca="true">+IF(OFFSET('Sanitation Data'!$H$32,0,10*ROW('Sanitation Data'!H143))="","",OFFSET('Sanitation Data'!$H$32,0,10*ROW('Sanitation Data'!H143)))</f>
        <v/>
      </c>
      <c r="DN149" s="33" t="str">
        <f ca="true">+IF(OFFSET('Sanitation Data'!$H$33,0,10*ROW('Sanitation Data'!H143))="","",OFFSET('Sanitation Data'!$H$33,0,10*ROW('Sanitation Data'!H143)))</f>
        <v/>
      </c>
      <c r="DO149" s="33" t="str">
        <f ca="true">+IF(OFFSET('Hygiene Data'!$C$12,0,10*ROW('Hygiene Data'!C143))="","",OFFSET('Hygiene Data'!$C$12,0,10*ROW('Hygiene Data'!C143)))</f>
        <v/>
      </c>
      <c r="DP149" s="33" t="str">
        <f ca="true">+IF(OFFSET('Hygiene Data'!$C$13,0,10*ROW('Hygiene Data'!C143))="","",OFFSET('Hygiene Data'!$C$13,0,10*ROW('Hygiene Data'!C143)))</f>
        <v/>
      </c>
      <c r="DQ149" s="33" t="str">
        <f ca="true">+IF(OFFSET('Hygiene Data'!$C$14,0,10*ROW('Hygiene Data'!C143))="","",OFFSET('Hygiene Data'!$C$14,0,10*ROW('Hygiene Data'!C143)))</f>
        <v/>
      </c>
      <c r="DR149" s="33" t="str">
        <f ca="true">+IF(OFFSET('Hygiene Data'!$D$12,0,10*ROW('Hygiene Data'!D143))="","",OFFSET('Hygiene Data'!$D$12,0,10*ROW('Hygiene Data'!D143)))</f>
        <v/>
      </c>
      <c r="DS149" s="33" t="str">
        <f ca="true">+IF(OFFSET('Hygiene Data'!$D$13,0,10*ROW('Hygiene Data'!D143))="","",OFFSET('Hygiene Data'!$D$13,0,10*ROW('Hygiene Data'!D143)))</f>
        <v/>
      </c>
      <c r="DT149" s="33" t="str">
        <f ca="true">+IF(OFFSET('Hygiene Data'!$D$14,0,10*ROW('Hygiene Data'!D143))="","",OFFSET('Hygiene Data'!$D$14,0,10*ROW('Hygiene Data'!D143)))</f>
        <v/>
      </c>
      <c r="DU149" s="33" t="str">
        <f ca="true">+IF(OFFSET('Hygiene Data'!$E$12,0,10*ROW('Hygiene Data'!E143))="","",OFFSET('Hygiene Data'!$E$12,0,10*ROW('Hygiene Data'!E143)))</f>
        <v/>
      </c>
      <c r="DV149" s="33" t="str">
        <f ca="true">+IF(OFFSET('Hygiene Data'!$E$13,0,10*ROW('Hygiene Data'!E143))="","",OFFSET('Hygiene Data'!$E$13,0,10*ROW('Hygiene Data'!E143)))</f>
        <v/>
      </c>
      <c r="DW149" s="33" t="str">
        <f ca="true">+IF(OFFSET('Hygiene Data'!$E$14,0,10*ROW('Hygiene Data'!E143))="","",OFFSET('Hygiene Data'!$E$14,0,10*ROW('Hygiene Data'!E143)))</f>
        <v/>
      </c>
      <c r="DX149" s="33" t="str">
        <f ca="true">+IF(OFFSET('Hygiene Data'!$F$12,0,10*ROW('Hygiene Data'!F143))="","",OFFSET('Hygiene Data'!$F$12,0,10*ROW('Hygiene Data'!F143)))</f>
        <v/>
      </c>
      <c r="DY149" s="33" t="str">
        <f ca="true">+IF(OFFSET('Hygiene Data'!$F$13,0,10*ROW('Hygiene Data'!F143))="","",OFFSET('Hygiene Data'!$F$13,0,10*ROW('Hygiene Data'!F143)))</f>
        <v/>
      </c>
      <c r="DZ149" s="33" t="str">
        <f ca="true">+IF(OFFSET('Hygiene Data'!$F$14,0,10*ROW('Hygiene Data'!F143))="","",OFFSET('Hygiene Data'!$F$14,0,10*ROW('Hygiene Data'!F143)))</f>
        <v/>
      </c>
      <c r="EA149" s="33" t="str">
        <f ca="true">+IF(OFFSET('Hygiene Data'!$G$12,0,10*ROW('Hygiene Data'!G143))="","",OFFSET('Hygiene Data'!$G$12,0,10*ROW('Hygiene Data'!G143)))</f>
        <v/>
      </c>
      <c r="EB149" s="33" t="str">
        <f ca="true">+IF(OFFSET('Hygiene Data'!$G$13,0,10*ROW('Hygiene Data'!G143))="","",OFFSET('Hygiene Data'!$G$13,0,10*ROW('Hygiene Data'!G143)))</f>
        <v/>
      </c>
      <c r="EC149" s="33" t="str">
        <f ca="true">+IF(OFFSET('Hygiene Data'!$G$14,0,10*ROW('Hygiene Data'!G143))="","",OFFSET('Hygiene Data'!$G$14,0,10*ROW('Hygiene Data'!G143)))</f>
        <v/>
      </c>
      <c r="ED149" s="33" t="str">
        <f ca="true">+IF(OFFSET('Hygiene Data'!$H$12,0,10*ROW('Hygiene Data'!H143))="","",OFFSET('Hygiene Data'!$H$12,0,10*ROW('Hygiene Data'!H143)))</f>
        <v/>
      </c>
      <c r="EE149" s="33" t="str">
        <f ca="true">+IF(OFFSET('Hygiene Data'!$H$13,0,10*ROW('Hygiene Data'!H143))="","",OFFSET('Hygiene Data'!$H$13,0,10*ROW('Hygiene Data'!H143)))</f>
        <v/>
      </c>
      <c r="EF149" s="33" t="str">
        <f ca="true">+IF(OFFSET('Hygiene Data'!$H$14,0,10*ROW('Hygiene Data'!H143))="","",OFFSET('Hygiene Data'!$H$14,0,10*ROW('Hygiene Data'!H143)))</f>
        <v/>
      </c>
    </row>
    <row r="150" x14ac:dyDescent="0.2">
      <c r="A150" s="56" t="str">
        <f ca="true">+IF(OFFSET('Water Data'!$B$1,0,10*ROW('Water Data'!B147))="","",OFFSET('Water Data'!$B$1,0,10*ROW('Water Data'!B147)))</f>
        <v/>
      </c>
      <c r="B150" s="56" t="str">
        <f ca="true">+IF(OFFSET('Water Data'!$A$3,0,10*ROW('Water Data'!A147))="","",OFFSET('Water Data'!$A$3,0,10*ROW('Water Data'!A147)))</f>
        <v/>
      </c>
      <c r="C150" s="56" t="str">
        <f ca="true">+IF(OFFSET('Water Data'!$C$3,0,10*ROW('Water Data'!C147))="","",OFFSET('Water Data'!$C$3,0,10*ROW('Water Data'!C147)))</f>
        <v/>
      </c>
      <c r="D150" s="244"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4"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4" t="e">
        <f ca="true">+IF(AND(ISNUMBER(OFFSET('Water Data'!$C$10,0,10*ROW('Water Data'!D144))),BW150="Yes"),OFFSET('Water Data'!$C$10,0,10*ROW('Water Data'!D144)),IF(AND(ISNUMBER(OFFSET('Water Data'!$C$10,0,10*ROW('Water Data'!D144))),BW150="No",ISNUMBER(OFFSET('Water Data'!$C$10,0,10*ROW('Water Data'!D144)))),CONCATENATE("[",ROUND(OFFSET('Water Data'!$C$10,0,10*ROW('Water Data'!D144)),0),"]"),IF(AND(ISNUMBER(OFFSET('Water Data'!$C$10,0,10*ROW('Water Data'!D144))),BW150="",ISNUMBER(OFFSET('Water Data'!$C$10,0,10*ROW('Water Data'!D144)))),OFFSET('Water Data'!$C$10,0,10*ROW('Water Data'!D144)),NA())))</f>
        <v>#N/A</v>
      </c>
      <c r="G150" s="244"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4"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4"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4"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4"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4"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4"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4"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4"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4"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4"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4"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4"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4"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4"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5"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5"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5"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5"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5"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5"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5"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5"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5"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5"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5"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5"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5"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5"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5"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5"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5"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5"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5"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5"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5"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5"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5"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5"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5"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5"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5"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5"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5"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5"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6"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6"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6"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6"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6"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6"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6"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6"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6"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6"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6"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6"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6"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6"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6"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6"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6"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6"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3" t="str">
        <f ca="true">+IF(OFFSET('Water Data'!$C$28,0,10*ROW('Water Data'!C144))="","",OFFSET('Water Data'!$C$28,0,10*ROW('Water Data'!C144)))</f>
        <v/>
      </c>
      <c r="BT150" s="33" t="str">
        <f ca="true">+IF(OFFSET('Water Data'!$C$29,0,10*ROW('Water Data'!C144))="","",OFFSET('Water Data'!$C$29,0,10*ROW('Water Data'!C144)))</f>
        <v/>
      </c>
      <c r="BU150" s="33" t="str">
        <f ca="true">+IF(OFFSET('Water Data'!$C$30,0,10*ROW('Water Data'!C144))="","",OFFSET('Water Data'!$C$30,0,10*ROW('Water Data'!C144)))</f>
        <v/>
      </c>
      <c r="BV150" s="33" t="str">
        <f ca="true">+IF(OFFSET('Water Data'!$D$28,0,10*ROW('Water Data'!D144))="","",OFFSET('Water Data'!$D$28,0,10*ROW('Water Data'!D144)))</f>
        <v/>
      </c>
      <c r="BW150" s="33" t="str">
        <f ca="true">+IF(OFFSET('Water Data'!$D$29,0,10*ROW('Water Data'!D144))="","",OFFSET('Water Data'!$D$29,0,10*ROW('Water Data'!D144)))</f>
        <v/>
      </c>
      <c r="BX150" s="33" t="str">
        <f ca="true">+IF(OFFSET('Water Data'!$D$30,0,10*ROW('Water Data'!D144))="","",OFFSET('Water Data'!$D$30,0,10*ROW('Water Data'!D144)))</f>
        <v/>
      </c>
      <c r="BY150" s="33" t="str">
        <f ca="true">+IF(OFFSET('Water Data'!$E$28,0,10*ROW('Water Data'!E144))="","",OFFSET('Water Data'!$E$28,0,10*ROW('Water Data'!E144)))</f>
        <v/>
      </c>
      <c r="BZ150" s="33" t="str">
        <f ca="true">+IF(OFFSET('Water Data'!$E$29,0,10*ROW('Water Data'!E144))="","",OFFSET('Water Data'!$E$29,0,10*ROW('Water Data'!E144)))</f>
        <v/>
      </c>
      <c r="CA150" s="33" t="str">
        <f ca="true">+IF(OFFSET('Water Data'!$E$30,0,10*ROW('Water Data'!E144))="","",OFFSET('Water Data'!$E$30,0,10*ROW('Water Data'!E144)))</f>
        <v/>
      </c>
      <c r="CB150" s="33" t="str">
        <f ca="true">+IF(OFFSET('Water Data'!$F$28,0,10*ROW('Water Data'!F144))="","",OFFSET('Water Data'!$F$28,0,10*ROW('Water Data'!F144)))</f>
        <v/>
      </c>
      <c r="CC150" s="33" t="str">
        <f ca="true">+IF(OFFSET('Water Data'!$F$29,0,10*ROW('Water Data'!F144))="","",OFFSET('Water Data'!$F$29,0,10*ROW('Water Data'!F144)))</f>
        <v/>
      </c>
      <c r="CD150" s="33" t="str">
        <f ca="true">+IF(OFFSET('Water Data'!$F$30,0,10*ROW('Water Data'!F144))="","",OFFSET('Water Data'!$F$30,0,10*ROW('Water Data'!F144)))</f>
        <v/>
      </c>
      <c r="CE150" s="33" t="str">
        <f ca="true">+IF(OFFSET('Water Data'!$G$28,0,10*ROW('Water Data'!G144))="","",OFFSET('Water Data'!$G$28,0,10*ROW('Water Data'!G144)))</f>
        <v/>
      </c>
      <c r="CF150" s="33" t="str">
        <f ca="true">+IF(OFFSET('Water Data'!$G$29,0,10*ROW('Water Data'!G144))="","",OFFSET('Water Data'!$G$29,0,10*ROW('Water Data'!G144)))</f>
        <v/>
      </c>
      <c r="CG150" s="33" t="str">
        <f ca="true">+IF(OFFSET('Water Data'!$G$30,0,10*ROW('Water Data'!G144))="","",OFFSET('Water Data'!$G$30,0,10*ROW('Water Data'!G144)))</f>
        <v/>
      </c>
      <c r="CH150" s="33" t="str">
        <f ca="true">+IF(OFFSET('Water Data'!$H$28,0,10*ROW('Water Data'!H144))="","",OFFSET('Water Data'!$H$28,0,10*ROW('Water Data'!H144)))</f>
        <v/>
      </c>
      <c r="CI150" s="33" t="str">
        <f ca="true">+IF(OFFSET('Water Data'!$H$29,0,10*ROW('Water Data'!H144))="","",OFFSET('Water Data'!$H$29,0,10*ROW('Water Data'!H144)))</f>
        <v/>
      </c>
      <c r="CJ150" s="33" t="str">
        <f ca="true">+IF(OFFSET('Water Data'!$H$30,0,10*ROW('Water Data'!H144))="","",OFFSET('Water Data'!$H$30,0,10*ROW('Water Data'!H144)))</f>
        <v/>
      </c>
      <c r="CK150" s="33" t="str">
        <f ca="true">+IF(OFFSET('Sanitation Data'!$C$29,0,10*ROW('Sanitation Data'!C144))="","",OFFSET('Sanitation Data'!$C$29,0,10*ROW('Sanitation Data'!C144)))</f>
        <v/>
      </c>
      <c r="CL150" s="33" t="str">
        <f ca="true">+IF(OFFSET('Sanitation Data'!$C$30,0,10*ROW('Sanitation Data'!C144))="","",OFFSET('Sanitation Data'!$C$30,0,10*ROW('Sanitation Data'!C144)))</f>
        <v/>
      </c>
      <c r="CM150" s="33" t="str">
        <f ca="true">+IF(OFFSET('Sanitation Data'!$C$31,0,10*ROW('Sanitation Data'!C144))="","",OFFSET('Sanitation Data'!$C$31,0,10*ROW('Sanitation Data'!C144)))</f>
        <v/>
      </c>
      <c r="CN150" s="33" t="str">
        <f ca="true">+IF(OFFSET('Sanitation Data'!$C$32,0,10*ROW('Sanitation Data'!C144))="","",OFFSET('Sanitation Data'!$C$32,0,10*ROW('Sanitation Data'!C144)))</f>
        <v/>
      </c>
      <c r="CO150" s="33" t="str">
        <f ca="true">+IF(OFFSET('Sanitation Data'!$C$33,0,10*ROW('Sanitation Data'!C144))="","",OFFSET('Sanitation Data'!$C$33,0,10*ROW('Sanitation Data'!C144)))</f>
        <v/>
      </c>
      <c r="CP150" s="33" t="str">
        <f ca="true">+IF(OFFSET('Sanitation Data'!$D$29,0,10*ROW('Sanitation Data'!D144))="","",OFFSET('Sanitation Data'!$D$29,0,10*ROW('Sanitation Data'!D144)))</f>
        <v/>
      </c>
      <c r="CQ150" s="33" t="str">
        <f ca="true">+IF(OFFSET('Sanitation Data'!$D$30,0,10*ROW('Sanitation Data'!D144))="","",OFFSET('Sanitation Data'!$D$30,0,10*ROW('Sanitation Data'!D144)))</f>
        <v/>
      </c>
      <c r="CR150" s="33" t="str">
        <f ca="true">+IF(OFFSET('Sanitation Data'!$D$31,0,10*ROW('Sanitation Data'!D144))="","",OFFSET('Sanitation Data'!$D$31,0,10*ROW('Sanitation Data'!D144)))</f>
        <v/>
      </c>
      <c r="CS150" s="33" t="str">
        <f ca="true">+IF(OFFSET('Sanitation Data'!$D$32,0,10*ROW('Sanitation Data'!D144))="","",OFFSET('Sanitation Data'!$D$32,0,10*ROW('Sanitation Data'!D144)))</f>
        <v/>
      </c>
      <c r="CT150" s="33" t="str">
        <f ca="true">+IF(OFFSET('Sanitation Data'!$D$33,0,10*ROW('Sanitation Data'!D144))="","",OFFSET('Sanitation Data'!$D$33,0,10*ROW('Sanitation Data'!D144)))</f>
        <v/>
      </c>
      <c r="CU150" s="33" t="str">
        <f ca="true">+IF(OFFSET('Sanitation Data'!$E$29,0,10*ROW('Sanitation Data'!E144))="","",OFFSET('Sanitation Data'!$E$29,0,10*ROW('Sanitation Data'!E144)))</f>
        <v/>
      </c>
      <c r="CV150" s="33" t="str">
        <f ca="true">+IF(OFFSET('Sanitation Data'!$E$30,0,10*ROW('Sanitation Data'!E144))="","",OFFSET('Sanitation Data'!$E$30,0,10*ROW('Sanitation Data'!E144)))</f>
        <v/>
      </c>
      <c r="CW150" s="33" t="str">
        <f ca="true">+IF(OFFSET('Sanitation Data'!$E$31,0,10*ROW('Sanitation Data'!E144))="","",OFFSET('Sanitation Data'!$E$31,0,10*ROW('Sanitation Data'!E144)))</f>
        <v/>
      </c>
      <c r="CX150" s="33" t="str">
        <f ca="true">+IF(OFFSET('Sanitation Data'!$E$32,0,10*ROW('Sanitation Data'!E144))="","",OFFSET('Sanitation Data'!$E$32,0,10*ROW('Sanitation Data'!E144)))</f>
        <v/>
      </c>
      <c r="CY150" s="33" t="str">
        <f ca="true">+IF(OFFSET('Sanitation Data'!$E$33,0,10*ROW('Sanitation Data'!E144))="","",OFFSET('Sanitation Data'!$E$33,0,10*ROW('Sanitation Data'!E144)))</f>
        <v/>
      </c>
      <c r="CZ150" s="33" t="str">
        <f ca="true">+IF(OFFSET('Sanitation Data'!$F$29,0,10*ROW('Sanitation Data'!F144))="","",OFFSET('Sanitation Data'!$F$29,0,10*ROW('Sanitation Data'!F144)))</f>
        <v/>
      </c>
      <c r="DA150" s="33" t="str">
        <f ca="true">+IF(OFFSET('Sanitation Data'!$F$30,0,10*ROW('Sanitation Data'!F144))="","",OFFSET('Sanitation Data'!$F$30,0,10*ROW('Sanitation Data'!F144)))</f>
        <v/>
      </c>
      <c r="DB150" s="33" t="str">
        <f ca="true">+IF(OFFSET('Sanitation Data'!$F$31,0,10*ROW('Sanitation Data'!F144))="","",OFFSET('Sanitation Data'!$F$31,0,10*ROW('Sanitation Data'!F144)))</f>
        <v/>
      </c>
      <c r="DC150" s="33" t="str">
        <f ca="true">+IF(OFFSET('Sanitation Data'!$F$32,0,10*ROW('Sanitation Data'!F144))="","",OFFSET('Sanitation Data'!$F$32,0,10*ROW('Sanitation Data'!F144)))</f>
        <v/>
      </c>
      <c r="DD150" s="33" t="str">
        <f ca="true">+IF(OFFSET('Sanitation Data'!$F$33,0,10*ROW('Sanitation Data'!F144))="","",OFFSET('Sanitation Data'!$F$33,0,10*ROW('Sanitation Data'!F144)))</f>
        <v/>
      </c>
      <c r="DE150" s="33" t="str">
        <f ca="true">+IF(OFFSET('Sanitation Data'!$G$29,0,10*ROW('Sanitation Data'!G144))="","",OFFSET('Sanitation Data'!$G$29,0,10*ROW('Sanitation Data'!G144)))</f>
        <v/>
      </c>
      <c r="DF150" s="33" t="str">
        <f ca="true">+IF(OFFSET('Sanitation Data'!$G$30,0,10*ROW('Sanitation Data'!G144))="","",OFFSET('Sanitation Data'!$G$30,0,10*ROW('Sanitation Data'!G144)))</f>
        <v/>
      </c>
      <c r="DG150" s="33" t="str">
        <f ca="true">+IF(OFFSET('Sanitation Data'!$G$31,0,10*ROW('Sanitation Data'!G144))="","",OFFSET('Sanitation Data'!$G$31,0,10*ROW('Sanitation Data'!G144)))</f>
        <v/>
      </c>
      <c r="DH150" s="33" t="str">
        <f ca="true">+IF(OFFSET('Sanitation Data'!$G$32,0,10*ROW('Sanitation Data'!G144))="","",OFFSET('Sanitation Data'!$G$32,0,10*ROW('Sanitation Data'!G144)))</f>
        <v/>
      </c>
      <c r="DI150" s="33" t="str">
        <f ca="true">+IF(OFFSET('Sanitation Data'!$G$33,0,10*ROW('Sanitation Data'!G144))="","",OFFSET('Sanitation Data'!$G$33,0,10*ROW('Sanitation Data'!G144)))</f>
        <v/>
      </c>
      <c r="DJ150" s="33" t="str">
        <f ca="true">+IF(OFFSET('Sanitation Data'!$H$29,0,10*ROW('Sanitation Data'!H144))="","",OFFSET('Sanitation Data'!$H$29,0,10*ROW('Sanitation Data'!H144)))</f>
        <v/>
      </c>
      <c r="DK150" s="33" t="str">
        <f ca="true">+IF(OFFSET('Sanitation Data'!$H$30,0,10*ROW('Sanitation Data'!H144))="","",OFFSET('Sanitation Data'!$H$30,0,10*ROW('Sanitation Data'!H144)))</f>
        <v/>
      </c>
      <c r="DL150" s="33" t="str">
        <f ca="true">+IF(OFFSET('Sanitation Data'!$H$31,0,10*ROW('Sanitation Data'!H144))="","",OFFSET('Sanitation Data'!$H$31,0,10*ROW('Sanitation Data'!H144)))</f>
        <v/>
      </c>
      <c r="DM150" s="33" t="str">
        <f ca="true">+IF(OFFSET('Sanitation Data'!$H$32,0,10*ROW('Sanitation Data'!H144))="","",OFFSET('Sanitation Data'!$H$32,0,10*ROW('Sanitation Data'!H144)))</f>
        <v/>
      </c>
      <c r="DN150" s="33" t="str">
        <f ca="true">+IF(OFFSET('Sanitation Data'!$H$33,0,10*ROW('Sanitation Data'!H144))="","",OFFSET('Sanitation Data'!$H$33,0,10*ROW('Sanitation Data'!H144)))</f>
        <v/>
      </c>
      <c r="DO150" s="33" t="str">
        <f ca="true">+IF(OFFSET('Hygiene Data'!$C$12,0,10*ROW('Hygiene Data'!C144))="","",OFFSET('Hygiene Data'!$C$12,0,10*ROW('Hygiene Data'!C144)))</f>
        <v/>
      </c>
      <c r="DP150" s="33" t="str">
        <f ca="true">+IF(OFFSET('Hygiene Data'!$C$13,0,10*ROW('Hygiene Data'!C144))="","",OFFSET('Hygiene Data'!$C$13,0,10*ROW('Hygiene Data'!C144)))</f>
        <v/>
      </c>
      <c r="DQ150" s="33" t="str">
        <f ca="true">+IF(OFFSET('Hygiene Data'!$C$14,0,10*ROW('Hygiene Data'!C144))="","",OFFSET('Hygiene Data'!$C$14,0,10*ROW('Hygiene Data'!C144)))</f>
        <v/>
      </c>
      <c r="DR150" s="33" t="str">
        <f ca="true">+IF(OFFSET('Hygiene Data'!$D$12,0,10*ROW('Hygiene Data'!D144))="","",OFFSET('Hygiene Data'!$D$12,0,10*ROW('Hygiene Data'!D144)))</f>
        <v/>
      </c>
      <c r="DS150" s="33" t="str">
        <f ca="true">+IF(OFFSET('Hygiene Data'!$D$13,0,10*ROW('Hygiene Data'!D144))="","",OFFSET('Hygiene Data'!$D$13,0,10*ROW('Hygiene Data'!D144)))</f>
        <v/>
      </c>
      <c r="DT150" s="33" t="str">
        <f ca="true">+IF(OFFSET('Hygiene Data'!$D$14,0,10*ROW('Hygiene Data'!D144))="","",OFFSET('Hygiene Data'!$D$14,0,10*ROW('Hygiene Data'!D144)))</f>
        <v/>
      </c>
      <c r="DU150" s="33" t="str">
        <f ca="true">+IF(OFFSET('Hygiene Data'!$E$12,0,10*ROW('Hygiene Data'!E144))="","",OFFSET('Hygiene Data'!$E$12,0,10*ROW('Hygiene Data'!E144)))</f>
        <v/>
      </c>
      <c r="DV150" s="33" t="str">
        <f ca="true">+IF(OFFSET('Hygiene Data'!$E$13,0,10*ROW('Hygiene Data'!E144))="","",OFFSET('Hygiene Data'!$E$13,0,10*ROW('Hygiene Data'!E144)))</f>
        <v/>
      </c>
      <c r="DW150" s="33" t="str">
        <f ca="true">+IF(OFFSET('Hygiene Data'!$E$14,0,10*ROW('Hygiene Data'!E144))="","",OFFSET('Hygiene Data'!$E$14,0,10*ROW('Hygiene Data'!E144)))</f>
        <v/>
      </c>
      <c r="DX150" s="33" t="str">
        <f ca="true">+IF(OFFSET('Hygiene Data'!$F$12,0,10*ROW('Hygiene Data'!F144))="","",OFFSET('Hygiene Data'!$F$12,0,10*ROW('Hygiene Data'!F144)))</f>
        <v/>
      </c>
      <c r="DY150" s="33" t="str">
        <f ca="true">+IF(OFFSET('Hygiene Data'!$F$13,0,10*ROW('Hygiene Data'!F144))="","",OFFSET('Hygiene Data'!$F$13,0,10*ROW('Hygiene Data'!F144)))</f>
        <v/>
      </c>
      <c r="DZ150" s="33" t="str">
        <f ca="true">+IF(OFFSET('Hygiene Data'!$F$14,0,10*ROW('Hygiene Data'!F144))="","",OFFSET('Hygiene Data'!$F$14,0,10*ROW('Hygiene Data'!F144)))</f>
        <v/>
      </c>
      <c r="EA150" s="33" t="str">
        <f ca="true">+IF(OFFSET('Hygiene Data'!$G$12,0,10*ROW('Hygiene Data'!G144))="","",OFFSET('Hygiene Data'!$G$12,0,10*ROW('Hygiene Data'!G144)))</f>
        <v/>
      </c>
      <c r="EB150" s="33" t="str">
        <f ca="true">+IF(OFFSET('Hygiene Data'!$G$13,0,10*ROW('Hygiene Data'!G144))="","",OFFSET('Hygiene Data'!$G$13,0,10*ROW('Hygiene Data'!G144)))</f>
        <v/>
      </c>
      <c r="EC150" s="33" t="str">
        <f ca="true">+IF(OFFSET('Hygiene Data'!$G$14,0,10*ROW('Hygiene Data'!G144))="","",OFFSET('Hygiene Data'!$G$14,0,10*ROW('Hygiene Data'!G144)))</f>
        <v/>
      </c>
      <c r="ED150" s="33" t="str">
        <f ca="true">+IF(OFFSET('Hygiene Data'!$H$12,0,10*ROW('Hygiene Data'!H144))="","",OFFSET('Hygiene Data'!$H$12,0,10*ROW('Hygiene Data'!H144)))</f>
        <v/>
      </c>
      <c r="EE150" s="33" t="str">
        <f ca="true">+IF(OFFSET('Hygiene Data'!$H$13,0,10*ROW('Hygiene Data'!H144))="","",OFFSET('Hygiene Data'!$H$13,0,10*ROW('Hygiene Data'!H144)))</f>
        <v/>
      </c>
      <c r="EF150" s="33" t="str">
        <f ca="true">+IF(OFFSET('Hygiene Data'!$H$14,0,10*ROW('Hygiene Data'!H144))="","",OFFSET('Hygiene Data'!$H$14,0,10*ROW('Hygiene Data'!H144)))</f>
        <v/>
      </c>
    </row>
    <row r="151" x14ac:dyDescent="0.2">
      <c r="A151" s="56" t="str">
        <f ca="true">+IF(OFFSET('Water Data'!$B$1,0,10*ROW('Water Data'!B148))="","",OFFSET('Water Data'!$B$1,0,10*ROW('Water Data'!B148)))</f>
        <v/>
      </c>
      <c r="B151" s="56" t="str">
        <f ca="true">+IF(OFFSET('Water Data'!$A$3,0,10*ROW('Water Data'!A148))="","",OFFSET('Water Data'!$A$3,0,10*ROW('Water Data'!A148)))</f>
        <v/>
      </c>
      <c r="C151" s="56" t="str">
        <f ca="true">+IF(OFFSET('Water Data'!$C$3,0,10*ROW('Water Data'!C148))="","",OFFSET('Water Data'!$C$3,0,10*ROW('Water Data'!C148)))</f>
        <v/>
      </c>
      <c r="D151" s="244"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4"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4" t="e">
        <f ca="true">+IF(AND(ISNUMBER(OFFSET('Water Data'!$C$10,0,10*ROW('Water Data'!D145))),BW151="Yes"),OFFSET('Water Data'!$C$10,0,10*ROW('Water Data'!D145)),IF(AND(ISNUMBER(OFFSET('Water Data'!$C$10,0,10*ROW('Water Data'!D145))),BW151="No",ISNUMBER(OFFSET('Water Data'!$C$10,0,10*ROW('Water Data'!D145)))),CONCATENATE("[",ROUND(OFFSET('Water Data'!$C$10,0,10*ROW('Water Data'!D145)),0),"]"),IF(AND(ISNUMBER(OFFSET('Water Data'!$C$10,0,10*ROW('Water Data'!D145))),BW151="",ISNUMBER(OFFSET('Water Data'!$C$10,0,10*ROW('Water Data'!D145)))),OFFSET('Water Data'!$C$10,0,10*ROW('Water Data'!D145)),NA())))</f>
        <v>#N/A</v>
      </c>
      <c r="G151" s="244"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4"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4"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4"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4"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4"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4"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4"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4"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4"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4"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4"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4"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4"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4"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5"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5"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5"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5"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5"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5"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5"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5"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5"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5"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5"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5"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5"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5"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5"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5"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5"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5"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5"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5"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5"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5"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5"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5"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5"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5"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5"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5"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5"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5"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6"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6"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6"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6"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6"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6"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6"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6"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6"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6"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6"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6"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6"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6"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6"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6"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6"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6"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3" t="str">
        <f ca="true">+IF(OFFSET('Water Data'!$C$28,0,10*ROW('Water Data'!C145))="","",OFFSET('Water Data'!$C$28,0,10*ROW('Water Data'!C145)))</f>
        <v/>
      </c>
      <c r="BT151" s="33" t="str">
        <f ca="true">+IF(OFFSET('Water Data'!$C$29,0,10*ROW('Water Data'!C145))="","",OFFSET('Water Data'!$C$29,0,10*ROW('Water Data'!C145)))</f>
        <v/>
      </c>
      <c r="BU151" s="33" t="str">
        <f ca="true">+IF(OFFSET('Water Data'!$C$30,0,10*ROW('Water Data'!C145))="","",OFFSET('Water Data'!$C$30,0,10*ROW('Water Data'!C145)))</f>
        <v/>
      </c>
      <c r="BV151" s="33" t="str">
        <f ca="true">+IF(OFFSET('Water Data'!$D$28,0,10*ROW('Water Data'!D145))="","",OFFSET('Water Data'!$D$28,0,10*ROW('Water Data'!D145)))</f>
        <v/>
      </c>
      <c r="BW151" s="33" t="str">
        <f ca="true">+IF(OFFSET('Water Data'!$D$29,0,10*ROW('Water Data'!D145))="","",OFFSET('Water Data'!$D$29,0,10*ROW('Water Data'!D145)))</f>
        <v/>
      </c>
      <c r="BX151" s="33" t="str">
        <f ca="true">+IF(OFFSET('Water Data'!$D$30,0,10*ROW('Water Data'!D145))="","",OFFSET('Water Data'!$D$30,0,10*ROW('Water Data'!D145)))</f>
        <v/>
      </c>
      <c r="BY151" s="33" t="str">
        <f ca="true">+IF(OFFSET('Water Data'!$E$28,0,10*ROW('Water Data'!E145))="","",OFFSET('Water Data'!$E$28,0,10*ROW('Water Data'!E145)))</f>
        <v/>
      </c>
      <c r="BZ151" s="33" t="str">
        <f ca="true">+IF(OFFSET('Water Data'!$E$29,0,10*ROW('Water Data'!E145))="","",OFFSET('Water Data'!$E$29,0,10*ROW('Water Data'!E145)))</f>
        <v/>
      </c>
      <c r="CA151" s="33" t="str">
        <f ca="true">+IF(OFFSET('Water Data'!$E$30,0,10*ROW('Water Data'!E145))="","",OFFSET('Water Data'!$E$30,0,10*ROW('Water Data'!E145)))</f>
        <v/>
      </c>
      <c r="CB151" s="33" t="str">
        <f ca="true">+IF(OFFSET('Water Data'!$F$28,0,10*ROW('Water Data'!F145))="","",OFFSET('Water Data'!$F$28,0,10*ROW('Water Data'!F145)))</f>
        <v/>
      </c>
      <c r="CC151" s="33" t="str">
        <f ca="true">+IF(OFFSET('Water Data'!$F$29,0,10*ROW('Water Data'!F145))="","",OFFSET('Water Data'!$F$29,0,10*ROW('Water Data'!F145)))</f>
        <v/>
      </c>
      <c r="CD151" s="33" t="str">
        <f ca="true">+IF(OFFSET('Water Data'!$F$30,0,10*ROW('Water Data'!F145))="","",OFFSET('Water Data'!$F$30,0,10*ROW('Water Data'!F145)))</f>
        <v/>
      </c>
      <c r="CE151" s="33" t="str">
        <f ca="true">+IF(OFFSET('Water Data'!$G$28,0,10*ROW('Water Data'!G145))="","",OFFSET('Water Data'!$G$28,0,10*ROW('Water Data'!G145)))</f>
        <v/>
      </c>
      <c r="CF151" s="33" t="str">
        <f ca="true">+IF(OFFSET('Water Data'!$G$29,0,10*ROW('Water Data'!G145))="","",OFFSET('Water Data'!$G$29,0,10*ROW('Water Data'!G145)))</f>
        <v/>
      </c>
      <c r="CG151" s="33" t="str">
        <f ca="true">+IF(OFFSET('Water Data'!$G$30,0,10*ROW('Water Data'!G145))="","",OFFSET('Water Data'!$G$30,0,10*ROW('Water Data'!G145)))</f>
        <v/>
      </c>
      <c r="CH151" s="33" t="str">
        <f ca="true">+IF(OFFSET('Water Data'!$H$28,0,10*ROW('Water Data'!H145))="","",OFFSET('Water Data'!$H$28,0,10*ROW('Water Data'!H145)))</f>
        <v/>
      </c>
      <c r="CI151" s="33" t="str">
        <f ca="true">+IF(OFFSET('Water Data'!$H$29,0,10*ROW('Water Data'!H145))="","",OFFSET('Water Data'!$H$29,0,10*ROW('Water Data'!H145)))</f>
        <v/>
      </c>
      <c r="CJ151" s="33" t="str">
        <f ca="true">+IF(OFFSET('Water Data'!$H$30,0,10*ROW('Water Data'!H145))="","",OFFSET('Water Data'!$H$30,0,10*ROW('Water Data'!H145)))</f>
        <v/>
      </c>
      <c r="CK151" s="33" t="str">
        <f ca="true">+IF(OFFSET('Sanitation Data'!$C$29,0,10*ROW('Sanitation Data'!C145))="","",OFFSET('Sanitation Data'!$C$29,0,10*ROW('Sanitation Data'!C145)))</f>
        <v/>
      </c>
      <c r="CL151" s="33" t="str">
        <f ca="true">+IF(OFFSET('Sanitation Data'!$C$30,0,10*ROW('Sanitation Data'!C145))="","",OFFSET('Sanitation Data'!$C$30,0,10*ROW('Sanitation Data'!C145)))</f>
        <v/>
      </c>
      <c r="CM151" s="33" t="str">
        <f ca="true">+IF(OFFSET('Sanitation Data'!$C$31,0,10*ROW('Sanitation Data'!C145))="","",OFFSET('Sanitation Data'!$C$31,0,10*ROW('Sanitation Data'!C145)))</f>
        <v/>
      </c>
      <c r="CN151" s="33" t="str">
        <f ca="true">+IF(OFFSET('Sanitation Data'!$C$32,0,10*ROW('Sanitation Data'!C145))="","",OFFSET('Sanitation Data'!$C$32,0,10*ROW('Sanitation Data'!C145)))</f>
        <v/>
      </c>
      <c r="CO151" s="33" t="str">
        <f ca="true">+IF(OFFSET('Sanitation Data'!$C$33,0,10*ROW('Sanitation Data'!C145))="","",OFFSET('Sanitation Data'!$C$33,0,10*ROW('Sanitation Data'!C145)))</f>
        <v/>
      </c>
      <c r="CP151" s="33" t="str">
        <f ca="true">+IF(OFFSET('Sanitation Data'!$D$29,0,10*ROW('Sanitation Data'!D145))="","",OFFSET('Sanitation Data'!$D$29,0,10*ROW('Sanitation Data'!D145)))</f>
        <v/>
      </c>
      <c r="CQ151" s="33" t="str">
        <f ca="true">+IF(OFFSET('Sanitation Data'!$D$30,0,10*ROW('Sanitation Data'!D145))="","",OFFSET('Sanitation Data'!$D$30,0,10*ROW('Sanitation Data'!D145)))</f>
        <v/>
      </c>
      <c r="CR151" s="33" t="str">
        <f ca="true">+IF(OFFSET('Sanitation Data'!$D$31,0,10*ROW('Sanitation Data'!D145))="","",OFFSET('Sanitation Data'!$D$31,0,10*ROW('Sanitation Data'!D145)))</f>
        <v/>
      </c>
      <c r="CS151" s="33" t="str">
        <f ca="true">+IF(OFFSET('Sanitation Data'!$D$32,0,10*ROW('Sanitation Data'!D145))="","",OFFSET('Sanitation Data'!$D$32,0,10*ROW('Sanitation Data'!D145)))</f>
        <v/>
      </c>
      <c r="CT151" s="33" t="str">
        <f ca="true">+IF(OFFSET('Sanitation Data'!$D$33,0,10*ROW('Sanitation Data'!D145))="","",OFFSET('Sanitation Data'!$D$33,0,10*ROW('Sanitation Data'!D145)))</f>
        <v/>
      </c>
      <c r="CU151" s="33" t="str">
        <f ca="true">+IF(OFFSET('Sanitation Data'!$E$29,0,10*ROW('Sanitation Data'!E145))="","",OFFSET('Sanitation Data'!$E$29,0,10*ROW('Sanitation Data'!E145)))</f>
        <v/>
      </c>
      <c r="CV151" s="33" t="str">
        <f ca="true">+IF(OFFSET('Sanitation Data'!$E$30,0,10*ROW('Sanitation Data'!E145))="","",OFFSET('Sanitation Data'!$E$30,0,10*ROW('Sanitation Data'!E145)))</f>
        <v/>
      </c>
      <c r="CW151" s="33" t="str">
        <f ca="true">+IF(OFFSET('Sanitation Data'!$E$31,0,10*ROW('Sanitation Data'!E145))="","",OFFSET('Sanitation Data'!$E$31,0,10*ROW('Sanitation Data'!E145)))</f>
        <v/>
      </c>
      <c r="CX151" s="33" t="str">
        <f ca="true">+IF(OFFSET('Sanitation Data'!$E$32,0,10*ROW('Sanitation Data'!E145))="","",OFFSET('Sanitation Data'!$E$32,0,10*ROW('Sanitation Data'!E145)))</f>
        <v/>
      </c>
      <c r="CY151" s="33" t="str">
        <f ca="true">+IF(OFFSET('Sanitation Data'!$E$33,0,10*ROW('Sanitation Data'!E145))="","",OFFSET('Sanitation Data'!$E$33,0,10*ROW('Sanitation Data'!E145)))</f>
        <v/>
      </c>
      <c r="CZ151" s="33" t="str">
        <f ca="true">+IF(OFFSET('Sanitation Data'!$F$29,0,10*ROW('Sanitation Data'!F145))="","",OFFSET('Sanitation Data'!$F$29,0,10*ROW('Sanitation Data'!F145)))</f>
        <v/>
      </c>
      <c r="DA151" s="33" t="str">
        <f ca="true">+IF(OFFSET('Sanitation Data'!$F$30,0,10*ROW('Sanitation Data'!F145))="","",OFFSET('Sanitation Data'!$F$30,0,10*ROW('Sanitation Data'!F145)))</f>
        <v/>
      </c>
      <c r="DB151" s="33" t="str">
        <f ca="true">+IF(OFFSET('Sanitation Data'!$F$31,0,10*ROW('Sanitation Data'!F145))="","",OFFSET('Sanitation Data'!$F$31,0,10*ROW('Sanitation Data'!F145)))</f>
        <v/>
      </c>
      <c r="DC151" s="33" t="str">
        <f ca="true">+IF(OFFSET('Sanitation Data'!$F$32,0,10*ROW('Sanitation Data'!F145))="","",OFFSET('Sanitation Data'!$F$32,0,10*ROW('Sanitation Data'!F145)))</f>
        <v/>
      </c>
      <c r="DD151" s="33" t="str">
        <f ca="true">+IF(OFFSET('Sanitation Data'!$F$33,0,10*ROW('Sanitation Data'!F145))="","",OFFSET('Sanitation Data'!$F$33,0,10*ROW('Sanitation Data'!F145)))</f>
        <v/>
      </c>
      <c r="DE151" s="33" t="str">
        <f ca="true">+IF(OFFSET('Sanitation Data'!$G$29,0,10*ROW('Sanitation Data'!G145))="","",OFFSET('Sanitation Data'!$G$29,0,10*ROW('Sanitation Data'!G145)))</f>
        <v/>
      </c>
      <c r="DF151" s="33" t="str">
        <f ca="true">+IF(OFFSET('Sanitation Data'!$G$30,0,10*ROW('Sanitation Data'!G145))="","",OFFSET('Sanitation Data'!$G$30,0,10*ROW('Sanitation Data'!G145)))</f>
        <v/>
      </c>
      <c r="DG151" s="33" t="str">
        <f ca="true">+IF(OFFSET('Sanitation Data'!$G$31,0,10*ROW('Sanitation Data'!G145))="","",OFFSET('Sanitation Data'!$G$31,0,10*ROW('Sanitation Data'!G145)))</f>
        <v/>
      </c>
      <c r="DH151" s="33" t="str">
        <f ca="true">+IF(OFFSET('Sanitation Data'!$G$32,0,10*ROW('Sanitation Data'!G145))="","",OFFSET('Sanitation Data'!$G$32,0,10*ROW('Sanitation Data'!G145)))</f>
        <v/>
      </c>
      <c r="DI151" s="33" t="str">
        <f ca="true">+IF(OFFSET('Sanitation Data'!$G$33,0,10*ROW('Sanitation Data'!G145))="","",OFFSET('Sanitation Data'!$G$33,0,10*ROW('Sanitation Data'!G145)))</f>
        <v/>
      </c>
      <c r="DJ151" s="33" t="str">
        <f ca="true">+IF(OFFSET('Sanitation Data'!$H$29,0,10*ROW('Sanitation Data'!H145))="","",OFFSET('Sanitation Data'!$H$29,0,10*ROW('Sanitation Data'!H145)))</f>
        <v/>
      </c>
      <c r="DK151" s="33" t="str">
        <f ca="true">+IF(OFFSET('Sanitation Data'!$H$30,0,10*ROW('Sanitation Data'!H145))="","",OFFSET('Sanitation Data'!$H$30,0,10*ROW('Sanitation Data'!H145)))</f>
        <v/>
      </c>
      <c r="DL151" s="33" t="str">
        <f ca="true">+IF(OFFSET('Sanitation Data'!$H$31,0,10*ROW('Sanitation Data'!H145))="","",OFFSET('Sanitation Data'!$H$31,0,10*ROW('Sanitation Data'!H145)))</f>
        <v/>
      </c>
      <c r="DM151" s="33" t="str">
        <f ca="true">+IF(OFFSET('Sanitation Data'!$H$32,0,10*ROW('Sanitation Data'!H145))="","",OFFSET('Sanitation Data'!$H$32,0,10*ROW('Sanitation Data'!H145)))</f>
        <v/>
      </c>
      <c r="DN151" s="33" t="str">
        <f ca="true">+IF(OFFSET('Sanitation Data'!$H$33,0,10*ROW('Sanitation Data'!H145))="","",OFFSET('Sanitation Data'!$H$33,0,10*ROW('Sanitation Data'!H145)))</f>
        <v/>
      </c>
      <c r="DO151" s="33" t="str">
        <f ca="true">+IF(OFFSET('Hygiene Data'!$C$12,0,10*ROW('Hygiene Data'!C145))="","",OFFSET('Hygiene Data'!$C$12,0,10*ROW('Hygiene Data'!C145)))</f>
        <v/>
      </c>
      <c r="DP151" s="33" t="str">
        <f ca="true">+IF(OFFSET('Hygiene Data'!$C$13,0,10*ROW('Hygiene Data'!C145))="","",OFFSET('Hygiene Data'!$C$13,0,10*ROW('Hygiene Data'!C145)))</f>
        <v/>
      </c>
      <c r="DQ151" s="33" t="str">
        <f ca="true">+IF(OFFSET('Hygiene Data'!$C$14,0,10*ROW('Hygiene Data'!C145))="","",OFFSET('Hygiene Data'!$C$14,0,10*ROW('Hygiene Data'!C145)))</f>
        <v/>
      </c>
      <c r="DR151" s="33" t="str">
        <f ca="true">+IF(OFFSET('Hygiene Data'!$D$12,0,10*ROW('Hygiene Data'!D145))="","",OFFSET('Hygiene Data'!$D$12,0,10*ROW('Hygiene Data'!D145)))</f>
        <v/>
      </c>
      <c r="DS151" s="33" t="str">
        <f ca="true">+IF(OFFSET('Hygiene Data'!$D$13,0,10*ROW('Hygiene Data'!D145))="","",OFFSET('Hygiene Data'!$D$13,0,10*ROW('Hygiene Data'!D145)))</f>
        <v/>
      </c>
      <c r="DT151" s="33" t="str">
        <f ca="true">+IF(OFFSET('Hygiene Data'!$D$14,0,10*ROW('Hygiene Data'!D145))="","",OFFSET('Hygiene Data'!$D$14,0,10*ROW('Hygiene Data'!D145)))</f>
        <v/>
      </c>
      <c r="DU151" s="33" t="str">
        <f ca="true">+IF(OFFSET('Hygiene Data'!$E$12,0,10*ROW('Hygiene Data'!E145))="","",OFFSET('Hygiene Data'!$E$12,0,10*ROW('Hygiene Data'!E145)))</f>
        <v/>
      </c>
      <c r="DV151" s="33" t="str">
        <f ca="true">+IF(OFFSET('Hygiene Data'!$E$13,0,10*ROW('Hygiene Data'!E145))="","",OFFSET('Hygiene Data'!$E$13,0,10*ROW('Hygiene Data'!E145)))</f>
        <v/>
      </c>
      <c r="DW151" s="33" t="str">
        <f ca="true">+IF(OFFSET('Hygiene Data'!$E$14,0,10*ROW('Hygiene Data'!E145))="","",OFFSET('Hygiene Data'!$E$14,0,10*ROW('Hygiene Data'!E145)))</f>
        <v/>
      </c>
      <c r="DX151" s="33" t="str">
        <f ca="true">+IF(OFFSET('Hygiene Data'!$F$12,0,10*ROW('Hygiene Data'!F145))="","",OFFSET('Hygiene Data'!$F$12,0,10*ROW('Hygiene Data'!F145)))</f>
        <v/>
      </c>
      <c r="DY151" s="33" t="str">
        <f ca="true">+IF(OFFSET('Hygiene Data'!$F$13,0,10*ROW('Hygiene Data'!F145))="","",OFFSET('Hygiene Data'!$F$13,0,10*ROW('Hygiene Data'!F145)))</f>
        <v/>
      </c>
      <c r="DZ151" s="33" t="str">
        <f ca="true">+IF(OFFSET('Hygiene Data'!$F$14,0,10*ROW('Hygiene Data'!F145))="","",OFFSET('Hygiene Data'!$F$14,0,10*ROW('Hygiene Data'!F145)))</f>
        <v/>
      </c>
      <c r="EA151" s="33" t="str">
        <f ca="true">+IF(OFFSET('Hygiene Data'!$G$12,0,10*ROW('Hygiene Data'!G145))="","",OFFSET('Hygiene Data'!$G$12,0,10*ROW('Hygiene Data'!G145)))</f>
        <v/>
      </c>
      <c r="EB151" s="33" t="str">
        <f ca="true">+IF(OFFSET('Hygiene Data'!$G$13,0,10*ROW('Hygiene Data'!G145))="","",OFFSET('Hygiene Data'!$G$13,0,10*ROW('Hygiene Data'!G145)))</f>
        <v/>
      </c>
      <c r="EC151" s="33" t="str">
        <f ca="true">+IF(OFFSET('Hygiene Data'!$G$14,0,10*ROW('Hygiene Data'!G145))="","",OFFSET('Hygiene Data'!$G$14,0,10*ROW('Hygiene Data'!G145)))</f>
        <v/>
      </c>
      <c r="ED151" s="33" t="str">
        <f ca="true">+IF(OFFSET('Hygiene Data'!$H$12,0,10*ROW('Hygiene Data'!H145))="","",OFFSET('Hygiene Data'!$H$12,0,10*ROW('Hygiene Data'!H145)))</f>
        <v/>
      </c>
      <c r="EE151" s="33" t="str">
        <f ca="true">+IF(OFFSET('Hygiene Data'!$H$13,0,10*ROW('Hygiene Data'!H145))="","",OFFSET('Hygiene Data'!$H$13,0,10*ROW('Hygiene Data'!H145)))</f>
        <v/>
      </c>
      <c r="EF151" s="33" t="str">
        <f ca="true">+IF(OFFSET('Hygiene Data'!$H$14,0,10*ROW('Hygiene Data'!H145))="","",OFFSET('Hygiene Data'!$H$14,0,10*ROW('Hygiene Data'!H145)))</f>
        <v/>
      </c>
    </row>
    <row r="152" x14ac:dyDescent="0.2">
      <c r="A152" s="56" t="str">
        <f ca="true">+IF(OFFSET('Water Data'!$B$1,0,10*ROW('Water Data'!B149))="","",OFFSET('Water Data'!$B$1,0,10*ROW('Water Data'!B149)))</f>
        <v/>
      </c>
      <c r="B152" s="56" t="str">
        <f ca="true">+IF(OFFSET('Water Data'!$A$3,0,10*ROW('Water Data'!A149))="","",OFFSET('Water Data'!$A$3,0,10*ROW('Water Data'!A149)))</f>
        <v/>
      </c>
      <c r="C152" s="56" t="str">
        <f ca="true">+IF(OFFSET('Water Data'!$C$3,0,10*ROW('Water Data'!C149))="","",OFFSET('Water Data'!$C$3,0,10*ROW('Water Data'!C149)))</f>
        <v/>
      </c>
      <c r="D152" s="244"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4"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4" t="e">
        <f ca="true">+IF(AND(ISNUMBER(OFFSET('Water Data'!$C$10,0,10*ROW('Water Data'!D146))),BW152="Yes"),OFFSET('Water Data'!$C$10,0,10*ROW('Water Data'!D146)),IF(AND(ISNUMBER(OFFSET('Water Data'!$C$10,0,10*ROW('Water Data'!D146))),BW152="No",ISNUMBER(OFFSET('Water Data'!$C$10,0,10*ROW('Water Data'!D146)))),CONCATENATE("[",ROUND(OFFSET('Water Data'!$C$10,0,10*ROW('Water Data'!D146)),0),"]"),IF(AND(ISNUMBER(OFFSET('Water Data'!$C$10,0,10*ROW('Water Data'!D146))),BW152="",ISNUMBER(OFFSET('Water Data'!$C$10,0,10*ROW('Water Data'!D146)))),OFFSET('Water Data'!$C$10,0,10*ROW('Water Data'!D146)),NA())))</f>
        <v>#N/A</v>
      </c>
      <c r="G152" s="244"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4"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4"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4"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4"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4"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4"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4"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4"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4"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4"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4"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4"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4"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4"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5"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5"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5"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5"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5"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5"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5"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5"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5"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5"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5"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5"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5"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5"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5"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5"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5"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5"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5"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5"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5"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5"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5"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5"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5"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5"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5"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5"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5"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5"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6"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6"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6"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6"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6"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6"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6"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6"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6"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6"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6"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6"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6"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6"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6"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6"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6"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6"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3" t="str">
        <f ca="true">+IF(OFFSET('Water Data'!$C$28,0,10*ROW('Water Data'!C146))="","",OFFSET('Water Data'!$C$28,0,10*ROW('Water Data'!C146)))</f>
        <v/>
      </c>
      <c r="BT152" s="33" t="str">
        <f ca="true">+IF(OFFSET('Water Data'!$C$29,0,10*ROW('Water Data'!C146))="","",OFFSET('Water Data'!$C$29,0,10*ROW('Water Data'!C146)))</f>
        <v/>
      </c>
      <c r="BU152" s="33" t="str">
        <f ca="true">+IF(OFFSET('Water Data'!$C$30,0,10*ROW('Water Data'!C146))="","",OFFSET('Water Data'!$C$30,0,10*ROW('Water Data'!C146)))</f>
        <v/>
      </c>
      <c r="BV152" s="33" t="str">
        <f ca="true">+IF(OFFSET('Water Data'!$D$28,0,10*ROW('Water Data'!D146))="","",OFFSET('Water Data'!$D$28,0,10*ROW('Water Data'!D146)))</f>
        <v/>
      </c>
      <c r="BW152" s="33" t="str">
        <f ca="true">+IF(OFFSET('Water Data'!$D$29,0,10*ROW('Water Data'!D146))="","",OFFSET('Water Data'!$D$29,0,10*ROW('Water Data'!D146)))</f>
        <v/>
      </c>
      <c r="BX152" s="33" t="str">
        <f ca="true">+IF(OFFSET('Water Data'!$D$30,0,10*ROW('Water Data'!D146))="","",OFFSET('Water Data'!$D$30,0,10*ROW('Water Data'!D146)))</f>
        <v/>
      </c>
      <c r="BY152" s="33" t="str">
        <f ca="true">+IF(OFFSET('Water Data'!$E$28,0,10*ROW('Water Data'!E146))="","",OFFSET('Water Data'!$E$28,0,10*ROW('Water Data'!E146)))</f>
        <v/>
      </c>
      <c r="BZ152" s="33" t="str">
        <f ca="true">+IF(OFFSET('Water Data'!$E$29,0,10*ROW('Water Data'!E146))="","",OFFSET('Water Data'!$E$29,0,10*ROW('Water Data'!E146)))</f>
        <v/>
      </c>
      <c r="CA152" s="33" t="str">
        <f ca="true">+IF(OFFSET('Water Data'!$E$30,0,10*ROW('Water Data'!E146))="","",OFFSET('Water Data'!$E$30,0,10*ROW('Water Data'!E146)))</f>
        <v/>
      </c>
      <c r="CB152" s="33" t="str">
        <f ca="true">+IF(OFFSET('Water Data'!$F$28,0,10*ROW('Water Data'!F146))="","",OFFSET('Water Data'!$F$28,0,10*ROW('Water Data'!F146)))</f>
        <v/>
      </c>
      <c r="CC152" s="33" t="str">
        <f ca="true">+IF(OFFSET('Water Data'!$F$29,0,10*ROW('Water Data'!F146))="","",OFFSET('Water Data'!$F$29,0,10*ROW('Water Data'!F146)))</f>
        <v/>
      </c>
      <c r="CD152" s="33" t="str">
        <f ca="true">+IF(OFFSET('Water Data'!$F$30,0,10*ROW('Water Data'!F146))="","",OFFSET('Water Data'!$F$30,0,10*ROW('Water Data'!F146)))</f>
        <v/>
      </c>
      <c r="CE152" s="33" t="str">
        <f ca="true">+IF(OFFSET('Water Data'!$G$28,0,10*ROW('Water Data'!G146))="","",OFFSET('Water Data'!$G$28,0,10*ROW('Water Data'!G146)))</f>
        <v/>
      </c>
      <c r="CF152" s="33" t="str">
        <f ca="true">+IF(OFFSET('Water Data'!$G$29,0,10*ROW('Water Data'!G146))="","",OFFSET('Water Data'!$G$29,0,10*ROW('Water Data'!G146)))</f>
        <v/>
      </c>
      <c r="CG152" s="33" t="str">
        <f ca="true">+IF(OFFSET('Water Data'!$G$30,0,10*ROW('Water Data'!G146))="","",OFFSET('Water Data'!$G$30,0,10*ROW('Water Data'!G146)))</f>
        <v/>
      </c>
      <c r="CH152" s="33" t="str">
        <f ca="true">+IF(OFFSET('Water Data'!$H$28,0,10*ROW('Water Data'!H146))="","",OFFSET('Water Data'!$H$28,0,10*ROW('Water Data'!H146)))</f>
        <v/>
      </c>
      <c r="CI152" s="33" t="str">
        <f ca="true">+IF(OFFSET('Water Data'!$H$29,0,10*ROW('Water Data'!H146))="","",OFFSET('Water Data'!$H$29,0,10*ROW('Water Data'!H146)))</f>
        <v/>
      </c>
      <c r="CJ152" s="33" t="str">
        <f ca="true">+IF(OFFSET('Water Data'!$H$30,0,10*ROW('Water Data'!H146))="","",OFFSET('Water Data'!$H$30,0,10*ROW('Water Data'!H146)))</f>
        <v/>
      </c>
      <c r="CK152" s="33" t="str">
        <f ca="true">+IF(OFFSET('Sanitation Data'!$C$29,0,10*ROW('Sanitation Data'!C146))="","",OFFSET('Sanitation Data'!$C$29,0,10*ROW('Sanitation Data'!C146)))</f>
        <v/>
      </c>
      <c r="CL152" s="33" t="str">
        <f ca="true">+IF(OFFSET('Sanitation Data'!$C$30,0,10*ROW('Sanitation Data'!C146))="","",OFFSET('Sanitation Data'!$C$30,0,10*ROW('Sanitation Data'!C146)))</f>
        <v/>
      </c>
      <c r="CM152" s="33" t="str">
        <f ca="true">+IF(OFFSET('Sanitation Data'!$C$31,0,10*ROW('Sanitation Data'!C146))="","",OFFSET('Sanitation Data'!$C$31,0,10*ROW('Sanitation Data'!C146)))</f>
        <v/>
      </c>
      <c r="CN152" s="33" t="str">
        <f ca="true">+IF(OFFSET('Sanitation Data'!$C$32,0,10*ROW('Sanitation Data'!C146))="","",OFFSET('Sanitation Data'!$C$32,0,10*ROW('Sanitation Data'!C146)))</f>
        <v/>
      </c>
      <c r="CO152" s="33" t="str">
        <f ca="true">+IF(OFFSET('Sanitation Data'!$C$33,0,10*ROW('Sanitation Data'!C146))="","",OFFSET('Sanitation Data'!$C$33,0,10*ROW('Sanitation Data'!C146)))</f>
        <v/>
      </c>
      <c r="CP152" s="33" t="str">
        <f ca="true">+IF(OFFSET('Sanitation Data'!$D$29,0,10*ROW('Sanitation Data'!D146))="","",OFFSET('Sanitation Data'!$D$29,0,10*ROW('Sanitation Data'!D146)))</f>
        <v/>
      </c>
      <c r="CQ152" s="33" t="str">
        <f ca="true">+IF(OFFSET('Sanitation Data'!$D$30,0,10*ROW('Sanitation Data'!D146))="","",OFFSET('Sanitation Data'!$D$30,0,10*ROW('Sanitation Data'!D146)))</f>
        <v/>
      </c>
      <c r="CR152" s="33" t="str">
        <f ca="true">+IF(OFFSET('Sanitation Data'!$D$31,0,10*ROW('Sanitation Data'!D146))="","",OFFSET('Sanitation Data'!$D$31,0,10*ROW('Sanitation Data'!D146)))</f>
        <v/>
      </c>
      <c r="CS152" s="33" t="str">
        <f ca="true">+IF(OFFSET('Sanitation Data'!$D$32,0,10*ROW('Sanitation Data'!D146))="","",OFFSET('Sanitation Data'!$D$32,0,10*ROW('Sanitation Data'!D146)))</f>
        <v/>
      </c>
      <c r="CT152" s="33" t="str">
        <f ca="true">+IF(OFFSET('Sanitation Data'!$D$33,0,10*ROW('Sanitation Data'!D146))="","",OFFSET('Sanitation Data'!$D$33,0,10*ROW('Sanitation Data'!D146)))</f>
        <v/>
      </c>
      <c r="CU152" s="33" t="str">
        <f ca="true">+IF(OFFSET('Sanitation Data'!$E$29,0,10*ROW('Sanitation Data'!E146))="","",OFFSET('Sanitation Data'!$E$29,0,10*ROW('Sanitation Data'!E146)))</f>
        <v/>
      </c>
      <c r="CV152" s="33" t="str">
        <f ca="true">+IF(OFFSET('Sanitation Data'!$E$30,0,10*ROW('Sanitation Data'!E146))="","",OFFSET('Sanitation Data'!$E$30,0,10*ROW('Sanitation Data'!E146)))</f>
        <v/>
      </c>
      <c r="CW152" s="33" t="str">
        <f ca="true">+IF(OFFSET('Sanitation Data'!$E$31,0,10*ROW('Sanitation Data'!E146))="","",OFFSET('Sanitation Data'!$E$31,0,10*ROW('Sanitation Data'!E146)))</f>
        <v/>
      </c>
      <c r="CX152" s="33" t="str">
        <f ca="true">+IF(OFFSET('Sanitation Data'!$E$32,0,10*ROW('Sanitation Data'!E146))="","",OFFSET('Sanitation Data'!$E$32,0,10*ROW('Sanitation Data'!E146)))</f>
        <v/>
      </c>
      <c r="CY152" s="33" t="str">
        <f ca="true">+IF(OFFSET('Sanitation Data'!$E$33,0,10*ROW('Sanitation Data'!E146))="","",OFFSET('Sanitation Data'!$E$33,0,10*ROW('Sanitation Data'!E146)))</f>
        <v/>
      </c>
      <c r="CZ152" s="33" t="str">
        <f ca="true">+IF(OFFSET('Sanitation Data'!$F$29,0,10*ROW('Sanitation Data'!F146))="","",OFFSET('Sanitation Data'!$F$29,0,10*ROW('Sanitation Data'!F146)))</f>
        <v/>
      </c>
      <c r="DA152" s="33" t="str">
        <f ca="true">+IF(OFFSET('Sanitation Data'!$F$30,0,10*ROW('Sanitation Data'!F146))="","",OFFSET('Sanitation Data'!$F$30,0,10*ROW('Sanitation Data'!F146)))</f>
        <v/>
      </c>
      <c r="DB152" s="33" t="str">
        <f ca="true">+IF(OFFSET('Sanitation Data'!$F$31,0,10*ROW('Sanitation Data'!F146))="","",OFFSET('Sanitation Data'!$F$31,0,10*ROW('Sanitation Data'!F146)))</f>
        <v/>
      </c>
      <c r="DC152" s="33" t="str">
        <f ca="true">+IF(OFFSET('Sanitation Data'!$F$32,0,10*ROW('Sanitation Data'!F146))="","",OFFSET('Sanitation Data'!$F$32,0,10*ROW('Sanitation Data'!F146)))</f>
        <v/>
      </c>
      <c r="DD152" s="33" t="str">
        <f ca="true">+IF(OFFSET('Sanitation Data'!$F$33,0,10*ROW('Sanitation Data'!F146))="","",OFFSET('Sanitation Data'!$F$33,0,10*ROW('Sanitation Data'!F146)))</f>
        <v/>
      </c>
      <c r="DE152" s="33" t="str">
        <f ca="true">+IF(OFFSET('Sanitation Data'!$G$29,0,10*ROW('Sanitation Data'!G146))="","",OFFSET('Sanitation Data'!$G$29,0,10*ROW('Sanitation Data'!G146)))</f>
        <v/>
      </c>
      <c r="DF152" s="33" t="str">
        <f ca="true">+IF(OFFSET('Sanitation Data'!$G$30,0,10*ROW('Sanitation Data'!G146))="","",OFFSET('Sanitation Data'!$G$30,0,10*ROW('Sanitation Data'!G146)))</f>
        <v/>
      </c>
      <c r="DG152" s="33" t="str">
        <f ca="true">+IF(OFFSET('Sanitation Data'!$G$31,0,10*ROW('Sanitation Data'!G146))="","",OFFSET('Sanitation Data'!$G$31,0,10*ROW('Sanitation Data'!G146)))</f>
        <v/>
      </c>
      <c r="DH152" s="33" t="str">
        <f ca="true">+IF(OFFSET('Sanitation Data'!$G$32,0,10*ROW('Sanitation Data'!G146))="","",OFFSET('Sanitation Data'!$G$32,0,10*ROW('Sanitation Data'!G146)))</f>
        <v/>
      </c>
      <c r="DI152" s="33" t="str">
        <f ca="true">+IF(OFFSET('Sanitation Data'!$G$33,0,10*ROW('Sanitation Data'!G146))="","",OFFSET('Sanitation Data'!$G$33,0,10*ROW('Sanitation Data'!G146)))</f>
        <v/>
      </c>
      <c r="DJ152" s="33" t="str">
        <f ca="true">+IF(OFFSET('Sanitation Data'!$H$29,0,10*ROW('Sanitation Data'!H146))="","",OFFSET('Sanitation Data'!$H$29,0,10*ROW('Sanitation Data'!H146)))</f>
        <v/>
      </c>
      <c r="DK152" s="33" t="str">
        <f ca="true">+IF(OFFSET('Sanitation Data'!$H$30,0,10*ROW('Sanitation Data'!H146))="","",OFFSET('Sanitation Data'!$H$30,0,10*ROW('Sanitation Data'!H146)))</f>
        <v/>
      </c>
      <c r="DL152" s="33" t="str">
        <f ca="true">+IF(OFFSET('Sanitation Data'!$H$31,0,10*ROW('Sanitation Data'!H146))="","",OFFSET('Sanitation Data'!$H$31,0,10*ROW('Sanitation Data'!H146)))</f>
        <v/>
      </c>
      <c r="DM152" s="33" t="str">
        <f ca="true">+IF(OFFSET('Sanitation Data'!$H$32,0,10*ROW('Sanitation Data'!H146))="","",OFFSET('Sanitation Data'!$H$32,0,10*ROW('Sanitation Data'!H146)))</f>
        <v/>
      </c>
      <c r="DN152" s="33" t="str">
        <f ca="true">+IF(OFFSET('Sanitation Data'!$H$33,0,10*ROW('Sanitation Data'!H146))="","",OFFSET('Sanitation Data'!$H$33,0,10*ROW('Sanitation Data'!H146)))</f>
        <v/>
      </c>
      <c r="DO152" s="33" t="str">
        <f ca="true">+IF(OFFSET('Hygiene Data'!$C$12,0,10*ROW('Hygiene Data'!C146))="","",OFFSET('Hygiene Data'!$C$12,0,10*ROW('Hygiene Data'!C146)))</f>
        <v/>
      </c>
      <c r="DP152" s="33" t="str">
        <f ca="true">+IF(OFFSET('Hygiene Data'!$C$13,0,10*ROW('Hygiene Data'!C146))="","",OFFSET('Hygiene Data'!$C$13,0,10*ROW('Hygiene Data'!C146)))</f>
        <v/>
      </c>
      <c r="DQ152" s="33" t="str">
        <f ca="true">+IF(OFFSET('Hygiene Data'!$C$14,0,10*ROW('Hygiene Data'!C146))="","",OFFSET('Hygiene Data'!$C$14,0,10*ROW('Hygiene Data'!C146)))</f>
        <v/>
      </c>
      <c r="DR152" s="33" t="str">
        <f ca="true">+IF(OFFSET('Hygiene Data'!$D$12,0,10*ROW('Hygiene Data'!D146))="","",OFFSET('Hygiene Data'!$D$12,0,10*ROW('Hygiene Data'!D146)))</f>
        <v/>
      </c>
      <c r="DS152" s="33" t="str">
        <f ca="true">+IF(OFFSET('Hygiene Data'!$D$13,0,10*ROW('Hygiene Data'!D146))="","",OFFSET('Hygiene Data'!$D$13,0,10*ROW('Hygiene Data'!D146)))</f>
        <v/>
      </c>
      <c r="DT152" s="33" t="str">
        <f ca="true">+IF(OFFSET('Hygiene Data'!$D$14,0,10*ROW('Hygiene Data'!D146))="","",OFFSET('Hygiene Data'!$D$14,0,10*ROW('Hygiene Data'!D146)))</f>
        <v/>
      </c>
      <c r="DU152" s="33" t="str">
        <f ca="true">+IF(OFFSET('Hygiene Data'!$E$12,0,10*ROW('Hygiene Data'!E146))="","",OFFSET('Hygiene Data'!$E$12,0,10*ROW('Hygiene Data'!E146)))</f>
        <v/>
      </c>
      <c r="DV152" s="33" t="str">
        <f ca="true">+IF(OFFSET('Hygiene Data'!$E$13,0,10*ROW('Hygiene Data'!E146))="","",OFFSET('Hygiene Data'!$E$13,0,10*ROW('Hygiene Data'!E146)))</f>
        <v/>
      </c>
      <c r="DW152" s="33" t="str">
        <f ca="true">+IF(OFFSET('Hygiene Data'!$E$14,0,10*ROW('Hygiene Data'!E146))="","",OFFSET('Hygiene Data'!$E$14,0,10*ROW('Hygiene Data'!E146)))</f>
        <v/>
      </c>
      <c r="DX152" s="33" t="str">
        <f ca="true">+IF(OFFSET('Hygiene Data'!$F$12,0,10*ROW('Hygiene Data'!F146))="","",OFFSET('Hygiene Data'!$F$12,0,10*ROW('Hygiene Data'!F146)))</f>
        <v/>
      </c>
      <c r="DY152" s="33" t="str">
        <f ca="true">+IF(OFFSET('Hygiene Data'!$F$13,0,10*ROW('Hygiene Data'!F146))="","",OFFSET('Hygiene Data'!$F$13,0,10*ROW('Hygiene Data'!F146)))</f>
        <v/>
      </c>
      <c r="DZ152" s="33" t="str">
        <f ca="true">+IF(OFFSET('Hygiene Data'!$F$14,0,10*ROW('Hygiene Data'!F146))="","",OFFSET('Hygiene Data'!$F$14,0,10*ROW('Hygiene Data'!F146)))</f>
        <v/>
      </c>
      <c r="EA152" s="33" t="str">
        <f ca="true">+IF(OFFSET('Hygiene Data'!$G$12,0,10*ROW('Hygiene Data'!G146))="","",OFFSET('Hygiene Data'!$G$12,0,10*ROW('Hygiene Data'!G146)))</f>
        <v/>
      </c>
      <c r="EB152" s="33" t="str">
        <f ca="true">+IF(OFFSET('Hygiene Data'!$G$13,0,10*ROW('Hygiene Data'!G146))="","",OFFSET('Hygiene Data'!$G$13,0,10*ROW('Hygiene Data'!G146)))</f>
        <v/>
      </c>
      <c r="EC152" s="33" t="str">
        <f ca="true">+IF(OFFSET('Hygiene Data'!$G$14,0,10*ROW('Hygiene Data'!G146))="","",OFFSET('Hygiene Data'!$G$14,0,10*ROW('Hygiene Data'!G146)))</f>
        <v/>
      </c>
      <c r="ED152" s="33" t="str">
        <f ca="true">+IF(OFFSET('Hygiene Data'!$H$12,0,10*ROW('Hygiene Data'!H146))="","",OFFSET('Hygiene Data'!$H$12,0,10*ROW('Hygiene Data'!H146)))</f>
        <v/>
      </c>
      <c r="EE152" s="33" t="str">
        <f ca="true">+IF(OFFSET('Hygiene Data'!$H$13,0,10*ROW('Hygiene Data'!H146))="","",OFFSET('Hygiene Data'!$H$13,0,10*ROW('Hygiene Data'!H146)))</f>
        <v/>
      </c>
      <c r="EF152" s="33" t="str">
        <f ca="true">+IF(OFFSET('Hygiene Data'!$H$14,0,10*ROW('Hygiene Data'!H146))="","",OFFSET('Hygiene Data'!$H$14,0,10*ROW('Hygiene Data'!H146)))</f>
        <v/>
      </c>
    </row>
    <row r="153" x14ac:dyDescent="0.2">
      <c r="A153" s="56" t="str">
        <f ca="true">+IF(OFFSET('Water Data'!$B$1,0,10*ROW('Water Data'!B150))="","",OFFSET('Water Data'!$B$1,0,10*ROW('Water Data'!B150)))</f>
        <v/>
      </c>
      <c r="B153" s="56" t="str">
        <f ca="true">+IF(OFFSET('Water Data'!$A$3,0,10*ROW('Water Data'!A150))="","",OFFSET('Water Data'!$A$3,0,10*ROW('Water Data'!A150)))</f>
        <v/>
      </c>
      <c r="C153" s="56" t="str">
        <f ca="true">+IF(OFFSET('Water Data'!$C$3,0,10*ROW('Water Data'!C150))="","",OFFSET('Water Data'!$C$3,0,10*ROW('Water Data'!C150)))</f>
        <v/>
      </c>
      <c r="D153" s="244"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4"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4" t="e">
        <f ca="true">+IF(AND(ISNUMBER(OFFSET('Water Data'!$C$10,0,10*ROW('Water Data'!D147))),BW153="Yes"),OFFSET('Water Data'!$C$10,0,10*ROW('Water Data'!D147)),IF(AND(ISNUMBER(OFFSET('Water Data'!$C$10,0,10*ROW('Water Data'!D147))),BW153="No",ISNUMBER(OFFSET('Water Data'!$C$10,0,10*ROW('Water Data'!D147)))),CONCATENATE("[",ROUND(OFFSET('Water Data'!$C$10,0,10*ROW('Water Data'!D147)),0),"]"),IF(AND(ISNUMBER(OFFSET('Water Data'!$C$10,0,10*ROW('Water Data'!D147))),BW153="",ISNUMBER(OFFSET('Water Data'!$C$10,0,10*ROW('Water Data'!D147)))),OFFSET('Water Data'!$C$10,0,10*ROW('Water Data'!D147)),NA())))</f>
        <v>#N/A</v>
      </c>
      <c r="G153" s="244"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4"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4"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4"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4"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4"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4"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4"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4"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4"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4"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4"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4"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4"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4"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5"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5"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5"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5"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5"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5"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5"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5"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5"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5"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5"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5"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5"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5"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5"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5"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5"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5"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5"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5"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5"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5"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5"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5"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5"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5"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5"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5"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5"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5"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6"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6"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6"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6"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6"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6"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6"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6"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6"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6"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6"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6"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6"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6"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6"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6"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6"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6"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3" t="str">
        <f ca="true">+IF(OFFSET('Water Data'!$C$28,0,10*ROW('Water Data'!C147))="","",OFFSET('Water Data'!$C$28,0,10*ROW('Water Data'!C147)))</f>
        <v/>
      </c>
      <c r="BT153" s="33" t="str">
        <f ca="true">+IF(OFFSET('Water Data'!$C$29,0,10*ROW('Water Data'!C147))="","",OFFSET('Water Data'!$C$29,0,10*ROW('Water Data'!C147)))</f>
        <v/>
      </c>
      <c r="BU153" s="33" t="str">
        <f ca="true">+IF(OFFSET('Water Data'!$C$30,0,10*ROW('Water Data'!C147))="","",OFFSET('Water Data'!$C$30,0,10*ROW('Water Data'!C147)))</f>
        <v/>
      </c>
      <c r="BV153" s="33" t="str">
        <f ca="true">+IF(OFFSET('Water Data'!$D$28,0,10*ROW('Water Data'!D147))="","",OFFSET('Water Data'!$D$28,0,10*ROW('Water Data'!D147)))</f>
        <v/>
      </c>
      <c r="BW153" s="33" t="str">
        <f ca="true">+IF(OFFSET('Water Data'!$D$29,0,10*ROW('Water Data'!D147))="","",OFFSET('Water Data'!$D$29,0,10*ROW('Water Data'!D147)))</f>
        <v/>
      </c>
      <c r="BX153" s="33" t="str">
        <f ca="true">+IF(OFFSET('Water Data'!$D$30,0,10*ROW('Water Data'!D147))="","",OFFSET('Water Data'!$D$30,0,10*ROW('Water Data'!D147)))</f>
        <v/>
      </c>
      <c r="BY153" s="33" t="str">
        <f ca="true">+IF(OFFSET('Water Data'!$E$28,0,10*ROW('Water Data'!E147))="","",OFFSET('Water Data'!$E$28,0,10*ROW('Water Data'!E147)))</f>
        <v/>
      </c>
      <c r="BZ153" s="33" t="str">
        <f ca="true">+IF(OFFSET('Water Data'!$E$29,0,10*ROW('Water Data'!E147))="","",OFFSET('Water Data'!$E$29,0,10*ROW('Water Data'!E147)))</f>
        <v/>
      </c>
      <c r="CA153" s="33" t="str">
        <f ca="true">+IF(OFFSET('Water Data'!$E$30,0,10*ROW('Water Data'!E147))="","",OFFSET('Water Data'!$E$30,0,10*ROW('Water Data'!E147)))</f>
        <v/>
      </c>
      <c r="CB153" s="33" t="str">
        <f ca="true">+IF(OFFSET('Water Data'!$F$28,0,10*ROW('Water Data'!F147))="","",OFFSET('Water Data'!$F$28,0,10*ROW('Water Data'!F147)))</f>
        <v/>
      </c>
      <c r="CC153" s="33" t="str">
        <f ca="true">+IF(OFFSET('Water Data'!$F$29,0,10*ROW('Water Data'!F147))="","",OFFSET('Water Data'!$F$29,0,10*ROW('Water Data'!F147)))</f>
        <v/>
      </c>
      <c r="CD153" s="33" t="str">
        <f ca="true">+IF(OFFSET('Water Data'!$F$30,0,10*ROW('Water Data'!F147))="","",OFFSET('Water Data'!$F$30,0,10*ROW('Water Data'!F147)))</f>
        <v/>
      </c>
      <c r="CE153" s="33" t="str">
        <f ca="true">+IF(OFFSET('Water Data'!$G$28,0,10*ROW('Water Data'!G147))="","",OFFSET('Water Data'!$G$28,0,10*ROW('Water Data'!G147)))</f>
        <v/>
      </c>
      <c r="CF153" s="33" t="str">
        <f ca="true">+IF(OFFSET('Water Data'!$G$29,0,10*ROW('Water Data'!G147))="","",OFFSET('Water Data'!$G$29,0,10*ROW('Water Data'!G147)))</f>
        <v/>
      </c>
      <c r="CG153" s="33" t="str">
        <f ca="true">+IF(OFFSET('Water Data'!$G$30,0,10*ROW('Water Data'!G147))="","",OFFSET('Water Data'!$G$30,0,10*ROW('Water Data'!G147)))</f>
        <v/>
      </c>
      <c r="CH153" s="33" t="str">
        <f ca="true">+IF(OFFSET('Water Data'!$H$28,0,10*ROW('Water Data'!H147))="","",OFFSET('Water Data'!$H$28,0,10*ROW('Water Data'!H147)))</f>
        <v/>
      </c>
      <c r="CI153" s="33" t="str">
        <f ca="true">+IF(OFFSET('Water Data'!$H$29,0,10*ROW('Water Data'!H147))="","",OFFSET('Water Data'!$H$29,0,10*ROW('Water Data'!H147)))</f>
        <v/>
      </c>
      <c r="CJ153" s="33" t="str">
        <f ca="true">+IF(OFFSET('Water Data'!$H$30,0,10*ROW('Water Data'!H147))="","",OFFSET('Water Data'!$H$30,0,10*ROW('Water Data'!H147)))</f>
        <v/>
      </c>
      <c r="CK153" s="33" t="str">
        <f ca="true">+IF(OFFSET('Sanitation Data'!$C$29,0,10*ROW('Sanitation Data'!C147))="","",OFFSET('Sanitation Data'!$C$29,0,10*ROW('Sanitation Data'!C147)))</f>
        <v/>
      </c>
      <c r="CL153" s="33" t="str">
        <f ca="true">+IF(OFFSET('Sanitation Data'!$C$30,0,10*ROW('Sanitation Data'!C147))="","",OFFSET('Sanitation Data'!$C$30,0,10*ROW('Sanitation Data'!C147)))</f>
        <v/>
      </c>
      <c r="CM153" s="33" t="str">
        <f ca="true">+IF(OFFSET('Sanitation Data'!$C$31,0,10*ROW('Sanitation Data'!C147))="","",OFFSET('Sanitation Data'!$C$31,0,10*ROW('Sanitation Data'!C147)))</f>
        <v/>
      </c>
      <c r="CN153" s="33" t="str">
        <f ca="true">+IF(OFFSET('Sanitation Data'!$C$32,0,10*ROW('Sanitation Data'!C147))="","",OFFSET('Sanitation Data'!$C$32,0,10*ROW('Sanitation Data'!C147)))</f>
        <v/>
      </c>
      <c r="CO153" s="33" t="str">
        <f ca="true">+IF(OFFSET('Sanitation Data'!$C$33,0,10*ROW('Sanitation Data'!C147))="","",OFFSET('Sanitation Data'!$C$33,0,10*ROW('Sanitation Data'!C147)))</f>
        <v/>
      </c>
      <c r="CP153" s="33" t="str">
        <f ca="true">+IF(OFFSET('Sanitation Data'!$D$29,0,10*ROW('Sanitation Data'!D147))="","",OFFSET('Sanitation Data'!$D$29,0,10*ROW('Sanitation Data'!D147)))</f>
        <v/>
      </c>
      <c r="CQ153" s="33" t="str">
        <f ca="true">+IF(OFFSET('Sanitation Data'!$D$30,0,10*ROW('Sanitation Data'!D147))="","",OFFSET('Sanitation Data'!$D$30,0,10*ROW('Sanitation Data'!D147)))</f>
        <v/>
      </c>
      <c r="CR153" s="33" t="str">
        <f ca="true">+IF(OFFSET('Sanitation Data'!$D$31,0,10*ROW('Sanitation Data'!D147))="","",OFFSET('Sanitation Data'!$D$31,0,10*ROW('Sanitation Data'!D147)))</f>
        <v/>
      </c>
      <c r="CS153" s="33" t="str">
        <f ca="true">+IF(OFFSET('Sanitation Data'!$D$32,0,10*ROW('Sanitation Data'!D147))="","",OFFSET('Sanitation Data'!$D$32,0,10*ROW('Sanitation Data'!D147)))</f>
        <v/>
      </c>
      <c r="CT153" s="33" t="str">
        <f ca="true">+IF(OFFSET('Sanitation Data'!$D$33,0,10*ROW('Sanitation Data'!D147))="","",OFFSET('Sanitation Data'!$D$33,0,10*ROW('Sanitation Data'!D147)))</f>
        <v/>
      </c>
      <c r="CU153" s="33" t="str">
        <f ca="true">+IF(OFFSET('Sanitation Data'!$E$29,0,10*ROW('Sanitation Data'!E147))="","",OFFSET('Sanitation Data'!$E$29,0,10*ROW('Sanitation Data'!E147)))</f>
        <v/>
      </c>
      <c r="CV153" s="33" t="str">
        <f ca="true">+IF(OFFSET('Sanitation Data'!$E$30,0,10*ROW('Sanitation Data'!E147))="","",OFFSET('Sanitation Data'!$E$30,0,10*ROW('Sanitation Data'!E147)))</f>
        <v/>
      </c>
      <c r="CW153" s="33" t="str">
        <f ca="true">+IF(OFFSET('Sanitation Data'!$E$31,0,10*ROW('Sanitation Data'!E147))="","",OFFSET('Sanitation Data'!$E$31,0,10*ROW('Sanitation Data'!E147)))</f>
        <v/>
      </c>
      <c r="CX153" s="33" t="str">
        <f ca="true">+IF(OFFSET('Sanitation Data'!$E$32,0,10*ROW('Sanitation Data'!E147))="","",OFFSET('Sanitation Data'!$E$32,0,10*ROW('Sanitation Data'!E147)))</f>
        <v/>
      </c>
      <c r="CY153" s="33" t="str">
        <f ca="true">+IF(OFFSET('Sanitation Data'!$E$33,0,10*ROW('Sanitation Data'!E147))="","",OFFSET('Sanitation Data'!$E$33,0,10*ROW('Sanitation Data'!E147)))</f>
        <v/>
      </c>
      <c r="CZ153" s="33" t="str">
        <f ca="true">+IF(OFFSET('Sanitation Data'!$F$29,0,10*ROW('Sanitation Data'!F147))="","",OFFSET('Sanitation Data'!$F$29,0,10*ROW('Sanitation Data'!F147)))</f>
        <v/>
      </c>
      <c r="DA153" s="33" t="str">
        <f ca="true">+IF(OFFSET('Sanitation Data'!$F$30,0,10*ROW('Sanitation Data'!F147))="","",OFFSET('Sanitation Data'!$F$30,0,10*ROW('Sanitation Data'!F147)))</f>
        <v/>
      </c>
      <c r="DB153" s="33" t="str">
        <f ca="true">+IF(OFFSET('Sanitation Data'!$F$31,0,10*ROW('Sanitation Data'!F147))="","",OFFSET('Sanitation Data'!$F$31,0,10*ROW('Sanitation Data'!F147)))</f>
        <v/>
      </c>
      <c r="DC153" s="33" t="str">
        <f ca="true">+IF(OFFSET('Sanitation Data'!$F$32,0,10*ROW('Sanitation Data'!F147))="","",OFFSET('Sanitation Data'!$F$32,0,10*ROW('Sanitation Data'!F147)))</f>
        <v/>
      </c>
      <c r="DD153" s="33" t="str">
        <f ca="true">+IF(OFFSET('Sanitation Data'!$F$33,0,10*ROW('Sanitation Data'!F147))="","",OFFSET('Sanitation Data'!$F$33,0,10*ROW('Sanitation Data'!F147)))</f>
        <v/>
      </c>
      <c r="DE153" s="33" t="str">
        <f ca="true">+IF(OFFSET('Sanitation Data'!$G$29,0,10*ROW('Sanitation Data'!G147))="","",OFFSET('Sanitation Data'!$G$29,0,10*ROW('Sanitation Data'!G147)))</f>
        <v/>
      </c>
      <c r="DF153" s="33" t="str">
        <f ca="true">+IF(OFFSET('Sanitation Data'!$G$30,0,10*ROW('Sanitation Data'!G147))="","",OFFSET('Sanitation Data'!$G$30,0,10*ROW('Sanitation Data'!G147)))</f>
        <v/>
      </c>
      <c r="DG153" s="33" t="str">
        <f ca="true">+IF(OFFSET('Sanitation Data'!$G$31,0,10*ROW('Sanitation Data'!G147))="","",OFFSET('Sanitation Data'!$G$31,0,10*ROW('Sanitation Data'!G147)))</f>
        <v/>
      </c>
      <c r="DH153" s="33" t="str">
        <f ca="true">+IF(OFFSET('Sanitation Data'!$G$32,0,10*ROW('Sanitation Data'!G147))="","",OFFSET('Sanitation Data'!$G$32,0,10*ROW('Sanitation Data'!G147)))</f>
        <v/>
      </c>
      <c r="DI153" s="33" t="str">
        <f ca="true">+IF(OFFSET('Sanitation Data'!$G$33,0,10*ROW('Sanitation Data'!G147))="","",OFFSET('Sanitation Data'!$G$33,0,10*ROW('Sanitation Data'!G147)))</f>
        <v/>
      </c>
      <c r="DJ153" s="33" t="str">
        <f ca="true">+IF(OFFSET('Sanitation Data'!$H$29,0,10*ROW('Sanitation Data'!H147))="","",OFFSET('Sanitation Data'!$H$29,0,10*ROW('Sanitation Data'!H147)))</f>
        <v/>
      </c>
      <c r="DK153" s="33" t="str">
        <f ca="true">+IF(OFFSET('Sanitation Data'!$H$30,0,10*ROW('Sanitation Data'!H147))="","",OFFSET('Sanitation Data'!$H$30,0,10*ROW('Sanitation Data'!H147)))</f>
        <v/>
      </c>
      <c r="DL153" s="33" t="str">
        <f ca="true">+IF(OFFSET('Sanitation Data'!$H$31,0,10*ROW('Sanitation Data'!H147))="","",OFFSET('Sanitation Data'!$H$31,0,10*ROW('Sanitation Data'!H147)))</f>
        <v/>
      </c>
      <c r="DM153" s="33" t="str">
        <f ca="true">+IF(OFFSET('Sanitation Data'!$H$32,0,10*ROW('Sanitation Data'!H147))="","",OFFSET('Sanitation Data'!$H$32,0,10*ROW('Sanitation Data'!H147)))</f>
        <v/>
      </c>
      <c r="DN153" s="33" t="str">
        <f ca="true">+IF(OFFSET('Sanitation Data'!$H$33,0,10*ROW('Sanitation Data'!H147))="","",OFFSET('Sanitation Data'!$H$33,0,10*ROW('Sanitation Data'!H147)))</f>
        <v/>
      </c>
      <c r="DO153" s="33" t="str">
        <f ca="true">+IF(OFFSET('Hygiene Data'!$C$12,0,10*ROW('Hygiene Data'!C147))="","",OFFSET('Hygiene Data'!$C$12,0,10*ROW('Hygiene Data'!C147)))</f>
        <v/>
      </c>
      <c r="DP153" s="33" t="str">
        <f ca="true">+IF(OFFSET('Hygiene Data'!$C$13,0,10*ROW('Hygiene Data'!C147))="","",OFFSET('Hygiene Data'!$C$13,0,10*ROW('Hygiene Data'!C147)))</f>
        <v/>
      </c>
      <c r="DQ153" s="33" t="str">
        <f ca="true">+IF(OFFSET('Hygiene Data'!$C$14,0,10*ROW('Hygiene Data'!C147))="","",OFFSET('Hygiene Data'!$C$14,0,10*ROW('Hygiene Data'!C147)))</f>
        <v/>
      </c>
      <c r="DR153" s="33" t="str">
        <f ca="true">+IF(OFFSET('Hygiene Data'!$D$12,0,10*ROW('Hygiene Data'!D147))="","",OFFSET('Hygiene Data'!$D$12,0,10*ROW('Hygiene Data'!D147)))</f>
        <v/>
      </c>
      <c r="DS153" s="33" t="str">
        <f ca="true">+IF(OFFSET('Hygiene Data'!$D$13,0,10*ROW('Hygiene Data'!D147))="","",OFFSET('Hygiene Data'!$D$13,0,10*ROW('Hygiene Data'!D147)))</f>
        <v/>
      </c>
      <c r="DT153" s="33" t="str">
        <f ca="true">+IF(OFFSET('Hygiene Data'!$D$14,0,10*ROW('Hygiene Data'!D147))="","",OFFSET('Hygiene Data'!$D$14,0,10*ROW('Hygiene Data'!D147)))</f>
        <v/>
      </c>
      <c r="DU153" s="33" t="str">
        <f ca="true">+IF(OFFSET('Hygiene Data'!$E$12,0,10*ROW('Hygiene Data'!E147))="","",OFFSET('Hygiene Data'!$E$12,0,10*ROW('Hygiene Data'!E147)))</f>
        <v/>
      </c>
      <c r="DV153" s="33" t="str">
        <f ca="true">+IF(OFFSET('Hygiene Data'!$E$13,0,10*ROW('Hygiene Data'!E147))="","",OFFSET('Hygiene Data'!$E$13,0,10*ROW('Hygiene Data'!E147)))</f>
        <v/>
      </c>
      <c r="DW153" s="33" t="str">
        <f ca="true">+IF(OFFSET('Hygiene Data'!$E$14,0,10*ROW('Hygiene Data'!E147))="","",OFFSET('Hygiene Data'!$E$14,0,10*ROW('Hygiene Data'!E147)))</f>
        <v/>
      </c>
      <c r="DX153" s="33" t="str">
        <f ca="true">+IF(OFFSET('Hygiene Data'!$F$12,0,10*ROW('Hygiene Data'!F147))="","",OFFSET('Hygiene Data'!$F$12,0,10*ROW('Hygiene Data'!F147)))</f>
        <v/>
      </c>
      <c r="DY153" s="33" t="str">
        <f ca="true">+IF(OFFSET('Hygiene Data'!$F$13,0,10*ROW('Hygiene Data'!F147))="","",OFFSET('Hygiene Data'!$F$13,0,10*ROW('Hygiene Data'!F147)))</f>
        <v/>
      </c>
      <c r="DZ153" s="33" t="str">
        <f ca="true">+IF(OFFSET('Hygiene Data'!$F$14,0,10*ROW('Hygiene Data'!F147))="","",OFFSET('Hygiene Data'!$F$14,0,10*ROW('Hygiene Data'!F147)))</f>
        <v/>
      </c>
      <c r="EA153" s="33" t="str">
        <f ca="true">+IF(OFFSET('Hygiene Data'!$G$12,0,10*ROW('Hygiene Data'!G147))="","",OFFSET('Hygiene Data'!$G$12,0,10*ROW('Hygiene Data'!G147)))</f>
        <v/>
      </c>
      <c r="EB153" s="33" t="str">
        <f ca="true">+IF(OFFSET('Hygiene Data'!$G$13,0,10*ROW('Hygiene Data'!G147))="","",OFFSET('Hygiene Data'!$G$13,0,10*ROW('Hygiene Data'!G147)))</f>
        <v/>
      </c>
      <c r="EC153" s="33" t="str">
        <f ca="true">+IF(OFFSET('Hygiene Data'!$G$14,0,10*ROW('Hygiene Data'!G147))="","",OFFSET('Hygiene Data'!$G$14,0,10*ROW('Hygiene Data'!G147)))</f>
        <v/>
      </c>
      <c r="ED153" s="33" t="str">
        <f ca="true">+IF(OFFSET('Hygiene Data'!$H$12,0,10*ROW('Hygiene Data'!H147))="","",OFFSET('Hygiene Data'!$H$12,0,10*ROW('Hygiene Data'!H147)))</f>
        <v/>
      </c>
      <c r="EE153" s="33" t="str">
        <f ca="true">+IF(OFFSET('Hygiene Data'!$H$13,0,10*ROW('Hygiene Data'!H147))="","",OFFSET('Hygiene Data'!$H$13,0,10*ROW('Hygiene Data'!H147)))</f>
        <v/>
      </c>
      <c r="EF153" s="33" t="str">
        <f ca="true">+IF(OFFSET('Hygiene Data'!$H$14,0,10*ROW('Hygiene Data'!H147))="","",OFFSET('Hygiene Data'!$H$14,0,10*ROW('Hygiene Data'!H147)))</f>
        <v/>
      </c>
    </row>
    <row r="154" x14ac:dyDescent="0.2">
      <c r="A154" s="56" t="str">
        <f ca="true">+IF(OFFSET('Water Data'!$B$1,0,10*ROW('Water Data'!B151))="","",OFFSET('Water Data'!$B$1,0,10*ROW('Water Data'!B151)))</f>
        <v/>
      </c>
      <c r="B154" s="56" t="str">
        <f ca="true">+IF(OFFSET('Water Data'!$A$3,0,10*ROW('Water Data'!A151))="","",OFFSET('Water Data'!$A$3,0,10*ROW('Water Data'!A151)))</f>
        <v/>
      </c>
      <c r="C154" s="56" t="str">
        <f ca="true">+IF(OFFSET('Water Data'!$C$3,0,10*ROW('Water Data'!C151))="","",OFFSET('Water Data'!$C$3,0,10*ROW('Water Data'!C151)))</f>
        <v/>
      </c>
      <c r="D154" s="244"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4"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4" t="e">
        <f ca="true">+IF(AND(ISNUMBER(OFFSET('Water Data'!$C$10,0,10*ROW('Water Data'!D148))),BW154="Yes"),OFFSET('Water Data'!$C$10,0,10*ROW('Water Data'!D148)),IF(AND(ISNUMBER(OFFSET('Water Data'!$C$10,0,10*ROW('Water Data'!D148))),BW154="No",ISNUMBER(OFFSET('Water Data'!$C$10,0,10*ROW('Water Data'!D148)))),CONCATENATE("[",ROUND(OFFSET('Water Data'!$C$10,0,10*ROW('Water Data'!D148)),0),"]"),IF(AND(ISNUMBER(OFFSET('Water Data'!$C$10,0,10*ROW('Water Data'!D148))),BW154="",ISNUMBER(OFFSET('Water Data'!$C$10,0,10*ROW('Water Data'!D148)))),OFFSET('Water Data'!$C$10,0,10*ROW('Water Data'!D148)),NA())))</f>
        <v>#N/A</v>
      </c>
      <c r="G154" s="244"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4"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4"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4"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4"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4"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4"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4"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4"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4"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4"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4"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4"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4"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4"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5"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5"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5"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5"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5"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5"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5"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5"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5"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5"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5"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5"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5"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5"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5"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5"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5"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5"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5"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5"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5"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5"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5"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5"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5"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5"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5"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5"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5"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5"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6"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6"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6"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6"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6"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6"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6"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6"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6"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6"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6"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6"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6"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6"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6"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6"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6"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6"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3" t="str">
        <f ca="true">+IF(OFFSET('Water Data'!$C$28,0,10*ROW('Water Data'!C148))="","",OFFSET('Water Data'!$C$28,0,10*ROW('Water Data'!C148)))</f>
        <v/>
      </c>
      <c r="BT154" s="33" t="str">
        <f ca="true">+IF(OFFSET('Water Data'!$C$29,0,10*ROW('Water Data'!C148))="","",OFFSET('Water Data'!$C$29,0,10*ROW('Water Data'!C148)))</f>
        <v/>
      </c>
      <c r="BU154" s="33" t="str">
        <f ca="true">+IF(OFFSET('Water Data'!$C$30,0,10*ROW('Water Data'!C148))="","",OFFSET('Water Data'!$C$30,0,10*ROW('Water Data'!C148)))</f>
        <v/>
      </c>
      <c r="BV154" s="33" t="str">
        <f ca="true">+IF(OFFSET('Water Data'!$D$28,0,10*ROW('Water Data'!D148))="","",OFFSET('Water Data'!$D$28,0,10*ROW('Water Data'!D148)))</f>
        <v/>
      </c>
      <c r="BW154" s="33" t="str">
        <f ca="true">+IF(OFFSET('Water Data'!$D$29,0,10*ROW('Water Data'!D148))="","",OFFSET('Water Data'!$D$29,0,10*ROW('Water Data'!D148)))</f>
        <v/>
      </c>
      <c r="BX154" s="33" t="str">
        <f ca="true">+IF(OFFSET('Water Data'!$D$30,0,10*ROW('Water Data'!D148))="","",OFFSET('Water Data'!$D$30,0,10*ROW('Water Data'!D148)))</f>
        <v/>
      </c>
      <c r="BY154" s="33" t="str">
        <f ca="true">+IF(OFFSET('Water Data'!$E$28,0,10*ROW('Water Data'!E148))="","",OFFSET('Water Data'!$E$28,0,10*ROW('Water Data'!E148)))</f>
        <v/>
      </c>
      <c r="BZ154" s="33" t="str">
        <f ca="true">+IF(OFFSET('Water Data'!$E$29,0,10*ROW('Water Data'!E148))="","",OFFSET('Water Data'!$E$29,0,10*ROW('Water Data'!E148)))</f>
        <v/>
      </c>
      <c r="CA154" s="33" t="str">
        <f ca="true">+IF(OFFSET('Water Data'!$E$30,0,10*ROW('Water Data'!E148))="","",OFFSET('Water Data'!$E$30,0,10*ROW('Water Data'!E148)))</f>
        <v/>
      </c>
      <c r="CB154" s="33" t="str">
        <f ca="true">+IF(OFFSET('Water Data'!$F$28,0,10*ROW('Water Data'!F148))="","",OFFSET('Water Data'!$F$28,0,10*ROW('Water Data'!F148)))</f>
        <v/>
      </c>
      <c r="CC154" s="33" t="str">
        <f ca="true">+IF(OFFSET('Water Data'!$F$29,0,10*ROW('Water Data'!F148))="","",OFFSET('Water Data'!$F$29,0,10*ROW('Water Data'!F148)))</f>
        <v/>
      </c>
      <c r="CD154" s="33" t="str">
        <f ca="true">+IF(OFFSET('Water Data'!$F$30,0,10*ROW('Water Data'!F148))="","",OFFSET('Water Data'!$F$30,0,10*ROW('Water Data'!F148)))</f>
        <v/>
      </c>
      <c r="CE154" s="33" t="str">
        <f ca="true">+IF(OFFSET('Water Data'!$G$28,0,10*ROW('Water Data'!G148))="","",OFFSET('Water Data'!$G$28,0,10*ROW('Water Data'!G148)))</f>
        <v/>
      </c>
      <c r="CF154" s="33" t="str">
        <f ca="true">+IF(OFFSET('Water Data'!$G$29,0,10*ROW('Water Data'!G148))="","",OFFSET('Water Data'!$G$29,0,10*ROW('Water Data'!G148)))</f>
        <v/>
      </c>
      <c r="CG154" s="33" t="str">
        <f ca="true">+IF(OFFSET('Water Data'!$G$30,0,10*ROW('Water Data'!G148))="","",OFFSET('Water Data'!$G$30,0,10*ROW('Water Data'!G148)))</f>
        <v/>
      </c>
      <c r="CH154" s="33" t="str">
        <f ca="true">+IF(OFFSET('Water Data'!$H$28,0,10*ROW('Water Data'!H148))="","",OFFSET('Water Data'!$H$28,0,10*ROW('Water Data'!H148)))</f>
        <v/>
      </c>
      <c r="CI154" s="33" t="str">
        <f ca="true">+IF(OFFSET('Water Data'!$H$29,0,10*ROW('Water Data'!H148))="","",OFFSET('Water Data'!$H$29,0,10*ROW('Water Data'!H148)))</f>
        <v/>
      </c>
      <c r="CJ154" s="33" t="str">
        <f ca="true">+IF(OFFSET('Water Data'!$H$30,0,10*ROW('Water Data'!H148))="","",OFFSET('Water Data'!$H$30,0,10*ROW('Water Data'!H148)))</f>
        <v/>
      </c>
      <c r="CK154" s="33" t="str">
        <f ca="true">+IF(OFFSET('Sanitation Data'!$C$29,0,10*ROW('Sanitation Data'!C148))="","",OFFSET('Sanitation Data'!$C$29,0,10*ROW('Sanitation Data'!C148)))</f>
        <v/>
      </c>
      <c r="CL154" s="33" t="str">
        <f ca="true">+IF(OFFSET('Sanitation Data'!$C$30,0,10*ROW('Sanitation Data'!C148))="","",OFFSET('Sanitation Data'!$C$30,0,10*ROW('Sanitation Data'!C148)))</f>
        <v/>
      </c>
      <c r="CM154" s="33" t="str">
        <f ca="true">+IF(OFFSET('Sanitation Data'!$C$31,0,10*ROW('Sanitation Data'!C148))="","",OFFSET('Sanitation Data'!$C$31,0,10*ROW('Sanitation Data'!C148)))</f>
        <v/>
      </c>
      <c r="CN154" s="33" t="str">
        <f ca="true">+IF(OFFSET('Sanitation Data'!$C$32,0,10*ROW('Sanitation Data'!C148))="","",OFFSET('Sanitation Data'!$C$32,0,10*ROW('Sanitation Data'!C148)))</f>
        <v/>
      </c>
      <c r="CO154" s="33" t="str">
        <f ca="true">+IF(OFFSET('Sanitation Data'!$C$33,0,10*ROW('Sanitation Data'!C148))="","",OFFSET('Sanitation Data'!$C$33,0,10*ROW('Sanitation Data'!C148)))</f>
        <v/>
      </c>
      <c r="CP154" s="33" t="str">
        <f ca="true">+IF(OFFSET('Sanitation Data'!$D$29,0,10*ROW('Sanitation Data'!D148))="","",OFFSET('Sanitation Data'!$D$29,0,10*ROW('Sanitation Data'!D148)))</f>
        <v/>
      </c>
      <c r="CQ154" s="33" t="str">
        <f ca="true">+IF(OFFSET('Sanitation Data'!$D$30,0,10*ROW('Sanitation Data'!D148))="","",OFFSET('Sanitation Data'!$D$30,0,10*ROW('Sanitation Data'!D148)))</f>
        <v/>
      </c>
      <c r="CR154" s="33" t="str">
        <f ca="true">+IF(OFFSET('Sanitation Data'!$D$31,0,10*ROW('Sanitation Data'!D148))="","",OFFSET('Sanitation Data'!$D$31,0,10*ROW('Sanitation Data'!D148)))</f>
        <v/>
      </c>
      <c r="CS154" s="33" t="str">
        <f ca="true">+IF(OFFSET('Sanitation Data'!$D$32,0,10*ROW('Sanitation Data'!D148))="","",OFFSET('Sanitation Data'!$D$32,0,10*ROW('Sanitation Data'!D148)))</f>
        <v/>
      </c>
      <c r="CT154" s="33" t="str">
        <f ca="true">+IF(OFFSET('Sanitation Data'!$D$33,0,10*ROW('Sanitation Data'!D148))="","",OFFSET('Sanitation Data'!$D$33,0,10*ROW('Sanitation Data'!D148)))</f>
        <v/>
      </c>
      <c r="CU154" s="33" t="str">
        <f ca="true">+IF(OFFSET('Sanitation Data'!$E$29,0,10*ROW('Sanitation Data'!E148))="","",OFFSET('Sanitation Data'!$E$29,0,10*ROW('Sanitation Data'!E148)))</f>
        <v/>
      </c>
      <c r="CV154" s="33" t="str">
        <f ca="true">+IF(OFFSET('Sanitation Data'!$E$30,0,10*ROW('Sanitation Data'!E148))="","",OFFSET('Sanitation Data'!$E$30,0,10*ROW('Sanitation Data'!E148)))</f>
        <v/>
      </c>
      <c r="CW154" s="33" t="str">
        <f ca="true">+IF(OFFSET('Sanitation Data'!$E$31,0,10*ROW('Sanitation Data'!E148))="","",OFFSET('Sanitation Data'!$E$31,0,10*ROW('Sanitation Data'!E148)))</f>
        <v/>
      </c>
      <c r="CX154" s="33" t="str">
        <f ca="true">+IF(OFFSET('Sanitation Data'!$E$32,0,10*ROW('Sanitation Data'!E148))="","",OFFSET('Sanitation Data'!$E$32,0,10*ROW('Sanitation Data'!E148)))</f>
        <v/>
      </c>
      <c r="CY154" s="33" t="str">
        <f ca="true">+IF(OFFSET('Sanitation Data'!$E$33,0,10*ROW('Sanitation Data'!E148))="","",OFFSET('Sanitation Data'!$E$33,0,10*ROW('Sanitation Data'!E148)))</f>
        <v/>
      </c>
      <c r="CZ154" s="33" t="str">
        <f ca="true">+IF(OFFSET('Sanitation Data'!$F$29,0,10*ROW('Sanitation Data'!F148))="","",OFFSET('Sanitation Data'!$F$29,0,10*ROW('Sanitation Data'!F148)))</f>
        <v/>
      </c>
      <c r="DA154" s="33" t="str">
        <f ca="true">+IF(OFFSET('Sanitation Data'!$F$30,0,10*ROW('Sanitation Data'!F148))="","",OFFSET('Sanitation Data'!$F$30,0,10*ROW('Sanitation Data'!F148)))</f>
        <v/>
      </c>
      <c r="DB154" s="33" t="str">
        <f ca="true">+IF(OFFSET('Sanitation Data'!$F$31,0,10*ROW('Sanitation Data'!F148))="","",OFFSET('Sanitation Data'!$F$31,0,10*ROW('Sanitation Data'!F148)))</f>
        <v/>
      </c>
      <c r="DC154" s="33" t="str">
        <f ca="true">+IF(OFFSET('Sanitation Data'!$F$32,0,10*ROW('Sanitation Data'!F148))="","",OFFSET('Sanitation Data'!$F$32,0,10*ROW('Sanitation Data'!F148)))</f>
        <v/>
      </c>
      <c r="DD154" s="33" t="str">
        <f ca="true">+IF(OFFSET('Sanitation Data'!$F$33,0,10*ROW('Sanitation Data'!F148))="","",OFFSET('Sanitation Data'!$F$33,0,10*ROW('Sanitation Data'!F148)))</f>
        <v/>
      </c>
      <c r="DE154" s="33" t="str">
        <f ca="true">+IF(OFFSET('Sanitation Data'!$G$29,0,10*ROW('Sanitation Data'!G148))="","",OFFSET('Sanitation Data'!$G$29,0,10*ROW('Sanitation Data'!G148)))</f>
        <v/>
      </c>
      <c r="DF154" s="33" t="str">
        <f ca="true">+IF(OFFSET('Sanitation Data'!$G$30,0,10*ROW('Sanitation Data'!G148))="","",OFFSET('Sanitation Data'!$G$30,0,10*ROW('Sanitation Data'!G148)))</f>
        <v/>
      </c>
      <c r="DG154" s="33" t="str">
        <f ca="true">+IF(OFFSET('Sanitation Data'!$G$31,0,10*ROW('Sanitation Data'!G148))="","",OFFSET('Sanitation Data'!$G$31,0,10*ROW('Sanitation Data'!G148)))</f>
        <v/>
      </c>
      <c r="DH154" s="33" t="str">
        <f ca="true">+IF(OFFSET('Sanitation Data'!$G$32,0,10*ROW('Sanitation Data'!G148))="","",OFFSET('Sanitation Data'!$G$32,0,10*ROW('Sanitation Data'!G148)))</f>
        <v/>
      </c>
      <c r="DI154" s="33" t="str">
        <f ca="true">+IF(OFFSET('Sanitation Data'!$G$33,0,10*ROW('Sanitation Data'!G148))="","",OFFSET('Sanitation Data'!$G$33,0,10*ROW('Sanitation Data'!G148)))</f>
        <v/>
      </c>
      <c r="DJ154" s="33" t="str">
        <f ca="true">+IF(OFFSET('Sanitation Data'!$H$29,0,10*ROW('Sanitation Data'!H148))="","",OFFSET('Sanitation Data'!$H$29,0,10*ROW('Sanitation Data'!H148)))</f>
        <v/>
      </c>
      <c r="DK154" s="33" t="str">
        <f ca="true">+IF(OFFSET('Sanitation Data'!$H$30,0,10*ROW('Sanitation Data'!H148))="","",OFFSET('Sanitation Data'!$H$30,0,10*ROW('Sanitation Data'!H148)))</f>
        <v/>
      </c>
      <c r="DL154" s="33" t="str">
        <f ca="true">+IF(OFFSET('Sanitation Data'!$H$31,0,10*ROW('Sanitation Data'!H148))="","",OFFSET('Sanitation Data'!$H$31,0,10*ROW('Sanitation Data'!H148)))</f>
        <v/>
      </c>
      <c r="DM154" s="33" t="str">
        <f ca="true">+IF(OFFSET('Sanitation Data'!$H$32,0,10*ROW('Sanitation Data'!H148))="","",OFFSET('Sanitation Data'!$H$32,0,10*ROW('Sanitation Data'!H148)))</f>
        <v/>
      </c>
      <c r="DN154" s="33" t="str">
        <f ca="true">+IF(OFFSET('Sanitation Data'!$H$33,0,10*ROW('Sanitation Data'!H148))="","",OFFSET('Sanitation Data'!$H$33,0,10*ROW('Sanitation Data'!H148)))</f>
        <v/>
      </c>
      <c r="DO154" s="33" t="str">
        <f ca="true">+IF(OFFSET('Hygiene Data'!$C$12,0,10*ROW('Hygiene Data'!C148))="","",OFFSET('Hygiene Data'!$C$12,0,10*ROW('Hygiene Data'!C148)))</f>
        <v/>
      </c>
      <c r="DP154" s="33" t="str">
        <f ca="true">+IF(OFFSET('Hygiene Data'!$C$13,0,10*ROW('Hygiene Data'!C148))="","",OFFSET('Hygiene Data'!$C$13,0,10*ROW('Hygiene Data'!C148)))</f>
        <v/>
      </c>
      <c r="DQ154" s="33" t="str">
        <f ca="true">+IF(OFFSET('Hygiene Data'!$C$14,0,10*ROW('Hygiene Data'!C148))="","",OFFSET('Hygiene Data'!$C$14,0,10*ROW('Hygiene Data'!C148)))</f>
        <v/>
      </c>
      <c r="DR154" s="33" t="str">
        <f ca="true">+IF(OFFSET('Hygiene Data'!$D$12,0,10*ROW('Hygiene Data'!D148))="","",OFFSET('Hygiene Data'!$D$12,0,10*ROW('Hygiene Data'!D148)))</f>
        <v/>
      </c>
      <c r="DS154" s="33" t="str">
        <f ca="true">+IF(OFFSET('Hygiene Data'!$D$13,0,10*ROW('Hygiene Data'!D148))="","",OFFSET('Hygiene Data'!$D$13,0,10*ROW('Hygiene Data'!D148)))</f>
        <v/>
      </c>
      <c r="DT154" s="33" t="str">
        <f ca="true">+IF(OFFSET('Hygiene Data'!$D$14,0,10*ROW('Hygiene Data'!D148))="","",OFFSET('Hygiene Data'!$D$14,0,10*ROW('Hygiene Data'!D148)))</f>
        <v/>
      </c>
      <c r="DU154" s="33" t="str">
        <f ca="true">+IF(OFFSET('Hygiene Data'!$E$12,0,10*ROW('Hygiene Data'!E148))="","",OFFSET('Hygiene Data'!$E$12,0,10*ROW('Hygiene Data'!E148)))</f>
        <v/>
      </c>
      <c r="DV154" s="33" t="str">
        <f ca="true">+IF(OFFSET('Hygiene Data'!$E$13,0,10*ROW('Hygiene Data'!E148))="","",OFFSET('Hygiene Data'!$E$13,0,10*ROW('Hygiene Data'!E148)))</f>
        <v/>
      </c>
      <c r="DW154" s="33" t="str">
        <f ca="true">+IF(OFFSET('Hygiene Data'!$E$14,0,10*ROW('Hygiene Data'!E148))="","",OFFSET('Hygiene Data'!$E$14,0,10*ROW('Hygiene Data'!E148)))</f>
        <v/>
      </c>
      <c r="DX154" s="33" t="str">
        <f ca="true">+IF(OFFSET('Hygiene Data'!$F$12,0,10*ROW('Hygiene Data'!F148))="","",OFFSET('Hygiene Data'!$F$12,0,10*ROW('Hygiene Data'!F148)))</f>
        <v/>
      </c>
      <c r="DY154" s="33" t="str">
        <f ca="true">+IF(OFFSET('Hygiene Data'!$F$13,0,10*ROW('Hygiene Data'!F148))="","",OFFSET('Hygiene Data'!$F$13,0,10*ROW('Hygiene Data'!F148)))</f>
        <v/>
      </c>
      <c r="DZ154" s="33" t="str">
        <f ca="true">+IF(OFFSET('Hygiene Data'!$F$14,0,10*ROW('Hygiene Data'!F148))="","",OFFSET('Hygiene Data'!$F$14,0,10*ROW('Hygiene Data'!F148)))</f>
        <v/>
      </c>
      <c r="EA154" s="33" t="str">
        <f ca="true">+IF(OFFSET('Hygiene Data'!$G$12,0,10*ROW('Hygiene Data'!G148))="","",OFFSET('Hygiene Data'!$G$12,0,10*ROW('Hygiene Data'!G148)))</f>
        <v/>
      </c>
      <c r="EB154" s="33" t="str">
        <f ca="true">+IF(OFFSET('Hygiene Data'!$G$13,0,10*ROW('Hygiene Data'!G148))="","",OFFSET('Hygiene Data'!$G$13,0,10*ROW('Hygiene Data'!G148)))</f>
        <v/>
      </c>
      <c r="EC154" s="33" t="str">
        <f ca="true">+IF(OFFSET('Hygiene Data'!$G$14,0,10*ROW('Hygiene Data'!G148))="","",OFFSET('Hygiene Data'!$G$14,0,10*ROW('Hygiene Data'!G148)))</f>
        <v/>
      </c>
      <c r="ED154" s="33" t="str">
        <f ca="true">+IF(OFFSET('Hygiene Data'!$H$12,0,10*ROW('Hygiene Data'!H148))="","",OFFSET('Hygiene Data'!$H$12,0,10*ROW('Hygiene Data'!H148)))</f>
        <v/>
      </c>
      <c r="EE154" s="33" t="str">
        <f ca="true">+IF(OFFSET('Hygiene Data'!$H$13,0,10*ROW('Hygiene Data'!H148))="","",OFFSET('Hygiene Data'!$H$13,0,10*ROW('Hygiene Data'!H148)))</f>
        <v/>
      </c>
      <c r="EF154" s="33" t="str">
        <f ca="true">+IF(OFFSET('Hygiene Data'!$H$14,0,10*ROW('Hygiene Data'!H148))="","",OFFSET('Hygiene Data'!$H$14,0,10*ROW('Hygiene Data'!H148)))</f>
        <v/>
      </c>
    </row>
    <row r="155" x14ac:dyDescent="0.2">
      <c r="A155" s="56" t="str">
        <f ca="true">+IF(OFFSET('Water Data'!$B$1,0,10*ROW('Water Data'!B152))="","",OFFSET('Water Data'!$B$1,0,10*ROW('Water Data'!B152)))</f>
        <v/>
      </c>
      <c r="B155" s="56" t="str">
        <f ca="true">+IF(OFFSET('Water Data'!$A$3,0,10*ROW('Water Data'!A152))="","",OFFSET('Water Data'!$A$3,0,10*ROW('Water Data'!A152)))</f>
        <v/>
      </c>
      <c r="C155" s="56" t="str">
        <f ca="true">+IF(OFFSET('Water Data'!$C$3,0,10*ROW('Water Data'!C152))="","",OFFSET('Water Data'!$C$3,0,10*ROW('Water Data'!C152)))</f>
        <v/>
      </c>
      <c r="D155" s="244"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4"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4" t="e">
        <f ca="true">+IF(AND(ISNUMBER(OFFSET('Water Data'!$C$10,0,10*ROW('Water Data'!D149))),BW155="Yes"),OFFSET('Water Data'!$C$10,0,10*ROW('Water Data'!D149)),IF(AND(ISNUMBER(OFFSET('Water Data'!$C$10,0,10*ROW('Water Data'!D149))),BW155="No",ISNUMBER(OFFSET('Water Data'!$C$10,0,10*ROW('Water Data'!D149)))),CONCATENATE("[",ROUND(OFFSET('Water Data'!$C$10,0,10*ROW('Water Data'!D149)),0),"]"),IF(AND(ISNUMBER(OFFSET('Water Data'!$C$10,0,10*ROW('Water Data'!D149))),BW155="",ISNUMBER(OFFSET('Water Data'!$C$10,0,10*ROW('Water Data'!D149)))),OFFSET('Water Data'!$C$10,0,10*ROW('Water Data'!D149)),NA())))</f>
        <v>#N/A</v>
      </c>
      <c r="G155" s="244"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4"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4"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4"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4"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4"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4"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4"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4"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4"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4"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4"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4"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4"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4"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5"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5"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5"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5"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5"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5"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5"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5"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5"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5"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5"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5"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5"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5"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5"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5"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5"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5"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5"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5"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5"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5"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5"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5"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5"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5"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5"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5"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5"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5"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6"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6"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6"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6"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6"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6"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6"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6"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6"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6"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6"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6"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6"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6"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6"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6"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6"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6"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3" t="str">
        <f ca="true">+IF(OFFSET('Water Data'!$C$28,0,10*ROW('Water Data'!C149))="","",OFFSET('Water Data'!$C$28,0,10*ROW('Water Data'!C149)))</f>
        <v/>
      </c>
      <c r="BT155" s="33" t="str">
        <f ca="true">+IF(OFFSET('Water Data'!$C$29,0,10*ROW('Water Data'!C149))="","",OFFSET('Water Data'!$C$29,0,10*ROW('Water Data'!C149)))</f>
        <v/>
      </c>
      <c r="BU155" s="33" t="str">
        <f ca="true">+IF(OFFSET('Water Data'!$C$30,0,10*ROW('Water Data'!C149))="","",OFFSET('Water Data'!$C$30,0,10*ROW('Water Data'!C149)))</f>
        <v/>
      </c>
      <c r="BV155" s="33" t="str">
        <f ca="true">+IF(OFFSET('Water Data'!$D$28,0,10*ROW('Water Data'!D149))="","",OFFSET('Water Data'!$D$28,0,10*ROW('Water Data'!D149)))</f>
        <v/>
      </c>
      <c r="BW155" s="33" t="str">
        <f ca="true">+IF(OFFSET('Water Data'!$D$29,0,10*ROW('Water Data'!D149))="","",OFFSET('Water Data'!$D$29,0,10*ROW('Water Data'!D149)))</f>
        <v/>
      </c>
      <c r="BX155" s="33" t="str">
        <f ca="true">+IF(OFFSET('Water Data'!$D$30,0,10*ROW('Water Data'!D149))="","",OFFSET('Water Data'!$D$30,0,10*ROW('Water Data'!D149)))</f>
        <v/>
      </c>
      <c r="BY155" s="33" t="str">
        <f ca="true">+IF(OFFSET('Water Data'!$E$28,0,10*ROW('Water Data'!E149))="","",OFFSET('Water Data'!$E$28,0,10*ROW('Water Data'!E149)))</f>
        <v/>
      </c>
      <c r="BZ155" s="33" t="str">
        <f ca="true">+IF(OFFSET('Water Data'!$E$29,0,10*ROW('Water Data'!E149))="","",OFFSET('Water Data'!$E$29,0,10*ROW('Water Data'!E149)))</f>
        <v/>
      </c>
      <c r="CA155" s="33" t="str">
        <f ca="true">+IF(OFFSET('Water Data'!$E$30,0,10*ROW('Water Data'!E149))="","",OFFSET('Water Data'!$E$30,0,10*ROW('Water Data'!E149)))</f>
        <v/>
      </c>
      <c r="CB155" s="33" t="str">
        <f ca="true">+IF(OFFSET('Water Data'!$F$28,0,10*ROW('Water Data'!F149))="","",OFFSET('Water Data'!$F$28,0,10*ROW('Water Data'!F149)))</f>
        <v/>
      </c>
      <c r="CC155" s="33" t="str">
        <f ca="true">+IF(OFFSET('Water Data'!$F$29,0,10*ROW('Water Data'!F149))="","",OFFSET('Water Data'!$F$29,0,10*ROW('Water Data'!F149)))</f>
        <v/>
      </c>
      <c r="CD155" s="33" t="str">
        <f ca="true">+IF(OFFSET('Water Data'!$F$30,0,10*ROW('Water Data'!F149))="","",OFFSET('Water Data'!$F$30,0,10*ROW('Water Data'!F149)))</f>
        <v/>
      </c>
      <c r="CE155" s="33" t="str">
        <f ca="true">+IF(OFFSET('Water Data'!$G$28,0,10*ROW('Water Data'!G149))="","",OFFSET('Water Data'!$G$28,0,10*ROW('Water Data'!G149)))</f>
        <v/>
      </c>
      <c r="CF155" s="33" t="str">
        <f ca="true">+IF(OFFSET('Water Data'!$G$29,0,10*ROW('Water Data'!G149))="","",OFFSET('Water Data'!$G$29,0,10*ROW('Water Data'!G149)))</f>
        <v/>
      </c>
      <c r="CG155" s="33" t="str">
        <f ca="true">+IF(OFFSET('Water Data'!$G$30,0,10*ROW('Water Data'!G149))="","",OFFSET('Water Data'!$G$30,0,10*ROW('Water Data'!G149)))</f>
        <v/>
      </c>
      <c r="CH155" s="33" t="str">
        <f ca="true">+IF(OFFSET('Water Data'!$H$28,0,10*ROW('Water Data'!H149))="","",OFFSET('Water Data'!$H$28,0,10*ROW('Water Data'!H149)))</f>
        <v/>
      </c>
      <c r="CI155" s="33" t="str">
        <f ca="true">+IF(OFFSET('Water Data'!$H$29,0,10*ROW('Water Data'!H149))="","",OFFSET('Water Data'!$H$29,0,10*ROW('Water Data'!H149)))</f>
        <v/>
      </c>
      <c r="CJ155" s="33" t="str">
        <f ca="true">+IF(OFFSET('Water Data'!$H$30,0,10*ROW('Water Data'!H149))="","",OFFSET('Water Data'!$H$30,0,10*ROW('Water Data'!H149)))</f>
        <v/>
      </c>
      <c r="CK155" s="33" t="str">
        <f ca="true">+IF(OFFSET('Sanitation Data'!$C$29,0,10*ROW('Sanitation Data'!C149))="","",OFFSET('Sanitation Data'!$C$29,0,10*ROW('Sanitation Data'!C149)))</f>
        <v/>
      </c>
      <c r="CL155" s="33" t="str">
        <f ca="true">+IF(OFFSET('Sanitation Data'!$C$30,0,10*ROW('Sanitation Data'!C149))="","",OFFSET('Sanitation Data'!$C$30,0,10*ROW('Sanitation Data'!C149)))</f>
        <v/>
      </c>
      <c r="CM155" s="33" t="str">
        <f ca="true">+IF(OFFSET('Sanitation Data'!$C$31,0,10*ROW('Sanitation Data'!C149))="","",OFFSET('Sanitation Data'!$C$31,0,10*ROW('Sanitation Data'!C149)))</f>
        <v/>
      </c>
      <c r="CN155" s="33" t="str">
        <f ca="true">+IF(OFFSET('Sanitation Data'!$C$32,0,10*ROW('Sanitation Data'!C149))="","",OFFSET('Sanitation Data'!$C$32,0,10*ROW('Sanitation Data'!C149)))</f>
        <v/>
      </c>
      <c r="CO155" s="33" t="str">
        <f ca="true">+IF(OFFSET('Sanitation Data'!$C$33,0,10*ROW('Sanitation Data'!C149))="","",OFFSET('Sanitation Data'!$C$33,0,10*ROW('Sanitation Data'!C149)))</f>
        <v/>
      </c>
      <c r="CP155" s="33" t="str">
        <f ca="true">+IF(OFFSET('Sanitation Data'!$D$29,0,10*ROW('Sanitation Data'!D149))="","",OFFSET('Sanitation Data'!$D$29,0,10*ROW('Sanitation Data'!D149)))</f>
        <v/>
      </c>
      <c r="CQ155" s="33" t="str">
        <f ca="true">+IF(OFFSET('Sanitation Data'!$D$30,0,10*ROW('Sanitation Data'!D149))="","",OFFSET('Sanitation Data'!$D$30,0,10*ROW('Sanitation Data'!D149)))</f>
        <v/>
      </c>
      <c r="CR155" s="33" t="str">
        <f ca="true">+IF(OFFSET('Sanitation Data'!$D$31,0,10*ROW('Sanitation Data'!D149))="","",OFFSET('Sanitation Data'!$D$31,0,10*ROW('Sanitation Data'!D149)))</f>
        <v/>
      </c>
      <c r="CS155" s="33" t="str">
        <f ca="true">+IF(OFFSET('Sanitation Data'!$D$32,0,10*ROW('Sanitation Data'!D149))="","",OFFSET('Sanitation Data'!$D$32,0,10*ROW('Sanitation Data'!D149)))</f>
        <v/>
      </c>
      <c r="CT155" s="33" t="str">
        <f ca="true">+IF(OFFSET('Sanitation Data'!$D$33,0,10*ROW('Sanitation Data'!D149))="","",OFFSET('Sanitation Data'!$D$33,0,10*ROW('Sanitation Data'!D149)))</f>
        <v/>
      </c>
      <c r="CU155" s="33" t="str">
        <f ca="true">+IF(OFFSET('Sanitation Data'!$E$29,0,10*ROW('Sanitation Data'!E149))="","",OFFSET('Sanitation Data'!$E$29,0,10*ROW('Sanitation Data'!E149)))</f>
        <v/>
      </c>
      <c r="CV155" s="33" t="str">
        <f ca="true">+IF(OFFSET('Sanitation Data'!$E$30,0,10*ROW('Sanitation Data'!E149))="","",OFFSET('Sanitation Data'!$E$30,0,10*ROW('Sanitation Data'!E149)))</f>
        <v/>
      </c>
      <c r="CW155" s="33" t="str">
        <f ca="true">+IF(OFFSET('Sanitation Data'!$E$31,0,10*ROW('Sanitation Data'!E149))="","",OFFSET('Sanitation Data'!$E$31,0,10*ROW('Sanitation Data'!E149)))</f>
        <v/>
      </c>
      <c r="CX155" s="33" t="str">
        <f ca="true">+IF(OFFSET('Sanitation Data'!$E$32,0,10*ROW('Sanitation Data'!E149))="","",OFFSET('Sanitation Data'!$E$32,0,10*ROW('Sanitation Data'!E149)))</f>
        <v/>
      </c>
      <c r="CY155" s="33" t="str">
        <f ca="true">+IF(OFFSET('Sanitation Data'!$E$33,0,10*ROW('Sanitation Data'!E149))="","",OFFSET('Sanitation Data'!$E$33,0,10*ROW('Sanitation Data'!E149)))</f>
        <v/>
      </c>
      <c r="CZ155" s="33" t="str">
        <f ca="true">+IF(OFFSET('Sanitation Data'!$F$29,0,10*ROW('Sanitation Data'!F149))="","",OFFSET('Sanitation Data'!$F$29,0,10*ROW('Sanitation Data'!F149)))</f>
        <v/>
      </c>
      <c r="DA155" s="33" t="str">
        <f ca="true">+IF(OFFSET('Sanitation Data'!$F$30,0,10*ROW('Sanitation Data'!F149))="","",OFFSET('Sanitation Data'!$F$30,0,10*ROW('Sanitation Data'!F149)))</f>
        <v/>
      </c>
      <c r="DB155" s="33" t="str">
        <f ca="true">+IF(OFFSET('Sanitation Data'!$F$31,0,10*ROW('Sanitation Data'!F149))="","",OFFSET('Sanitation Data'!$F$31,0,10*ROW('Sanitation Data'!F149)))</f>
        <v/>
      </c>
      <c r="DC155" s="33" t="str">
        <f ca="true">+IF(OFFSET('Sanitation Data'!$F$32,0,10*ROW('Sanitation Data'!F149))="","",OFFSET('Sanitation Data'!$F$32,0,10*ROW('Sanitation Data'!F149)))</f>
        <v/>
      </c>
      <c r="DD155" s="33" t="str">
        <f ca="true">+IF(OFFSET('Sanitation Data'!$F$33,0,10*ROW('Sanitation Data'!F149))="","",OFFSET('Sanitation Data'!$F$33,0,10*ROW('Sanitation Data'!F149)))</f>
        <v/>
      </c>
      <c r="DE155" s="33" t="str">
        <f ca="true">+IF(OFFSET('Sanitation Data'!$G$29,0,10*ROW('Sanitation Data'!G149))="","",OFFSET('Sanitation Data'!$G$29,0,10*ROW('Sanitation Data'!G149)))</f>
        <v/>
      </c>
      <c r="DF155" s="33" t="str">
        <f ca="true">+IF(OFFSET('Sanitation Data'!$G$30,0,10*ROW('Sanitation Data'!G149))="","",OFFSET('Sanitation Data'!$G$30,0,10*ROW('Sanitation Data'!G149)))</f>
        <v/>
      </c>
      <c r="DG155" s="33" t="str">
        <f ca="true">+IF(OFFSET('Sanitation Data'!$G$31,0,10*ROW('Sanitation Data'!G149))="","",OFFSET('Sanitation Data'!$G$31,0,10*ROW('Sanitation Data'!G149)))</f>
        <v/>
      </c>
      <c r="DH155" s="33" t="str">
        <f ca="true">+IF(OFFSET('Sanitation Data'!$G$32,0,10*ROW('Sanitation Data'!G149))="","",OFFSET('Sanitation Data'!$G$32,0,10*ROW('Sanitation Data'!G149)))</f>
        <v/>
      </c>
      <c r="DI155" s="33" t="str">
        <f ca="true">+IF(OFFSET('Sanitation Data'!$G$33,0,10*ROW('Sanitation Data'!G149))="","",OFFSET('Sanitation Data'!$G$33,0,10*ROW('Sanitation Data'!G149)))</f>
        <v/>
      </c>
      <c r="DJ155" s="33" t="str">
        <f ca="true">+IF(OFFSET('Sanitation Data'!$H$29,0,10*ROW('Sanitation Data'!H149))="","",OFFSET('Sanitation Data'!$H$29,0,10*ROW('Sanitation Data'!H149)))</f>
        <v/>
      </c>
      <c r="DK155" s="33" t="str">
        <f ca="true">+IF(OFFSET('Sanitation Data'!$H$30,0,10*ROW('Sanitation Data'!H149))="","",OFFSET('Sanitation Data'!$H$30,0,10*ROW('Sanitation Data'!H149)))</f>
        <v/>
      </c>
      <c r="DL155" s="33" t="str">
        <f ca="true">+IF(OFFSET('Sanitation Data'!$H$31,0,10*ROW('Sanitation Data'!H149))="","",OFFSET('Sanitation Data'!$H$31,0,10*ROW('Sanitation Data'!H149)))</f>
        <v/>
      </c>
      <c r="DM155" s="33" t="str">
        <f ca="true">+IF(OFFSET('Sanitation Data'!$H$32,0,10*ROW('Sanitation Data'!H149))="","",OFFSET('Sanitation Data'!$H$32,0,10*ROW('Sanitation Data'!H149)))</f>
        <v/>
      </c>
      <c r="DN155" s="33" t="str">
        <f ca="true">+IF(OFFSET('Sanitation Data'!$H$33,0,10*ROW('Sanitation Data'!H149))="","",OFFSET('Sanitation Data'!$H$33,0,10*ROW('Sanitation Data'!H149)))</f>
        <v/>
      </c>
      <c r="DO155" s="33" t="str">
        <f ca="true">+IF(OFFSET('Hygiene Data'!$C$12,0,10*ROW('Hygiene Data'!C149))="","",OFFSET('Hygiene Data'!$C$12,0,10*ROW('Hygiene Data'!C149)))</f>
        <v/>
      </c>
      <c r="DP155" s="33" t="str">
        <f ca="true">+IF(OFFSET('Hygiene Data'!$C$13,0,10*ROW('Hygiene Data'!C149))="","",OFFSET('Hygiene Data'!$C$13,0,10*ROW('Hygiene Data'!C149)))</f>
        <v/>
      </c>
      <c r="DQ155" s="33" t="str">
        <f ca="true">+IF(OFFSET('Hygiene Data'!$C$14,0,10*ROW('Hygiene Data'!C149))="","",OFFSET('Hygiene Data'!$C$14,0,10*ROW('Hygiene Data'!C149)))</f>
        <v/>
      </c>
      <c r="DR155" s="33" t="str">
        <f ca="true">+IF(OFFSET('Hygiene Data'!$D$12,0,10*ROW('Hygiene Data'!D149))="","",OFFSET('Hygiene Data'!$D$12,0,10*ROW('Hygiene Data'!D149)))</f>
        <v/>
      </c>
      <c r="DS155" s="33" t="str">
        <f ca="true">+IF(OFFSET('Hygiene Data'!$D$13,0,10*ROW('Hygiene Data'!D149))="","",OFFSET('Hygiene Data'!$D$13,0,10*ROW('Hygiene Data'!D149)))</f>
        <v/>
      </c>
      <c r="DT155" s="33" t="str">
        <f ca="true">+IF(OFFSET('Hygiene Data'!$D$14,0,10*ROW('Hygiene Data'!D149))="","",OFFSET('Hygiene Data'!$D$14,0,10*ROW('Hygiene Data'!D149)))</f>
        <v/>
      </c>
      <c r="DU155" s="33" t="str">
        <f ca="true">+IF(OFFSET('Hygiene Data'!$E$12,0,10*ROW('Hygiene Data'!E149))="","",OFFSET('Hygiene Data'!$E$12,0,10*ROW('Hygiene Data'!E149)))</f>
        <v/>
      </c>
      <c r="DV155" s="33" t="str">
        <f ca="true">+IF(OFFSET('Hygiene Data'!$E$13,0,10*ROW('Hygiene Data'!E149))="","",OFFSET('Hygiene Data'!$E$13,0,10*ROW('Hygiene Data'!E149)))</f>
        <v/>
      </c>
      <c r="DW155" s="33" t="str">
        <f ca="true">+IF(OFFSET('Hygiene Data'!$E$14,0,10*ROW('Hygiene Data'!E149))="","",OFFSET('Hygiene Data'!$E$14,0,10*ROW('Hygiene Data'!E149)))</f>
        <v/>
      </c>
      <c r="DX155" s="33" t="str">
        <f ca="true">+IF(OFFSET('Hygiene Data'!$F$12,0,10*ROW('Hygiene Data'!F149))="","",OFFSET('Hygiene Data'!$F$12,0,10*ROW('Hygiene Data'!F149)))</f>
        <v/>
      </c>
      <c r="DY155" s="33" t="str">
        <f ca="true">+IF(OFFSET('Hygiene Data'!$F$13,0,10*ROW('Hygiene Data'!F149))="","",OFFSET('Hygiene Data'!$F$13,0,10*ROW('Hygiene Data'!F149)))</f>
        <v/>
      </c>
      <c r="DZ155" s="33" t="str">
        <f ca="true">+IF(OFFSET('Hygiene Data'!$F$14,0,10*ROW('Hygiene Data'!F149))="","",OFFSET('Hygiene Data'!$F$14,0,10*ROW('Hygiene Data'!F149)))</f>
        <v/>
      </c>
      <c r="EA155" s="33" t="str">
        <f ca="true">+IF(OFFSET('Hygiene Data'!$G$12,0,10*ROW('Hygiene Data'!G149))="","",OFFSET('Hygiene Data'!$G$12,0,10*ROW('Hygiene Data'!G149)))</f>
        <v/>
      </c>
      <c r="EB155" s="33" t="str">
        <f ca="true">+IF(OFFSET('Hygiene Data'!$G$13,0,10*ROW('Hygiene Data'!G149))="","",OFFSET('Hygiene Data'!$G$13,0,10*ROW('Hygiene Data'!G149)))</f>
        <v/>
      </c>
      <c r="EC155" s="33" t="str">
        <f ca="true">+IF(OFFSET('Hygiene Data'!$G$14,0,10*ROW('Hygiene Data'!G149))="","",OFFSET('Hygiene Data'!$G$14,0,10*ROW('Hygiene Data'!G149)))</f>
        <v/>
      </c>
      <c r="ED155" s="33" t="str">
        <f ca="true">+IF(OFFSET('Hygiene Data'!$H$12,0,10*ROW('Hygiene Data'!H149))="","",OFFSET('Hygiene Data'!$H$12,0,10*ROW('Hygiene Data'!H149)))</f>
        <v/>
      </c>
      <c r="EE155" s="33" t="str">
        <f ca="true">+IF(OFFSET('Hygiene Data'!$H$13,0,10*ROW('Hygiene Data'!H149))="","",OFFSET('Hygiene Data'!$H$13,0,10*ROW('Hygiene Data'!H149)))</f>
        <v/>
      </c>
      <c r="EF155" s="33" t="str">
        <f ca="true">+IF(OFFSET('Hygiene Data'!$H$14,0,10*ROW('Hygiene Data'!H149))="","",OFFSET('Hygiene Data'!$H$14,0,10*ROW('Hygiene Data'!H149)))</f>
        <v/>
      </c>
    </row>
    <row r="156" x14ac:dyDescent="0.2">
      <c r="A156" s="56" t="str">
        <f ca="true">+IF(OFFSET('Water Data'!$B$1,0,10*ROW('Water Data'!B153))="","",OFFSET('Water Data'!$B$1,0,10*ROW('Water Data'!B153)))</f>
        <v/>
      </c>
      <c r="B156" s="56" t="str">
        <f ca="true">+IF(OFFSET('Water Data'!$A$3,0,10*ROW('Water Data'!A153))="","",OFFSET('Water Data'!$A$3,0,10*ROW('Water Data'!A153)))</f>
        <v/>
      </c>
      <c r="C156" s="56" t="str">
        <f ca="true">+IF(OFFSET('Water Data'!$C$3,0,10*ROW('Water Data'!C153))="","",OFFSET('Water Data'!$C$3,0,10*ROW('Water Data'!C153)))</f>
        <v/>
      </c>
      <c r="D156" s="244"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4"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4" t="e">
        <f ca="true">+IF(AND(ISNUMBER(OFFSET('Water Data'!$C$10,0,10*ROW('Water Data'!D150))),BW156="Yes"),OFFSET('Water Data'!$C$10,0,10*ROW('Water Data'!D150)),IF(AND(ISNUMBER(OFFSET('Water Data'!$C$10,0,10*ROW('Water Data'!D150))),BW156="No",ISNUMBER(OFFSET('Water Data'!$C$10,0,10*ROW('Water Data'!D150)))),CONCATENATE("[",ROUND(OFFSET('Water Data'!$C$10,0,10*ROW('Water Data'!D150)),0),"]"),IF(AND(ISNUMBER(OFFSET('Water Data'!$C$10,0,10*ROW('Water Data'!D150))),BW156="",ISNUMBER(OFFSET('Water Data'!$C$10,0,10*ROW('Water Data'!D150)))),OFFSET('Water Data'!$C$10,0,10*ROW('Water Data'!D150)),NA())))</f>
        <v>#N/A</v>
      </c>
      <c r="G156" s="244"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4"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4"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4"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4"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4"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4"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4"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4"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4"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4"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4"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4"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4"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4"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5"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5"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5"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5"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5"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5"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5"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5"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5"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5"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5"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5"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5"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5"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5"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5"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5"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5"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5"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5"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5"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5"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5"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5"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5"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5"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5"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5"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5"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5"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6"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6"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6"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6"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6"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6"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6"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6"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6"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6"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6"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6"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6"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6"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6"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6"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6"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6"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3" t="str">
        <f ca="true">+IF(OFFSET('Water Data'!$C$28,0,10*ROW('Water Data'!C150))="","",OFFSET('Water Data'!$C$28,0,10*ROW('Water Data'!C150)))</f>
        <v/>
      </c>
      <c r="BT156" s="33" t="str">
        <f ca="true">+IF(OFFSET('Water Data'!$C$29,0,10*ROW('Water Data'!C150))="","",OFFSET('Water Data'!$C$29,0,10*ROW('Water Data'!C150)))</f>
        <v/>
      </c>
      <c r="BU156" s="33" t="str">
        <f ca="true">+IF(OFFSET('Water Data'!$C$30,0,10*ROW('Water Data'!C150))="","",OFFSET('Water Data'!$C$30,0,10*ROW('Water Data'!C150)))</f>
        <v/>
      </c>
      <c r="BV156" s="33" t="str">
        <f ca="true">+IF(OFFSET('Water Data'!$D$28,0,10*ROW('Water Data'!D150))="","",OFFSET('Water Data'!$D$28,0,10*ROW('Water Data'!D150)))</f>
        <v/>
      </c>
      <c r="BW156" s="33" t="str">
        <f ca="true">+IF(OFFSET('Water Data'!$D$29,0,10*ROW('Water Data'!D150))="","",OFFSET('Water Data'!$D$29,0,10*ROW('Water Data'!D150)))</f>
        <v/>
      </c>
      <c r="BX156" s="33" t="str">
        <f ca="true">+IF(OFFSET('Water Data'!$D$30,0,10*ROW('Water Data'!D150))="","",OFFSET('Water Data'!$D$30,0,10*ROW('Water Data'!D150)))</f>
        <v/>
      </c>
      <c r="BY156" s="33" t="str">
        <f ca="true">+IF(OFFSET('Water Data'!$E$28,0,10*ROW('Water Data'!E150))="","",OFFSET('Water Data'!$E$28,0,10*ROW('Water Data'!E150)))</f>
        <v/>
      </c>
      <c r="BZ156" s="33" t="str">
        <f ca="true">+IF(OFFSET('Water Data'!$E$29,0,10*ROW('Water Data'!E150))="","",OFFSET('Water Data'!$E$29,0,10*ROW('Water Data'!E150)))</f>
        <v/>
      </c>
      <c r="CA156" s="33" t="str">
        <f ca="true">+IF(OFFSET('Water Data'!$E$30,0,10*ROW('Water Data'!E150))="","",OFFSET('Water Data'!$E$30,0,10*ROW('Water Data'!E150)))</f>
        <v/>
      </c>
      <c r="CB156" s="33" t="str">
        <f ca="true">+IF(OFFSET('Water Data'!$F$28,0,10*ROW('Water Data'!F150))="","",OFFSET('Water Data'!$F$28,0,10*ROW('Water Data'!F150)))</f>
        <v/>
      </c>
      <c r="CC156" s="33" t="str">
        <f ca="true">+IF(OFFSET('Water Data'!$F$29,0,10*ROW('Water Data'!F150))="","",OFFSET('Water Data'!$F$29,0,10*ROW('Water Data'!F150)))</f>
        <v/>
      </c>
      <c r="CD156" s="33" t="str">
        <f ca="true">+IF(OFFSET('Water Data'!$F$30,0,10*ROW('Water Data'!F150))="","",OFFSET('Water Data'!$F$30,0,10*ROW('Water Data'!F150)))</f>
        <v/>
      </c>
      <c r="CE156" s="33" t="str">
        <f ca="true">+IF(OFFSET('Water Data'!$G$28,0,10*ROW('Water Data'!G150))="","",OFFSET('Water Data'!$G$28,0,10*ROW('Water Data'!G150)))</f>
        <v/>
      </c>
      <c r="CF156" s="33" t="str">
        <f ca="true">+IF(OFFSET('Water Data'!$G$29,0,10*ROW('Water Data'!G150))="","",OFFSET('Water Data'!$G$29,0,10*ROW('Water Data'!G150)))</f>
        <v/>
      </c>
      <c r="CG156" s="33" t="str">
        <f ca="true">+IF(OFFSET('Water Data'!$G$30,0,10*ROW('Water Data'!G150))="","",OFFSET('Water Data'!$G$30,0,10*ROW('Water Data'!G150)))</f>
        <v/>
      </c>
      <c r="CH156" s="33" t="str">
        <f ca="true">+IF(OFFSET('Water Data'!$H$28,0,10*ROW('Water Data'!H150))="","",OFFSET('Water Data'!$H$28,0,10*ROW('Water Data'!H150)))</f>
        <v/>
      </c>
      <c r="CI156" s="33" t="str">
        <f ca="true">+IF(OFFSET('Water Data'!$H$29,0,10*ROW('Water Data'!H150))="","",OFFSET('Water Data'!$H$29,0,10*ROW('Water Data'!H150)))</f>
        <v/>
      </c>
      <c r="CJ156" s="33" t="str">
        <f ca="true">+IF(OFFSET('Water Data'!$H$30,0,10*ROW('Water Data'!H150))="","",OFFSET('Water Data'!$H$30,0,10*ROW('Water Data'!H150)))</f>
        <v/>
      </c>
      <c r="CK156" s="33" t="str">
        <f ca="true">+IF(OFFSET('Sanitation Data'!$C$29,0,10*ROW('Sanitation Data'!C150))="","",OFFSET('Sanitation Data'!$C$29,0,10*ROW('Sanitation Data'!C150)))</f>
        <v/>
      </c>
      <c r="CL156" s="33" t="str">
        <f ca="true">+IF(OFFSET('Sanitation Data'!$C$30,0,10*ROW('Sanitation Data'!C150))="","",OFFSET('Sanitation Data'!$C$30,0,10*ROW('Sanitation Data'!C150)))</f>
        <v/>
      </c>
      <c r="CM156" s="33" t="str">
        <f ca="true">+IF(OFFSET('Sanitation Data'!$C$31,0,10*ROW('Sanitation Data'!C150))="","",OFFSET('Sanitation Data'!$C$31,0,10*ROW('Sanitation Data'!C150)))</f>
        <v/>
      </c>
      <c r="CN156" s="33" t="str">
        <f ca="true">+IF(OFFSET('Sanitation Data'!$C$32,0,10*ROW('Sanitation Data'!C150))="","",OFFSET('Sanitation Data'!$C$32,0,10*ROW('Sanitation Data'!C150)))</f>
        <v/>
      </c>
      <c r="CO156" s="33" t="str">
        <f ca="true">+IF(OFFSET('Sanitation Data'!$C$33,0,10*ROW('Sanitation Data'!C150))="","",OFFSET('Sanitation Data'!$C$33,0,10*ROW('Sanitation Data'!C150)))</f>
        <v/>
      </c>
      <c r="CP156" s="33" t="str">
        <f ca="true">+IF(OFFSET('Sanitation Data'!$D$29,0,10*ROW('Sanitation Data'!D150))="","",OFFSET('Sanitation Data'!$D$29,0,10*ROW('Sanitation Data'!D150)))</f>
        <v/>
      </c>
      <c r="CQ156" s="33" t="str">
        <f ca="true">+IF(OFFSET('Sanitation Data'!$D$30,0,10*ROW('Sanitation Data'!D150))="","",OFFSET('Sanitation Data'!$D$30,0,10*ROW('Sanitation Data'!D150)))</f>
        <v/>
      </c>
      <c r="CR156" s="33" t="str">
        <f ca="true">+IF(OFFSET('Sanitation Data'!$D$31,0,10*ROW('Sanitation Data'!D150))="","",OFFSET('Sanitation Data'!$D$31,0,10*ROW('Sanitation Data'!D150)))</f>
        <v/>
      </c>
      <c r="CS156" s="33" t="str">
        <f ca="true">+IF(OFFSET('Sanitation Data'!$D$32,0,10*ROW('Sanitation Data'!D150))="","",OFFSET('Sanitation Data'!$D$32,0,10*ROW('Sanitation Data'!D150)))</f>
        <v/>
      </c>
      <c r="CT156" s="33" t="str">
        <f ca="true">+IF(OFFSET('Sanitation Data'!$D$33,0,10*ROW('Sanitation Data'!D150))="","",OFFSET('Sanitation Data'!$D$33,0,10*ROW('Sanitation Data'!D150)))</f>
        <v/>
      </c>
      <c r="CU156" s="33" t="str">
        <f ca="true">+IF(OFFSET('Sanitation Data'!$E$29,0,10*ROW('Sanitation Data'!E150))="","",OFFSET('Sanitation Data'!$E$29,0,10*ROW('Sanitation Data'!E150)))</f>
        <v/>
      </c>
      <c r="CV156" s="33" t="str">
        <f ca="true">+IF(OFFSET('Sanitation Data'!$E$30,0,10*ROW('Sanitation Data'!E150))="","",OFFSET('Sanitation Data'!$E$30,0,10*ROW('Sanitation Data'!E150)))</f>
        <v/>
      </c>
      <c r="CW156" s="33" t="str">
        <f ca="true">+IF(OFFSET('Sanitation Data'!$E$31,0,10*ROW('Sanitation Data'!E150))="","",OFFSET('Sanitation Data'!$E$31,0,10*ROW('Sanitation Data'!E150)))</f>
        <v/>
      </c>
      <c r="CX156" s="33" t="str">
        <f ca="true">+IF(OFFSET('Sanitation Data'!$E$32,0,10*ROW('Sanitation Data'!E150))="","",OFFSET('Sanitation Data'!$E$32,0,10*ROW('Sanitation Data'!E150)))</f>
        <v/>
      </c>
      <c r="CY156" s="33" t="str">
        <f ca="true">+IF(OFFSET('Sanitation Data'!$E$33,0,10*ROW('Sanitation Data'!E150))="","",OFFSET('Sanitation Data'!$E$33,0,10*ROW('Sanitation Data'!E150)))</f>
        <v/>
      </c>
      <c r="CZ156" s="33" t="str">
        <f ca="true">+IF(OFFSET('Sanitation Data'!$F$29,0,10*ROW('Sanitation Data'!F150))="","",OFFSET('Sanitation Data'!$F$29,0,10*ROW('Sanitation Data'!F150)))</f>
        <v/>
      </c>
      <c r="DA156" s="33" t="str">
        <f ca="true">+IF(OFFSET('Sanitation Data'!$F$30,0,10*ROW('Sanitation Data'!F150))="","",OFFSET('Sanitation Data'!$F$30,0,10*ROW('Sanitation Data'!F150)))</f>
        <v/>
      </c>
      <c r="DB156" s="33" t="str">
        <f ca="true">+IF(OFFSET('Sanitation Data'!$F$31,0,10*ROW('Sanitation Data'!F150))="","",OFFSET('Sanitation Data'!$F$31,0,10*ROW('Sanitation Data'!F150)))</f>
        <v/>
      </c>
      <c r="DC156" s="33" t="str">
        <f ca="true">+IF(OFFSET('Sanitation Data'!$F$32,0,10*ROW('Sanitation Data'!F150))="","",OFFSET('Sanitation Data'!$F$32,0,10*ROW('Sanitation Data'!F150)))</f>
        <v/>
      </c>
      <c r="DD156" s="33" t="str">
        <f ca="true">+IF(OFFSET('Sanitation Data'!$F$33,0,10*ROW('Sanitation Data'!F150))="","",OFFSET('Sanitation Data'!$F$33,0,10*ROW('Sanitation Data'!F150)))</f>
        <v/>
      </c>
      <c r="DE156" s="33" t="str">
        <f ca="true">+IF(OFFSET('Sanitation Data'!$G$29,0,10*ROW('Sanitation Data'!G150))="","",OFFSET('Sanitation Data'!$G$29,0,10*ROW('Sanitation Data'!G150)))</f>
        <v/>
      </c>
      <c r="DF156" s="33" t="str">
        <f ca="true">+IF(OFFSET('Sanitation Data'!$G$30,0,10*ROW('Sanitation Data'!G150))="","",OFFSET('Sanitation Data'!$G$30,0,10*ROW('Sanitation Data'!G150)))</f>
        <v/>
      </c>
      <c r="DG156" s="33" t="str">
        <f ca="true">+IF(OFFSET('Sanitation Data'!$G$31,0,10*ROW('Sanitation Data'!G150))="","",OFFSET('Sanitation Data'!$G$31,0,10*ROW('Sanitation Data'!G150)))</f>
        <v/>
      </c>
      <c r="DH156" s="33" t="str">
        <f ca="true">+IF(OFFSET('Sanitation Data'!$G$32,0,10*ROW('Sanitation Data'!G150))="","",OFFSET('Sanitation Data'!$G$32,0,10*ROW('Sanitation Data'!G150)))</f>
        <v/>
      </c>
      <c r="DI156" s="33" t="str">
        <f ca="true">+IF(OFFSET('Sanitation Data'!$G$33,0,10*ROW('Sanitation Data'!G150))="","",OFFSET('Sanitation Data'!$G$33,0,10*ROW('Sanitation Data'!G150)))</f>
        <v/>
      </c>
      <c r="DJ156" s="33" t="str">
        <f ca="true">+IF(OFFSET('Sanitation Data'!$H$29,0,10*ROW('Sanitation Data'!H150))="","",OFFSET('Sanitation Data'!$H$29,0,10*ROW('Sanitation Data'!H150)))</f>
        <v/>
      </c>
      <c r="DK156" s="33" t="str">
        <f ca="true">+IF(OFFSET('Sanitation Data'!$H$30,0,10*ROW('Sanitation Data'!H150))="","",OFFSET('Sanitation Data'!$H$30,0,10*ROW('Sanitation Data'!H150)))</f>
        <v/>
      </c>
      <c r="DL156" s="33" t="str">
        <f ca="true">+IF(OFFSET('Sanitation Data'!$H$31,0,10*ROW('Sanitation Data'!H150))="","",OFFSET('Sanitation Data'!$H$31,0,10*ROW('Sanitation Data'!H150)))</f>
        <v/>
      </c>
      <c r="DM156" s="33" t="str">
        <f ca="true">+IF(OFFSET('Sanitation Data'!$H$32,0,10*ROW('Sanitation Data'!H150))="","",OFFSET('Sanitation Data'!$H$32,0,10*ROW('Sanitation Data'!H150)))</f>
        <v/>
      </c>
      <c r="DN156" s="33" t="str">
        <f ca="true">+IF(OFFSET('Sanitation Data'!$H$33,0,10*ROW('Sanitation Data'!H150))="","",OFFSET('Sanitation Data'!$H$33,0,10*ROW('Sanitation Data'!H150)))</f>
        <v/>
      </c>
      <c r="DO156" s="33" t="str">
        <f ca="true">+IF(OFFSET('Hygiene Data'!$C$12,0,10*ROW('Hygiene Data'!C150))="","",OFFSET('Hygiene Data'!$C$12,0,10*ROW('Hygiene Data'!C150)))</f>
        <v/>
      </c>
      <c r="DP156" s="33" t="str">
        <f ca="true">+IF(OFFSET('Hygiene Data'!$C$13,0,10*ROW('Hygiene Data'!C150))="","",OFFSET('Hygiene Data'!$C$13,0,10*ROW('Hygiene Data'!C150)))</f>
        <v/>
      </c>
      <c r="DQ156" s="33" t="str">
        <f ca="true">+IF(OFFSET('Hygiene Data'!$C$14,0,10*ROW('Hygiene Data'!C150))="","",OFFSET('Hygiene Data'!$C$14,0,10*ROW('Hygiene Data'!C150)))</f>
        <v/>
      </c>
      <c r="DR156" s="33" t="str">
        <f ca="true">+IF(OFFSET('Hygiene Data'!$D$12,0,10*ROW('Hygiene Data'!D150))="","",OFFSET('Hygiene Data'!$D$12,0,10*ROW('Hygiene Data'!D150)))</f>
        <v/>
      </c>
      <c r="DS156" s="33" t="str">
        <f ca="true">+IF(OFFSET('Hygiene Data'!$D$13,0,10*ROW('Hygiene Data'!D150))="","",OFFSET('Hygiene Data'!$D$13,0,10*ROW('Hygiene Data'!D150)))</f>
        <v/>
      </c>
      <c r="DT156" s="33" t="str">
        <f ca="true">+IF(OFFSET('Hygiene Data'!$D$14,0,10*ROW('Hygiene Data'!D150))="","",OFFSET('Hygiene Data'!$D$14,0,10*ROW('Hygiene Data'!D150)))</f>
        <v/>
      </c>
      <c r="DU156" s="33" t="str">
        <f ca="true">+IF(OFFSET('Hygiene Data'!$E$12,0,10*ROW('Hygiene Data'!E150))="","",OFFSET('Hygiene Data'!$E$12,0,10*ROW('Hygiene Data'!E150)))</f>
        <v/>
      </c>
      <c r="DV156" s="33" t="str">
        <f ca="true">+IF(OFFSET('Hygiene Data'!$E$13,0,10*ROW('Hygiene Data'!E150))="","",OFFSET('Hygiene Data'!$E$13,0,10*ROW('Hygiene Data'!E150)))</f>
        <v/>
      </c>
      <c r="DW156" s="33" t="str">
        <f ca="true">+IF(OFFSET('Hygiene Data'!$E$14,0,10*ROW('Hygiene Data'!E150))="","",OFFSET('Hygiene Data'!$E$14,0,10*ROW('Hygiene Data'!E150)))</f>
        <v/>
      </c>
      <c r="DX156" s="33" t="str">
        <f ca="true">+IF(OFFSET('Hygiene Data'!$F$12,0,10*ROW('Hygiene Data'!F150))="","",OFFSET('Hygiene Data'!$F$12,0,10*ROW('Hygiene Data'!F150)))</f>
        <v/>
      </c>
      <c r="DY156" s="33" t="str">
        <f ca="true">+IF(OFFSET('Hygiene Data'!$F$13,0,10*ROW('Hygiene Data'!F150))="","",OFFSET('Hygiene Data'!$F$13,0,10*ROW('Hygiene Data'!F150)))</f>
        <v/>
      </c>
      <c r="DZ156" s="33" t="str">
        <f ca="true">+IF(OFFSET('Hygiene Data'!$F$14,0,10*ROW('Hygiene Data'!F150))="","",OFFSET('Hygiene Data'!$F$14,0,10*ROW('Hygiene Data'!F150)))</f>
        <v/>
      </c>
      <c r="EA156" s="33" t="str">
        <f ca="true">+IF(OFFSET('Hygiene Data'!$G$12,0,10*ROW('Hygiene Data'!G150))="","",OFFSET('Hygiene Data'!$G$12,0,10*ROW('Hygiene Data'!G150)))</f>
        <v/>
      </c>
      <c r="EB156" s="33" t="str">
        <f ca="true">+IF(OFFSET('Hygiene Data'!$G$13,0,10*ROW('Hygiene Data'!G150))="","",OFFSET('Hygiene Data'!$G$13,0,10*ROW('Hygiene Data'!G150)))</f>
        <v/>
      </c>
      <c r="EC156" s="33" t="str">
        <f ca="true">+IF(OFFSET('Hygiene Data'!$G$14,0,10*ROW('Hygiene Data'!G150))="","",OFFSET('Hygiene Data'!$G$14,0,10*ROW('Hygiene Data'!G150)))</f>
        <v/>
      </c>
      <c r="ED156" s="33" t="str">
        <f ca="true">+IF(OFFSET('Hygiene Data'!$H$12,0,10*ROW('Hygiene Data'!H150))="","",OFFSET('Hygiene Data'!$H$12,0,10*ROW('Hygiene Data'!H150)))</f>
        <v/>
      </c>
      <c r="EE156" s="33" t="str">
        <f ca="true">+IF(OFFSET('Hygiene Data'!$H$13,0,10*ROW('Hygiene Data'!H150))="","",OFFSET('Hygiene Data'!$H$13,0,10*ROW('Hygiene Data'!H150)))</f>
        <v/>
      </c>
      <c r="EF156" s="33" t="str">
        <f ca="true">+IF(OFFSET('Hygiene Data'!$H$14,0,10*ROW('Hygiene Data'!H150))="","",OFFSET('Hygiene Data'!$H$14,0,10*ROW('Hygiene Data'!H150)))</f>
        <v/>
      </c>
    </row>
    <row r="157" x14ac:dyDescent="0.2">
      <c r="A157" s="56" t="str">
        <f ca="true">+IF(OFFSET('Water Data'!$B$1,0,10*ROW('Water Data'!B154))="","",OFFSET('Water Data'!$B$1,0,10*ROW('Water Data'!B154)))</f>
        <v/>
      </c>
      <c r="B157" s="56" t="str">
        <f ca="true">+IF(OFFSET('Water Data'!$A$3,0,10*ROW('Water Data'!A154))="","",OFFSET('Water Data'!$A$3,0,10*ROW('Water Data'!A154)))</f>
        <v/>
      </c>
      <c r="C157" s="56" t="str">
        <f ca="true">+IF(OFFSET('Water Data'!$C$3,0,10*ROW('Water Data'!C154))="","",OFFSET('Water Data'!$C$3,0,10*ROW('Water Data'!C154)))</f>
        <v/>
      </c>
      <c r="D157" s="244"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4"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4" t="e">
        <f ca="true">+IF(AND(ISNUMBER(OFFSET('Water Data'!$C$10,0,10*ROW('Water Data'!D151))),BW157="Yes"),OFFSET('Water Data'!$C$10,0,10*ROW('Water Data'!D151)),IF(AND(ISNUMBER(OFFSET('Water Data'!$C$10,0,10*ROW('Water Data'!D151))),BW157="No",ISNUMBER(OFFSET('Water Data'!$C$10,0,10*ROW('Water Data'!D151)))),CONCATENATE("[",ROUND(OFFSET('Water Data'!$C$10,0,10*ROW('Water Data'!D151)),0),"]"),IF(AND(ISNUMBER(OFFSET('Water Data'!$C$10,0,10*ROW('Water Data'!D151))),BW157="",ISNUMBER(OFFSET('Water Data'!$C$10,0,10*ROW('Water Data'!D151)))),OFFSET('Water Data'!$C$10,0,10*ROW('Water Data'!D151)),NA())))</f>
        <v>#N/A</v>
      </c>
      <c r="G157" s="244"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4"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4"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4"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4"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4"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4"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4"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4"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4"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4"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4"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4"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4"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4"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5"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5"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5"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5"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5"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5"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5"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5"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5"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5"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5"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5"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5"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5"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5"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5"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5"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5"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5"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5"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5"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5"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5"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5"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5"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5"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5"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5"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5"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5"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6"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6"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6"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6"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6"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6"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6"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6"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6"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6"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6"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6"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6"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6"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6"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6"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6"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6"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3" t="str">
        <f ca="true">+IF(OFFSET('Water Data'!$C$28,0,10*ROW('Water Data'!C151))="","",OFFSET('Water Data'!$C$28,0,10*ROW('Water Data'!C151)))</f>
        <v/>
      </c>
      <c r="BT157" s="33" t="str">
        <f ca="true">+IF(OFFSET('Water Data'!$C$29,0,10*ROW('Water Data'!C151))="","",OFFSET('Water Data'!$C$29,0,10*ROW('Water Data'!C151)))</f>
        <v/>
      </c>
      <c r="BU157" s="33" t="str">
        <f ca="true">+IF(OFFSET('Water Data'!$C$30,0,10*ROW('Water Data'!C151))="","",OFFSET('Water Data'!$C$30,0,10*ROW('Water Data'!C151)))</f>
        <v/>
      </c>
      <c r="BV157" s="33" t="str">
        <f ca="true">+IF(OFFSET('Water Data'!$D$28,0,10*ROW('Water Data'!D151))="","",OFFSET('Water Data'!$D$28,0,10*ROW('Water Data'!D151)))</f>
        <v/>
      </c>
      <c r="BW157" s="33" t="str">
        <f ca="true">+IF(OFFSET('Water Data'!$D$29,0,10*ROW('Water Data'!D151))="","",OFFSET('Water Data'!$D$29,0,10*ROW('Water Data'!D151)))</f>
        <v/>
      </c>
      <c r="BX157" s="33" t="str">
        <f ca="true">+IF(OFFSET('Water Data'!$D$30,0,10*ROW('Water Data'!D151))="","",OFFSET('Water Data'!$D$30,0,10*ROW('Water Data'!D151)))</f>
        <v/>
      </c>
      <c r="BY157" s="33" t="str">
        <f ca="true">+IF(OFFSET('Water Data'!$E$28,0,10*ROW('Water Data'!E151))="","",OFFSET('Water Data'!$E$28,0,10*ROW('Water Data'!E151)))</f>
        <v/>
      </c>
      <c r="BZ157" s="33" t="str">
        <f ca="true">+IF(OFFSET('Water Data'!$E$29,0,10*ROW('Water Data'!E151))="","",OFFSET('Water Data'!$E$29,0,10*ROW('Water Data'!E151)))</f>
        <v/>
      </c>
      <c r="CA157" s="33" t="str">
        <f ca="true">+IF(OFFSET('Water Data'!$E$30,0,10*ROW('Water Data'!E151))="","",OFFSET('Water Data'!$E$30,0,10*ROW('Water Data'!E151)))</f>
        <v/>
      </c>
      <c r="CB157" s="33" t="str">
        <f ca="true">+IF(OFFSET('Water Data'!$F$28,0,10*ROW('Water Data'!F151))="","",OFFSET('Water Data'!$F$28,0,10*ROW('Water Data'!F151)))</f>
        <v/>
      </c>
      <c r="CC157" s="33" t="str">
        <f ca="true">+IF(OFFSET('Water Data'!$F$29,0,10*ROW('Water Data'!F151))="","",OFFSET('Water Data'!$F$29,0,10*ROW('Water Data'!F151)))</f>
        <v/>
      </c>
      <c r="CD157" s="33" t="str">
        <f ca="true">+IF(OFFSET('Water Data'!$F$30,0,10*ROW('Water Data'!F151))="","",OFFSET('Water Data'!$F$30,0,10*ROW('Water Data'!F151)))</f>
        <v/>
      </c>
      <c r="CE157" s="33" t="str">
        <f ca="true">+IF(OFFSET('Water Data'!$G$28,0,10*ROW('Water Data'!G151))="","",OFFSET('Water Data'!$G$28,0,10*ROW('Water Data'!G151)))</f>
        <v/>
      </c>
      <c r="CF157" s="33" t="str">
        <f ca="true">+IF(OFFSET('Water Data'!$G$29,0,10*ROW('Water Data'!G151))="","",OFFSET('Water Data'!$G$29,0,10*ROW('Water Data'!G151)))</f>
        <v/>
      </c>
      <c r="CG157" s="33" t="str">
        <f ca="true">+IF(OFFSET('Water Data'!$G$30,0,10*ROW('Water Data'!G151))="","",OFFSET('Water Data'!$G$30,0,10*ROW('Water Data'!G151)))</f>
        <v/>
      </c>
      <c r="CH157" s="33" t="str">
        <f ca="true">+IF(OFFSET('Water Data'!$H$28,0,10*ROW('Water Data'!H151))="","",OFFSET('Water Data'!$H$28,0,10*ROW('Water Data'!H151)))</f>
        <v/>
      </c>
      <c r="CI157" s="33" t="str">
        <f ca="true">+IF(OFFSET('Water Data'!$H$29,0,10*ROW('Water Data'!H151))="","",OFFSET('Water Data'!$H$29,0,10*ROW('Water Data'!H151)))</f>
        <v/>
      </c>
      <c r="CJ157" s="33" t="str">
        <f ca="true">+IF(OFFSET('Water Data'!$H$30,0,10*ROW('Water Data'!H151))="","",OFFSET('Water Data'!$H$30,0,10*ROW('Water Data'!H151)))</f>
        <v/>
      </c>
      <c r="CK157" s="33" t="str">
        <f ca="true">+IF(OFFSET('Sanitation Data'!$C$29,0,10*ROW('Sanitation Data'!C151))="","",OFFSET('Sanitation Data'!$C$29,0,10*ROW('Sanitation Data'!C151)))</f>
        <v/>
      </c>
      <c r="CL157" s="33" t="str">
        <f ca="true">+IF(OFFSET('Sanitation Data'!$C$30,0,10*ROW('Sanitation Data'!C151))="","",OFFSET('Sanitation Data'!$C$30,0,10*ROW('Sanitation Data'!C151)))</f>
        <v/>
      </c>
      <c r="CM157" s="33" t="str">
        <f ca="true">+IF(OFFSET('Sanitation Data'!$C$31,0,10*ROW('Sanitation Data'!C151))="","",OFFSET('Sanitation Data'!$C$31,0,10*ROW('Sanitation Data'!C151)))</f>
        <v/>
      </c>
      <c r="CN157" s="33" t="str">
        <f ca="true">+IF(OFFSET('Sanitation Data'!$C$32,0,10*ROW('Sanitation Data'!C151))="","",OFFSET('Sanitation Data'!$C$32,0,10*ROW('Sanitation Data'!C151)))</f>
        <v/>
      </c>
      <c r="CO157" s="33" t="str">
        <f ca="true">+IF(OFFSET('Sanitation Data'!$C$33,0,10*ROW('Sanitation Data'!C151))="","",OFFSET('Sanitation Data'!$C$33,0,10*ROW('Sanitation Data'!C151)))</f>
        <v/>
      </c>
      <c r="CP157" s="33" t="str">
        <f ca="true">+IF(OFFSET('Sanitation Data'!$D$29,0,10*ROW('Sanitation Data'!D151))="","",OFFSET('Sanitation Data'!$D$29,0,10*ROW('Sanitation Data'!D151)))</f>
        <v/>
      </c>
      <c r="CQ157" s="33" t="str">
        <f ca="true">+IF(OFFSET('Sanitation Data'!$D$30,0,10*ROW('Sanitation Data'!D151))="","",OFFSET('Sanitation Data'!$D$30,0,10*ROW('Sanitation Data'!D151)))</f>
        <v/>
      </c>
      <c r="CR157" s="33" t="str">
        <f ca="true">+IF(OFFSET('Sanitation Data'!$D$31,0,10*ROW('Sanitation Data'!D151))="","",OFFSET('Sanitation Data'!$D$31,0,10*ROW('Sanitation Data'!D151)))</f>
        <v/>
      </c>
      <c r="CS157" s="33" t="str">
        <f ca="true">+IF(OFFSET('Sanitation Data'!$D$32,0,10*ROW('Sanitation Data'!D151))="","",OFFSET('Sanitation Data'!$D$32,0,10*ROW('Sanitation Data'!D151)))</f>
        <v/>
      </c>
      <c r="CT157" s="33" t="str">
        <f ca="true">+IF(OFFSET('Sanitation Data'!$D$33,0,10*ROW('Sanitation Data'!D151))="","",OFFSET('Sanitation Data'!$D$33,0,10*ROW('Sanitation Data'!D151)))</f>
        <v/>
      </c>
      <c r="CU157" s="33" t="str">
        <f ca="true">+IF(OFFSET('Sanitation Data'!$E$29,0,10*ROW('Sanitation Data'!E151))="","",OFFSET('Sanitation Data'!$E$29,0,10*ROW('Sanitation Data'!E151)))</f>
        <v/>
      </c>
      <c r="CV157" s="33" t="str">
        <f ca="true">+IF(OFFSET('Sanitation Data'!$E$30,0,10*ROW('Sanitation Data'!E151))="","",OFFSET('Sanitation Data'!$E$30,0,10*ROW('Sanitation Data'!E151)))</f>
        <v/>
      </c>
      <c r="CW157" s="33" t="str">
        <f ca="true">+IF(OFFSET('Sanitation Data'!$E$31,0,10*ROW('Sanitation Data'!E151))="","",OFFSET('Sanitation Data'!$E$31,0,10*ROW('Sanitation Data'!E151)))</f>
        <v/>
      </c>
      <c r="CX157" s="33" t="str">
        <f ca="true">+IF(OFFSET('Sanitation Data'!$E$32,0,10*ROW('Sanitation Data'!E151))="","",OFFSET('Sanitation Data'!$E$32,0,10*ROW('Sanitation Data'!E151)))</f>
        <v/>
      </c>
      <c r="CY157" s="33" t="str">
        <f ca="true">+IF(OFFSET('Sanitation Data'!$E$33,0,10*ROW('Sanitation Data'!E151))="","",OFFSET('Sanitation Data'!$E$33,0,10*ROW('Sanitation Data'!E151)))</f>
        <v/>
      </c>
      <c r="CZ157" s="33" t="str">
        <f ca="true">+IF(OFFSET('Sanitation Data'!$F$29,0,10*ROW('Sanitation Data'!F151))="","",OFFSET('Sanitation Data'!$F$29,0,10*ROW('Sanitation Data'!F151)))</f>
        <v/>
      </c>
      <c r="DA157" s="33" t="str">
        <f ca="true">+IF(OFFSET('Sanitation Data'!$F$30,0,10*ROW('Sanitation Data'!F151))="","",OFFSET('Sanitation Data'!$F$30,0,10*ROW('Sanitation Data'!F151)))</f>
        <v/>
      </c>
      <c r="DB157" s="33" t="str">
        <f ca="true">+IF(OFFSET('Sanitation Data'!$F$31,0,10*ROW('Sanitation Data'!F151))="","",OFFSET('Sanitation Data'!$F$31,0,10*ROW('Sanitation Data'!F151)))</f>
        <v/>
      </c>
      <c r="DC157" s="33" t="str">
        <f ca="true">+IF(OFFSET('Sanitation Data'!$F$32,0,10*ROW('Sanitation Data'!F151))="","",OFFSET('Sanitation Data'!$F$32,0,10*ROW('Sanitation Data'!F151)))</f>
        <v/>
      </c>
      <c r="DD157" s="33" t="str">
        <f ca="true">+IF(OFFSET('Sanitation Data'!$F$33,0,10*ROW('Sanitation Data'!F151))="","",OFFSET('Sanitation Data'!$F$33,0,10*ROW('Sanitation Data'!F151)))</f>
        <v/>
      </c>
      <c r="DE157" s="33" t="str">
        <f ca="true">+IF(OFFSET('Sanitation Data'!$G$29,0,10*ROW('Sanitation Data'!G151))="","",OFFSET('Sanitation Data'!$G$29,0,10*ROW('Sanitation Data'!G151)))</f>
        <v/>
      </c>
      <c r="DF157" s="33" t="str">
        <f ca="true">+IF(OFFSET('Sanitation Data'!$G$30,0,10*ROW('Sanitation Data'!G151))="","",OFFSET('Sanitation Data'!$G$30,0,10*ROW('Sanitation Data'!G151)))</f>
        <v/>
      </c>
      <c r="DG157" s="33" t="str">
        <f ca="true">+IF(OFFSET('Sanitation Data'!$G$31,0,10*ROW('Sanitation Data'!G151))="","",OFFSET('Sanitation Data'!$G$31,0,10*ROW('Sanitation Data'!G151)))</f>
        <v/>
      </c>
      <c r="DH157" s="33" t="str">
        <f ca="true">+IF(OFFSET('Sanitation Data'!$G$32,0,10*ROW('Sanitation Data'!G151))="","",OFFSET('Sanitation Data'!$G$32,0,10*ROW('Sanitation Data'!G151)))</f>
        <v/>
      </c>
      <c r="DI157" s="33" t="str">
        <f ca="true">+IF(OFFSET('Sanitation Data'!$G$33,0,10*ROW('Sanitation Data'!G151))="","",OFFSET('Sanitation Data'!$G$33,0,10*ROW('Sanitation Data'!G151)))</f>
        <v/>
      </c>
      <c r="DJ157" s="33" t="str">
        <f ca="true">+IF(OFFSET('Sanitation Data'!$H$29,0,10*ROW('Sanitation Data'!H151))="","",OFFSET('Sanitation Data'!$H$29,0,10*ROW('Sanitation Data'!H151)))</f>
        <v/>
      </c>
      <c r="DK157" s="33" t="str">
        <f ca="true">+IF(OFFSET('Sanitation Data'!$H$30,0,10*ROW('Sanitation Data'!H151))="","",OFFSET('Sanitation Data'!$H$30,0,10*ROW('Sanitation Data'!H151)))</f>
        <v/>
      </c>
      <c r="DL157" s="33" t="str">
        <f ca="true">+IF(OFFSET('Sanitation Data'!$H$31,0,10*ROW('Sanitation Data'!H151))="","",OFFSET('Sanitation Data'!$H$31,0,10*ROW('Sanitation Data'!H151)))</f>
        <v/>
      </c>
      <c r="DM157" s="33" t="str">
        <f ca="true">+IF(OFFSET('Sanitation Data'!$H$32,0,10*ROW('Sanitation Data'!H151))="","",OFFSET('Sanitation Data'!$H$32,0,10*ROW('Sanitation Data'!H151)))</f>
        <v/>
      </c>
      <c r="DN157" s="33" t="str">
        <f ca="true">+IF(OFFSET('Sanitation Data'!$H$33,0,10*ROW('Sanitation Data'!H151))="","",OFFSET('Sanitation Data'!$H$33,0,10*ROW('Sanitation Data'!H151)))</f>
        <v/>
      </c>
      <c r="DO157" s="33" t="str">
        <f ca="true">+IF(OFFSET('Hygiene Data'!$C$12,0,10*ROW('Hygiene Data'!C151))="","",OFFSET('Hygiene Data'!$C$12,0,10*ROW('Hygiene Data'!C151)))</f>
        <v/>
      </c>
      <c r="DP157" s="33" t="str">
        <f ca="true">+IF(OFFSET('Hygiene Data'!$C$13,0,10*ROW('Hygiene Data'!C151))="","",OFFSET('Hygiene Data'!$C$13,0,10*ROW('Hygiene Data'!C151)))</f>
        <v/>
      </c>
      <c r="DQ157" s="33" t="str">
        <f ca="true">+IF(OFFSET('Hygiene Data'!$C$14,0,10*ROW('Hygiene Data'!C151))="","",OFFSET('Hygiene Data'!$C$14,0,10*ROW('Hygiene Data'!C151)))</f>
        <v/>
      </c>
      <c r="DR157" s="33" t="str">
        <f ca="true">+IF(OFFSET('Hygiene Data'!$D$12,0,10*ROW('Hygiene Data'!D151))="","",OFFSET('Hygiene Data'!$D$12,0,10*ROW('Hygiene Data'!D151)))</f>
        <v/>
      </c>
      <c r="DS157" s="33" t="str">
        <f ca="true">+IF(OFFSET('Hygiene Data'!$D$13,0,10*ROW('Hygiene Data'!D151))="","",OFFSET('Hygiene Data'!$D$13,0,10*ROW('Hygiene Data'!D151)))</f>
        <v/>
      </c>
      <c r="DT157" s="33" t="str">
        <f ca="true">+IF(OFFSET('Hygiene Data'!$D$14,0,10*ROW('Hygiene Data'!D151))="","",OFFSET('Hygiene Data'!$D$14,0,10*ROW('Hygiene Data'!D151)))</f>
        <v/>
      </c>
      <c r="DU157" s="33" t="str">
        <f ca="true">+IF(OFFSET('Hygiene Data'!$E$12,0,10*ROW('Hygiene Data'!E151))="","",OFFSET('Hygiene Data'!$E$12,0,10*ROW('Hygiene Data'!E151)))</f>
        <v/>
      </c>
      <c r="DV157" s="33" t="str">
        <f ca="true">+IF(OFFSET('Hygiene Data'!$E$13,0,10*ROW('Hygiene Data'!E151))="","",OFFSET('Hygiene Data'!$E$13,0,10*ROW('Hygiene Data'!E151)))</f>
        <v/>
      </c>
      <c r="DW157" s="33" t="str">
        <f ca="true">+IF(OFFSET('Hygiene Data'!$E$14,0,10*ROW('Hygiene Data'!E151))="","",OFFSET('Hygiene Data'!$E$14,0,10*ROW('Hygiene Data'!E151)))</f>
        <v/>
      </c>
      <c r="DX157" s="33" t="str">
        <f ca="true">+IF(OFFSET('Hygiene Data'!$F$12,0,10*ROW('Hygiene Data'!F151))="","",OFFSET('Hygiene Data'!$F$12,0,10*ROW('Hygiene Data'!F151)))</f>
        <v/>
      </c>
      <c r="DY157" s="33" t="str">
        <f ca="true">+IF(OFFSET('Hygiene Data'!$F$13,0,10*ROW('Hygiene Data'!F151))="","",OFFSET('Hygiene Data'!$F$13,0,10*ROW('Hygiene Data'!F151)))</f>
        <v/>
      </c>
      <c r="DZ157" s="33" t="str">
        <f ca="true">+IF(OFFSET('Hygiene Data'!$F$14,0,10*ROW('Hygiene Data'!F151))="","",OFFSET('Hygiene Data'!$F$14,0,10*ROW('Hygiene Data'!F151)))</f>
        <v/>
      </c>
      <c r="EA157" s="33" t="str">
        <f ca="true">+IF(OFFSET('Hygiene Data'!$G$12,0,10*ROW('Hygiene Data'!G151))="","",OFFSET('Hygiene Data'!$G$12,0,10*ROW('Hygiene Data'!G151)))</f>
        <v/>
      </c>
      <c r="EB157" s="33" t="str">
        <f ca="true">+IF(OFFSET('Hygiene Data'!$G$13,0,10*ROW('Hygiene Data'!G151))="","",OFFSET('Hygiene Data'!$G$13,0,10*ROW('Hygiene Data'!G151)))</f>
        <v/>
      </c>
      <c r="EC157" s="33" t="str">
        <f ca="true">+IF(OFFSET('Hygiene Data'!$G$14,0,10*ROW('Hygiene Data'!G151))="","",OFFSET('Hygiene Data'!$G$14,0,10*ROW('Hygiene Data'!G151)))</f>
        <v/>
      </c>
      <c r="ED157" s="33" t="str">
        <f ca="true">+IF(OFFSET('Hygiene Data'!$H$12,0,10*ROW('Hygiene Data'!H151))="","",OFFSET('Hygiene Data'!$H$12,0,10*ROW('Hygiene Data'!H151)))</f>
        <v/>
      </c>
      <c r="EE157" s="33" t="str">
        <f ca="true">+IF(OFFSET('Hygiene Data'!$H$13,0,10*ROW('Hygiene Data'!H151))="","",OFFSET('Hygiene Data'!$H$13,0,10*ROW('Hygiene Data'!H151)))</f>
        <v/>
      </c>
      <c r="EF157" s="33" t="str">
        <f ca="true">+IF(OFFSET('Hygiene Data'!$H$14,0,10*ROW('Hygiene Data'!H151))="","",OFFSET('Hygiene Data'!$H$14,0,10*ROW('Hygiene Data'!H151)))</f>
        <v/>
      </c>
    </row>
    <row r="158" x14ac:dyDescent="0.2">
      <c r="A158" s="56" t="str">
        <f ca="true">+IF(OFFSET('Water Data'!$B$1,0,10*ROW('Water Data'!B155))="","",OFFSET('Water Data'!$B$1,0,10*ROW('Water Data'!B155)))</f>
        <v/>
      </c>
      <c r="B158" s="56" t="str">
        <f ca="true">+IF(OFFSET('Water Data'!$A$3,0,10*ROW('Water Data'!A155))="","",OFFSET('Water Data'!$A$3,0,10*ROW('Water Data'!A155)))</f>
        <v/>
      </c>
      <c r="C158" s="56" t="str">
        <f ca="true">+IF(OFFSET('Water Data'!$C$3,0,10*ROW('Water Data'!C155))="","",OFFSET('Water Data'!$C$3,0,10*ROW('Water Data'!C155)))</f>
        <v/>
      </c>
      <c r="D158" s="244"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4"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4" t="e">
        <f ca="true">+IF(AND(ISNUMBER(OFFSET('Water Data'!$C$10,0,10*ROW('Water Data'!D152))),BW158="Yes"),OFFSET('Water Data'!$C$10,0,10*ROW('Water Data'!D152)),IF(AND(ISNUMBER(OFFSET('Water Data'!$C$10,0,10*ROW('Water Data'!D152))),BW158="No",ISNUMBER(OFFSET('Water Data'!$C$10,0,10*ROW('Water Data'!D152)))),CONCATENATE("[",ROUND(OFFSET('Water Data'!$C$10,0,10*ROW('Water Data'!D152)),0),"]"),IF(AND(ISNUMBER(OFFSET('Water Data'!$C$10,0,10*ROW('Water Data'!D152))),BW158="",ISNUMBER(OFFSET('Water Data'!$C$10,0,10*ROW('Water Data'!D152)))),OFFSET('Water Data'!$C$10,0,10*ROW('Water Data'!D152)),NA())))</f>
        <v>#N/A</v>
      </c>
      <c r="G158" s="244"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4"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4"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4"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4"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4"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4"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4"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4"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4"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4"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4"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4"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4"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4"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5"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5"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5"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5"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5"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5"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5"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5"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5"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5"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5"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5"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5"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5"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5"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5"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5"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5"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5"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5"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5"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5"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5"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5"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5"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5"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5"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5"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5"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5"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6"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6"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6"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6"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6"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6"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6"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6"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6"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6"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6"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6"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6"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6"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6"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6"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6"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6"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3" t="str">
        <f ca="true">+IF(OFFSET('Water Data'!$C$28,0,10*ROW('Water Data'!C152))="","",OFFSET('Water Data'!$C$28,0,10*ROW('Water Data'!C152)))</f>
        <v/>
      </c>
      <c r="BT158" s="33" t="str">
        <f ca="true">+IF(OFFSET('Water Data'!$C$29,0,10*ROW('Water Data'!C152))="","",OFFSET('Water Data'!$C$29,0,10*ROW('Water Data'!C152)))</f>
        <v/>
      </c>
      <c r="BU158" s="33" t="str">
        <f ca="true">+IF(OFFSET('Water Data'!$C$30,0,10*ROW('Water Data'!C152))="","",OFFSET('Water Data'!$C$30,0,10*ROW('Water Data'!C152)))</f>
        <v/>
      </c>
      <c r="BV158" s="33" t="str">
        <f ca="true">+IF(OFFSET('Water Data'!$D$28,0,10*ROW('Water Data'!D152))="","",OFFSET('Water Data'!$D$28,0,10*ROW('Water Data'!D152)))</f>
        <v/>
      </c>
      <c r="BW158" s="33" t="str">
        <f ca="true">+IF(OFFSET('Water Data'!$D$29,0,10*ROW('Water Data'!D152))="","",OFFSET('Water Data'!$D$29,0,10*ROW('Water Data'!D152)))</f>
        <v/>
      </c>
      <c r="BX158" s="33" t="str">
        <f ca="true">+IF(OFFSET('Water Data'!$D$30,0,10*ROW('Water Data'!D152))="","",OFFSET('Water Data'!$D$30,0,10*ROW('Water Data'!D152)))</f>
        <v/>
      </c>
      <c r="BY158" s="33" t="str">
        <f ca="true">+IF(OFFSET('Water Data'!$E$28,0,10*ROW('Water Data'!E152))="","",OFFSET('Water Data'!$E$28,0,10*ROW('Water Data'!E152)))</f>
        <v/>
      </c>
      <c r="BZ158" s="33" t="str">
        <f ca="true">+IF(OFFSET('Water Data'!$E$29,0,10*ROW('Water Data'!E152))="","",OFFSET('Water Data'!$E$29,0,10*ROW('Water Data'!E152)))</f>
        <v/>
      </c>
      <c r="CA158" s="33" t="str">
        <f ca="true">+IF(OFFSET('Water Data'!$E$30,0,10*ROW('Water Data'!E152))="","",OFFSET('Water Data'!$E$30,0,10*ROW('Water Data'!E152)))</f>
        <v/>
      </c>
      <c r="CB158" s="33" t="str">
        <f ca="true">+IF(OFFSET('Water Data'!$F$28,0,10*ROW('Water Data'!F152))="","",OFFSET('Water Data'!$F$28,0,10*ROW('Water Data'!F152)))</f>
        <v/>
      </c>
      <c r="CC158" s="33" t="str">
        <f ca="true">+IF(OFFSET('Water Data'!$F$29,0,10*ROW('Water Data'!F152))="","",OFFSET('Water Data'!$F$29,0,10*ROW('Water Data'!F152)))</f>
        <v/>
      </c>
      <c r="CD158" s="33" t="str">
        <f ca="true">+IF(OFFSET('Water Data'!$F$30,0,10*ROW('Water Data'!F152))="","",OFFSET('Water Data'!$F$30,0,10*ROW('Water Data'!F152)))</f>
        <v/>
      </c>
      <c r="CE158" s="33" t="str">
        <f ca="true">+IF(OFFSET('Water Data'!$G$28,0,10*ROW('Water Data'!G152))="","",OFFSET('Water Data'!$G$28,0,10*ROW('Water Data'!G152)))</f>
        <v/>
      </c>
      <c r="CF158" s="33" t="str">
        <f ca="true">+IF(OFFSET('Water Data'!$G$29,0,10*ROW('Water Data'!G152))="","",OFFSET('Water Data'!$G$29,0,10*ROW('Water Data'!G152)))</f>
        <v/>
      </c>
      <c r="CG158" s="33" t="str">
        <f ca="true">+IF(OFFSET('Water Data'!$G$30,0,10*ROW('Water Data'!G152))="","",OFFSET('Water Data'!$G$30,0,10*ROW('Water Data'!G152)))</f>
        <v/>
      </c>
      <c r="CH158" s="33" t="str">
        <f ca="true">+IF(OFFSET('Water Data'!$H$28,0,10*ROW('Water Data'!H152))="","",OFFSET('Water Data'!$H$28,0,10*ROW('Water Data'!H152)))</f>
        <v/>
      </c>
      <c r="CI158" s="33" t="str">
        <f ca="true">+IF(OFFSET('Water Data'!$H$29,0,10*ROW('Water Data'!H152))="","",OFFSET('Water Data'!$H$29,0,10*ROW('Water Data'!H152)))</f>
        <v/>
      </c>
      <c r="CJ158" s="33" t="str">
        <f ca="true">+IF(OFFSET('Water Data'!$H$30,0,10*ROW('Water Data'!H152))="","",OFFSET('Water Data'!$H$30,0,10*ROW('Water Data'!H152)))</f>
        <v/>
      </c>
      <c r="CK158" s="33" t="str">
        <f ca="true">+IF(OFFSET('Sanitation Data'!$C$29,0,10*ROW('Sanitation Data'!C152))="","",OFFSET('Sanitation Data'!$C$29,0,10*ROW('Sanitation Data'!C152)))</f>
        <v/>
      </c>
      <c r="CL158" s="33" t="str">
        <f ca="true">+IF(OFFSET('Sanitation Data'!$C$30,0,10*ROW('Sanitation Data'!C152))="","",OFFSET('Sanitation Data'!$C$30,0,10*ROW('Sanitation Data'!C152)))</f>
        <v/>
      </c>
      <c r="CM158" s="33" t="str">
        <f ca="true">+IF(OFFSET('Sanitation Data'!$C$31,0,10*ROW('Sanitation Data'!C152))="","",OFFSET('Sanitation Data'!$C$31,0,10*ROW('Sanitation Data'!C152)))</f>
        <v/>
      </c>
      <c r="CN158" s="33" t="str">
        <f ca="true">+IF(OFFSET('Sanitation Data'!$C$32,0,10*ROW('Sanitation Data'!C152))="","",OFFSET('Sanitation Data'!$C$32,0,10*ROW('Sanitation Data'!C152)))</f>
        <v/>
      </c>
      <c r="CO158" s="33" t="str">
        <f ca="true">+IF(OFFSET('Sanitation Data'!$C$33,0,10*ROW('Sanitation Data'!C152))="","",OFFSET('Sanitation Data'!$C$33,0,10*ROW('Sanitation Data'!C152)))</f>
        <v/>
      </c>
      <c r="CP158" s="33" t="str">
        <f ca="true">+IF(OFFSET('Sanitation Data'!$D$29,0,10*ROW('Sanitation Data'!D152))="","",OFFSET('Sanitation Data'!$D$29,0,10*ROW('Sanitation Data'!D152)))</f>
        <v/>
      </c>
      <c r="CQ158" s="33" t="str">
        <f ca="true">+IF(OFFSET('Sanitation Data'!$D$30,0,10*ROW('Sanitation Data'!D152))="","",OFFSET('Sanitation Data'!$D$30,0,10*ROW('Sanitation Data'!D152)))</f>
        <v/>
      </c>
      <c r="CR158" s="33" t="str">
        <f ca="true">+IF(OFFSET('Sanitation Data'!$D$31,0,10*ROW('Sanitation Data'!D152))="","",OFFSET('Sanitation Data'!$D$31,0,10*ROW('Sanitation Data'!D152)))</f>
        <v/>
      </c>
      <c r="CS158" s="33" t="str">
        <f ca="true">+IF(OFFSET('Sanitation Data'!$D$32,0,10*ROW('Sanitation Data'!D152))="","",OFFSET('Sanitation Data'!$D$32,0,10*ROW('Sanitation Data'!D152)))</f>
        <v/>
      </c>
      <c r="CT158" s="33" t="str">
        <f ca="true">+IF(OFFSET('Sanitation Data'!$D$33,0,10*ROW('Sanitation Data'!D152))="","",OFFSET('Sanitation Data'!$D$33,0,10*ROW('Sanitation Data'!D152)))</f>
        <v/>
      </c>
      <c r="CU158" s="33" t="str">
        <f ca="true">+IF(OFFSET('Sanitation Data'!$E$29,0,10*ROW('Sanitation Data'!E152))="","",OFFSET('Sanitation Data'!$E$29,0,10*ROW('Sanitation Data'!E152)))</f>
        <v/>
      </c>
      <c r="CV158" s="33" t="str">
        <f ca="true">+IF(OFFSET('Sanitation Data'!$E$30,0,10*ROW('Sanitation Data'!E152))="","",OFFSET('Sanitation Data'!$E$30,0,10*ROW('Sanitation Data'!E152)))</f>
        <v/>
      </c>
      <c r="CW158" s="33" t="str">
        <f ca="true">+IF(OFFSET('Sanitation Data'!$E$31,0,10*ROW('Sanitation Data'!E152))="","",OFFSET('Sanitation Data'!$E$31,0,10*ROW('Sanitation Data'!E152)))</f>
        <v/>
      </c>
      <c r="CX158" s="33" t="str">
        <f ca="true">+IF(OFFSET('Sanitation Data'!$E$32,0,10*ROW('Sanitation Data'!E152))="","",OFFSET('Sanitation Data'!$E$32,0,10*ROW('Sanitation Data'!E152)))</f>
        <v/>
      </c>
      <c r="CY158" s="33" t="str">
        <f ca="true">+IF(OFFSET('Sanitation Data'!$E$33,0,10*ROW('Sanitation Data'!E152))="","",OFFSET('Sanitation Data'!$E$33,0,10*ROW('Sanitation Data'!E152)))</f>
        <v/>
      </c>
      <c r="CZ158" s="33" t="str">
        <f ca="true">+IF(OFFSET('Sanitation Data'!$F$29,0,10*ROW('Sanitation Data'!F152))="","",OFFSET('Sanitation Data'!$F$29,0,10*ROW('Sanitation Data'!F152)))</f>
        <v/>
      </c>
      <c r="DA158" s="33" t="str">
        <f ca="true">+IF(OFFSET('Sanitation Data'!$F$30,0,10*ROW('Sanitation Data'!F152))="","",OFFSET('Sanitation Data'!$F$30,0,10*ROW('Sanitation Data'!F152)))</f>
        <v/>
      </c>
      <c r="DB158" s="33" t="str">
        <f ca="true">+IF(OFFSET('Sanitation Data'!$F$31,0,10*ROW('Sanitation Data'!F152))="","",OFFSET('Sanitation Data'!$F$31,0,10*ROW('Sanitation Data'!F152)))</f>
        <v/>
      </c>
      <c r="DC158" s="33" t="str">
        <f ca="true">+IF(OFFSET('Sanitation Data'!$F$32,0,10*ROW('Sanitation Data'!F152))="","",OFFSET('Sanitation Data'!$F$32,0,10*ROW('Sanitation Data'!F152)))</f>
        <v/>
      </c>
      <c r="DD158" s="33" t="str">
        <f ca="true">+IF(OFFSET('Sanitation Data'!$F$33,0,10*ROW('Sanitation Data'!F152))="","",OFFSET('Sanitation Data'!$F$33,0,10*ROW('Sanitation Data'!F152)))</f>
        <v/>
      </c>
      <c r="DE158" s="33" t="str">
        <f ca="true">+IF(OFFSET('Sanitation Data'!$G$29,0,10*ROW('Sanitation Data'!G152))="","",OFFSET('Sanitation Data'!$G$29,0,10*ROW('Sanitation Data'!G152)))</f>
        <v/>
      </c>
      <c r="DF158" s="33" t="str">
        <f ca="true">+IF(OFFSET('Sanitation Data'!$G$30,0,10*ROW('Sanitation Data'!G152))="","",OFFSET('Sanitation Data'!$G$30,0,10*ROW('Sanitation Data'!G152)))</f>
        <v/>
      </c>
      <c r="DG158" s="33" t="str">
        <f ca="true">+IF(OFFSET('Sanitation Data'!$G$31,0,10*ROW('Sanitation Data'!G152))="","",OFFSET('Sanitation Data'!$G$31,0,10*ROW('Sanitation Data'!G152)))</f>
        <v/>
      </c>
      <c r="DH158" s="33" t="str">
        <f ca="true">+IF(OFFSET('Sanitation Data'!$G$32,0,10*ROW('Sanitation Data'!G152))="","",OFFSET('Sanitation Data'!$G$32,0,10*ROW('Sanitation Data'!G152)))</f>
        <v/>
      </c>
      <c r="DI158" s="33" t="str">
        <f ca="true">+IF(OFFSET('Sanitation Data'!$G$33,0,10*ROW('Sanitation Data'!G152))="","",OFFSET('Sanitation Data'!$G$33,0,10*ROW('Sanitation Data'!G152)))</f>
        <v/>
      </c>
      <c r="DJ158" s="33" t="str">
        <f ca="true">+IF(OFFSET('Sanitation Data'!$H$29,0,10*ROW('Sanitation Data'!H152))="","",OFFSET('Sanitation Data'!$H$29,0,10*ROW('Sanitation Data'!H152)))</f>
        <v/>
      </c>
      <c r="DK158" s="33" t="str">
        <f ca="true">+IF(OFFSET('Sanitation Data'!$H$30,0,10*ROW('Sanitation Data'!H152))="","",OFFSET('Sanitation Data'!$H$30,0,10*ROW('Sanitation Data'!H152)))</f>
        <v/>
      </c>
      <c r="DL158" s="33" t="str">
        <f ca="true">+IF(OFFSET('Sanitation Data'!$H$31,0,10*ROW('Sanitation Data'!H152))="","",OFFSET('Sanitation Data'!$H$31,0,10*ROW('Sanitation Data'!H152)))</f>
        <v/>
      </c>
      <c r="DM158" s="33" t="str">
        <f ca="true">+IF(OFFSET('Sanitation Data'!$H$32,0,10*ROW('Sanitation Data'!H152))="","",OFFSET('Sanitation Data'!$H$32,0,10*ROW('Sanitation Data'!H152)))</f>
        <v/>
      </c>
      <c r="DN158" s="33" t="str">
        <f ca="true">+IF(OFFSET('Sanitation Data'!$H$33,0,10*ROW('Sanitation Data'!H152))="","",OFFSET('Sanitation Data'!$H$33,0,10*ROW('Sanitation Data'!H152)))</f>
        <v/>
      </c>
      <c r="DO158" s="33" t="str">
        <f ca="true">+IF(OFFSET('Hygiene Data'!$C$12,0,10*ROW('Hygiene Data'!C152))="","",OFFSET('Hygiene Data'!$C$12,0,10*ROW('Hygiene Data'!C152)))</f>
        <v/>
      </c>
      <c r="DP158" s="33" t="str">
        <f ca="true">+IF(OFFSET('Hygiene Data'!$C$13,0,10*ROW('Hygiene Data'!C152))="","",OFFSET('Hygiene Data'!$C$13,0,10*ROW('Hygiene Data'!C152)))</f>
        <v/>
      </c>
      <c r="DQ158" s="33" t="str">
        <f ca="true">+IF(OFFSET('Hygiene Data'!$C$14,0,10*ROW('Hygiene Data'!C152))="","",OFFSET('Hygiene Data'!$C$14,0,10*ROW('Hygiene Data'!C152)))</f>
        <v/>
      </c>
      <c r="DR158" s="33" t="str">
        <f ca="true">+IF(OFFSET('Hygiene Data'!$D$12,0,10*ROW('Hygiene Data'!D152))="","",OFFSET('Hygiene Data'!$D$12,0,10*ROW('Hygiene Data'!D152)))</f>
        <v/>
      </c>
      <c r="DS158" s="33" t="str">
        <f ca="true">+IF(OFFSET('Hygiene Data'!$D$13,0,10*ROW('Hygiene Data'!D152))="","",OFFSET('Hygiene Data'!$D$13,0,10*ROW('Hygiene Data'!D152)))</f>
        <v/>
      </c>
      <c r="DT158" s="33" t="str">
        <f ca="true">+IF(OFFSET('Hygiene Data'!$D$14,0,10*ROW('Hygiene Data'!D152))="","",OFFSET('Hygiene Data'!$D$14,0,10*ROW('Hygiene Data'!D152)))</f>
        <v/>
      </c>
      <c r="DU158" s="33" t="str">
        <f ca="true">+IF(OFFSET('Hygiene Data'!$E$12,0,10*ROW('Hygiene Data'!E152))="","",OFFSET('Hygiene Data'!$E$12,0,10*ROW('Hygiene Data'!E152)))</f>
        <v/>
      </c>
      <c r="DV158" s="33" t="str">
        <f ca="true">+IF(OFFSET('Hygiene Data'!$E$13,0,10*ROW('Hygiene Data'!E152))="","",OFFSET('Hygiene Data'!$E$13,0,10*ROW('Hygiene Data'!E152)))</f>
        <v/>
      </c>
      <c r="DW158" s="33" t="str">
        <f ca="true">+IF(OFFSET('Hygiene Data'!$E$14,0,10*ROW('Hygiene Data'!E152))="","",OFFSET('Hygiene Data'!$E$14,0,10*ROW('Hygiene Data'!E152)))</f>
        <v/>
      </c>
      <c r="DX158" s="33" t="str">
        <f ca="true">+IF(OFFSET('Hygiene Data'!$F$12,0,10*ROW('Hygiene Data'!F152))="","",OFFSET('Hygiene Data'!$F$12,0,10*ROW('Hygiene Data'!F152)))</f>
        <v/>
      </c>
      <c r="DY158" s="33" t="str">
        <f ca="true">+IF(OFFSET('Hygiene Data'!$F$13,0,10*ROW('Hygiene Data'!F152))="","",OFFSET('Hygiene Data'!$F$13,0,10*ROW('Hygiene Data'!F152)))</f>
        <v/>
      </c>
      <c r="DZ158" s="33" t="str">
        <f ca="true">+IF(OFFSET('Hygiene Data'!$F$14,0,10*ROW('Hygiene Data'!F152))="","",OFFSET('Hygiene Data'!$F$14,0,10*ROW('Hygiene Data'!F152)))</f>
        <v/>
      </c>
      <c r="EA158" s="33" t="str">
        <f ca="true">+IF(OFFSET('Hygiene Data'!$G$12,0,10*ROW('Hygiene Data'!G152))="","",OFFSET('Hygiene Data'!$G$12,0,10*ROW('Hygiene Data'!G152)))</f>
        <v/>
      </c>
      <c r="EB158" s="33" t="str">
        <f ca="true">+IF(OFFSET('Hygiene Data'!$G$13,0,10*ROW('Hygiene Data'!G152))="","",OFFSET('Hygiene Data'!$G$13,0,10*ROW('Hygiene Data'!G152)))</f>
        <v/>
      </c>
      <c r="EC158" s="33" t="str">
        <f ca="true">+IF(OFFSET('Hygiene Data'!$G$14,0,10*ROW('Hygiene Data'!G152))="","",OFFSET('Hygiene Data'!$G$14,0,10*ROW('Hygiene Data'!G152)))</f>
        <v/>
      </c>
      <c r="ED158" s="33" t="str">
        <f ca="true">+IF(OFFSET('Hygiene Data'!$H$12,0,10*ROW('Hygiene Data'!H152))="","",OFFSET('Hygiene Data'!$H$12,0,10*ROW('Hygiene Data'!H152)))</f>
        <v/>
      </c>
      <c r="EE158" s="33" t="str">
        <f ca="true">+IF(OFFSET('Hygiene Data'!$H$13,0,10*ROW('Hygiene Data'!H152))="","",OFFSET('Hygiene Data'!$H$13,0,10*ROW('Hygiene Data'!H152)))</f>
        <v/>
      </c>
      <c r="EF158" s="33" t="str">
        <f ca="true">+IF(OFFSET('Hygiene Data'!$H$14,0,10*ROW('Hygiene Data'!H152))="","",OFFSET('Hygiene Data'!$H$14,0,10*ROW('Hygiene Data'!H152)))</f>
        <v/>
      </c>
    </row>
    <row r="159" x14ac:dyDescent="0.2">
      <c r="A159" s="56" t="str">
        <f ca="true">+IF(OFFSET('Water Data'!$B$1,0,10*ROW('Water Data'!B156))="","",OFFSET('Water Data'!$B$1,0,10*ROW('Water Data'!B156)))</f>
        <v/>
      </c>
      <c r="B159" s="56" t="str">
        <f ca="true">+IF(OFFSET('Water Data'!$A$3,0,10*ROW('Water Data'!A156))="","",OFFSET('Water Data'!$A$3,0,10*ROW('Water Data'!A156)))</f>
        <v/>
      </c>
      <c r="C159" s="56" t="str">
        <f ca="true">+IF(OFFSET('Water Data'!$C$3,0,10*ROW('Water Data'!C156))="","",OFFSET('Water Data'!$C$3,0,10*ROW('Water Data'!C156)))</f>
        <v/>
      </c>
      <c r="D159" s="244"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4"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4" t="e">
        <f ca="true">+IF(AND(ISNUMBER(OFFSET('Water Data'!$C$10,0,10*ROW('Water Data'!D153))),BW159="Yes"),OFFSET('Water Data'!$C$10,0,10*ROW('Water Data'!D153)),IF(AND(ISNUMBER(OFFSET('Water Data'!$C$10,0,10*ROW('Water Data'!D153))),BW159="No",ISNUMBER(OFFSET('Water Data'!$C$10,0,10*ROW('Water Data'!D153)))),CONCATENATE("[",ROUND(OFFSET('Water Data'!$C$10,0,10*ROW('Water Data'!D153)),0),"]"),IF(AND(ISNUMBER(OFFSET('Water Data'!$C$10,0,10*ROW('Water Data'!D153))),BW159="",ISNUMBER(OFFSET('Water Data'!$C$10,0,10*ROW('Water Data'!D153)))),OFFSET('Water Data'!$C$10,0,10*ROW('Water Data'!D153)),NA())))</f>
        <v>#N/A</v>
      </c>
      <c r="G159" s="244"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4"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4"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4"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4"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4"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4"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4"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4"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4"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4"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4"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4"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4"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4"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5"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5"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5"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5"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5"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5"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5"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5"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5"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5"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5"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5"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5"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5"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5"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5"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5"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5"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5"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5"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5"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5"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5"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5"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5"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5"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5"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5"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5"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5"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6"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6"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6"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6"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6"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6"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6"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6"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6"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6"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6"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6"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6"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6"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6"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6"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6"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6"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3" t="str">
        <f ca="true">+IF(OFFSET('Water Data'!$C$28,0,10*ROW('Water Data'!C153))="","",OFFSET('Water Data'!$C$28,0,10*ROW('Water Data'!C153)))</f>
        <v/>
      </c>
      <c r="BT159" s="33" t="str">
        <f ca="true">+IF(OFFSET('Water Data'!$C$29,0,10*ROW('Water Data'!C153))="","",OFFSET('Water Data'!$C$29,0,10*ROW('Water Data'!C153)))</f>
        <v/>
      </c>
      <c r="BU159" s="33" t="str">
        <f ca="true">+IF(OFFSET('Water Data'!$C$30,0,10*ROW('Water Data'!C153))="","",OFFSET('Water Data'!$C$30,0,10*ROW('Water Data'!C153)))</f>
        <v/>
      </c>
      <c r="BV159" s="33" t="str">
        <f ca="true">+IF(OFFSET('Water Data'!$D$28,0,10*ROW('Water Data'!D153))="","",OFFSET('Water Data'!$D$28,0,10*ROW('Water Data'!D153)))</f>
        <v/>
      </c>
      <c r="BW159" s="33" t="str">
        <f ca="true">+IF(OFFSET('Water Data'!$D$29,0,10*ROW('Water Data'!D153))="","",OFFSET('Water Data'!$D$29,0,10*ROW('Water Data'!D153)))</f>
        <v/>
      </c>
      <c r="BX159" s="33" t="str">
        <f ca="true">+IF(OFFSET('Water Data'!$D$30,0,10*ROW('Water Data'!D153))="","",OFFSET('Water Data'!$D$30,0,10*ROW('Water Data'!D153)))</f>
        <v/>
      </c>
      <c r="BY159" s="33" t="str">
        <f ca="true">+IF(OFFSET('Water Data'!$E$28,0,10*ROW('Water Data'!E153))="","",OFFSET('Water Data'!$E$28,0,10*ROW('Water Data'!E153)))</f>
        <v/>
      </c>
      <c r="BZ159" s="33" t="str">
        <f ca="true">+IF(OFFSET('Water Data'!$E$29,0,10*ROW('Water Data'!E153))="","",OFFSET('Water Data'!$E$29,0,10*ROW('Water Data'!E153)))</f>
        <v/>
      </c>
      <c r="CA159" s="33" t="str">
        <f ca="true">+IF(OFFSET('Water Data'!$E$30,0,10*ROW('Water Data'!E153))="","",OFFSET('Water Data'!$E$30,0,10*ROW('Water Data'!E153)))</f>
        <v/>
      </c>
      <c r="CB159" s="33" t="str">
        <f ca="true">+IF(OFFSET('Water Data'!$F$28,0,10*ROW('Water Data'!F153))="","",OFFSET('Water Data'!$F$28,0,10*ROW('Water Data'!F153)))</f>
        <v/>
      </c>
      <c r="CC159" s="33" t="str">
        <f ca="true">+IF(OFFSET('Water Data'!$F$29,0,10*ROW('Water Data'!F153))="","",OFFSET('Water Data'!$F$29,0,10*ROW('Water Data'!F153)))</f>
        <v/>
      </c>
      <c r="CD159" s="33" t="str">
        <f ca="true">+IF(OFFSET('Water Data'!$F$30,0,10*ROW('Water Data'!F153))="","",OFFSET('Water Data'!$F$30,0,10*ROW('Water Data'!F153)))</f>
        <v/>
      </c>
      <c r="CE159" s="33" t="str">
        <f ca="true">+IF(OFFSET('Water Data'!$G$28,0,10*ROW('Water Data'!G153))="","",OFFSET('Water Data'!$G$28,0,10*ROW('Water Data'!G153)))</f>
        <v/>
      </c>
      <c r="CF159" s="33" t="str">
        <f ca="true">+IF(OFFSET('Water Data'!$G$29,0,10*ROW('Water Data'!G153))="","",OFFSET('Water Data'!$G$29,0,10*ROW('Water Data'!G153)))</f>
        <v/>
      </c>
      <c r="CG159" s="33" t="str">
        <f ca="true">+IF(OFFSET('Water Data'!$G$30,0,10*ROW('Water Data'!G153))="","",OFFSET('Water Data'!$G$30,0,10*ROW('Water Data'!G153)))</f>
        <v/>
      </c>
      <c r="CH159" s="33" t="str">
        <f ca="true">+IF(OFFSET('Water Data'!$H$28,0,10*ROW('Water Data'!H153))="","",OFFSET('Water Data'!$H$28,0,10*ROW('Water Data'!H153)))</f>
        <v/>
      </c>
      <c r="CI159" s="33" t="str">
        <f ca="true">+IF(OFFSET('Water Data'!$H$29,0,10*ROW('Water Data'!H153))="","",OFFSET('Water Data'!$H$29,0,10*ROW('Water Data'!H153)))</f>
        <v/>
      </c>
      <c r="CJ159" s="33" t="str">
        <f ca="true">+IF(OFFSET('Water Data'!$H$30,0,10*ROW('Water Data'!H153))="","",OFFSET('Water Data'!$H$30,0,10*ROW('Water Data'!H153)))</f>
        <v/>
      </c>
      <c r="CK159" s="33" t="str">
        <f ca="true">+IF(OFFSET('Sanitation Data'!$C$29,0,10*ROW('Sanitation Data'!C153))="","",OFFSET('Sanitation Data'!$C$29,0,10*ROW('Sanitation Data'!C153)))</f>
        <v/>
      </c>
      <c r="CL159" s="33" t="str">
        <f ca="true">+IF(OFFSET('Sanitation Data'!$C$30,0,10*ROW('Sanitation Data'!C153))="","",OFFSET('Sanitation Data'!$C$30,0,10*ROW('Sanitation Data'!C153)))</f>
        <v/>
      </c>
      <c r="CM159" s="33" t="str">
        <f ca="true">+IF(OFFSET('Sanitation Data'!$C$31,0,10*ROW('Sanitation Data'!C153))="","",OFFSET('Sanitation Data'!$C$31,0,10*ROW('Sanitation Data'!C153)))</f>
        <v/>
      </c>
      <c r="CN159" s="33" t="str">
        <f ca="true">+IF(OFFSET('Sanitation Data'!$C$32,0,10*ROW('Sanitation Data'!C153))="","",OFFSET('Sanitation Data'!$C$32,0,10*ROW('Sanitation Data'!C153)))</f>
        <v/>
      </c>
      <c r="CO159" s="33" t="str">
        <f ca="true">+IF(OFFSET('Sanitation Data'!$C$33,0,10*ROW('Sanitation Data'!C153))="","",OFFSET('Sanitation Data'!$C$33,0,10*ROW('Sanitation Data'!C153)))</f>
        <v/>
      </c>
      <c r="CP159" s="33" t="str">
        <f ca="true">+IF(OFFSET('Sanitation Data'!$D$29,0,10*ROW('Sanitation Data'!D153))="","",OFFSET('Sanitation Data'!$D$29,0,10*ROW('Sanitation Data'!D153)))</f>
        <v/>
      </c>
      <c r="CQ159" s="33" t="str">
        <f ca="true">+IF(OFFSET('Sanitation Data'!$D$30,0,10*ROW('Sanitation Data'!D153))="","",OFFSET('Sanitation Data'!$D$30,0,10*ROW('Sanitation Data'!D153)))</f>
        <v/>
      </c>
      <c r="CR159" s="33" t="str">
        <f ca="true">+IF(OFFSET('Sanitation Data'!$D$31,0,10*ROW('Sanitation Data'!D153))="","",OFFSET('Sanitation Data'!$D$31,0,10*ROW('Sanitation Data'!D153)))</f>
        <v/>
      </c>
      <c r="CS159" s="33" t="str">
        <f ca="true">+IF(OFFSET('Sanitation Data'!$D$32,0,10*ROW('Sanitation Data'!D153))="","",OFFSET('Sanitation Data'!$D$32,0,10*ROW('Sanitation Data'!D153)))</f>
        <v/>
      </c>
      <c r="CT159" s="33" t="str">
        <f ca="true">+IF(OFFSET('Sanitation Data'!$D$33,0,10*ROW('Sanitation Data'!D153))="","",OFFSET('Sanitation Data'!$D$33,0,10*ROW('Sanitation Data'!D153)))</f>
        <v/>
      </c>
      <c r="CU159" s="33" t="str">
        <f ca="true">+IF(OFFSET('Sanitation Data'!$E$29,0,10*ROW('Sanitation Data'!E153))="","",OFFSET('Sanitation Data'!$E$29,0,10*ROW('Sanitation Data'!E153)))</f>
        <v/>
      </c>
      <c r="CV159" s="33" t="str">
        <f ca="true">+IF(OFFSET('Sanitation Data'!$E$30,0,10*ROW('Sanitation Data'!E153))="","",OFFSET('Sanitation Data'!$E$30,0,10*ROW('Sanitation Data'!E153)))</f>
        <v/>
      </c>
      <c r="CW159" s="33" t="str">
        <f ca="true">+IF(OFFSET('Sanitation Data'!$E$31,0,10*ROW('Sanitation Data'!E153))="","",OFFSET('Sanitation Data'!$E$31,0,10*ROW('Sanitation Data'!E153)))</f>
        <v/>
      </c>
      <c r="CX159" s="33" t="str">
        <f ca="true">+IF(OFFSET('Sanitation Data'!$E$32,0,10*ROW('Sanitation Data'!E153))="","",OFFSET('Sanitation Data'!$E$32,0,10*ROW('Sanitation Data'!E153)))</f>
        <v/>
      </c>
      <c r="CY159" s="33" t="str">
        <f ca="true">+IF(OFFSET('Sanitation Data'!$E$33,0,10*ROW('Sanitation Data'!E153))="","",OFFSET('Sanitation Data'!$E$33,0,10*ROW('Sanitation Data'!E153)))</f>
        <v/>
      </c>
      <c r="CZ159" s="33" t="str">
        <f ca="true">+IF(OFFSET('Sanitation Data'!$F$29,0,10*ROW('Sanitation Data'!F153))="","",OFFSET('Sanitation Data'!$F$29,0,10*ROW('Sanitation Data'!F153)))</f>
        <v/>
      </c>
      <c r="DA159" s="33" t="str">
        <f ca="true">+IF(OFFSET('Sanitation Data'!$F$30,0,10*ROW('Sanitation Data'!F153))="","",OFFSET('Sanitation Data'!$F$30,0,10*ROW('Sanitation Data'!F153)))</f>
        <v/>
      </c>
      <c r="DB159" s="33" t="str">
        <f ca="true">+IF(OFFSET('Sanitation Data'!$F$31,0,10*ROW('Sanitation Data'!F153))="","",OFFSET('Sanitation Data'!$F$31,0,10*ROW('Sanitation Data'!F153)))</f>
        <v/>
      </c>
      <c r="DC159" s="33" t="str">
        <f ca="true">+IF(OFFSET('Sanitation Data'!$F$32,0,10*ROW('Sanitation Data'!F153))="","",OFFSET('Sanitation Data'!$F$32,0,10*ROW('Sanitation Data'!F153)))</f>
        <v/>
      </c>
      <c r="DD159" s="33" t="str">
        <f ca="true">+IF(OFFSET('Sanitation Data'!$F$33,0,10*ROW('Sanitation Data'!F153))="","",OFFSET('Sanitation Data'!$F$33,0,10*ROW('Sanitation Data'!F153)))</f>
        <v/>
      </c>
      <c r="DE159" s="33" t="str">
        <f ca="true">+IF(OFFSET('Sanitation Data'!$G$29,0,10*ROW('Sanitation Data'!G153))="","",OFFSET('Sanitation Data'!$G$29,0,10*ROW('Sanitation Data'!G153)))</f>
        <v/>
      </c>
      <c r="DF159" s="33" t="str">
        <f ca="true">+IF(OFFSET('Sanitation Data'!$G$30,0,10*ROW('Sanitation Data'!G153))="","",OFFSET('Sanitation Data'!$G$30,0,10*ROW('Sanitation Data'!G153)))</f>
        <v/>
      </c>
      <c r="DG159" s="33" t="str">
        <f ca="true">+IF(OFFSET('Sanitation Data'!$G$31,0,10*ROW('Sanitation Data'!G153))="","",OFFSET('Sanitation Data'!$G$31,0,10*ROW('Sanitation Data'!G153)))</f>
        <v/>
      </c>
      <c r="DH159" s="33" t="str">
        <f ca="true">+IF(OFFSET('Sanitation Data'!$G$32,0,10*ROW('Sanitation Data'!G153))="","",OFFSET('Sanitation Data'!$G$32,0,10*ROW('Sanitation Data'!G153)))</f>
        <v/>
      </c>
      <c r="DI159" s="33" t="str">
        <f ca="true">+IF(OFFSET('Sanitation Data'!$G$33,0,10*ROW('Sanitation Data'!G153))="","",OFFSET('Sanitation Data'!$G$33,0,10*ROW('Sanitation Data'!G153)))</f>
        <v/>
      </c>
      <c r="DJ159" s="33" t="str">
        <f ca="true">+IF(OFFSET('Sanitation Data'!$H$29,0,10*ROW('Sanitation Data'!H153))="","",OFFSET('Sanitation Data'!$H$29,0,10*ROW('Sanitation Data'!H153)))</f>
        <v/>
      </c>
      <c r="DK159" s="33" t="str">
        <f ca="true">+IF(OFFSET('Sanitation Data'!$H$30,0,10*ROW('Sanitation Data'!H153))="","",OFFSET('Sanitation Data'!$H$30,0,10*ROW('Sanitation Data'!H153)))</f>
        <v/>
      </c>
      <c r="DL159" s="33" t="str">
        <f ca="true">+IF(OFFSET('Sanitation Data'!$H$31,0,10*ROW('Sanitation Data'!H153))="","",OFFSET('Sanitation Data'!$H$31,0,10*ROW('Sanitation Data'!H153)))</f>
        <v/>
      </c>
      <c r="DM159" s="33" t="str">
        <f ca="true">+IF(OFFSET('Sanitation Data'!$H$32,0,10*ROW('Sanitation Data'!H153))="","",OFFSET('Sanitation Data'!$H$32,0,10*ROW('Sanitation Data'!H153)))</f>
        <v/>
      </c>
      <c r="DN159" s="33" t="str">
        <f ca="true">+IF(OFFSET('Sanitation Data'!$H$33,0,10*ROW('Sanitation Data'!H153))="","",OFFSET('Sanitation Data'!$H$33,0,10*ROW('Sanitation Data'!H153)))</f>
        <v/>
      </c>
      <c r="DO159" s="33" t="str">
        <f ca="true">+IF(OFFSET('Hygiene Data'!$C$12,0,10*ROW('Hygiene Data'!C153))="","",OFFSET('Hygiene Data'!$C$12,0,10*ROW('Hygiene Data'!C153)))</f>
        <v/>
      </c>
      <c r="DP159" s="33" t="str">
        <f ca="true">+IF(OFFSET('Hygiene Data'!$C$13,0,10*ROW('Hygiene Data'!C153))="","",OFFSET('Hygiene Data'!$C$13,0,10*ROW('Hygiene Data'!C153)))</f>
        <v/>
      </c>
      <c r="DQ159" s="33" t="str">
        <f ca="true">+IF(OFFSET('Hygiene Data'!$C$14,0,10*ROW('Hygiene Data'!C153))="","",OFFSET('Hygiene Data'!$C$14,0,10*ROW('Hygiene Data'!C153)))</f>
        <v/>
      </c>
      <c r="DR159" s="33" t="str">
        <f ca="true">+IF(OFFSET('Hygiene Data'!$D$12,0,10*ROW('Hygiene Data'!D153))="","",OFFSET('Hygiene Data'!$D$12,0,10*ROW('Hygiene Data'!D153)))</f>
        <v/>
      </c>
      <c r="DS159" s="33" t="str">
        <f ca="true">+IF(OFFSET('Hygiene Data'!$D$13,0,10*ROW('Hygiene Data'!D153))="","",OFFSET('Hygiene Data'!$D$13,0,10*ROW('Hygiene Data'!D153)))</f>
        <v/>
      </c>
      <c r="DT159" s="33" t="str">
        <f ca="true">+IF(OFFSET('Hygiene Data'!$D$14,0,10*ROW('Hygiene Data'!D153))="","",OFFSET('Hygiene Data'!$D$14,0,10*ROW('Hygiene Data'!D153)))</f>
        <v/>
      </c>
      <c r="DU159" s="33" t="str">
        <f ca="true">+IF(OFFSET('Hygiene Data'!$E$12,0,10*ROW('Hygiene Data'!E153))="","",OFFSET('Hygiene Data'!$E$12,0,10*ROW('Hygiene Data'!E153)))</f>
        <v/>
      </c>
      <c r="DV159" s="33" t="str">
        <f ca="true">+IF(OFFSET('Hygiene Data'!$E$13,0,10*ROW('Hygiene Data'!E153))="","",OFFSET('Hygiene Data'!$E$13,0,10*ROW('Hygiene Data'!E153)))</f>
        <v/>
      </c>
      <c r="DW159" s="33" t="str">
        <f ca="true">+IF(OFFSET('Hygiene Data'!$E$14,0,10*ROW('Hygiene Data'!E153))="","",OFFSET('Hygiene Data'!$E$14,0,10*ROW('Hygiene Data'!E153)))</f>
        <v/>
      </c>
      <c r="DX159" s="33" t="str">
        <f ca="true">+IF(OFFSET('Hygiene Data'!$F$12,0,10*ROW('Hygiene Data'!F153))="","",OFFSET('Hygiene Data'!$F$12,0,10*ROW('Hygiene Data'!F153)))</f>
        <v/>
      </c>
      <c r="DY159" s="33" t="str">
        <f ca="true">+IF(OFFSET('Hygiene Data'!$F$13,0,10*ROW('Hygiene Data'!F153))="","",OFFSET('Hygiene Data'!$F$13,0,10*ROW('Hygiene Data'!F153)))</f>
        <v/>
      </c>
      <c r="DZ159" s="33" t="str">
        <f ca="true">+IF(OFFSET('Hygiene Data'!$F$14,0,10*ROW('Hygiene Data'!F153))="","",OFFSET('Hygiene Data'!$F$14,0,10*ROW('Hygiene Data'!F153)))</f>
        <v/>
      </c>
      <c r="EA159" s="33" t="str">
        <f ca="true">+IF(OFFSET('Hygiene Data'!$G$12,0,10*ROW('Hygiene Data'!G153))="","",OFFSET('Hygiene Data'!$G$12,0,10*ROW('Hygiene Data'!G153)))</f>
        <v/>
      </c>
      <c r="EB159" s="33" t="str">
        <f ca="true">+IF(OFFSET('Hygiene Data'!$G$13,0,10*ROW('Hygiene Data'!G153))="","",OFFSET('Hygiene Data'!$G$13,0,10*ROW('Hygiene Data'!G153)))</f>
        <v/>
      </c>
      <c r="EC159" s="33" t="str">
        <f ca="true">+IF(OFFSET('Hygiene Data'!$G$14,0,10*ROW('Hygiene Data'!G153))="","",OFFSET('Hygiene Data'!$G$14,0,10*ROW('Hygiene Data'!G153)))</f>
        <v/>
      </c>
      <c r="ED159" s="33" t="str">
        <f ca="true">+IF(OFFSET('Hygiene Data'!$H$12,0,10*ROW('Hygiene Data'!H153))="","",OFFSET('Hygiene Data'!$H$12,0,10*ROW('Hygiene Data'!H153)))</f>
        <v/>
      </c>
      <c r="EE159" s="33" t="str">
        <f ca="true">+IF(OFFSET('Hygiene Data'!$H$13,0,10*ROW('Hygiene Data'!H153))="","",OFFSET('Hygiene Data'!$H$13,0,10*ROW('Hygiene Data'!H153)))</f>
        <v/>
      </c>
      <c r="EF159" s="33" t="str">
        <f ca="true">+IF(OFFSET('Hygiene Data'!$H$14,0,10*ROW('Hygiene Data'!H153))="","",OFFSET('Hygiene Data'!$H$14,0,10*ROW('Hygiene Data'!H153)))</f>
        <v/>
      </c>
    </row>
    <row r="160" x14ac:dyDescent="0.2">
      <c r="A160" s="56" t="str">
        <f ca="true">+IF(OFFSET('Water Data'!$B$1,0,10*ROW('Water Data'!B157))="","",OFFSET('Water Data'!$B$1,0,10*ROW('Water Data'!B157)))</f>
        <v/>
      </c>
      <c r="B160" s="56" t="str">
        <f ca="true">+IF(OFFSET('Water Data'!$A$3,0,10*ROW('Water Data'!A157))="","",OFFSET('Water Data'!$A$3,0,10*ROW('Water Data'!A157)))</f>
        <v/>
      </c>
      <c r="C160" s="56" t="str">
        <f ca="true">+IF(OFFSET('Water Data'!$C$3,0,10*ROW('Water Data'!C157))="","",OFFSET('Water Data'!$C$3,0,10*ROW('Water Data'!C157)))</f>
        <v/>
      </c>
      <c r="D160" s="244"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4"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4" t="e">
        <f ca="true">+IF(AND(ISNUMBER(OFFSET('Water Data'!$C$10,0,10*ROW('Water Data'!D154))),BW160="Yes"),OFFSET('Water Data'!$C$10,0,10*ROW('Water Data'!D154)),IF(AND(ISNUMBER(OFFSET('Water Data'!$C$10,0,10*ROW('Water Data'!D154))),BW160="No",ISNUMBER(OFFSET('Water Data'!$C$10,0,10*ROW('Water Data'!D154)))),CONCATENATE("[",ROUND(OFFSET('Water Data'!$C$10,0,10*ROW('Water Data'!D154)),0),"]"),IF(AND(ISNUMBER(OFFSET('Water Data'!$C$10,0,10*ROW('Water Data'!D154))),BW160="",ISNUMBER(OFFSET('Water Data'!$C$10,0,10*ROW('Water Data'!D154)))),OFFSET('Water Data'!$C$10,0,10*ROW('Water Data'!D154)),NA())))</f>
        <v>#N/A</v>
      </c>
      <c r="G160" s="244"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4"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4"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4"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4"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4"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4"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4"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4"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4"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4"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4"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4"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4"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4"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5"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5"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5"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5"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5"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5"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5"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5"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5"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5"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5"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5"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5"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5"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5"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5"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5"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5"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5"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5"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5"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5"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5"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5"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5"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5"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5"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5"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5"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5"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6"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6"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6"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6"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6"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6"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6"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6"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6"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6"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6"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6"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6"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6"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6"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6"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6"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6"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3" t="str">
        <f ca="true">+IF(OFFSET('Water Data'!$C$28,0,10*ROW('Water Data'!C154))="","",OFFSET('Water Data'!$C$28,0,10*ROW('Water Data'!C154)))</f>
        <v/>
      </c>
      <c r="BT160" s="33" t="str">
        <f ca="true">+IF(OFFSET('Water Data'!$C$29,0,10*ROW('Water Data'!C154))="","",OFFSET('Water Data'!$C$29,0,10*ROW('Water Data'!C154)))</f>
        <v/>
      </c>
      <c r="BU160" s="33" t="str">
        <f ca="true">+IF(OFFSET('Water Data'!$C$30,0,10*ROW('Water Data'!C154))="","",OFFSET('Water Data'!$C$30,0,10*ROW('Water Data'!C154)))</f>
        <v/>
      </c>
      <c r="BV160" s="33" t="str">
        <f ca="true">+IF(OFFSET('Water Data'!$D$28,0,10*ROW('Water Data'!D154))="","",OFFSET('Water Data'!$D$28,0,10*ROW('Water Data'!D154)))</f>
        <v/>
      </c>
      <c r="BW160" s="33" t="str">
        <f ca="true">+IF(OFFSET('Water Data'!$D$29,0,10*ROW('Water Data'!D154))="","",OFFSET('Water Data'!$D$29,0,10*ROW('Water Data'!D154)))</f>
        <v/>
      </c>
      <c r="BX160" s="33" t="str">
        <f ca="true">+IF(OFFSET('Water Data'!$D$30,0,10*ROW('Water Data'!D154))="","",OFFSET('Water Data'!$D$30,0,10*ROW('Water Data'!D154)))</f>
        <v/>
      </c>
      <c r="BY160" s="33" t="str">
        <f ca="true">+IF(OFFSET('Water Data'!$E$28,0,10*ROW('Water Data'!E154))="","",OFFSET('Water Data'!$E$28,0,10*ROW('Water Data'!E154)))</f>
        <v/>
      </c>
      <c r="BZ160" s="33" t="str">
        <f ca="true">+IF(OFFSET('Water Data'!$E$29,0,10*ROW('Water Data'!E154))="","",OFFSET('Water Data'!$E$29,0,10*ROW('Water Data'!E154)))</f>
        <v/>
      </c>
      <c r="CA160" s="33" t="str">
        <f ca="true">+IF(OFFSET('Water Data'!$E$30,0,10*ROW('Water Data'!E154))="","",OFFSET('Water Data'!$E$30,0,10*ROW('Water Data'!E154)))</f>
        <v/>
      </c>
      <c r="CB160" s="33" t="str">
        <f ca="true">+IF(OFFSET('Water Data'!$F$28,0,10*ROW('Water Data'!F154))="","",OFFSET('Water Data'!$F$28,0,10*ROW('Water Data'!F154)))</f>
        <v/>
      </c>
      <c r="CC160" s="33" t="str">
        <f ca="true">+IF(OFFSET('Water Data'!$F$29,0,10*ROW('Water Data'!F154))="","",OFFSET('Water Data'!$F$29,0,10*ROW('Water Data'!F154)))</f>
        <v/>
      </c>
      <c r="CD160" s="33" t="str">
        <f ca="true">+IF(OFFSET('Water Data'!$F$30,0,10*ROW('Water Data'!F154))="","",OFFSET('Water Data'!$F$30,0,10*ROW('Water Data'!F154)))</f>
        <v/>
      </c>
      <c r="CE160" s="33" t="str">
        <f ca="true">+IF(OFFSET('Water Data'!$G$28,0,10*ROW('Water Data'!G154))="","",OFFSET('Water Data'!$G$28,0,10*ROW('Water Data'!G154)))</f>
        <v/>
      </c>
      <c r="CF160" s="33" t="str">
        <f ca="true">+IF(OFFSET('Water Data'!$G$29,0,10*ROW('Water Data'!G154))="","",OFFSET('Water Data'!$G$29,0,10*ROW('Water Data'!G154)))</f>
        <v/>
      </c>
      <c r="CG160" s="33" t="str">
        <f ca="true">+IF(OFFSET('Water Data'!$G$30,0,10*ROW('Water Data'!G154))="","",OFFSET('Water Data'!$G$30,0,10*ROW('Water Data'!G154)))</f>
        <v/>
      </c>
      <c r="CH160" s="33" t="str">
        <f ca="true">+IF(OFFSET('Water Data'!$H$28,0,10*ROW('Water Data'!H154))="","",OFFSET('Water Data'!$H$28,0,10*ROW('Water Data'!H154)))</f>
        <v/>
      </c>
      <c r="CI160" s="33" t="str">
        <f ca="true">+IF(OFFSET('Water Data'!$H$29,0,10*ROW('Water Data'!H154))="","",OFFSET('Water Data'!$H$29,0,10*ROW('Water Data'!H154)))</f>
        <v/>
      </c>
      <c r="CJ160" s="33" t="str">
        <f ca="true">+IF(OFFSET('Water Data'!$H$30,0,10*ROW('Water Data'!H154))="","",OFFSET('Water Data'!$H$30,0,10*ROW('Water Data'!H154)))</f>
        <v/>
      </c>
      <c r="CK160" s="33" t="str">
        <f ca="true">+IF(OFFSET('Sanitation Data'!$C$29,0,10*ROW('Sanitation Data'!C154))="","",OFFSET('Sanitation Data'!$C$29,0,10*ROW('Sanitation Data'!C154)))</f>
        <v/>
      </c>
      <c r="CL160" s="33" t="str">
        <f ca="true">+IF(OFFSET('Sanitation Data'!$C$30,0,10*ROW('Sanitation Data'!C154))="","",OFFSET('Sanitation Data'!$C$30,0,10*ROW('Sanitation Data'!C154)))</f>
        <v/>
      </c>
      <c r="CM160" s="33" t="str">
        <f ca="true">+IF(OFFSET('Sanitation Data'!$C$31,0,10*ROW('Sanitation Data'!C154))="","",OFFSET('Sanitation Data'!$C$31,0,10*ROW('Sanitation Data'!C154)))</f>
        <v/>
      </c>
      <c r="CN160" s="33" t="str">
        <f ca="true">+IF(OFFSET('Sanitation Data'!$C$32,0,10*ROW('Sanitation Data'!C154))="","",OFFSET('Sanitation Data'!$C$32,0,10*ROW('Sanitation Data'!C154)))</f>
        <v/>
      </c>
      <c r="CO160" s="33" t="str">
        <f ca="true">+IF(OFFSET('Sanitation Data'!$C$33,0,10*ROW('Sanitation Data'!C154))="","",OFFSET('Sanitation Data'!$C$33,0,10*ROW('Sanitation Data'!C154)))</f>
        <v/>
      </c>
      <c r="CP160" s="33" t="str">
        <f ca="true">+IF(OFFSET('Sanitation Data'!$D$29,0,10*ROW('Sanitation Data'!D154))="","",OFFSET('Sanitation Data'!$D$29,0,10*ROW('Sanitation Data'!D154)))</f>
        <v/>
      </c>
      <c r="CQ160" s="33" t="str">
        <f ca="true">+IF(OFFSET('Sanitation Data'!$D$30,0,10*ROW('Sanitation Data'!D154))="","",OFFSET('Sanitation Data'!$D$30,0,10*ROW('Sanitation Data'!D154)))</f>
        <v/>
      </c>
      <c r="CR160" s="33" t="str">
        <f ca="true">+IF(OFFSET('Sanitation Data'!$D$31,0,10*ROW('Sanitation Data'!D154))="","",OFFSET('Sanitation Data'!$D$31,0,10*ROW('Sanitation Data'!D154)))</f>
        <v/>
      </c>
      <c r="CS160" s="33" t="str">
        <f ca="true">+IF(OFFSET('Sanitation Data'!$D$32,0,10*ROW('Sanitation Data'!D154))="","",OFFSET('Sanitation Data'!$D$32,0,10*ROW('Sanitation Data'!D154)))</f>
        <v/>
      </c>
      <c r="CT160" s="33" t="str">
        <f ca="true">+IF(OFFSET('Sanitation Data'!$D$33,0,10*ROW('Sanitation Data'!D154))="","",OFFSET('Sanitation Data'!$D$33,0,10*ROW('Sanitation Data'!D154)))</f>
        <v/>
      </c>
      <c r="CU160" s="33" t="str">
        <f ca="true">+IF(OFFSET('Sanitation Data'!$E$29,0,10*ROW('Sanitation Data'!E154))="","",OFFSET('Sanitation Data'!$E$29,0,10*ROW('Sanitation Data'!E154)))</f>
        <v/>
      </c>
      <c r="CV160" s="33" t="str">
        <f ca="true">+IF(OFFSET('Sanitation Data'!$E$30,0,10*ROW('Sanitation Data'!E154))="","",OFFSET('Sanitation Data'!$E$30,0,10*ROW('Sanitation Data'!E154)))</f>
        <v/>
      </c>
      <c r="CW160" s="33" t="str">
        <f ca="true">+IF(OFFSET('Sanitation Data'!$E$31,0,10*ROW('Sanitation Data'!E154))="","",OFFSET('Sanitation Data'!$E$31,0,10*ROW('Sanitation Data'!E154)))</f>
        <v/>
      </c>
      <c r="CX160" s="33" t="str">
        <f ca="true">+IF(OFFSET('Sanitation Data'!$E$32,0,10*ROW('Sanitation Data'!E154))="","",OFFSET('Sanitation Data'!$E$32,0,10*ROW('Sanitation Data'!E154)))</f>
        <v/>
      </c>
      <c r="CY160" s="33" t="str">
        <f ca="true">+IF(OFFSET('Sanitation Data'!$E$33,0,10*ROW('Sanitation Data'!E154))="","",OFFSET('Sanitation Data'!$E$33,0,10*ROW('Sanitation Data'!E154)))</f>
        <v/>
      </c>
      <c r="CZ160" s="33" t="str">
        <f ca="true">+IF(OFFSET('Sanitation Data'!$F$29,0,10*ROW('Sanitation Data'!F154))="","",OFFSET('Sanitation Data'!$F$29,0,10*ROW('Sanitation Data'!F154)))</f>
        <v/>
      </c>
      <c r="DA160" s="33" t="str">
        <f ca="true">+IF(OFFSET('Sanitation Data'!$F$30,0,10*ROW('Sanitation Data'!F154))="","",OFFSET('Sanitation Data'!$F$30,0,10*ROW('Sanitation Data'!F154)))</f>
        <v/>
      </c>
      <c r="DB160" s="33" t="str">
        <f ca="true">+IF(OFFSET('Sanitation Data'!$F$31,0,10*ROW('Sanitation Data'!F154))="","",OFFSET('Sanitation Data'!$F$31,0,10*ROW('Sanitation Data'!F154)))</f>
        <v/>
      </c>
      <c r="DC160" s="33" t="str">
        <f ca="true">+IF(OFFSET('Sanitation Data'!$F$32,0,10*ROW('Sanitation Data'!F154))="","",OFFSET('Sanitation Data'!$F$32,0,10*ROW('Sanitation Data'!F154)))</f>
        <v/>
      </c>
      <c r="DD160" s="33" t="str">
        <f ca="true">+IF(OFFSET('Sanitation Data'!$F$33,0,10*ROW('Sanitation Data'!F154))="","",OFFSET('Sanitation Data'!$F$33,0,10*ROW('Sanitation Data'!F154)))</f>
        <v/>
      </c>
      <c r="DE160" s="33" t="str">
        <f ca="true">+IF(OFFSET('Sanitation Data'!$G$29,0,10*ROW('Sanitation Data'!G154))="","",OFFSET('Sanitation Data'!$G$29,0,10*ROW('Sanitation Data'!G154)))</f>
        <v/>
      </c>
      <c r="DF160" s="33" t="str">
        <f ca="true">+IF(OFFSET('Sanitation Data'!$G$30,0,10*ROW('Sanitation Data'!G154))="","",OFFSET('Sanitation Data'!$G$30,0,10*ROW('Sanitation Data'!G154)))</f>
        <v/>
      </c>
      <c r="DG160" s="33" t="str">
        <f ca="true">+IF(OFFSET('Sanitation Data'!$G$31,0,10*ROW('Sanitation Data'!G154))="","",OFFSET('Sanitation Data'!$G$31,0,10*ROW('Sanitation Data'!G154)))</f>
        <v/>
      </c>
      <c r="DH160" s="33" t="str">
        <f ca="true">+IF(OFFSET('Sanitation Data'!$G$32,0,10*ROW('Sanitation Data'!G154))="","",OFFSET('Sanitation Data'!$G$32,0,10*ROW('Sanitation Data'!G154)))</f>
        <v/>
      </c>
      <c r="DI160" s="33" t="str">
        <f ca="true">+IF(OFFSET('Sanitation Data'!$G$33,0,10*ROW('Sanitation Data'!G154))="","",OFFSET('Sanitation Data'!$G$33,0,10*ROW('Sanitation Data'!G154)))</f>
        <v/>
      </c>
      <c r="DJ160" s="33" t="str">
        <f ca="true">+IF(OFFSET('Sanitation Data'!$H$29,0,10*ROW('Sanitation Data'!H154))="","",OFFSET('Sanitation Data'!$H$29,0,10*ROW('Sanitation Data'!H154)))</f>
        <v/>
      </c>
      <c r="DK160" s="33" t="str">
        <f ca="true">+IF(OFFSET('Sanitation Data'!$H$30,0,10*ROW('Sanitation Data'!H154))="","",OFFSET('Sanitation Data'!$H$30,0,10*ROW('Sanitation Data'!H154)))</f>
        <v/>
      </c>
      <c r="DL160" s="33" t="str">
        <f ca="true">+IF(OFFSET('Sanitation Data'!$H$31,0,10*ROW('Sanitation Data'!H154))="","",OFFSET('Sanitation Data'!$H$31,0,10*ROW('Sanitation Data'!H154)))</f>
        <v/>
      </c>
      <c r="DM160" s="33" t="str">
        <f ca="true">+IF(OFFSET('Sanitation Data'!$H$32,0,10*ROW('Sanitation Data'!H154))="","",OFFSET('Sanitation Data'!$H$32,0,10*ROW('Sanitation Data'!H154)))</f>
        <v/>
      </c>
      <c r="DN160" s="33" t="str">
        <f ca="true">+IF(OFFSET('Sanitation Data'!$H$33,0,10*ROW('Sanitation Data'!H154))="","",OFFSET('Sanitation Data'!$H$33,0,10*ROW('Sanitation Data'!H154)))</f>
        <v/>
      </c>
      <c r="DO160" s="33" t="str">
        <f ca="true">+IF(OFFSET('Hygiene Data'!$C$12,0,10*ROW('Hygiene Data'!C154))="","",OFFSET('Hygiene Data'!$C$12,0,10*ROW('Hygiene Data'!C154)))</f>
        <v/>
      </c>
      <c r="DP160" s="33" t="str">
        <f ca="true">+IF(OFFSET('Hygiene Data'!$C$13,0,10*ROW('Hygiene Data'!C154))="","",OFFSET('Hygiene Data'!$C$13,0,10*ROW('Hygiene Data'!C154)))</f>
        <v/>
      </c>
      <c r="DQ160" s="33" t="str">
        <f ca="true">+IF(OFFSET('Hygiene Data'!$C$14,0,10*ROW('Hygiene Data'!C154))="","",OFFSET('Hygiene Data'!$C$14,0,10*ROW('Hygiene Data'!C154)))</f>
        <v/>
      </c>
      <c r="DR160" s="33" t="str">
        <f ca="true">+IF(OFFSET('Hygiene Data'!$D$12,0,10*ROW('Hygiene Data'!D154))="","",OFFSET('Hygiene Data'!$D$12,0,10*ROW('Hygiene Data'!D154)))</f>
        <v/>
      </c>
      <c r="DS160" s="33" t="str">
        <f ca="true">+IF(OFFSET('Hygiene Data'!$D$13,0,10*ROW('Hygiene Data'!D154))="","",OFFSET('Hygiene Data'!$D$13,0,10*ROW('Hygiene Data'!D154)))</f>
        <v/>
      </c>
      <c r="DT160" s="33" t="str">
        <f ca="true">+IF(OFFSET('Hygiene Data'!$D$14,0,10*ROW('Hygiene Data'!D154))="","",OFFSET('Hygiene Data'!$D$14,0,10*ROW('Hygiene Data'!D154)))</f>
        <v/>
      </c>
      <c r="DU160" s="33" t="str">
        <f ca="true">+IF(OFFSET('Hygiene Data'!$E$12,0,10*ROW('Hygiene Data'!E154))="","",OFFSET('Hygiene Data'!$E$12,0,10*ROW('Hygiene Data'!E154)))</f>
        <v/>
      </c>
      <c r="DV160" s="33" t="str">
        <f ca="true">+IF(OFFSET('Hygiene Data'!$E$13,0,10*ROW('Hygiene Data'!E154))="","",OFFSET('Hygiene Data'!$E$13,0,10*ROW('Hygiene Data'!E154)))</f>
        <v/>
      </c>
      <c r="DW160" s="33" t="str">
        <f ca="true">+IF(OFFSET('Hygiene Data'!$E$14,0,10*ROW('Hygiene Data'!E154))="","",OFFSET('Hygiene Data'!$E$14,0,10*ROW('Hygiene Data'!E154)))</f>
        <v/>
      </c>
      <c r="DX160" s="33" t="str">
        <f ca="true">+IF(OFFSET('Hygiene Data'!$F$12,0,10*ROW('Hygiene Data'!F154))="","",OFFSET('Hygiene Data'!$F$12,0,10*ROW('Hygiene Data'!F154)))</f>
        <v/>
      </c>
      <c r="DY160" s="33" t="str">
        <f ca="true">+IF(OFFSET('Hygiene Data'!$F$13,0,10*ROW('Hygiene Data'!F154))="","",OFFSET('Hygiene Data'!$F$13,0,10*ROW('Hygiene Data'!F154)))</f>
        <v/>
      </c>
      <c r="DZ160" s="33" t="str">
        <f ca="true">+IF(OFFSET('Hygiene Data'!$F$14,0,10*ROW('Hygiene Data'!F154))="","",OFFSET('Hygiene Data'!$F$14,0,10*ROW('Hygiene Data'!F154)))</f>
        <v/>
      </c>
      <c r="EA160" s="33" t="str">
        <f ca="true">+IF(OFFSET('Hygiene Data'!$G$12,0,10*ROW('Hygiene Data'!G154))="","",OFFSET('Hygiene Data'!$G$12,0,10*ROW('Hygiene Data'!G154)))</f>
        <v/>
      </c>
      <c r="EB160" s="33" t="str">
        <f ca="true">+IF(OFFSET('Hygiene Data'!$G$13,0,10*ROW('Hygiene Data'!G154))="","",OFFSET('Hygiene Data'!$G$13,0,10*ROW('Hygiene Data'!G154)))</f>
        <v/>
      </c>
      <c r="EC160" s="33" t="str">
        <f ca="true">+IF(OFFSET('Hygiene Data'!$G$14,0,10*ROW('Hygiene Data'!G154))="","",OFFSET('Hygiene Data'!$G$14,0,10*ROW('Hygiene Data'!G154)))</f>
        <v/>
      </c>
      <c r="ED160" s="33" t="str">
        <f ca="true">+IF(OFFSET('Hygiene Data'!$H$12,0,10*ROW('Hygiene Data'!H154))="","",OFFSET('Hygiene Data'!$H$12,0,10*ROW('Hygiene Data'!H154)))</f>
        <v/>
      </c>
      <c r="EE160" s="33" t="str">
        <f ca="true">+IF(OFFSET('Hygiene Data'!$H$13,0,10*ROW('Hygiene Data'!H154))="","",OFFSET('Hygiene Data'!$H$13,0,10*ROW('Hygiene Data'!H154)))</f>
        <v/>
      </c>
      <c r="EF160" s="33" t="str">
        <f ca="true">+IF(OFFSET('Hygiene Data'!$H$14,0,10*ROW('Hygiene Data'!H154))="","",OFFSET('Hygiene Data'!$H$14,0,10*ROW('Hygiene Data'!H154)))</f>
        <v/>
      </c>
    </row>
    <row r="161" x14ac:dyDescent="0.2">
      <c r="A161" s="56" t="str">
        <f ca="true">+IF(OFFSET('Water Data'!$B$1,0,10*ROW('Water Data'!B158))="","",OFFSET('Water Data'!$B$1,0,10*ROW('Water Data'!B158)))</f>
        <v/>
      </c>
      <c r="B161" s="56" t="str">
        <f ca="true">+IF(OFFSET('Water Data'!$A$3,0,10*ROW('Water Data'!A158))="","",OFFSET('Water Data'!$A$3,0,10*ROW('Water Data'!A158)))</f>
        <v/>
      </c>
      <c r="C161" s="56" t="str">
        <f ca="true">+IF(OFFSET('Water Data'!$C$3,0,10*ROW('Water Data'!C158))="","",OFFSET('Water Data'!$C$3,0,10*ROW('Water Data'!C158)))</f>
        <v/>
      </c>
      <c r="D161" s="244"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4"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4" t="e">
        <f ca="true">+IF(AND(ISNUMBER(OFFSET('Water Data'!$C$10,0,10*ROW('Water Data'!D155))),BW161="Yes"),OFFSET('Water Data'!$C$10,0,10*ROW('Water Data'!D155)),IF(AND(ISNUMBER(OFFSET('Water Data'!$C$10,0,10*ROW('Water Data'!D155))),BW161="No",ISNUMBER(OFFSET('Water Data'!$C$10,0,10*ROW('Water Data'!D155)))),CONCATENATE("[",ROUND(OFFSET('Water Data'!$C$10,0,10*ROW('Water Data'!D155)),0),"]"),IF(AND(ISNUMBER(OFFSET('Water Data'!$C$10,0,10*ROW('Water Data'!D155))),BW161="",ISNUMBER(OFFSET('Water Data'!$C$10,0,10*ROW('Water Data'!D155)))),OFFSET('Water Data'!$C$10,0,10*ROW('Water Data'!D155)),NA())))</f>
        <v>#N/A</v>
      </c>
      <c r="G161" s="244"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4"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4"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4"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4"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4"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4"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4"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4"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4"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4"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4"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4"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4"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4"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5"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5"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5"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5"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5"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5"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5"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5"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5"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5"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5"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5"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5"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5"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5"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5"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5"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5"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5"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5"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5"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5"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5"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5"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5"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5"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5"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5"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5"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5"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6"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6"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6"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6"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6"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6"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6"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6"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6"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6"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6"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6"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6"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6"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6"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6"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6"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6"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3" t="str">
        <f ca="true">+IF(OFFSET('Water Data'!$C$28,0,10*ROW('Water Data'!C155))="","",OFFSET('Water Data'!$C$28,0,10*ROW('Water Data'!C155)))</f>
        <v/>
      </c>
      <c r="BT161" s="33" t="str">
        <f ca="true">+IF(OFFSET('Water Data'!$C$29,0,10*ROW('Water Data'!C155))="","",OFFSET('Water Data'!$C$29,0,10*ROW('Water Data'!C155)))</f>
        <v/>
      </c>
      <c r="BU161" s="33" t="str">
        <f ca="true">+IF(OFFSET('Water Data'!$C$30,0,10*ROW('Water Data'!C155))="","",OFFSET('Water Data'!$C$30,0,10*ROW('Water Data'!C155)))</f>
        <v/>
      </c>
      <c r="BV161" s="33" t="str">
        <f ca="true">+IF(OFFSET('Water Data'!$D$28,0,10*ROW('Water Data'!D155))="","",OFFSET('Water Data'!$D$28,0,10*ROW('Water Data'!D155)))</f>
        <v/>
      </c>
      <c r="BW161" s="33" t="str">
        <f ca="true">+IF(OFFSET('Water Data'!$D$29,0,10*ROW('Water Data'!D155))="","",OFFSET('Water Data'!$D$29,0,10*ROW('Water Data'!D155)))</f>
        <v/>
      </c>
      <c r="BX161" s="33" t="str">
        <f ca="true">+IF(OFFSET('Water Data'!$D$30,0,10*ROW('Water Data'!D155))="","",OFFSET('Water Data'!$D$30,0,10*ROW('Water Data'!D155)))</f>
        <v/>
      </c>
      <c r="BY161" s="33" t="str">
        <f ca="true">+IF(OFFSET('Water Data'!$E$28,0,10*ROW('Water Data'!E155))="","",OFFSET('Water Data'!$E$28,0,10*ROW('Water Data'!E155)))</f>
        <v/>
      </c>
      <c r="BZ161" s="33" t="str">
        <f ca="true">+IF(OFFSET('Water Data'!$E$29,0,10*ROW('Water Data'!E155))="","",OFFSET('Water Data'!$E$29,0,10*ROW('Water Data'!E155)))</f>
        <v/>
      </c>
      <c r="CA161" s="33" t="str">
        <f ca="true">+IF(OFFSET('Water Data'!$E$30,0,10*ROW('Water Data'!E155))="","",OFFSET('Water Data'!$E$30,0,10*ROW('Water Data'!E155)))</f>
        <v/>
      </c>
      <c r="CB161" s="33" t="str">
        <f ca="true">+IF(OFFSET('Water Data'!$F$28,0,10*ROW('Water Data'!F155))="","",OFFSET('Water Data'!$F$28,0,10*ROW('Water Data'!F155)))</f>
        <v/>
      </c>
      <c r="CC161" s="33" t="str">
        <f ca="true">+IF(OFFSET('Water Data'!$F$29,0,10*ROW('Water Data'!F155))="","",OFFSET('Water Data'!$F$29,0,10*ROW('Water Data'!F155)))</f>
        <v/>
      </c>
      <c r="CD161" s="33" t="str">
        <f ca="true">+IF(OFFSET('Water Data'!$F$30,0,10*ROW('Water Data'!F155))="","",OFFSET('Water Data'!$F$30,0,10*ROW('Water Data'!F155)))</f>
        <v/>
      </c>
      <c r="CE161" s="33" t="str">
        <f ca="true">+IF(OFFSET('Water Data'!$G$28,0,10*ROW('Water Data'!G155))="","",OFFSET('Water Data'!$G$28,0,10*ROW('Water Data'!G155)))</f>
        <v/>
      </c>
      <c r="CF161" s="33" t="str">
        <f ca="true">+IF(OFFSET('Water Data'!$G$29,0,10*ROW('Water Data'!G155))="","",OFFSET('Water Data'!$G$29,0,10*ROW('Water Data'!G155)))</f>
        <v/>
      </c>
      <c r="CG161" s="33" t="str">
        <f ca="true">+IF(OFFSET('Water Data'!$G$30,0,10*ROW('Water Data'!G155))="","",OFFSET('Water Data'!$G$30,0,10*ROW('Water Data'!G155)))</f>
        <v/>
      </c>
      <c r="CH161" s="33" t="str">
        <f ca="true">+IF(OFFSET('Water Data'!$H$28,0,10*ROW('Water Data'!H155))="","",OFFSET('Water Data'!$H$28,0,10*ROW('Water Data'!H155)))</f>
        <v/>
      </c>
      <c r="CI161" s="33" t="str">
        <f ca="true">+IF(OFFSET('Water Data'!$H$29,0,10*ROW('Water Data'!H155))="","",OFFSET('Water Data'!$H$29,0,10*ROW('Water Data'!H155)))</f>
        <v/>
      </c>
      <c r="CJ161" s="33" t="str">
        <f ca="true">+IF(OFFSET('Water Data'!$H$30,0,10*ROW('Water Data'!H155))="","",OFFSET('Water Data'!$H$30,0,10*ROW('Water Data'!H155)))</f>
        <v/>
      </c>
      <c r="CK161" s="33" t="str">
        <f ca="true">+IF(OFFSET('Sanitation Data'!$C$29,0,10*ROW('Sanitation Data'!C155))="","",OFFSET('Sanitation Data'!$C$29,0,10*ROW('Sanitation Data'!C155)))</f>
        <v/>
      </c>
      <c r="CL161" s="33" t="str">
        <f ca="true">+IF(OFFSET('Sanitation Data'!$C$30,0,10*ROW('Sanitation Data'!C155))="","",OFFSET('Sanitation Data'!$C$30,0,10*ROW('Sanitation Data'!C155)))</f>
        <v/>
      </c>
      <c r="CM161" s="33" t="str">
        <f ca="true">+IF(OFFSET('Sanitation Data'!$C$31,0,10*ROW('Sanitation Data'!C155))="","",OFFSET('Sanitation Data'!$C$31,0,10*ROW('Sanitation Data'!C155)))</f>
        <v/>
      </c>
      <c r="CN161" s="33" t="str">
        <f ca="true">+IF(OFFSET('Sanitation Data'!$C$32,0,10*ROW('Sanitation Data'!C155))="","",OFFSET('Sanitation Data'!$C$32,0,10*ROW('Sanitation Data'!C155)))</f>
        <v/>
      </c>
      <c r="CO161" s="33" t="str">
        <f ca="true">+IF(OFFSET('Sanitation Data'!$C$33,0,10*ROW('Sanitation Data'!C155))="","",OFFSET('Sanitation Data'!$C$33,0,10*ROW('Sanitation Data'!C155)))</f>
        <v/>
      </c>
      <c r="CP161" s="33" t="str">
        <f ca="true">+IF(OFFSET('Sanitation Data'!$D$29,0,10*ROW('Sanitation Data'!D155))="","",OFFSET('Sanitation Data'!$D$29,0,10*ROW('Sanitation Data'!D155)))</f>
        <v/>
      </c>
      <c r="CQ161" s="33" t="str">
        <f ca="true">+IF(OFFSET('Sanitation Data'!$D$30,0,10*ROW('Sanitation Data'!D155))="","",OFFSET('Sanitation Data'!$D$30,0,10*ROW('Sanitation Data'!D155)))</f>
        <v/>
      </c>
      <c r="CR161" s="33" t="str">
        <f ca="true">+IF(OFFSET('Sanitation Data'!$D$31,0,10*ROW('Sanitation Data'!D155))="","",OFFSET('Sanitation Data'!$D$31,0,10*ROW('Sanitation Data'!D155)))</f>
        <v/>
      </c>
      <c r="CS161" s="33" t="str">
        <f ca="true">+IF(OFFSET('Sanitation Data'!$D$32,0,10*ROW('Sanitation Data'!D155))="","",OFFSET('Sanitation Data'!$D$32,0,10*ROW('Sanitation Data'!D155)))</f>
        <v/>
      </c>
      <c r="CT161" s="33" t="str">
        <f ca="true">+IF(OFFSET('Sanitation Data'!$D$33,0,10*ROW('Sanitation Data'!D155))="","",OFFSET('Sanitation Data'!$D$33,0,10*ROW('Sanitation Data'!D155)))</f>
        <v/>
      </c>
      <c r="CU161" s="33" t="str">
        <f ca="true">+IF(OFFSET('Sanitation Data'!$E$29,0,10*ROW('Sanitation Data'!E155))="","",OFFSET('Sanitation Data'!$E$29,0,10*ROW('Sanitation Data'!E155)))</f>
        <v/>
      </c>
      <c r="CV161" s="33" t="str">
        <f ca="true">+IF(OFFSET('Sanitation Data'!$E$30,0,10*ROW('Sanitation Data'!E155))="","",OFFSET('Sanitation Data'!$E$30,0,10*ROW('Sanitation Data'!E155)))</f>
        <v/>
      </c>
      <c r="CW161" s="33" t="str">
        <f ca="true">+IF(OFFSET('Sanitation Data'!$E$31,0,10*ROW('Sanitation Data'!E155))="","",OFFSET('Sanitation Data'!$E$31,0,10*ROW('Sanitation Data'!E155)))</f>
        <v/>
      </c>
      <c r="CX161" s="33" t="str">
        <f ca="true">+IF(OFFSET('Sanitation Data'!$E$32,0,10*ROW('Sanitation Data'!E155))="","",OFFSET('Sanitation Data'!$E$32,0,10*ROW('Sanitation Data'!E155)))</f>
        <v/>
      </c>
      <c r="CY161" s="33" t="str">
        <f ca="true">+IF(OFFSET('Sanitation Data'!$E$33,0,10*ROW('Sanitation Data'!E155))="","",OFFSET('Sanitation Data'!$E$33,0,10*ROW('Sanitation Data'!E155)))</f>
        <v/>
      </c>
      <c r="CZ161" s="33" t="str">
        <f ca="true">+IF(OFFSET('Sanitation Data'!$F$29,0,10*ROW('Sanitation Data'!F155))="","",OFFSET('Sanitation Data'!$F$29,0,10*ROW('Sanitation Data'!F155)))</f>
        <v/>
      </c>
      <c r="DA161" s="33" t="str">
        <f ca="true">+IF(OFFSET('Sanitation Data'!$F$30,0,10*ROW('Sanitation Data'!F155))="","",OFFSET('Sanitation Data'!$F$30,0,10*ROW('Sanitation Data'!F155)))</f>
        <v/>
      </c>
      <c r="DB161" s="33" t="str">
        <f ca="true">+IF(OFFSET('Sanitation Data'!$F$31,0,10*ROW('Sanitation Data'!F155))="","",OFFSET('Sanitation Data'!$F$31,0,10*ROW('Sanitation Data'!F155)))</f>
        <v/>
      </c>
      <c r="DC161" s="33" t="str">
        <f ca="true">+IF(OFFSET('Sanitation Data'!$F$32,0,10*ROW('Sanitation Data'!F155))="","",OFFSET('Sanitation Data'!$F$32,0,10*ROW('Sanitation Data'!F155)))</f>
        <v/>
      </c>
      <c r="DD161" s="33" t="str">
        <f ca="true">+IF(OFFSET('Sanitation Data'!$F$33,0,10*ROW('Sanitation Data'!F155))="","",OFFSET('Sanitation Data'!$F$33,0,10*ROW('Sanitation Data'!F155)))</f>
        <v/>
      </c>
      <c r="DE161" s="33" t="str">
        <f ca="true">+IF(OFFSET('Sanitation Data'!$G$29,0,10*ROW('Sanitation Data'!G155))="","",OFFSET('Sanitation Data'!$G$29,0,10*ROW('Sanitation Data'!G155)))</f>
        <v/>
      </c>
      <c r="DF161" s="33" t="str">
        <f ca="true">+IF(OFFSET('Sanitation Data'!$G$30,0,10*ROW('Sanitation Data'!G155))="","",OFFSET('Sanitation Data'!$G$30,0,10*ROW('Sanitation Data'!G155)))</f>
        <v/>
      </c>
      <c r="DG161" s="33" t="str">
        <f ca="true">+IF(OFFSET('Sanitation Data'!$G$31,0,10*ROW('Sanitation Data'!G155))="","",OFFSET('Sanitation Data'!$G$31,0,10*ROW('Sanitation Data'!G155)))</f>
        <v/>
      </c>
      <c r="DH161" s="33" t="str">
        <f ca="true">+IF(OFFSET('Sanitation Data'!$G$32,0,10*ROW('Sanitation Data'!G155))="","",OFFSET('Sanitation Data'!$G$32,0,10*ROW('Sanitation Data'!G155)))</f>
        <v/>
      </c>
      <c r="DI161" s="33" t="str">
        <f ca="true">+IF(OFFSET('Sanitation Data'!$G$33,0,10*ROW('Sanitation Data'!G155))="","",OFFSET('Sanitation Data'!$G$33,0,10*ROW('Sanitation Data'!G155)))</f>
        <v/>
      </c>
      <c r="DJ161" s="33" t="str">
        <f ca="true">+IF(OFFSET('Sanitation Data'!$H$29,0,10*ROW('Sanitation Data'!H155))="","",OFFSET('Sanitation Data'!$H$29,0,10*ROW('Sanitation Data'!H155)))</f>
        <v/>
      </c>
      <c r="DK161" s="33" t="str">
        <f ca="true">+IF(OFFSET('Sanitation Data'!$H$30,0,10*ROW('Sanitation Data'!H155))="","",OFFSET('Sanitation Data'!$H$30,0,10*ROW('Sanitation Data'!H155)))</f>
        <v/>
      </c>
      <c r="DL161" s="33" t="str">
        <f ca="true">+IF(OFFSET('Sanitation Data'!$H$31,0,10*ROW('Sanitation Data'!H155))="","",OFFSET('Sanitation Data'!$H$31,0,10*ROW('Sanitation Data'!H155)))</f>
        <v/>
      </c>
      <c r="DM161" s="33" t="str">
        <f ca="true">+IF(OFFSET('Sanitation Data'!$H$32,0,10*ROW('Sanitation Data'!H155))="","",OFFSET('Sanitation Data'!$H$32,0,10*ROW('Sanitation Data'!H155)))</f>
        <v/>
      </c>
      <c r="DN161" s="33" t="str">
        <f ca="true">+IF(OFFSET('Sanitation Data'!$H$33,0,10*ROW('Sanitation Data'!H155))="","",OFFSET('Sanitation Data'!$H$33,0,10*ROW('Sanitation Data'!H155)))</f>
        <v/>
      </c>
      <c r="DO161" s="33" t="str">
        <f ca="true">+IF(OFFSET('Hygiene Data'!$C$12,0,10*ROW('Hygiene Data'!C155))="","",OFFSET('Hygiene Data'!$C$12,0,10*ROW('Hygiene Data'!C155)))</f>
        <v/>
      </c>
      <c r="DP161" s="33" t="str">
        <f ca="true">+IF(OFFSET('Hygiene Data'!$C$13,0,10*ROW('Hygiene Data'!C155))="","",OFFSET('Hygiene Data'!$C$13,0,10*ROW('Hygiene Data'!C155)))</f>
        <v/>
      </c>
      <c r="DQ161" s="33" t="str">
        <f ca="true">+IF(OFFSET('Hygiene Data'!$C$14,0,10*ROW('Hygiene Data'!C155))="","",OFFSET('Hygiene Data'!$C$14,0,10*ROW('Hygiene Data'!C155)))</f>
        <v/>
      </c>
      <c r="DR161" s="33" t="str">
        <f ca="true">+IF(OFFSET('Hygiene Data'!$D$12,0,10*ROW('Hygiene Data'!D155))="","",OFFSET('Hygiene Data'!$D$12,0,10*ROW('Hygiene Data'!D155)))</f>
        <v/>
      </c>
      <c r="DS161" s="33" t="str">
        <f ca="true">+IF(OFFSET('Hygiene Data'!$D$13,0,10*ROW('Hygiene Data'!D155))="","",OFFSET('Hygiene Data'!$D$13,0,10*ROW('Hygiene Data'!D155)))</f>
        <v/>
      </c>
      <c r="DT161" s="33" t="str">
        <f ca="true">+IF(OFFSET('Hygiene Data'!$D$14,0,10*ROW('Hygiene Data'!D155))="","",OFFSET('Hygiene Data'!$D$14,0,10*ROW('Hygiene Data'!D155)))</f>
        <v/>
      </c>
      <c r="DU161" s="33" t="str">
        <f ca="true">+IF(OFFSET('Hygiene Data'!$E$12,0,10*ROW('Hygiene Data'!E155))="","",OFFSET('Hygiene Data'!$E$12,0,10*ROW('Hygiene Data'!E155)))</f>
        <v/>
      </c>
      <c r="DV161" s="33" t="str">
        <f ca="true">+IF(OFFSET('Hygiene Data'!$E$13,0,10*ROW('Hygiene Data'!E155))="","",OFFSET('Hygiene Data'!$E$13,0,10*ROW('Hygiene Data'!E155)))</f>
        <v/>
      </c>
      <c r="DW161" s="33" t="str">
        <f ca="true">+IF(OFFSET('Hygiene Data'!$E$14,0,10*ROW('Hygiene Data'!E155))="","",OFFSET('Hygiene Data'!$E$14,0,10*ROW('Hygiene Data'!E155)))</f>
        <v/>
      </c>
      <c r="DX161" s="33" t="str">
        <f ca="true">+IF(OFFSET('Hygiene Data'!$F$12,0,10*ROW('Hygiene Data'!F155))="","",OFFSET('Hygiene Data'!$F$12,0,10*ROW('Hygiene Data'!F155)))</f>
        <v/>
      </c>
      <c r="DY161" s="33" t="str">
        <f ca="true">+IF(OFFSET('Hygiene Data'!$F$13,0,10*ROW('Hygiene Data'!F155))="","",OFFSET('Hygiene Data'!$F$13,0,10*ROW('Hygiene Data'!F155)))</f>
        <v/>
      </c>
      <c r="DZ161" s="33" t="str">
        <f ca="true">+IF(OFFSET('Hygiene Data'!$F$14,0,10*ROW('Hygiene Data'!F155))="","",OFFSET('Hygiene Data'!$F$14,0,10*ROW('Hygiene Data'!F155)))</f>
        <v/>
      </c>
      <c r="EA161" s="33" t="str">
        <f ca="true">+IF(OFFSET('Hygiene Data'!$G$12,0,10*ROW('Hygiene Data'!G155))="","",OFFSET('Hygiene Data'!$G$12,0,10*ROW('Hygiene Data'!G155)))</f>
        <v/>
      </c>
      <c r="EB161" s="33" t="str">
        <f ca="true">+IF(OFFSET('Hygiene Data'!$G$13,0,10*ROW('Hygiene Data'!G155))="","",OFFSET('Hygiene Data'!$G$13,0,10*ROW('Hygiene Data'!G155)))</f>
        <v/>
      </c>
      <c r="EC161" s="33" t="str">
        <f ca="true">+IF(OFFSET('Hygiene Data'!$G$14,0,10*ROW('Hygiene Data'!G155))="","",OFFSET('Hygiene Data'!$G$14,0,10*ROW('Hygiene Data'!G155)))</f>
        <v/>
      </c>
      <c r="ED161" s="33" t="str">
        <f ca="true">+IF(OFFSET('Hygiene Data'!$H$12,0,10*ROW('Hygiene Data'!H155))="","",OFFSET('Hygiene Data'!$H$12,0,10*ROW('Hygiene Data'!H155)))</f>
        <v/>
      </c>
      <c r="EE161" s="33" t="str">
        <f ca="true">+IF(OFFSET('Hygiene Data'!$H$13,0,10*ROW('Hygiene Data'!H155))="","",OFFSET('Hygiene Data'!$H$13,0,10*ROW('Hygiene Data'!H155)))</f>
        <v/>
      </c>
      <c r="EF161" s="33" t="str">
        <f ca="true">+IF(OFFSET('Hygiene Data'!$H$14,0,10*ROW('Hygiene Data'!H155))="","",OFFSET('Hygiene Data'!$H$14,0,10*ROW('Hygiene Data'!H155)))</f>
        <v/>
      </c>
    </row>
    <row r="162" x14ac:dyDescent="0.2">
      <c r="A162" s="56" t="str">
        <f ca="true">+IF(OFFSET('Water Data'!$B$1,0,10*ROW('Water Data'!B159))="","",OFFSET('Water Data'!$B$1,0,10*ROW('Water Data'!B159)))</f>
        <v/>
      </c>
      <c r="B162" s="56" t="str">
        <f ca="true">+IF(OFFSET('Water Data'!$A$3,0,10*ROW('Water Data'!A159))="","",OFFSET('Water Data'!$A$3,0,10*ROW('Water Data'!A159)))</f>
        <v/>
      </c>
      <c r="C162" s="56" t="str">
        <f ca="true">+IF(OFFSET('Water Data'!$C$3,0,10*ROW('Water Data'!C159))="","",OFFSET('Water Data'!$C$3,0,10*ROW('Water Data'!C159)))</f>
        <v/>
      </c>
      <c r="D162" s="244"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4"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4" t="e">
        <f ca="true">+IF(AND(ISNUMBER(OFFSET('Water Data'!$C$10,0,10*ROW('Water Data'!D156))),BW162="Yes"),OFFSET('Water Data'!$C$10,0,10*ROW('Water Data'!D156)),IF(AND(ISNUMBER(OFFSET('Water Data'!$C$10,0,10*ROW('Water Data'!D156))),BW162="No",ISNUMBER(OFFSET('Water Data'!$C$10,0,10*ROW('Water Data'!D156)))),CONCATENATE("[",ROUND(OFFSET('Water Data'!$C$10,0,10*ROW('Water Data'!D156)),0),"]"),IF(AND(ISNUMBER(OFFSET('Water Data'!$C$10,0,10*ROW('Water Data'!D156))),BW162="",ISNUMBER(OFFSET('Water Data'!$C$10,0,10*ROW('Water Data'!D156)))),OFFSET('Water Data'!$C$10,0,10*ROW('Water Data'!D156)),NA())))</f>
        <v>#N/A</v>
      </c>
      <c r="G162" s="244"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4"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4"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4"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4"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4"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4"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4"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4"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4"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4"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4"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4"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4"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4"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5"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5"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5"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5"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5"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5"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5"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5"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5"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5"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5"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5"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5"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5"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5"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5"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5"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5"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5"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5"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5"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5"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5"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5"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5"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5"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5"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5"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5"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5"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6"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6"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6"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6"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6"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6"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6"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6"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6"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6"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6"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6"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6"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6"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6"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6"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6"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6"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3" t="str">
        <f ca="true">+IF(OFFSET('Water Data'!$C$28,0,10*ROW('Water Data'!C156))="","",OFFSET('Water Data'!$C$28,0,10*ROW('Water Data'!C156)))</f>
        <v/>
      </c>
      <c r="BT162" s="33" t="str">
        <f ca="true">+IF(OFFSET('Water Data'!$C$29,0,10*ROW('Water Data'!C156))="","",OFFSET('Water Data'!$C$29,0,10*ROW('Water Data'!C156)))</f>
        <v/>
      </c>
      <c r="BU162" s="33" t="str">
        <f ca="true">+IF(OFFSET('Water Data'!$C$30,0,10*ROW('Water Data'!C156))="","",OFFSET('Water Data'!$C$30,0,10*ROW('Water Data'!C156)))</f>
        <v/>
      </c>
      <c r="BV162" s="33" t="str">
        <f ca="true">+IF(OFFSET('Water Data'!$D$28,0,10*ROW('Water Data'!D156))="","",OFFSET('Water Data'!$D$28,0,10*ROW('Water Data'!D156)))</f>
        <v/>
      </c>
      <c r="BW162" s="33" t="str">
        <f ca="true">+IF(OFFSET('Water Data'!$D$29,0,10*ROW('Water Data'!D156))="","",OFFSET('Water Data'!$D$29,0,10*ROW('Water Data'!D156)))</f>
        <v/>
      </c>
      <c r="BX162" s="33" t="str">
        <f ca="true">+IF(OFFSET('Water Data'!$D$30,0,10*ROW('Water Data'!D156))="","",OFFSET('Water Data'!$D$30,0,10*ROW('Water Data'!D156)))</f>
        <v/>
      </c>
      <c r="BY162" s="33" t="str">
        <f ca="true">+IF(OFFSET('Water Data'!$E$28,0,10*ROW('Water Data'!E156))="","",OFFSET('Water Data'!$E$28,0,10*ROW('Water Data'!E156)))</f>
        <v/>
      </c>
      <c r="BZ162" s="33" t="str">
        <f ca="true">+IF(OFFSET('Water Data'!$E$29,0,10*ROW('Water Data'!E156))="","",OFFSET('Water Data'!$E$29,0,10*ROW('Water Data'!E156)))</f>
        <v/>
      </c>
      <c r="CA162" s="33" t="str">
        <f ca="true">+IF(OFFSET('Water Data'!$E$30,0,10*ROW('Water Data'!E156))="","",OFFSET('Water Data'!$E$30,0,10*ROW('Water Data'!E156)))</f>
        <v/>
      </c>
      <c r="CB162" s="33" t="str">
        <f ca="true">+IF(OFFSET('Water Data'!$F$28,0,10*ROW('Water Data'!F156))="","",OFFSET('Water Data'!$F$28,0,10*ROW('Water Data'!F156)))</f>
        <v/>
      </c>
      <c r="CC162" s="33" t="str">
        <f ca="true">+IF(OFFSET('Water Data'!$F$29,0,10*ROW('Water Data'!F156))="","",OFFSET('Water Data'!$F$29,0,10*ROW('Water Data'!F156)))</f>
        <v/>
      </c>
      <c r="CD162" s="33" t="str">
        <f ca="true">+IF(OFFSET('Water Data'!$F$30,0,10*ROW('Water Data'!F156))="","",OFFSET('Water Data'!$F$30,0,10*ROW('Water Data'!F156)))</f>
        <v/>
      </c>
      <c r="CE162" s="33" t="str">
        <f ca="true">+IF(OFFSET('Water Data'!$G$28,0,10*ROW('Water Data'!G156))="","",OFFSET('Water Data'!$G$28,0,10*ROW('Water Data'!G156)))</f>
        <v/>
      </c>
      <c r="CF162" s="33" t="str">
        <f ca="true">+IF(OFFSET('Water Data'!$G$29,0,10*ROW('Water Data'!G156))="","",OFFSET('Water Data'!$G$29,0,10*ROW('Water Data'!G156)))</f>
        <v/>
      </c>
      <c r="CG162" s="33" t="str">
        <f ca="true">+IF(OFFSET('Water Data'!$G$30,0,10*ROW('Water Data'!G156))="","",OFFSET('Water Data'!$G$30,0,10*ROW('Water Data'!G156)))</f>
        <v/>
      </c>
      <c r="CH162" s="33" t="str">
        <f ca="true">+IF(OFFSET('Water Data'!$H$28,0,10*ROW('Water Data'!H156))="","",OFFSET('Water Data'!$H$28,0,10*ROW('Water Data'!H156)))</f>
        <v/>
      </c>
      <c r="CI162" s="33" t="str">
        <f ca="true">+IF(OFFSET('Water Data'!$H$29,0,10*ROW('Water Data'!H156))="","",OFFSET('Water Data'!$H$29,0,10*ROW('Water Data'!H156)))</f>
        <v/>
      </c>
      <c r="CJ162" s="33" t="str">
        <f ca="true">+IF(OFFSET('Water Data'!$H$30,0,10*ROW('Water Data'!H156))="","",OFFSET('Water Data'!$H$30,0,10*ROW('Water Data'!H156)))</f>
        <v/>
      </c>
      <c r="CK162" s="33" t="str">
        <f ca="true">+IF(OFFSET('Sanitation Data'!$C$29,0,10*ROW('Sanitation Data'!C156))="","",OFFSET('Sanitation Data'!$C$29,0,10*ROW('Sanitation Data'!C156)))</f>
        <v/>
      </c>
      <c r="CL162" s="33" t="str">
        <f ca="true">+IF(OFFSET('Sanitation Data'!$C$30,0,10*ROW('Sanitation Data'!C156))="","",OFFSET('Sanitation Data'!$C$30,0,10*ROW('Sanitation Data'!C156)))</f>
        <v/>
      </c>
      <c r="CM162" s="33" t="str">
        <f ca="true">+IF(OFFSET('Sanitation Data'!$C$31,0,10*ROW('Sanitation Data'!C156))="","",OFFSET('Sanitation Data'!$C$31,0,10*ROW('Sanitation Data'!C156)))</f>
        <v/>
      </c>
      <c r="CN162" s="33" t="str">
        <f ca="true">+IF(OFFSET('Sanitation Data'!$C$32,0,10*ROW('Sanitation Data'!C156))="","",OFFSET('Sanitation Data'!$C$32,0,10*ROW('Sanitation Data'!C156)))</f>
        <v/>
      </c>
      <c r="CO162" s="33" t="str">
        <f ca="true">+IF(OFFSET('Sanitation Data'!$C$33,0,10*ROW('Sanitation Data'!C156))="","",OFFSET('Sanitation Data'!$C$33,0,10*ROW('Sanitation Data'!C156)))</f>
        <v/>
      </c>
      <c r="CP162" s="33" t="str">
        <f ca="true">+IF(OFFSET('Sanitation Data'!$D$29,0,10*ROW('Sanitation Data'!D156))="","",OFFSET('Sanitation Data'!$D$29,0,10*ROW('Sanitation Data'!D156)))</f>
        <v/>
      </c>
      <c r="CQ162" s="33" t="str">
        <f ca="true">+IF(OFFSET('Sanitation Data'!$D$30,0,10*ROW('Sanitation Data'!D156))="","",OFFSET('Sanitation Data'!$D$30,0,10*ROW('Sanitation Data'!D156)))</f>
        <v/>
      </c>
      <c r="CR162" s="33" t="str">
        <f ca="true">+IF(OFFSET('Sanitation Data'!$D$31,0,10*ROW('Sanitation Data'!D156))="","",OFFSET('Sanitation Data'!$D$31,0,10*ROW('Sanitation Data'!D156)))</f>
        <v/>
      </c>
      <c r="CS162" s="33" t="str">
        <f ca="true">+IF(OFFSET('Sanitation Data'!$D$32,0,10*ROW('Sanitation Data'!D156))="","",OFFSET('Sanitation Data'!$D$32,0,10*ROW('Sanitation Data'!D156)))</f>
        <v/>
      </c>
      <c r="CT162" s="33" t="str">
        <f ca="true">+IF(OFFSET('Sanitation Data'!$D$33,0,10*ROW('Sanitation Data'!D156))="","",OFFSET('Sanitation Data'!$D$33,0,10*ROW('Sanitation Data'!D156)))</f>
        <v/>
      </c>
      <c r="CU162" s="33" t="str">
        <f ca="true">+IF(OFFSET('Sanitation Data'!$E$29,0,10*ROW('Sanitation Data'!E156))="","",OFFSET('Sanitation Data'!$E$29,0,10*ROW('Sanitation Data'!E156)))</f>
        <v/>
      </c>
      <c r="CV162" s="33" t="str">
        <f ca="true">+IF(OFFSET('Sanitation Data'!$E$30,0,10*ROW('Sanitation Data'!E156))="","",OFFSET('Sanitation Data'!$E$30,0,10*ROW('Sanitation Data'!E156)))</f>
        <v/>
      </c>
      <c r="CW162" s="33" t="str">
        <f ca="true">+IF(OFFSET('Sanitation Data'!$E$31,0,10*ROW('Sanitation Data'!E156))="","",OFFSET('Sanitation Data'!$E$31,0,10*ROW('Sanitation Data'!E156)))</f>
        <v/>
      </c>
      <c r="CX162" s="33" t="str">
        <f ca="true">+IF(OFFSET('Sanitation Data'!$E$32,0,10*ROW('Sanitation Data'!E156))="","",OFFSET('Sanitation Data'!$E$32,0,10*ROW('Sanitation Data'!E156)))</f>
        <v/>
      </c>
      <c r="CY162" s="33" t="str">
        <f ca="true">+IF(OFFSET('Sanitation Data'!$E$33,0,10*ROW('Sanitation Data'!E156))="","",OFFSET('Sanitation Data'!$E$33,0,10*ROW('Sanitation Data'!E156)))</f>
        <v/>
      </c>
      <c r="CZ162" s="33" t="str">
        <f ca="true">+IF(OFFSET('Sanitation Data'!$F$29,0,10*ROW('Sanitation Data'!F156))="","",OFFSET('Sanitation Data'!$F$29,0,10*ROW('Sanitation Data'!F156)))</f>
        <v/>
      </c>
      <c r="DA162" s="33" t="str">
        <f ca="true">+IF(OFFSET('Sanitation Data'!$F$30,0,10*ROW('Sanitation Data'!F156))="","",OFFSET('Sanitation Data'!$F$30,0,10*ROW('Sanitation Data'!F156)))</f>
        <v/>
      </c>
      <c r="DB162" s="33" t="str">
        <f ca="true">+IF(OFFSET('Sanitation Data'!$F$31,0,10*ROW('Sanitation Data'!F156))="","",OFFSET('Sanitation Data'!$F$31,0,10*ROW('Sanitation Data'!F156)))</f>
        <v/>
      </c>
      <c r="DC162" s="33" t="str">
        <f ca="true">+IF(OFFSET('Sanitation Data'!$F$32,0,10*ROW('Sanitation Data'!F156))="","",OFFSET('Sanitation Data'!$F$32,0,10*ROW('Sanitation Data'!F156)))</f>
        <v/>
      </c>
      <c r="DD162" s="33" t="str">
        <f ca="true">+IF(OFFSET('Sanitation Data'!$F$33,0,10*ROW('Sanitation Data'!F156))="","",OFFSET('Sanitation Data'!$F$33,0,10*ROW('Sanitation Data'!F156)))</f>
        <v/>
      </c>
      <c r="DE162" s="33" t="str">
        <f ca="true">+IF(OFFSET('Sanitation Data'!$G$29,0,10*ROW('Sanitation Data'!G156))="","",OFFSET('Sanitation Data'!$G$29,0,10*ROW('Sanitation Data'!G156)))</f>
        <v/>
      </c>
      <c r="DF162" s="33" t="str">
        <f ca="true">+IF(OFFSET('Sanitation Data'!$G$30,0,10*ROW('Sanitation Data'!G156))="","",OFFSET('Sanitation Data'!$G$30,0,10*ROW('Sanitation Data'!G156)))</f>
        <v/>
      </c>
      <c r="DG162" s="33" t="str">
        <f ca="true">+IF(OFFSET('Sanitation Data'!$G$31,0,10*ROW('Sanitation Data'!G156))="","",OFFSET('Sanitation Data'!$G$31,0,10*ROW('Sanitation Data'!G156)))</f>
        <v/>
      </c>
      <c r="DH162" s="33" t="str">
        <f ca="true">+IF(OFFSET('Sanitation Data'!$G$32,0,10*ROW('Sanitation Data'!G156))="","",OFFSET('Sanitation Data'!$G$32,0,10*ROW('Sanitation Data'!G156)))</f>
        <v/>
      </c>
      <c r="DI162" s="33" t="str">
        <f ca="true">+IF(OFFSET('Sanitation Data'!$G$33,0,10*ROW('Sanitation Data'!G156))="","",OFFSET('Sanitation Data'!$G$33,0,10*ROW('Sanitation Data'!G156)))</f>
        <v/>
      </c>
      <c r="DJ162" s="33" t="str">
        <f ca="true">+IF(OFFSET('Sanitation Data'!$H$29,0,10*ROW('Sanitation Data'!H156))="","",OFFSET('Sanitation Data'!$H$29,0,10*ROW('Sanitation Data'!H156)))</f>
        <v/>
      </c>
      <c r="DK162" s="33" t="str">
        <f ca="true">+IF(OFFSET('Sanitation Data'!$H$30,0,10*ROW('Sanitation Data'!H156))="","",OFFSET('Sanitation Data'!$H$30,0,10*ROW('Sanitation Data'!H156)))</f>
        <v/>
      </c>
      <c r="DL162" s="33" t="str">
        <f ca="true">+IF(OFFSET('Sanitation Data'!$H$31,0,10*ROW('Sanitation Data'!H156))="","",OFFSET('Sanitation Data'!$H$31,0,10*ROW('Sanitation Data'!H156)))</f>
        <v/>
      </c>
      <c r="DM162" s="33" t="str">
        <f ca="true">+IF(OFFSET('Sanitation Data'!$H$32,0,10*ROW('Sanitation Data'!H156))="","",OFFSET('Sanitation Data'!$H$32,0,10*ROW('Sanitation Data'!H156)))</f>
        <v/>
      </c>
      <c r="DN162" s="33" t="str">
        <f ca="true">+IF(OFFSET('Sanitation Data'!$H$33,0,10*ROW('Sanitation Data'!H156))="","",OFFSET('Sanitation Data'!$H$33,0,10*ROW('Sanitation Data'!H156)))</f>
        <v/>
      </c>
      <c r="DO162" s="33" t="str">
        <f ca="true">+IF(OFFSET('Hygiene Data'!$C$12,0,10*ROW('Hygiene Data'!C156))="","",OFFSET('Hygiene Data'!$C$12,0,10*ROW('Hygiene Data'!C156)))</f>
        <v/>
      </c>
      <c r="DP162" s="33" t="str">
        <f ca="true">+IF(OFFSET('Hygiene Data'!$C$13,0,10*ROW('Hygiene Data'!C156))="","",OFFSET('Hygiene Data'!$C$13,0,10*ROW('Hygiene Data'!C156)))</f>
        <v/>
      </c>
      <c r="DQ162" s="33" t="str">
        <f ca="true">+IF(OFFSET('Hygiene Data'!$C$14,0,10*ROW('Hygiene Data'!C156))="","",OFFSET('Hygiene Data'!$C$14,0,10*ROW('Hygiene Data'!C156)))</f>
        <v/>
      </c>
      <c r="DR162" s="33" t="str">
        <f ca="true">+IF(OFFSET('Hygiene Data'!$D$12,0,10*ROW('Hygiene Data'!D156))="","",OFFSET('Hygiene Data'!$D$12,0,10*ROW('Hygiene Data'!D156)))</f>
        <v/>
      </c>
      <c r="DS162" s="33" t="str">
        <f ca="true">+IF(OFFSET('Hygiene Data'!$D$13,0,10*ROW('Hygiene Data'!D156))="","",OFFSET('Hygiene Data'!$D$13,0,10*ROW('Hygiene Data'!D156)))</f>
        <v/>
      </c>
      <c r="DT162" s="33" t="str">
        <f ca="true">+IF(OFFSET('Hygiene Data'!$D$14,0,10*ROW('Hygiene Data'!D156))="","",OFFSET('Hygiene Data'!$D$14,0,10*ROW('Hygiene Data'!D156)))</f>
        <v/>
      </c>
      <c r="DU162" s="33" t="str">
        <f ca="true">+IF(OFFSET('Hygiene Data'!$E$12,0,10*ROW('Hygiene Data'!E156))="","",OFFSET('Hygiene Data'!$E$12,0,10*ROW('Hygiene Data'!E156)))</f>
        <v/>
      </c>
      <c r="DV162" s="33" t="str">
        <f ca="true">+IF(OFFSET('Hygiene Data'!$E$13,0,10*ROW('Hygiene Data'!E156))="","",OFFSET('Hygiene Data'!$E$13,0,10*ROW('Hygiene Data'!E156)))</f>
        <v/>
      </c>
      <c r="DW162" s="33" t="str">
        <f ca="true">+IF(OFFSET('Hygiene Data'!$E$14,0,10*ROW('Hygiene Data'!E156))="","",OFFSET('Hygiene Data'!$E$14,0,10*ROW('Hygiene Data'!E156)))</f>
        <v/>
      </c>
      <c r="DX162" s="33" t="str">
        <f ca="true">+IF(OFFSET('Hygiene Data'!$F$12,0,10*ROW('Hygiene Data'!F156))="","",OFFSET('Hygiene Data'!$F$12,0,10*ROW('Hygiene Data'!F156)))</f>
        <v/>
      </c>
      <c r="DY162" s="33" t="str">
        <f ca="true">+IF(OFFSET('Hygiene Data'!$F$13,0,10*ROW('Hygiene Data'!F156))="","",OFFSET('Hygiene Data'!$F$13,0,10*ROW('Hygiene Data'!F156)))</f>
        <v/>
      </c>
      <c r="DZ162" s="33" t="str">
        <f ca="true">+IF(OFFSET('Hygiene Data'!$F$14,0,10*ROW('Hygiene Data'!F156))="","",OFFSET('Hygiene Data'!$F$14,0,10*ROW('Hygiene Data'!F156)))</f>
        <v/>
      </c>
      <c r="EA162" s="33" t="str">
        <f ca="true">+IF(OFFSET('Hygiene Data'!$G$12,0,10*ROW('Hygiene Data'!G156))="","",OFFSET('Hygiene Data'!$G$12,0,10*ROW('Hygiene Data'!G156)))</f>
        <v/>
      </c>
      <c r="EB162" s="33" t="str">
        <f ca="true">+IF(OFFSET('Hygiene Data'!$G$13,0,10*ROW('Hygiene Data'!G156))="","",OFFSET('Hygiene Data'!$G$13,0,10*ROW('Hygiene Data'!G156)))</f>
        <v/>
      </c>
      <c r="EC162" s="33" t="str">
        <f ca="true">+IF(OFFSET('Hygiene Data'!$G$14,0,10*ROW('Hygiene Data'!G156))="","",OFFSET('Hygiene Data'!$G$14,0,10*ROW('Hygiene Data'!G156)))</f>
        <v/>
      </c>
      <c r="ED162" s="33" t="str">
        <f ca="true">+IF(OFFSET('Hygiene Data'!$H$12,0,10*ROW('Hygiene Data'!H156))="","",OFFSET('Hygiene Data'!$H$12,0,10*ROW('Hygiene Data'!H156)))</f>
        <v/>
      </c>
      <c r="EE162" s="33" t="str">
        <f ca="true">+IF(OFFSET('Hygiene Data'!$H$13,0,10*ROW('Hygiene Data'!H156))="","",OFFSET('Hygiene Data'!$H$13,0,10*ROW('Hygiene Data'!H156)))</f>
        <v/>
      </c>
      <c r="EF162" s="33" t="str">
        <f ca="true">+IF(OFFSET('Hygiene Data'!$H$14,0,10*ROW('Hygiene Data'!H156))="","",OFFSET('Hygiene Data'!$H$14,0,10*ROW('Hygiene Data'!H156)))</f>
        <v/>
      </c>
    </row>
    <row r="163" x14ac:dyDescent="0.2">
      <c r="A163" s="56" t="str">
        <f ca="true">+IF(OFFSET('Water Data'!$B$1,0,10*ROW('Water Data'!B160))="","",OFFSET('Water Data'!$B$1,0,10*ROW('Water Data'!B160)))</f>
        <v/>
      </c>
      <c r="B163" s="56" t="str">
        <f ca="true">+IF(OFFSET('Water Data'!$A$3,0,10*ROW('Water Data'!A160))="","",OFFSET('Water Data'!$A$3,0,10*ROW('Water Data'!A160)))</f>
        <v/>
      </c>
      <c r="C163" s="56" t="str">
        <f ca="true">+IF(OFFSET('Water Data'!$C$3,0,10*ROW('Water Data'!C160))="","",OFFSET('Water Data'!$C$3,0,10*ROW('Water Data'!C160)))</f>
        <v/>
      </c>
      <c r="D163" s="244"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4"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4" t="e">
        <f ca="true">+IF(AND(ISNUMBER(OFFSET('Water Data'!$C$10,0,10*ROW('Water Data'!D157))),BW163="Yes"),OFFSET('Water Data'!$C$10,0,10*ROW('Water Data'!D157)),IF(AND(ISNUMBER(OFFSET('Water Data'!$C$10,0,10*ROW('Water Data'!D157))),BW163="No",ISNUMBER(OFFSET('Water Data'!$C$10,0,10*ROW('Water Data'!D157)))),CONCATENATE("[",ROUND(OFFSET('Water Data'!$C$10,0,10*ROW('Water Data'!D157)),0),"]"),IF(AND(ISNUMBER(OFFSET('Water Data'!$C$10,0,10*ROW('Water Data'!D157))),BW163="",ISNUMBER(OFFSET('Water Data'!$C$10,0,10*ROW('Water Data'!D157)))),OFFSET('Water Data'!$C$10,0,10*ROW('Water Data'!D157)),NA())))</f>
        <v>#N/A</v>
      </c>
      <c r="G163" s="244"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4"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4"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4"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4"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4"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4"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4"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4"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4"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4"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4"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4"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4"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4"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5"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5"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5"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5"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5"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5"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5"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5"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5"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5"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5"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5"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5"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5"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5"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5"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5"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5"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5"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5"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5"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5"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5"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5"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5"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5"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5"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5"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5"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5"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6"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6"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6"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6"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6"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6"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6"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6"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6"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6"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6"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6"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6"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6"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6"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6"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6"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6"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3" t="str">
        <f ca="true">+IF(OFFSET('Water Data'!$C$28,0,10*ROW('Water Data'!C157))="","",OFFSET('Water Data'!$C$28,0,10*ROW('Water Data'!C157)))</f>
        <v/>
      </c>
      <c r="BT163" s="33" t="str">
        <f ca="true">+IF(OFFSET('Water Data'!$C$29,0,10*ROW('Water Data'!C157))="","",OFFSET('Water Data'!$C$29,0,10*ROW('Water Data'!C157)))</f>
        <v/>
      </c>
      <c r="BU163" s="33" t="str">
        <f ca="true">+IF(OFFSET('Water Data'!$C$30,0,10*ROW('Water Data'!C157))="","",OFFSET('Water Data'!$C$30,0,10*ROW('Water Data'!C157)))</f>
        <v/>
      </c>
      <c r="BV163" s="33" t="str">
        <f ca="true">+IF(OFFSET('Water Data'!$D$28,0,10*ROW('Water Data'!D157))="","",OFFSET('Water Data'!$D$28,0,10*ROW('Water Data'!D157)))</f>
        <v/>
      </c>
      <c r="BW163" s="33" t="str">
        <f ca="true">+IF(OFFSET('Water Data'!$D$29,0,10*ROW('Water Data'!D157))="","",OFFSET('Water Data'!$D$29,0,10*ROW('Water Data'!D157)))</f>
        <v/>
      </c>
      <c r="BX163" s="33" t="str">
        <f ca="true">+IF(OFFSET('Water Data'!$D$30,0,10*ROW('Water Data'!D157))="","",OFFSET('Water Data'!$D$30,0,10*ROW('Water Data'!D157)))</f>
        <v/>
      </c>
      <c r="BY163" s="33" t="str">
        <f ca="true">+IF(OFFSET('Water Data'!$E$28,0,10*ROW('Water Data'!E157))="","",OFFSET('Water Data'!$E$28,0,10*ROW('Water Data'!E157)))</f>
        <v/>
      </c>
      <c r="BZ163" s="33" t="str">
        <f ca="true">+IF(OFFSET('Water Data'!$E$29,0,10*ROW('Water Data'!E157))="","",OFFSET('Water Data'!$E$29,0,10*ROW('Water Data'!E157)))</f>
        <v/>
      </c>
      <c r="CA163" s="33" t="str">
        <f ca="true">+IF(OFFSET('Water Data'!$E$30,0,10*ROW('Water Data'!E157))="","",OFFSET('Water Data'!$E$30,0,10*ROW('Water Data'!E157)))</f>
        <v/>
      </c>
      <c r="CB163" s="33" t="str">
        <f ca="true">+IF(OFFSET('Water Data'!$F$28,0,10*ROW('Water Data'!F157))="","",OFFSET('Water Data'!$F$28,0,10*ROW('Water Data'!F157)))</f>
        <v/>
      </c>
      <c r="CC163" s="33" t="str">
        <f ca="true">+IF(OFFSET('Water Data'!$F$29,0,10*ROW('Water Data'!F157))="","",OFFSET('Water Data'!$F$29,0,10*ROW('Water Data'!F157)))</f>
        <v/>
      </c>
      <c r="CD163" s="33" t="str">
        <f ca="true">+IF(OFFSET('Water Data'!$F$30,0,10*ROW('Water Data'!F157))="","",OFFSET('Water Data'!$F$30,0,10*ROW('Water Data'!F157)))</f>
        <v/>
      </c>
      <c r="CE163" s="33" t="str">
        <f ca="true">+IF(OFFSET('Water Data'!$G$28,0,10*ROW('Water Data'!G157))="","",OFFSET('Water Data'!$G$28,0,10*ROW('Water Data'!G157)))</f>
        <v/>
      </c>
      <c r="CF163" s="33" t="str">
        <f ca="true">+IF(OFFSET('Water Data'!$G$29,0,10*ROW('Water Data'!G157))="","",OFFSET('Water Data'!$G$29,0,10*ROW('Water Data'!G157)))</f>
        <v/>
      </c>
      <c r="CG163" s="33" t="str">
        <f ca="true">+IF(OFFSET('Water Data'!$G$30,0,10*ROW('Water Data'!G157))="","",OFFSET('Water Data'!$G$30,0,10*ROW('Water Data'!G157)))</f>
        <v/>
      </c>
      <c r="CH163" s="33" t="str">
        <f ca="true">+IF(OFFSET('Water Data'!$H$28,0,10*ROW('Water Data'!H157))="","",OFFSET('Water Data'!$H$28,0,10*ROW('Water Data'!H157)))</f>
        <v/>
      </c>
      <c r="CI163" s="33" t="str">
        <f ca="true">+IF(OFFSET('Water Data'!$H$29,0,10*ROW('Water Data'!H157))="","",OFFSET('Water Data'!$H$29,0,10*ROW('Water Data'!H157)))</f>
        <v/>
      </c>
      <c r="CJ163" s="33" t="str">
        <f ca="true">+IF(OFFSET('Water Data'!$H$30,0,10*ROW('Water Data'!H157))="","",OFFSET('Water Data'!$H$30,0,10*ROW('Water Data'!H157)))</f>
        <v/>
      </c>
      <c r="CK163" s="33" t="str">
        <f ca="true">+IF(OFFSET('Sanitation Data'!$C$29,0,10*ROW('Sanitation Data'!C157))="","",OFFSET('Sanitation Data'!$C$29,0,10*ROW('Sanitation Data'!C157)))</f>
        <v/>
      </c>
      <c r="CL163" s="33" t="str">
        <f ca="true">+IF(OFFSET('Sanitation Data'!$C$30,0,10*ROW('Sanitation Data'!C157))="","",OFFSET('Sanitation Data'!$C$30,0,10*ROW('Sanitation Data'!C157)))</f>
        <v/>
      </c>
      <c r="CM163" s="33" t="str">
        <f ca="true">+IF(OFFSET('Sanitation Data'!$C$31,0,10*ROW('Sanitation Data'!C157))="","",OFFSET('Sanitation Data'!$C$31,0,10*ROW('Sanitation Data'!C157)))</f>
        <v/>
      </c>
      <c r="CN163" s="33" t="str">
        <f ca="true">+IF(OFFSET('Sanitation Data'!$C$32,0,10*ROW('Sanitation Data'!C157))="","",OFFSET('Sanitation Data'!$C$32,0,10*ROW('Sanitation Data'!C157)))</f>
        <v/>
      </c>
      <c r="CO163" s="33" t="str">
        <f ca="true">+IF(OFFSET('Sanitation Data'!$C$33,0,10*ROW('Sanitation Data'!C157))="","",OFFSET('Sanitation Data'!$C$33,0,10*ROW('Sanitation Data'!C157)))</f>
        <v/>
      </c>
      <c r="CP163" s="33" t="str">
        <f ca="true">+IF(OFFSET('Sanitation Data'!$D$29,0,10*ROW('Sanitation Data'!D157))="","",OFFSET('Sanitation Data'!$D$29,0,10*ROW('Sanitation Data'!D157)))</f>
        <v/>
      </c>
      <c r="CQ163" s="33" t="str">
        <f ca="true">+IF(OFFSET('Sanitation Data'!$D$30,0,10*ROW('Sanitation Data'!D157))="","",OFFSET('Sanitation Data'!$D$30,0,10*ROW('Sanitation Data'!D157)))</f>
        <v/>
      </c>
      <c r="CR163" s="33" t="str">
        <f ca="true">+IF(OFFSET('Sanitation Data'!$D$31,0,10*ROW('Sanitation Data'!D157))="","",OFFSET('Sanitation Data'!$D$31,0,10*ROW('Sanitation Data'!D157)))</f>
        <v/>
      </c>
      <c r="CS163" s="33" t="str">
        <f ca="true">+IF(OFFSET('Sanitation Data'!$D$32,0,10*ROW('Sanitation Data'!D157))="","",OFFSET('Sanitation Data'!$D$32,0,10*ROW('Sanitation Data'!D157)))</f>
        <v/>
      </c>
      <c r="CT163" s="33" t="str">
        <f ca="true">+IF(OFFSET('Sanitation Data'!$D$33,0,10*ROW('Sanitation Data'!D157))="","",OFFSET('Sanitation Data'!$D$33,0,10*ROW('Sanitation Data'!D157)))</f>
        <v/>
      </c>
      <c r="CU163" s="33" t="str">
        <f ca="true">+IF(OFFSET('Sanitation Data'!$E$29,0,10*ROW('Sanitation Data'!E157))="","",OFFSET('Sanitation Data'!$E$29,0,10*ROW('Sanitation Data'!E157)))</f>
        <v/>
      </c>
      <c r="CV163" s="33" t="str">
        <f ca="true">+IF(OFFSET('Sanitation Data'!$E$30,0,10*ROW('Sanitation Data'!E157))="","",OFFSET('Sanitation Data'!$E$30,0,10*ROW('Sanitation Data'!E157)))</f>
        <v/>
      </c>
      <c r="CW163" s="33" t="str">
        <f ca="true">+IF(OFFSET('Sanitation Data'!$E$31,0,10*ROW('Sanitation Data'!E157))="","",OFFSET('Sanitation Data'!$E$31,0,10*ROW('Sanitation Data'!E157)))</f>
        <v/>
      </c>
      <c r="CX163" s="33" t="str">
        <f ca="true">+IF(OFFSET('Sanitation Data'!$E$32,0,10*ROW('Sanitation Data'!E157))="","",OFFSET('Sanitation Data'!$E$32,0,10*ROW('Sanitation Data'!E157)))</f>
        <v/>
      </c>
      <c r="CY163" s="33" t="str">
        <f ca="true">+IF(OFFSET('Sanitation Data'!$E$33,0,10*ROW('Sanitation Data'!E157))="","",OFFSET('Sanitation Data'!$E$33,0,10*ROW('Sanitation Data'!E157)))</f>
        <v/>
      </c>
      <c r="CZ163" s="33" t="str">
        <f ca="true">+IF(OFFSET('Sanitation Data'!$F$29,0,10*ROW('Sanitation Data'!F157))="","",OFFSET('Sanitation Data'!$F$29,0,10*ROW('Sanitation Data'!F157)))</f>
        <v/>
      </c>
      <c r="DA163" s="33" t="str">
        <f ca="true">+IF(OFFSET('Sanitation Data'!$F$30,0,10*ROW('Sanitation Data'!F157))="","",OFFSET('Sanitation Data'!$F$30,0,10*ROW('Sanitation Data'!F157)))</f>
        <v/>
      </c>
      <c r="DB163" s="33" t="str">
        <f ca="true">+IF(OFFSET('Sanitation Data'!$F$31,0,10*ROW('Sanitation Data'!F157))="","",OFFSET('Sanitation Data'!$F$31,0,10*ROW('Sanitation Data'!F157)))</f>
        <v/>
      </c>
      <c r="DC163" s="33" t="str">
        <f ca="true">+IF(OFFSET('Sanitation Data'!$F$32,0,10*ROW('Sanitation Data'!F157))="","",OFFSET('Sanitation Data'!$F$32,0,10*ROW('Sanitation Data'!F157)))</f>
        <v/>
      </c>
      <c r="DD163" s="33" t="str">
        <f ca="true">+IF(OFFSET('Sanitation Data'!$F$33,0,10*ROW('Sanitation Data'!F157))="","",OFFSET('Sanitation Data'!$F$33,0,10*ROW('Sanitation Data'!F157)))</f>
        <v/>
      </c>
      <c r="DE163" s="33" t="str">
        <f ca="true">+IF(OFFSET('Sanitation Data'!$G$29,0,10*ROW('Sanitation Data'!G157))="","",OFFSET('Sanitation Data'!$G$29,0,10*ROW('Sanitation Data'!G157)))</f>
        <v/>
      </c>
      <c r="DF163" s="33" t="str">
        <f ca="true">+IF(OFFSET('Sanitation Data'!$G$30,0,10*ROW('Sanitation Data'!G157))="","",OFFSET('Sanitation Data'!$G$30,0,10*ROW('Sanitation Data'!G157)))</f>
        <v/>
      </c>
      <c r="DG163" s="33" t="str">
        <f ca="true">+IF(OFFSET('Sanitation Data'!$G$31,0,10*ROW('Sanitation Data'!G157))="","",OFFSET('Sanitation Data'!$G$31,0,10*ROW('Sanitation Data'!G157)))</f>
        <v/>
      </c>
      <c r="DH163" s="33" t="str">
        <f ca="true">+IF(OFFSET('Sanitation Data'!$G$32,0,10*ROW('Sanitation Data'!G157))="","",OFFSET('Sanitation Data'!$G$32,0,10*ROW('Sanitation Data'!G157)))</f>
        <v/>
      </c>
      <c r="DI163" s="33" t="str">
        <f ca="true">+IF(OFFSET('Sanitation Data'!$G$33,0,10*ROW('Sanitation Data'!G157))="","",OFFSET('Sanitation Data'!$G$33,0,10*ROW('Sanitation Data'!G157)))</f>
        <v/>
      </c>
      <c r="DJ163" s="33" t="str">
        <f ca="true">+IF(OFFSET('Sanitation Data'!$H$29,0,10*ROW('Sanitation Data'!H157))="","",OFFSET('Sanitation Data'!$H$29,0,10*ROW('Sanitation Data'!H157)))</f>
        <v/>
      </c>
      <c r="DK163" s="33" t="str">
        <f ca="true">+IF(OFFSET('Sanitation Data'!$H$30,0,10*ROW('Sanitation Data'!H157))="","",OFFSET('Sanitation Data'!$H$30,0,10*ROW('Sanitation Data'!H157)))</f>
        <v/>
      </c>
      <c r="DL163" s="33" t="str">
        <f ca="true">+IF(OFFSET('Sanitation Data'!$H$31,0,10*ROW('Sanitation Data'!H157))="","",OFFSET('Sanitation Data'!$H$31,0,10*ROW('Sanitation Data'!H157)))</f>
        <v/>
      </c>
      <c r="DM163" s="33" t="str">
        <f ca="true">+IF(OFFSET('Sanitation Data'!$H$32,0,10*ROW('Sanitation Data'!H157))="","",OFFSET('Sanitation Data'!$H$32,0,10*ROW('Sanitation Data'!H157)))</f>
        <v/>
      </c>
      <c r="DN163" s="33" t="str">
        <f ca="true">+IF(OFFSET('Sanitation Data'!$H$33,0,10*ROW('Sanitation Data'!H157))="","",OFFSET('Sanitation Data'!$H$33,0,10*ROW('Sanitation Data'!H157)))</f>
        <v/>
      </c>
      <c r="DO163" s="33" t="str">
        <f ca="true">+IF(OFFSET('Hygiene Data'!$C$12,0,10*ROW('Hygiene Data'!C157))="","",OFFSET('Hygiene Data'!$C$12,0,10*ROW('Hygiene Data'!C157)))</f>
        <v/>
      </c>
      <c r="DP163" s="33" t="str">
        <f ca="true">+IF(OFFSET('Hygiene Data'!$C$13,0,10*ROW('Hygiene Data'!C157))="","",OFFSET('Hygiene Data'!$C$13,0,10*ROW('Hygiene Data'!C157)))</f>
        <v/>
      </c>
      <c r="DQ163" s="33" t="str">
        <f ca="true">+IF(OFFSET('Hygiene Data'!$C$14,0,10*ROW('Hygiene Data'!C157))="","",OFFSET('Hygiene Data'!$C$14,0,10*ROW('Hygiene Data'!C157)))</f>
        <v/>
      </c>
      <c r="DR163" s="33" t="str">
        <f ca="true">+IF(OFFSET('Hygiene Data'!$D$12,0,10*ROW('Hygiene Data'!D157))="","",OFFSET('Hygiene Data'!$D$12,0,10*ROW('Hygiene Data'!D157)))</f>
        <v/>
      </c>
      <c r="DS163" s="33" t="str">
        <f ca="true">+IF(OFFSET('Hygiene Data'!$D$13,0,10*ROW('Hygiene Data'!D157))="","",OFFSET('Hygiene Data'!$D$13,0,10*ROW('Hygiene Data'!D157)))</f>
        <v/>
      </c>
      <c r="DT163" s="33" t="str">
        <f ca="true">+IF(OFFSET('Hygiene Data'!$D$14,0,10*ROW('Hygiene Data'!D157))="","",OFFSET('Hygiene Data'!$D$14,0,10*ROW('Hygiene Data'!D157)))</f>
        <v/>
      </c>
      <c r="DU163" s="33" t="str">
        <f ca="true">+IF(OFFSET('Hygiene Data'!$E$12,0,10*ROW('Hygiene Data'!E157))="","",OFFSET('Hygiene Data'!$E$12,0,10*ROW('Hygiene Data'!E157)))</f>
        <v/>
      </c>
      <c r="DV163" s="33" t="str">
        <f ca="true">+IF(OFFSET('Hygiene Data'!$E$13,0,10*ROW('Hygiene Data'!E157))="","",OFFSET('Hygiene Data'!$E$13,0,10*ROW('Hygiene Data'!E157)))</f>
        <v/>
      </c>
      <c r="DW163" s="33" t="str">
        <f ca="true">+IF(OFFSET('Hygiene Data'!$E$14,0,10*ROW('Hygiene Data'!E157))="","",OFFSET('Hygiene Data'!$E$14,0,10*ROW('Hygiene Data'!E157)))</f>
        <v/>
      </c>
      <c r="DX163" s="33" t="str">
        <f ca="true">+IF(OFFSET('Hygiene Data'!$F$12,0,10*ROW('Hygiene Data'!F157))="","",OFFSET('Hygiene Data'!$F$12,0,10*ROW('Hygiene Data'!F157)))</f>
        <v/>
      </c>
      <c r="DY163" s="33" t="str">
        <f ca="true">+IF(OFFSET('Hygiene Data'!$F$13,0,10*ROW('Hygiene Data'!F157))="","",OFFSET('Hygiene Data'!$F$13,0,10*ROW('Hygiene Data'!F157)))</f>
        <v/>
      </c>
      <c r="DZ163" s="33" t="str">
        <f ca="true">+IF(OFFSET('Hygiene Data'!$F$14,0,10*ROW('Hygiene Data'!F157))="","",OFFSET('Hygiene Data'!$F$14,0,10*ROW('Hygiene Data'!F157)))</f>
        <v/>
      </c>
      <c r="EA163" s="33" t="str">
        <f ca="true">+IF(OFFSET('Hygiene Data'!$G$12,0,10*ROW('Hygiene Data'!G157))="","",OFFSET('Hygiene Data'!$G$12,0,10*ROW('Hygiene Data'!G157)))</f>
        <v/>
      </c>
      <c r="EB163" s="33" t="str">
        <f ca="true">+IF(OFFSET('Hygiene Data'!$G$13,0,10*ROW('Hygiene Data'!G157))="","",OFFSET('Hygiene Data'!$G$13,0,10*ROW('Hygiene Data'!G157)))</f>
        <v/>
      </c>
      <c r="EC163" s="33" t="str">
        <f ca="true">+IF(OFFSET('Hygiene Data'!$G$14,0,10*ROW('Hygiene Data'!G157))="","",OFFSET('Hygiene Data'!$G$14,0,10*ROW('Hygiene Data'!G157)))</f>
        <v/>
      </c>
      <c r="ED163" s="33" t="str">
        <f ca="true">+IF(OFFSET('Hygiene Data'!$H$12,0,10*ROW('Hygiene Data'!H157))="","",OFFSET('Hygiene Data'!$H$12,0,10*ROW('Hygiene Data'!H157)))</f>
        <v/>
      </c>
      <c r="EE163" s="33" t="str">
        <f ca="true">+IF(OFFSET('Hygiene Data'!$H$13,0,10*ROW('Hygiene Data'!H157))="","",OFFSET('Hygiene Data'!$H$13,0,10*ROW('Hygiene Data'!H157)))</f>
        <v/>
      </c>
      <c r="EF163" s="33" t="str">
        <f ca="true">+IF(OFFSET('Hygiene Data'!$H$14,0,10*ROW('Hygiene Data'!H157))="","",OFFSET('Hygiene Data'!$H$14,0,10*ROW('Hygiene Data'!H157)))</f>
        <v/>
      </c>
    </row>
    <row r="164" x14ac:dyDescent="0.2">
      <c r="A164" s="56" t="str">
        <f ca="true">+IF(OFFSET('Water Data'!$B$1,0,10*ROW('Water Data'!B161))="","",OFFSET('Water Data'!$B$1,0,10*ROW('Water Data'!B161)))</f>
        <v/>
      </c>
      <c r="B164" s="56" t="str">
        <f ca="true">+IF(OFFSET('Water Data'!$A$3,0,10*ROW('Water Data'!A161))="","",OFFSET('Water Data'!$A$3,0,10*ROW('Water Data'!A161)))</f>
        <v/>
      </c>
      <c r="C164" s="56" t="str">
        <f ca="true">+IF(OFFSET('Water Data'!$C$3,0,10*ROW('Water Data'!C161))="","",OFFSET('Water Data'!$C$3,0,10*ROW('Water Data'!C161)))</f>
        <v/>
      </c>
      <c r="D164" s="244"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4"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4" t="e">
        <f ca="true">+IF(AND(ISNUMBER(OFFSET('Water Data'!$C$10,0,10*ROW('Water Data'!D158))),BW164="Yes"),OFFSET('Water Data'!$C$10,0,10*ROW('Water Data'!D158)),IF(AND(ISNUMBER(OFFSET('Water Data'!$C$10,0,10*ROW('Water Data'!D158))),BW164="No",ISNUMBER(OFFSET('Water Data'!$C$10,0,10*ROW('Water Data'!D158)))),CONCATENATE("[",ROUND(OFFSET('Water Data'!$C$10,0,10*ROW('Water Data'!D158)),0),"]"),IF(AND(ISNUMBER(OFFSET('Water Data'!$C$10,0,10*ROW('Water Data'!D158))),BW164="",ISNUMBER(OFFSET('Water Data'!$C$10,0,10*ROW('Water Data'!D158)))),OFFSET('Water Data'!$C$10,0,10*ROW('Water Data'!D158)),NA())))</f>
        <v>#N/A</v>
      </c>
      <c r="G164" s="244"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4"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4"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4"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4"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4"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4"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4"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4"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4"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4"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4"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4"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4"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4"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5"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5"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5"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5"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5"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5"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5"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5"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5"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5"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5"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5"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5"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5"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5"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5"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5"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5"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5"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5"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5"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5"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5"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5"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5"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5"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5"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5"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5"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5"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6"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6"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6"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6"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6"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6"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6"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6"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6"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6"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6"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6"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6"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6"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6"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6"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6"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6"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3" t="str">
        <f ca="true">+IF(OFFSET('Water Data'!$C$28,0,10*ROW('Water Data'!C158))="","",OFFSET('Water Data'!$C$28,0,10*ROW('Water Data'!C158)))</f>
        <v/>
      </c>
      <c r="BT164" s="33" t="str">
        <f ca="true">+IF(OFFSET('Water Data'!$C$29,0,10*ROW('Water Data'!C158))="","",OFFSET('Water Data'!$C$29,0,10*ROW('Water Data'!C158)))</f>
        <v/>
      </c>
      <c r="BU164" s="33" t="str">
        <f ca="true">+IF(OFFSET('Water Data'!$C$30,0,10*ROW('Water Data'!C158))="","",OFFSET('Water Data'!$C$30,0,10*ROW('Water Data'!C158)))</f>
        <v/>
      </c>
      <c r="BV164" s="33" t="str">
        <f ca="true">+IF(OFFSET('Water Data'!$D$28,0,10*ROW('Water Data'!D158))="","",OFFSET('Water Data'!$D$28,0,10*ROW('Water Data'!D158)))</f>
        <v/>
      </c>
      <c r="BW164" s="33" t="str">
        <f ca="true">+IF(OFFSET('Water Data'!$D$29,0,10*ROW('Water Data'!D158))="","",OFFSET('Water Data'!$D$29,0,10*ROW('Water Data'!D158)))</f>
        <v/>
      </c>
      <c r="BX164" s="33" t="str">
        <f ca="true">+IF(OFFSET('Water Data'!$D$30,0,10*ROW('Water Data'!D158))="","",OFFSET('Water Data'!$D$30,0,10*ROW('Water Data'!D158)))</f>
        <v/>
      </c>
      <c r="BY164" s="33" t="str">
        <f ca="true">+IF(OFFSET('Water Data'!$E$28,0,10*ROW('Water Data'!E158))="","",OFFSET('Water Data'!$E$28,0,10*ROW('Water Data'!E158)))</f>
        <v/>
      </c>
      <c r="BZ164" s="33" t="str">
        <f ca="true">+IF(OFFSET('Water Data'!$E$29,0,10*ROW('Water Data'!E158))="","",OFFSET('Water Data'!$E$29,0,10*ROW('Water Data'!E158)))</f>
        <v/>
      </c>
      <c r="CA164" s="33" t="str">
        <f ca="true">+IF(OFFSET('Water Data'!$E$30,0,10*ROW('Water Data'!E158))="","",OFFSET('Water Data'!$E$30,0,10*ROW('Water Data'!E158)))</f>
        <v/>
      </c>
      <c r="CB164" s="33" t="str">
        <f ca="true">+IF(OFFSET('Water Data'!$F$28,0,10*ROW('Water Data'!F158))="","",OFFSET('Water Data'!$F$28,0,10*ROW('Water Data'!F158)))</f>
        <v/>
      </c>
      <c r="CC164" s="33" t="str">
        <f ca="true">+IF(OFFSET('Water Data'!$F$29,0,10*ROW('Water Data'!F158))="","",OFFSET('Water Data'!$F$29,0,10*ROW('Water Data'!F158)))</f>
        <v/>
      </c>
      <c r="CD164" s="33" t="str">
        <f ca="true">+IF(OFFSET('Water Data'!$F$30,0,10*ROW('Water Data'!F158))="","",OFFSET('Water Data'!$F$30,0,10*ROW('Water Data'!F158)))</f>
        <v/>
      </c>
      <c r="CE164" s="33" t="str">
        <f ca="true">+IF(OFFSET('Water Data'!$G$28,0,10*ROW('Water Data'!G158))="","",OFFSET('Water Data'!$G$28,0,10*ROW('Water Data'!G158)))</f>
        <v/>
      </c>
      <c r="CF164" s="33" t="str">
        <f ca="true">+IF(OFFSET('Water Data'!$G$29,0,10*ROW('Water Data'!G158))="","",OFFSET('Water Data'!$G$29,0,10*ROW('Water Data'!G158)))</f>
        <v/>
      </c>
      <c r="CG164" s="33" t="str">
        <f ca="true">+IF(OFFSET('Water Data'!$G$30,0,10*ROW('Water Data'!G158))="","",OFFSET('Water Data'!$G$30,0,10*ROW('Water Data'!G158)))</f>
        <v/>
      </c>
      <c r="CH164" s="33" t="str">
        <f ca="true">+IF(OFFSET('Water Data'!$H$28,0,10*ROW('Water Data'!H158))="","",OFFSET('Water Data'!$H$28,0,10*ROW('Water Data'!H158)))</f>
        <v/>
      </c>
      <c r="CI164" s="33" t="str">
        <f ca="true">+IF(OFFSET('Water Data'!$H$29,0,10*ROW('Water Data'!H158))="","",OFFSET('Water Data'!$H$29,0,10*ROW('Water Data'!H158)))</f>
        <v/>
      </c>
      <c r="CJ164" s="33" t="str">
        <f ca="true">+IF(OFFSET('Water Data'!$H$30,0,10*ROW('Water Data'!H158))="","",OFFSET('Water Data'!$H$30,0,10*ROW('Water Data'!H158)))</f>
        <v/>
      </c>
      <c r="CK164" s="33" t="str">
        <f ca="true">+IF(OFFSET('Sanitation Data'!$C$29,0,10*ROW('Sanitation Data'!C158))="","",OFFSET('Sanitation Data'!$C$29,0,10*ROW('Sanitation Data'!C158)))</f>
        <v/>
      </c>
      <c r="CL164" s="33" t="str">
        <f ca="true">+IF(OFFSET('Sanitation Data'!$C$30,0,10*ROW('Sanitation Data'!C158))="","",OFFSET('Sanitation Data'!$C$30,0,10*ROW('Sanitation Data'!C158)))</f>
        <v/>
      </c>
      <c r="CM164" s="33" t="str">
        <f ca="true">+IF(OFFSET('Sanitation Data'!$C$31,0,10*ROW('Sanitation Data'!C158))="","",OFFSET('Sanitation Data'!$C$31,0,10*ROW('Sanitation Data'!C158)))</f>
        <v/>
      </c>
      <c r="CN164" s="33" t="str">
        <f ca="true">+IF(OFFSET('Sanitation Data'!$C$32,0,10*ROW('Sanitation Data'!C158))="","",OFFSET('Sanitation Data'!$C$32,0,10*ROW('Sanitation Data'!C158)))</f>
        <v/>
      </c>
      <c r="CO164" s="33" t="str">
        <f ca="true">+IF(OFFSET('Sanitation Data'!$C$33,0,10*ROW('Sanitation Data'!C158))="","",OFFSET('Sanitation Data'!$C$33,0,10*ROW('Sanitation Data'!C158)))</f>
        <v/>
      </c>
      <c r="CP164" s="33" t="str">
        <f ca="true">+IF(OFFSET('Sanitation Data'!$D$29,0,10*ROW('Sanitation Data'!D158))="","",OFFSET('Sanitation Data'!$D$29,0,10*ROW('Sanitation Data'!D158)))</f>
        <v/>
      </c>
      <c r="CQ164" s="33" t="str">
        <f ca="true">+IF(OFFSET('Sanitation Data'!$D$30,0,10*ROW('Sanitation Data'!D158))="","",OFFSET('Sanitation Data'!$D$30,0,10*ROW('Sanitation Data'!D158)))</f>
        <v/>
      </c>
      <c r="CR164" s="33" t="str">
        <f ca="true">+IF(OFFSET('Sanitation Data'!$D$31,0,10*ROW('Sanitation Data'!D158))="","",OFFSET('Sanitation Data'!$D$31,0,10*ROW('Sanitation Data'!D158)))</f>
        <v/>
      </c>
      <c r="CS164" s="33" t="str">
        <f ca="true">+IF(OFFSET('Sanitation Data'!$D$32,0,10*ROW('Sanitation Data'!D158))="","",OFFSET('Sanitation Data'!$D$32,0,10*ROW('Sanitation Data'!D158)))</f>
        <v/>
      </c>
      <c r="CT164" s="33" t="str">
        <f ca="true">+IF(OFFSET('Sanitation Data'!$D$33,0,10*ROW('Sanitation Data'!D158))="","",OFFSET('Sanitation Data'!$D$33,0,10*ROW('Sanitation Data'!D158)))</f>
        <v/>
      </c>
      <c r="CU164" s="33" t="str">
        <f ca="true">+IF(OFFSET('Sanitation Data'!$E$29,0,10*ROW('Sanitation Data'!E158))="","",OFFSET('Sanitation Data'!$E$29,0,10*ROW('Sanitation Data'!E158)))</f>
        <v/>
      </c>
      <c r="CV164" s="33" t="str">
        <f ca="true">+IF(OFFSET('Sanitation Data'!$E$30,0,10*ROW('Sanitation Data'!E158))="","",OFFSET('Sanitation Data'!$E$30,0,10*ROW('Sanitation Data'!E158)))</f>
        <v/>
      </c>
      <c r="CW164" s="33" t="str">
        <f ca="true">+IF(OFFSET('Sanitation Data'!$E$31,0,10*ROW('Sanitation Data'!E158))="","",OFFSET('Sanitation Data'!$E$31,0,10*ROW('Sanitation Data'!E158)))</f>
        <v/>
      </c>
      <c r="CX164" s="33" t="str">
        <f ca="true">+IF(OFFSET('Sanitation Data'!$E$32,0,10*ROW('Sanitation Data'!E158))="","",OFFSET('Sanitation Data'!$E$32,0,10*ROW('Sanitation Data'!E158)))</f>
        <v/>
      </c>
      <c r="CY164" s="33" t="str">
        <f ca="true">+IF(OFFSET('Sanitation Data'!$E$33,0,10*ROW('Sanitation Data'!E158))="","",OFFSET('Sanitation Data'!$E$33,0,10*ROW('Sanitation Data'!E158)))</f>
        <v/>
      </c>
      <c r="CZ164" s="33" t="str">
        <f ca="true">+IF(OFFSET('Sanitation Data'!$F$29,0,10*ROW('Sanitation Data'!F158))="","",OFFSET('Sanitation Data'!$F$29,0,10*ROW('Sanitation Data'!F158)))</f>
        <v/>
      </c>
      <c r="DA164" s="33" t="str">
        <f ca="true">+IF(OFFSET('Sanitation Data'!$F$30,0,10*ROW('Sanitation Data'!F158))="","",OFFSET('Sanitation Data'!$F$30,0,10*ROW('Sanitation Data'!F158)))</f>
        <v/>
      </c>
      <c r="DB164" s="33" t="str">
        <f ca="true">+IF(OFFSET('Sanitation Data'!$F$31,0,10*ROW('Sanitation Data'!F158))="","",OFFSET('Sanitation Data'!$F$31,0,10*ROW('Sanitation Data'!F158)))</f>
        <v/>
      </c>
      <c r="DC164" s="33" t="str">
        <f ca="true">+IF(OFFSET('Sanitation Data'!$F$32,0,10*ROW('Sanitation Data'!F158))="","",OFFSET('Sanitation Data'!$F$32,0,10*ROW('Sanitation Data'!F158)))</f>
        <v/>
      </c>
      <c r="DD164" s="33" t="str">
        <f ca="true">+IF(OFFSET('Sanitation Data'!$F$33,0,10*ROW('Sanitation Data'!F158))="","",OFFSET('Sanitation Data'!$F$33,0,10*ROW('Sanitation Data'!F158)))</f>
        <v/>
      </c>
      <c r="DE164" s="33" t="str">
        <f ca="true">+IF(OFFSET('Sanitation Data'!$G$29,0,10*ROW('Sanitation Data'!G158))="","",OFFSET('Sanitation Data'!$G$29,0,10*ROW('Sanitation Data'!G158)))</f>
        <v/>
      </c>
      <c r="DF164" s="33" t="str">
        <f ca="true">+IF(OFFSET('Sanitation Data'!$G$30,0,10*ROW('Sanitation Data'!G158))="","",OFFSET('Sanitation Data'!$G$30,0,10*ROW('Sanitation Data'!G158)))</f>
        <v/>
      </c>
      <c r="DG164" s="33" t="str">
        <f ca="true">+IF(OFFSET('Sanitation Data'!$G$31,0,10*ROW('Sanitation Data'!G158))="","",OFFSET('Sanitation Data'!$G$31,0,10*ROW('Sanitation Data'!G158)))</f>
        <v/>
      </c>
      <c r="DH164" s="33" t="str">
        <f ca="true">+IF(OFFSET('Sanitation Data'!$G$32,0,10*ROW('Sanitation Data'!G158))="","",OFFSET('Sanitation Data'!$G$32,0,10*ROW('Sanitation Data'!G158)))</f>
        <v/>
      </c>
      <c r="DI164" s="33" t="str">
        <f ca="true">+IF(OFFSET('Sanitation Data'!$G$33,0,10*ROW('Sanitation Data'!G158))="","",OFFSET('Sanitation Data'!$G$33,0,10*ROW('Sanitation Data'!G158)))</f>
        <v/>
      </c>
      <c r="DJ164" s="33" t="str">
        <f ca="true">+IF(OFFSET('Sanitation Data'!$H$29,0,10*ROW('Sanitation Data'!H158))="","",OFFSET('Sanitation Data'!$H$29,0,10*ROW('Sanitation Data'!H158)))</f>
        <v/>
      </c>
      <c r="DK164" s="33" t="str">
        <f ca="true">+IF(OFFSET('Sanitation Data'!$H$30,0,10*ROW('Sanitation Data'!H158))="","",OFFSET('Sanitation Data'!$H$30,0,10*ROW('Sanitation Data'!H158)))</f>
        <v/>
      </c>
      <c r="DL164" s="33" t="str">
        <f ca="true">+IF(OFFSET('Sanitation Data'!$H$31,0,10*ROW('Sanitation Data'!H158))="","",OFFSET('Sanitation Data'!$H$31,0,10*ROW('Sanitation Data'!H158)))</f>
        <v/>
      </c>
      <c r="DM164" s="33" t="str">
        <f ca="true">+IF(OFFSET('Sanitation Data'!$H$32,0,10*ROW('Sanitation Data'!H158))="","",OFFSET('Sanitation Data'!$H$32,0,10*ROW('Sanitation Data'!H158)))</f>
        <v/>
      </c>
      <c r="DN164" s="33" t="str">
        <f ca="true">+IF(OFFSET('Sanitation Data'!$H$33,0,10*ROW('Sanitation Data'!H158))="","",OFFSET('Sanitation Data'!$H$33,0,10*ROW('Sanitation Data'!H158)))</f>
        <v/>
      </c>
      <c r="DO164" s="33" t="str">
        <f ca="true">+IF(OFFSET('Hygiene Data'!$C$12,0,10*ROW('Hygiene Data'!C158))="","",OFFSET('Hygiene Data'!$C$12,0,10*ROW('Hygiene Data'!C158)))</f>
        <v/>
      </c>
      <c r="DP164" s="33" t="str">
        <f ca="true">+IF(OFFSET('Hygiene Data'!$C$13,0,10*ROW('Hygiene Data'!C158))="","",OFFSET('Hygiene Data'!$C$13,0,10*ROW('Hygiene Data'!C158)))</f>
        <v/>
      </c>
      <c r="DQ164" s="33" t="str">
        <f ca="true">+IF(OFFSET('Hygiene Data'!$C$14,0,10*ROW('Hygiene Data'!C158))="","",OFFSET('Hygiene Data'!$C$14,0,10*ROW('Hygiene Data'!C158)))</f>
        <v/>
      </c>
      <c r="DR164" s="33" t="str">
        <f ca="true">+IF(OFFSET('Hygiene Data'!$D$12,0,10*ROW('Hygiene Data'!D158))="","",OFFSET('Hygiene Data'!$D$12,0,10*ROW('Hygiene Data'!D158)))</f>
        <v/>
      </c>
      <c r="DS164" s="33" t="str">
        <f ca="true">+IF(OFFSET('Hygiene Data'!$D$13,0,10*ROW('Hygiene Data'!D158))="","",OFFSET('Hygiene Data'!$D$13,0,10*ROW('Hygiene Data'!D158)))</f>
        <v/>
      </c>
      <c r="DT164" s="33" t="str">
        <f ca="true">+IF(OFFSET('Hygiene Data'!$D$14,0,10*ROW('Hygiene Data'!D158))="","",OFFSET('Hygiene Data'!$D$14,0,10*ROW('Hygiene Data'!D158)))</f>
        <v/>
      </c>
      <c r="DU164" s="33" t="str">
        <f ca="true">+IF(OFFSET('Hygiene Data'!$E$12,0,10*ROW('Hygiene Data'!E158))="","",OFFSET('Hygiene Data'!$E$12,0,10*ROW('Hygiene Data'!E158)))</f>
        <v/>
      </c>
      <c r="DV164" s="33" t="str">
        <f ca="true">+IF(OFFSET('Hygiene Data'!$E$13,0,10*ROW('Hygiene Data'!E158))="","",OFFSET('Hygiene Data'!$E$13,0,10*ROW('Hygiene Data'!E158)))</f>
        <v/>
      </c>
      <c r="DW164" s="33" t="str">
        <f ca="true">+IF(OFFSET('Hygiene Data'!$E$14,0,10*ROW('Hygiene Data'!E158))="","",OFFSET('Hygiene Data'!$E$14,0,10*ROW('Hygiene Data'!E158)))</f>
        <v/>
      </c>
      <c r="DX164" s="33" t="str">
        <f ca="true">+IF(OFFSET('Hygiene Data'!$F$12,0,10*ROW('Hygiene Data'!F158))="","",OFFSET('Hygiene Data'!$F$12,0,10*ROW('Hygiene Data'!F158)))</f>
        <v/>
      </c>
      <c r="DY164" s="33" t="str">
        <f ca="true">+IF(OFFSET('Hygiene Data'!$F$13,0,10*ROW('Hygiene Data'!F158))="","",OFFSET('Hygiene Data'!$F$13,0,10*ROW('Hygiene Data'!F158)))</f>
        <v/>
      </c>
      <c r="DZ164" s="33" t="str">
        <f ca="true">+IF(OFFSET('Hygiene Data'!$F$14,0,10*ROW('Hygiene Data'!F158))="","",OFFSET('Hygiene Data'!$F$14,0,10*ROW('Hygiene Data'!F158)))</f>
        <v/>
      </c>
      <c r="EA164" s="33" t="str">
        <f ca="true">+IF(OFFSET('Hygiene Data'!$G$12,0,10*ROW('Hygiene Data'!G158))="","",OFFSET('Hygiene Data'!$G$12,0,10*ROW('Hygiene Data'!G158)))</f>
        <v/>
      </c>
      <c r="EB164" s="33" t="str">
        <f ca="true">+IF(OFFSET('Hygiene Data'!$G$13,0,10*ROW('Hygiene Data'!G158))="","",OFFSET('Hygiene Data'!$G$13,0,10*ROW('Hygiene Data'!G158)))</f>
        <v/>
      </c>
      <c r="EC164" s="33" t="str">
        <f ca="true">+IF(OFFSET('Hygiene Data'!$G$14,0,10*ROW('Hygiene Data'!G158))="","",OFFSET('Hygiene Data'!$G$14,0,10*ROW('Hygiene Data'!G158)))</f>
        <v/>
      </c>
      <c r="ED164" s="33" t="str">
        <f ca="true">+IF(OFFSET('Hygiene Data'!$H$12,0,10*ROW('Hygiene Data'!H158))="","",OFFSET('Hygiene Data'!$H$12,0,10*ROW('Hygiene Data'!H158)))</f>
        <v/>
      </c>
      <c r="EE164" s="33" t="str">
        <f ca="true">+IF(OFFSET('Hygiene Data'!$H$13,0,10*ROW('Hygiene Data'!H158))="","",OFFSET('Hygiene Data'!$H$13,0,10*ROW('Hygiene Data'!H158)))</f>
        <v/>
      </c>
      <c r="EF164" s="33" t="str">
        <f ca="true">+IF(OFFSET('Hygiene Data'!$H$14,0,10*ROW('Hygiene Data'!H158))="","",OFFSET('Hygiene Data'!$H$14,0,10*ROW('Hygiene Data'!H158)))</f>
        <v/>
      </c>
    </row>
    <row r="165" x14ac:dyDescent="0.2">
      <c r="A165" s="56" t="str">
        <f ca="true">+IF(OFFSET('Water Data'!$B$1,0,10*ROW('Water Data'!B162))="","",OFFSET('Water Data'!$B$1,0,10*ROW('Water Data'!B162)))</f>
        <v/>
      </c>
      <c r="B165" s="56" t="str">
        <f ca="true">+IF(OFFSET('Water Data'!$A$3,0,10*ROW('Water Data'!A162))="","",OFFSET('Water Data'!$A$3,0,10*ROW('Water Data'!A162)))</f>
        <v/>
      </c>
      <c r="C165" s="56" t="str">
        <f ca="true">+IF(OFFSET('Water Data'!$C$3,0,10*ROW('Water Data'!C162))="","",OFFSET('Water Data'!$C$3,0,10*ROW('Water Data'!C162)))</f>
        <v/>
      </c>
      <c r="D165" s="244"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4"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4" t="e">
        <f ca="true">+IF(AND(ISNUMBER(OFFSET('Water Data'!$C$10,0,10*ROW('Water Data'!D159))),BW165="Yes"),OFFSET('Water Data'!$C$10,0,10*ROW('Water Data'!D159)),IF(AND(ISNUMBER(OFFSET('Water Data'!$C$10,0,10*ROW('Water Data'!D159))),BW165="No",ISNUMBER(OFFSET('Water Data'!$C$10,0,10*ROW('Water Data'!D159)))),CONCATENATE("[",ROUND(OFFSET('Water Data'!$C$10,0,10*ROW('Water Data'!D159)),0),"]"),IF(AND(ISNUMBER(OFFSET('Water Data'!$C$10,0,10*ROW('Water Data'!D159))),BW165="",ISNUMBER(OFFSET('Water Data'!$C$10,0,10*ROW('Water Data'!D159)))),OFFSET('Water Data'!$C$10,0,10*ROW('Water Data'!D159)),NA())))</f>
        <v>#N/A</v>
      </c>
      <c r="G165" s="244"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4"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4"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4"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4"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4"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4"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4"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4"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4"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4"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4"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4"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4"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4"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5"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5"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5"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5"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5"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5"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5"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5"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5"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5"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5"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5"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5"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5"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5"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5"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5"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5"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5"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5"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5"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5"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5"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5"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5"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5"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5"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5"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5"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5"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6"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6"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6"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6"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6"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6"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6"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6"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6"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6"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6"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6"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6"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6"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6"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6"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6"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6"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3" t="str">
        <f ca="true">+IF(OFFSET('Water Data'!$C$28,0,10*ROW('Water Data'!C159))="","",OFFSET('Water Data'!$C$28,0,10*ROW('Water Data'!C159)))</f>
        <v/>
      </c>
      <c r="BT165" s="33" t="str">
        <f ca="true">+IF(OFFSET('Water Data'!$C$29,0,10*ROW('Water Data'!C159))="","",OFFSET('Water Data'!$C$29,0,10*ROW('Water Data'!C159)))</f>
        <v/>
      </c>
      <c r="BU165" s="33" t="str">
        <f ca="true">+IF(OFFSET('Water Data'!$C$30,0,10*ROW('Water Data'!C159))="","",OFFSET('Water Data'!$C$30,0,10*ROW('Water Data'!C159)))</f>
        <v/>
      </c>
      <c r="BV165" s="33" t="str">
        <f ca="true">+IF(OFFSET('Water Data'!$D$28,0,10*ROW('Water Data'!D159))="","",OFFSET('Water Data'!$D$28,0,10*ROW('Water Data'!D159)))</f>
        <v/>
      </c>
      <c r="BW165" s="33" t="str">
        <f ca="true">+IF(OFFSET('Water Data'!$D$29,0,10*ROW('Water Data'!D159))="","",OFFSET('Water Data'!$D$29,0,10*ROW('Water Data'!D159)))</f>
        <v/>
      </c>
      <c r="BX165" s="33" t="str">
        <f ca="true">+IF(OFFSET('Water Data'!$D$30,0,10*ROW('Water Data'!D159))="","",OFFSET('Water Data'!$D$30,0,10*ROW('Water Data'!D159)))</f>
        <v/>
      </c>
      <c r="BY165" s="33" t="str">
        <f ca="true">+IF(OFFSET('Water Data'!$E$28,0,10*ROW('Water Data'!E159))="","",OFFSET('Water Data'!$E$28,0,10*ROW('Water Data'!E159)))</f>
        <v/>
      </c>
      <c r="BZ165" s="33" t="str">
        <f ca="true">+IF(OFFSET('Water Data'!$E$29,0,10*ROW('Water Data'!E159))="","",OFFSET('Water Data'!$E$29,0,10*ROW('Water Data'!E159)))</f>
        <v/>
      </c>
      <c r="CA165" s="33" t="str">
        <f ca="true">+IF(OFFSET('Water Data'!$E$30,0,10*ROW('Water Data'!E159))="","",OFFSET('Water Data'!$E$30,0,10*ROW('Water Data'!E159)))</f>
        <v/>
      </c>
      <c r="CB165" s="33" t="str">
        <f ca="true">+IF(OFFSET('Water Data'!$F$28,0,10*ROW('Water Data'!F159))="","",OFFSET('Water Data'!$F$28,0,10*ROW('Water Data'!F159)))</f>
        <v/>
      </c>
      <c r="CC165" s="33" t="str">
        <f ca="true">+IF(OFFSET('Water Data'!$F$29,0,10*ROW('Water Data'!F159))="","",OFFSET('Water Data'!$F$29,0,10*ROW('Water Data'!F159)))</f>
        <v/>
      </c>
      <c r="CD165" s="33" t="str">
        <f ca="true">+IF(OFFSET('Water Data'!$F$30,0,10*ROW('Water Data'!F159))="","",OFFSET('Water Data'!$F$30,0,10*ROW('Water Data'!F159)))</f>
        <v/>
      </c>
      <c r="CE165" s="33" t="str">
        <f ca="true">+IF(OFFSET('Water Data'!$G$28,0,10*ROW('Water Data'!G159))="","",OFFSET('Water Data'!$G$28,0,10*ROW('Water Data'!G159)))</f>
        <v/>
      </c>
      <c r="CF165" s="33" t="str">
        <f ca="true">+IF(OFFSET('Water Data'!$G$29,0,10*ROW('Water Data'!G159))="","",OFFSET('Water Data'!$G$29,0,10*ROW('Water Data'!G159)))</f>
        <v/>
      </c>
      <c r="CG165" s="33" t="str">
        <f ca="true">+IF(OFFSET('Water Data'!$G$30,0,10*ROW('Water Data'!G159))="","",OFFSET('Water Data'!$G$30,0,10*ROW('Water Data'!G159)))</f>
        <v/>
      </c>
      <c r="CH165" s="33" t="str">
        <f ca="true">+IF(OFFSET('Water Data'!$H$28,0,10*ROW('Water Data'!H159))="","",OFFSET('Water Data'!$H$28,0,10*ROW('Water Data'!H159)))</f>
        <v/>
      </c>
      <c r="CI165" s="33" t="str">
        <f ca="true">+IF(OFFSET('Water Data'!$H$29,0,10*ROW('Water Data'!H159))="","",OFFSET('Water Data'!$H$29,0,10*ROW('Water Data'!H159)))</f>
        <v/>
      </c>
      <c r="CJ165" s="33" t="str">
        <f ca="true">+IF(OFFSET('Water Data'!$H$30,0,10*ROW('Water Data'!H159))="","",OFFSET('Water Data'!$H$30,0,10*ROW('Water Data'!H159)))</f>
        <v/>
      </c>
      <c r="CK165" s="33" t="str">
        <f ca="true">+IF(OFFSET('Sanitation Data'!$C$29,0,10*ROW('Sanitation Data'!C159))="","",OFFSET('Sanitation Data'!$C$29,0,10*ROW('Sanitation Data'!C159)))</f>
        <v/>
      </c>
      <c r="CL165" s="33" t="str">
        <f ca="true">+IF(OFFSET('Sanitation Data'!$C$30,0,10*ROW('Sanitation Data'!C159))="","",OFFSET('Sanitation Data'!$C$30,0,10*ROW('Sanitation Data'!C159)))</f>
        <v/>
      </c>
      <c r="CM165" s="33" t="str">
        <f ca="true">+IF(OFFSET('Sanitation Data'!$C$31,0,10*ROW('Sanitation Data'!C159))="","",OFFSET('Sanitation Data'!$C$31,0,10*ROW('Sanitation Data'!C159)))</f>
        <v/>
      </c>
      <c r="CN165" s="33" t="str">
        <f ca="true">+IF(OFFSET('Sanitation Data'!$C$32,0,10*ROW('Sanitation Data'!C159))="","",OFFSET('Sanitation Data'!$C$32,0,10*ROW('Sanitation Data'!C159)))</f>
        <v/>
      </c>
      <c r="CO165" s="33" t="str">
        <f ca="true">+IF(OFFSET('Sanitation Data'!$C$33,0,10*ROW('Sanitation Data'!C159))="","",OFFSET('Sanitation Data'!$C$33,0,10*ROW('Sanitation Data'!C159)))</f>
        <v/>
      </c>
      <c r="CP165" s="33" t="str">
        <f ca="true">+IF(OFFSET('Sanitation Data'!$D$29,0,10*ROW('Sanitation Data'!D159))="","",OFFSET('Sanitation Data'!$D$29,0,10*ROW('Sanitation Data'!D159)))</f>
        <v/>
      </c>
      <c r="CQ165" s="33" t="str">
        <f ca="true">+IF(OFFSET('Sanitation Data'!$D$30,0,10*ROW('Sanitation Data'!D159))="","",OFFSET('Sanitation Data'!$D$30,0,10*ROW('Sanitation Data'!D159)))</f>
        <v/>
      </c>
      <c r="CR165" s="33" t="str">
        <f ca="true">+IF(OFFSET('Sanitation Data'!$D$31,0,10*ROW('Sanitation Data'!D159))="","",OFFSET('Sanitation Data'!$D$31,0,10*ROW('Sanitation Data'!D159)))</f>
        <v/>
      </c>
      <c r="CS165" s="33" t="str">
        <f ca="true">+IF(OFFSET('Sanitation Data'!$D$32,0,10*ROW('Sanitation Data'!D159))="","",OFFSET('Sanitation Data'!$D$32,0,10*ROW('Sanitation Data'!D159)))</f>
        <v/>
      </c>
      <c r="CT165" s="33" t="str">
        <f ca="true">+IF(OFFSET('Sanitation Data'!$D$33,0,10*ROW('Sanitation Data'!D159))="","",OFFSET('Sanitation Data'!$D$33,0,10*ROW('Sanitation Data'!D159)))</f>
        <v/>
      </c>
      <c r="CU165" s="33" t="str">
        <f ca="true">+IF(OFFSET('Sanitation Data'!$E$29,0,10*ROW('Sanitation Data'!E159))="","",OFFSET('Sanitation Data'!$E$29,0,10*ROW('Sanitation Data'!E159)))</f>
        <v/>
      </c>
      <c r="CV165" s="33" t="str">
        <f ca="true">+IF(OFFSET('Sanitation Data'!$E$30,0,10*ROW('Sanitation Data'!E159))="","",OFFSET('Sanitation Data'!$E$30,0,10*ROW('Sanitation Data'!E159)))</f>
        <v/>
      </c>
      <c r="CW165" s="33" t="str">
        <f ca="true">+IF(OFFSET('Sanitation Data'!$E$31,0,10*ROW('Sanitation Data'!E159))="","",OFFSET('Sanitation Data'!$E$31,0,10*ROW('Sanitation Data'!E159)))</f>
        <v/>
      </c>
      <c r="CX165" s="33" t="str">
        <f ca="true">+IF(OFFSET('Sanitation Data'!$E$32,0,10*ROW('Sanitation Data'!E159))="","",OFFSET('Sanitation Data'!$E$32,0,10*ROW('Sanitation Data'!E159)))</f>
        <v/>
      </c>
      <c r="CY165" s="33" t="str">
        <f ca="true">+IF(OFFSET('Sanitation Data'!$E$33,0,10*ROW('Sanitation Data'!E159))="","",OFFSET('Sanitation Data'!$E$33,0,10*ROW('Sanitation Data'!E159)))</f>
        <v/>
      </c>
      <c r="CZ165" s="33" t="str">
        <f ca="true">+IF(OFFSET('Sanitation Data'!$F$29,0,10*ROW('Sanitation Data'!F159))="","",OFFSET('Sanitation Data'!$F$29,0,10*ROW('Sanitation Data'!F159)))</f>
        <v/>
      </c>
      <c r="DA165" s="33" t="str">
        <f ca="true">+IF(OFFSET('Sanitation Data'!$F$30,0,10*ROW('Sanitation Data'!F159))="","",OFFSET('Sanitation Data'!$F$30,0,10*ROW('Sanitation Data'!F159)))</f>
        <v/>
      </c>
      <c r="DB165" s="33" t="str">
        <f ca="true">+IF(OFFSET('Sanitation Data'!$F$31,0,10*ROW('Sanitation Data'!F159))="","",OFFSET('Sanitation Data'!$F$31,0,10*ROW('Sanitation Data'!F159)))</f>
        <v/>
      </c>
      <c r="DC165" s="33" t="str">
        <f ca="true">+IF(OFFSET('Sanitation Data'!$F$32,0,10*ROW('Sanitation Data'!F159))="","",OFFSET('Sanitation Data'!$F$32,0,10*ROW('Sanitation Data'!F159)))</f>
        <v/>
      </c>
      <c r="DD165" s="33" t="str">
        <f ca="true">+IF(OFFSET('Sanitation Data'!$F$33,0,10*ROW('Sanitation Data'!F159))="","",OFFSET('Sanitation Data'!$F$33,0,10*ROW('Sanitation Data'!F159)))</f>
        <v/>
      </c>
      <c r="DE165" s="33" t="str">
        <f ca="true">+IF(OFFSET('Sanitation Data'!$G$29,0,10*ROW('Sanitation Data'!G159))="","",OFFSET('Sanitation Data'!$G$29,0,10*ROW('Sanitation Data'!G159)))</f>
        <v/>
      </c>
      <c r="DF165" s="33" t="str">
        <f ca="true">+IF(OFFSET('Sanitation Data'!$G$30,0,10*ROW('Sanitation Data'!G159))="","",OFFSET('Sanitation Data'!$G$30,0,10*ROW('Sanitation Data'!G159)))</f>
        <v/>
      </c>
      <c r="DG165" s="33" t="str">
        <f ca="true">+IF(OFFSET('Sanitation Data'!$G$31,0,10*ROW('Sanitation Data'!G159))="","",OFFSET('Sanitation Data'!$G$31,0,10*ROW('Sanitation Data'!G159)))</f>
        <v/>
      </c>
      <c r="DH165" s="33" t="str">
        <f ca="true">+IF(OFFSET('Sanitation Data'!$G$32,0,10*ROW('Sanitation Data'!G159))="","",OFFSET('Sanitation Data'!$G$32,0,10*ROW('Sanitation Data'!G159)))</f>
        <v/>
      </c>
      <c r="DI165" s="33" t="str">
        <f ca="true">+IF(OFFSET('Sanitation Data'!$G$33,0,10*ROW('Sanitation Data'!G159))="","",OFFSET('Sanitation Data'!$G$33,0,10*ROW('Sanitation Data'!G159)))</f>
        <v/>
      </c>
      <c r="DJ165" s="33" t="str">
        <f ca="true">+IF(OFFSET('Sanitation Data'!$H$29,0,10*ROW('Sanitation Data'!H159))="","",OFFSET('Sanitation Data'!$H$29,0,10*ROW('Sanitation Data'!H159)))</f>
        <v/>
      </c>
      <c r="DK165" s="33" t="str">
        <f ca="true">+IF(OFFSET('Sanitation Data'!$H$30,0,10*ROW('Sanitation Data'!H159))="","",OFFSET('Sanitation Data'!$H$30,0,10*ROW('Sanitation Data'!H159)))</f>
        <v/>
      </c>
      <c r="DL165" s="33" t="str">
        <f ca="true">+IF(OFFSET('Sanitation Data'!$H$31,0,10*ROW('Sanitation Data'!H159))="","",OFFSET('Sanitation Data'!$H$31,0,10*ROW('Sanitation Data'!H159)))</f>
        <v/>
      </c>
      <c r="DM165" s="33" t="str">
        <f ca="true">+IF(OFFSET('Sanitation Data'!$H$32,0,10*ROW('Sanitation Data'!H159))="","",OFFSET('Sanitation Data'!$H$32,0,10*ROW('Sanitation Data'!H159)))</f>
        <v/>
      </c>
      <c r="DN165" s="33" t="str">
        <f ca="true">+IF(OFFSET('Sanitation Data'!$H$33,0,10*ROW('Sanitation Data'!H159))="","",OFFSET('Sanitation Data'!$H$33,0,10*ROW('Sanitation Data'!H159)))</f>
        <v/>
      </c>
      <c r="DO165" s="33" t="str">
        <f ca="true">+IF(OFFSET('Hygiene Data'!$C$12,0,10*ROW('Hygiene Data'!C159))="","",OFFSET('Hygiene Data'!$C$12,0,10*ROW('Hygiene Data'!C159)))</f>
        <v/>
      </c>
      <c r="DP165" s="33" t="str">
        <f ca="true">+IF(OFFSET('Hygiene Data'!$C$13,0,10*ROW('Hygiene Data'!C159))="","",OFFSET('Hygiene Data'!$C$13,0,10*ROW('Hygiene Data'!C159)))</f>
        <v/>
      </c>
      <c r="DQ165" s="33" t="str">
        <f ca="true">+IF(OFFSET('Hygiene Data'!$C$14,0,10*ROW('Hygiene Data'!C159))="","",OFFSET('Hygiene Data'!$C$14,0,10*ROW('Hygiene Data'!C159)))</f>
        <v/>
      </c>
      <c r="DR165" s="33" t="str">
        <f ca="true">+IF(OFFSET('Hygiene Data'!$D$12,0,10*ROW('Hygiene Data'!D159))="","",OFFSET('Hygiene Data'!$D$12,0,10*ROW('Hygiene Data'!D159)))</f>
        <v/>
      </c>
      <c r="DS165" s="33" t="str">
        <f ca="true">+IF(OFFSET('Hygiene Data'!$D$13,0,10*ROW('Hygiene Data'!D159))="","",OFFSET('Hygiene Data'!$D$13,0,10*ROW('Hygiene Data'!D159)))</f>
        <v/>
      </c>
      <c r="DT165" s="33" t="str">
        <f ca="true">+IF(OFFSET('Hygiene Data'!$D$14,0,10*ROW('Hygiene Data'!D159))="","",OFFSET('Hygiene Data'!$D$14,0,10*ROW('Hygiene Data'!D159)))</f>
        <v/>
      </c>
      <c r="DU165" s="33" t="str">
        <f ca="true">+IF(OFFSET('Hygiene Data'!$E$12,0,10*ROW('Hygiene Data'!E159))="","",OFFSET('Hygiene Data'!$E$12,0,10*ROW('Hygiene Data'!E159)))</f>
        <v/>
      </c>
      <c r="DV165" s="33" t="str">
        <f ca="true">+IF(OFFSET('Hygiene Data'!$E$13,0,10*ROW('Hygiene Data'!E159))="","",OFFSET('Hygiene Data'!$E$13,0,10*ROW('Hygiene Data'!E159)))</f>
        <v/>
      </c>
      <c r="DW165" s="33" t="str">
        <f ca="true">+IF(OFFSET('Hygiene Data'!$E$14,0,10*ROW('Hygiene Data'!E159))="","",OFFSET('Hygiene Data'!$E$14,0,10*ROW('Hygiene Data'!E159)))</f>
        <v/>
      </c>
      <c r="DX165" s="33" t="str">
        <f ca="true">+IF(OFFSET('Hygiene Data'!$F$12,0,10*ROW('Hygiene Data'!F159))="","",OFFSET('Hygiene Data'!$F$12,0,10*ROW('Hygiene Data'!F159)))</f>
        <v/>
      </c>
      <c r="DY165" s="33" t="str">
        <f ca="true">+IF(OFFSET('Hygiene Data'!$F$13,0,10*ROW('Hygiene Data'!F159))="","",OFFSET('Hygiene Data'!$F$13,0,10*ROW('Hygiene Data'!F159)))</f>
        <v/>
      </c>
      <c r="DZ165" s="33" t="str">
        <f ca="true">+IF(OFFSET('Hygiene Data'!$F$14,0,10*ROW('Hygiene Data'!F159))="","",OFFSET('Hygiene Data'!$F$14,0,10*ROW('Hygiene Data'!F159)))</f>
        <v/>
      </c>
      <c r="EA165" s="33" t="str">
        <f ca="true">+IF(OFFSET('Hygiene Data'!$G$12,0,10*ROW('Hygiene Data'!G159))="","",OFFSET('Hygiene Data'!$G$12,0,10*ROW('Hygiene Data'!G159)))</f>
        <v/>
      </c>
      <c r="EB165" s="33" t="str">
        <f ca="true">+IF(OFFSET('Hygiene Data'!$G$13,0,10*ROW('Hygiene Data'!G159))="","",OFFSET('Hygiene Data'!$G$13,0,10*ROW('Hygiene Data'!G159)))</f>
        <v/>
      </c>
      <c r="EC165" s="33" t="str">
        <f ca="true">+IF(OFFSET('Hygiene Data'!$G$14,0,10*ROW('Hygiene Data'!G159))="","",OFFSET('Hygiene Data'!$G$14,0,10*ROW('Hygiene Data'!G159)))</f>
        <v/>
      </c>
      <c r="ED165" s="33" t="str">
        <f ca="true">+IF(OFFSET('Hygiene Data'!$H$12,0,10*ROW('Hygiene Data'!H159))="","",OFFSET('Hygiene Data'!$H$12,0,10*ROW('Hygiene Data'!H159)))</f>
        <v/>
      </c>
      <c r="EE165" s="33" t="str">
        <f ca="true">+IF(OFFSET('Hygiene Data'!$H$13,0,10*ROW('Hygiene Data'!H159))="","",OFFSET('Hygiene Data'!$H$13,0,10*ROW('Hygiene Data'!H159)))</f>
        <v/>
      </c>
      <c r="EF165" s="33" t="str">
        <f ca="true">+IF(OFFSET('Hygiene Data'!$H$14,0,10*ROW('Hygiene Data'!H159))="","",OFFSET('Hygiene Data'!$H$14,0,10*ROW('Hygiene Data'!H159)))</f>
        <v/>
      </c>
    </row>
    <row r="166" x14ac:dyDescent="0.2">
      <c r="A166" s="56" t="str">
        <f ca="true">+IF(OFFSET('Water Data'!$B$1,0,10*ROW('Water Data'!B163))="","",OFFSET('Water Data'!$B$1,0,10*ROW('Water Data'!B163)))</f>
        <v/>
      </c>
      <c r="B166" s="56" t="str">
        <f ca="true">+IF(OFFSET('Water Data'!$A$3,0,10*ROW('Water Data'!A163))="","",OFFSET('Water Data'!$A$3,0,10*ROW('Water Data'!A163)))</f>
        <v/>
      </c>
      <c r="C166" s="56" t="str">
        <f ca="true">+IF(OFFSET('Water Data'!$C$3,0,10*ROW('Water Data'!C163))="","",OFFSET('Water Data'!$C$3,0,10*ROW('Water Data'!C163)))</f>
        <v/>
      </c>
      <c r="D166" s="244"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4"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4" t="e">
        <f ca="true">+IF(AND(ISNUMBER(OFFSET('Water Data'!$C$10,0,10*ROW('Water Data'!D160))),BW166="Yes"),OFFSET('Water Data'!$C$10,0,10*ROW('Water Data'!D160)),IF(AND(ISNUMBER(OFFSET('Water Data'!$C$10,0,10*ROW('Water Data'!D160))),BW166="No",ISNUMBER(OFFSET('Water Data'!$C$10,0,10*ROW('Water Data'!D160)))),CONCATENATE("[",ROUND(OFFSET('Water Data'!$C$10,0,10*ROW('Water Data'!D160)),0),"]"),IF(AND(ISNUMBER(OFFSET('Water Data'!$C$10,0,10*ROW('Water Data'!D160))),BW166="",ISNUMBER(OFFSET('Water Data'!$C$10,0,10*ROW('Water Data'!D160)))),OFFSET('Water Data'!$C$10,0,10*ROW('Water Data'!D160)),NA())))</f>
        <v>#N/A</v>
      </c>
      <c r="G166" s="244"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4"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4"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4"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4"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4"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4"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4"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4"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4"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4"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4"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4"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4"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4"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5"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5"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5"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5"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5"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5"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5"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5"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5"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5"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5"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5"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5"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5"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5"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5"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5"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5"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5"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5"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5"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5"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5"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5"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5"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5"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5"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5"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5"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5"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6"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6"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6"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6"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6"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6"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6"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6"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6"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6"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6"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6"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6"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6"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6"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6"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6"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6"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3" t="str">
        <f ca="true">+IF(OFFSET('Water Data'!$C$28,0,10*ROW('Water Data'!C160))="","",OFFSET('Water Data'!$C$28,0,10*ROW('Water Data'!C160)))</f>
        <v/>
      </c>
      <c r="BT166" s="33" t="str">
        <f ca="true">+IF(OFFSET('Water Data'!$C$29,0,10*ROW('Water Data'!C160))="","",OFFSET('Water Data'!$C$29,0,10*ROW('Water Data'!C160)))</f>
        <v/>
      </c>
      <c r="BU166" s="33" t="str">
        <f ca="true">+IF(OFFSET('Water Data'!$C$30,0,10*ROW('Water Data'!C160))="","",OFFSET('Water Data'!$C$30,0,10*ROW('Water Data'!C160)))</f>
        <v/>
      </c>
      <c r="BV166" s="33" t="str">
        <f ca="true">+IF(OFFSET('Water Data'!$D$28,0,10*ROW('Water Data'!D160))="","",OFFSET('Water Data'!$D$28,0,10*ROW('Water Data'!D160)))</f>
        <v/>
      </c>
      <c r="BW166" s="33" t="str">
        <f ca="true">+IF(OFFSET('Water Data'!$D$29,0,10*ROW('Water Data'!D160))="","",OFFSET('Water Data'!$D$29,0,10*ROW('Water Data'!D160)))</f>
        <v/>
      </c>
      <c r="BX166" s="33" t="str">
        <f ca="true">+IF(OFFSET('Water Data'!$D$30,0,10*ROW('Water Data'!D160))="","",OFFSET('Water Data'!$D$30,0,10*ROW('Water Data'!D160)))</f>
        <v/>
      </c>
      <c r="BY166" s="33" t="str">
        <f ca="true">+IF(OFFSET('Water Data'!$E$28,0,10*ROW('Water Data'!E160))="","",OFFSET('Water Data'!$E$28,0,10*ROW('Water Data'!E160)))</f>
        <v/>
      </c>
      <c r="BZ166" s="33" t="str">
        <f ca="true">+IF(OFFSET('Water Data'!$E$29,0,10*ROW('Water Data'!E160))="","",OFFSET('Water Data'!$E$29,0,10*ROW('Water Data'!E160)))</f>
        <v/>
      </c>
      <c r="CA166" s="33" t="str">
        <f ca="true">+IF(OFFSET('Water Data'!$E$30,0,10*ROW('Water Data'!E160))="","",OFFSET('Water Data'!$E$30,0,10*ROW('Water Data'!E160)))</f>
        <v/>
      </c>
      <c r="CB166" s="33" t="str">
        <f ca="true">+IF(OFFSET('Water Data'!$F$28,0,10*ROW('Water Data'!F160))="","",OFFSET('Water Data'!$F$28,0,10*ROW('Water Data'!F160)))</f>
        <v/>
      </c>
      <c r="CC166" s="33" t="str">
        <f ca="true">+IF(OFFSET('Water Data'!$F$29,0,10*ROW('Water Data'!F160))="","",OFFSET('Water Data'!$F$29,0,10*ROW('Water Data'!F160)))</f>
        <v/>
      </c>
      <c r="CD166" s="33" t="str">
        <f ca="true">+IF(OFFSET('Water Data'!$F$30,0,10*ROW('Water Data'!F160))="","",OFFSET('Water Data'!$F$30,0,10*ROW('Water Data'!F160)))</f>
        <v/>
      </c>
      <c r="CE166" s="33" t="str">
        <f ca="true">+IF(OFFSET('Water Data'!$G$28,0,10*ROW('Water Data'!G160))="","",OFFSET('Water Data'!$G$28,0,10*ROW('Water Data'!G160)))</f>
        <v/>
      </c>
      <c r="CF166" s="33" t="str">
        <f ca="true">+IF(OFFSET('Water Data'!$G$29,0,10*ROW('Water Data'!G160))="","",OFFSET('Water Data'!$G$29,0,10*ROW('Water Data'!G160)))</f>
        <v/>
      </c>
      <c r="CG166" s="33" t="str">
        <f ca="true">+IF(OFFSET('Water Data'!$G$30,0,10*ROW('Water Data'!G160))="","",OFFSET('Water Data'!$G$30,0,10*ROW('Water Data'!G160)))</f>
        <v/>
      </c>
      <c r="CH166" s="33" t="str">
        <f ca="true">+IF(OFFSET('Water Data'!$H$28,0,10*ROW('Water Data'!H160))="","",OFFSET('Water Data'!$H$28,0,10*ROW('Water Data'!H160)))</f>
        <v/>
      </c>
      <c r="CI166" s="33" t="str">
        <f ca="true">+IF(OFFSET('Water Data'!$H$29,0,10*ROW('Water Data'!H160))="","",OFFSET('Water Data'!$H$29,0,10*ROW('Water Data'!H160)))</f>
        <v/>
      </c>
      <c r="CJ166" s="33" t="str">
        <f ca="true">+IF(OFFSET('Water Data'!$H$30,0,10*ROW('Water Data'!H160))="","",OFFSET('Water Data'!$H$30,0,10*ROW('Water Data'!H160)))</f>
        <v/>
      </c>
      <c r="CK166" s="33" t="str">
        <f ca="true">+IF(OFFSET('Sanitation Data'!$C$29,0,10*ROW('Sanitation Data'!C160))="","",OFFSET('Sanitation Data'!$C$29,0,10*ROW('Sanitation Data'!C160)))</f>
        <v/>
      </c>
      <c r="CL166" s="33" t="str">
        <f ca="true">+IF(OFFSET('Sanitation Data'!$C$30,0,10*ROW('Sanitation Data'!C160))="","",OFFSET('Sanitation Data'!$C$30,0,10*ROW('Sanitation Data'!C160)))</f>
        <v/>
      </c>
      <c r="CM166" s="33" t="str">
        <f ca="true">+IF(OFFSET('Sanitation Data'!$C$31,0,10*ROW('Sanitation Data'!C160))="","",OFFSET('Sanitation Data'!$C$31,0,10*ROW('Sanitation Data'!C160)))</f>
        <v/>
      </c>
      <c r="CN166" s="33" t="str">
        <f ca="true">+IF(OFFSET('Sanitation Data'!$C$32,0,10*ROW('Sanitation Data'!C160))="","",OFFSET('Sanitation Data'!$C$32,0,10*ROW('Sanitation Data'!C160)))</f>
        <v/>
      </c>
      <c r="CO166" s="33" t="str">
        <f ca="true">+IF(OFFSET('Sanitation Data'!$C$33,0,10*ROW('Sanitation Data'!C160))="","",OFFSET('Sanitation Data'!$C$33,0,10*ROW('Sanitation Data'!C160)))</f>
        <v/>
      </c>
      <c r="CP166" s="33" t="str">
        <f ca="true">+IF(OFFSET('Sanitation Data'!$D$29,0,10*ROW('Sanitation Data'!D160))="","",OFFSET('Sanitation Data'!$D$29,0,10*ROW('Sanitation Data'!D160)))</f>
        <v/>
      </c>
      <c r="CQ166" s="33" t="str">
        <f ca="true">+IF(OFFSET('Sanitation Data'!$D$30,0,10*ROW('Sanitation Data'!D160))="","",OFFSET('Sanitation Data'!$D$30,0,10*ROW('Sanitation Data'!D160)))</f>
        <v/>
      </c>
      <c r="CR166" s="33" t="str">
        <f ca="true">+IF(OFFSET('Sanitation Data'!$D$31,0,10*ROW('Sanitation Data'!D160))="","",OFFSET('Sanitation Data'!$D$31,0,10*ROW('Sanitation Data'!D160)))</f>
        <v/>
      </c>
      <c r="CS166" s="33" t="str">
        <f ca="true">+IF(OFFSET('Sanitation Data'!$D$32,0,10*ROW('Sanitation Data'!D160))="","",OFFSET('Sanitation Data'!$D$32,0,10*ROW('Sanitation Data'!D160)))</f>
        <v/>
      </c>
      <c r="CT166" s="33" t="str">
        <f ca="true">+IF(OFFSET('Sanitation Data'!$D$33,0,10*ROW('Sanitation Data'!D160))="","",OFFSET('Sanitation Data'!$D$33,0,10*ROW('Sanitation Data'!D160)))</f>
        <v/>
      </c>
      <c r="CU166" s="33" t="str">
        <f ca="true">+IF(OFFSET('Sanitation Data'!$E$29,0,10*ROW('Sanitation Data'!E160))="","",OFFSET('Sanitation Data'!$E$29,0,10*ROW('Sanitation Data'!E160)))</f>
        <v/>
      </c>
      <c r="CV166" s="33" t="str">
        <f ca="true">+IF(OFFSET('Sanitation Data'!$E$30,0,10*ROW('Sanitation Data'!E160))="","",OFFSET('Sanitation Data'!$E$30,0,10*ROW('Sanitation Data'!E160)))</f>
        <v/>
      </c>
      <c r="CW166" s="33" t="str">
        <f ca="true">+IF(OFFSET('Sanitation Data'!$E$31,0,10*ROW('Sanitation Data'!E160))="","",OFFSET('Sanitation Data'!$E$31,0,10*ROW('Sanitation Data'!E160)))</f>
        <v/>
      </c>
      <c r="CX166" s="33" t="str">
        <f ca="true">+IF(OFFSET('Sanitation Data'!$E$32,0,10*ROW('Sanitation Data'!E160))="","",OFFSET('Sanitation Data'!$E$32,0,10*ROW('Sanitation Data'!E160)))</f>
        <v/>
      </c>
      <c r="CY166" s="33" t="str">
        <f ca="true">+IF(OFFSET('Sanitation Data'!$E$33,0,10*ROW('Sanitation Data'!E160))="","",OFFSET('Sanitation Data'!$E$33,0,10*ROW('Sanitation Data'!E160)))</f>
        <v/>
      </c>
      <c r="CZ166" s="33" t="str">
        <f ca="true">+IF(OFFSET('Sanitation Data'!$F$29,0,10*ROW('Sanitation Data'!F160))="","",OFFSET('Sanitation Data'!$F$29,0,10*ROW('Sanitation Data'!F160)))</f>
        <v/>
      </c>
      <c r="DA166" s="33" t="str">
        <f ca="true">+IF(OFFSET('Sanitation Data'!$F$30,0,10*ROW('Sanitation Data'!F160))="","",OFFSET('Sanitation Data'!$F$30,0,10*ROW('Sanitation Data'!F160)))</f>
        <v/>
      </c>
      <c r="DB166" s="33" t="str">
        <f ca="true">+IF(OFFSET('Sanitation Data'!$F$31,0,10*ROW('Sanitation Data'!F160))="","",OFFSET('Sanitation Data'!$F$31,0,10*ROW('Sanitation Data'!F160)))</f>
        <v/>
      </c>
      <c r="DC166" s="33" t="str">
        <f ca="true">+IF(OFFSET('Sanitation Data'!$F$32,0,10*ROW('Sanitation Data'!F160))="","",OFFSET('Sanitation Data'!$F$32,0,10*ROW('Sanitation Data'!F160)))</f>
        <v/>
      </c>
      <c r="DD166" s="33" t="str">
        <f ca="true">+IF(OFFSET('Sanitation Data'!$F$33,0,10*ROW('Sanitation Data'!F160))="","",OFFSET('Sanitation Data'!$F$33,0,10*ROW('Sanitation Data'!F160)))</f>
        <v/>
      </c>
      <c r="DE166" s="33" t="str">
        <f ca="true">+IF(OFFSET('Sanitation Data'!$G$29,0,10*ROW('Sanitation Data'!G160))="","",OFFSET('Sanitation Data'!$G$29,0,10*ROW('Sanitation Data'!G160)))</f>
        <v/>
      </c>
      <c r="DF166" s="33" t="str">
        <f ca="true">+IF(OFFSET('Sanitation Data'!$G$30,0,10*ROW('Sanitation Data'!G160))="","",OFFSET('Sanitation Data'!$G$30,0,10*ROW('Sanitation Data'!G160)))</f>
        <v/>
      </c>
      <c r="DG166" s="33" t="str">
        <f ca="true">+IF(OFFSET('Sanitation Data'!$G$31,0,10*ROW('Sanitation Data'!G160))="","",OFFSET('Sanitation Data'!$G$31,0,10*ROW('Sanitation Data'!G160)))</f>
        <v/>
      </c>
      <c r="DH166" s="33" t="str">
        <f ca="true">+IF(OFFSET('Sanitation Data'!$G$32,0,10*ROW('Sanitation Data'!G160))="","",OFFSET('Sanitation Data'!$G$32,0,10*ROW('Sanitation Data'!G160)))</f>
        <v/>
      </c>
      <c r="DI166" s="33" t="str">
        <f ca="true">+IF(OFFSET('Sanitation Data'!$G$33,0,10*ROW('Sanitation Data'!G160))="","",OFFSET('Sanitation Data'!$G$33,0,10*ROW('Sanitation Data'!G160)))</f>
        <v/>
      </c>
      <c r="DJ166" s="33" t="str">
        <f ca="true">+IF(OFFSET('Sanitation Data'!$H$29,0,10*ROW('Sanitation Data'!H160))="","",OFFSET('Sanitation Data'!$H$29,0,10*ROW('Sanitation Data'!H160)))</f>
        <v/>
      </c>
      <c r="DK166" s="33" t="str">
        <f ca="true">+IF(OFFSET('Sanitation Data'!$H$30,0,10*ROW('Sanitation Data'!H160))="","",OFFSET('Sanitation Data'!$H$30,0,10*ROW('Sanitation Data'!H160)))</f>
        <v/>
      </c>
      <c r="DL166" s="33" t="str">
        <f ca="true">+IF(OFFSET('Sanitation Data'!$H$31,0,10*ROW('Sanitation Data'!H160))="","",OFFSET('Sanitation Data'!$H$31,0,10*ROW('Sanitation Data'!H160)))</f>
        <v/>
      </c>
      <c r="DM166" s="33" t="str">
        <f ca="true">+IF(OFFSET('Sanitation Data'!$H$32,0,10*ROW('Sanitation Data'!H160))="","",OFFSET('Sanitation Data'!$H$32,0,10*ROW('Sanitation Data'!H160)))</f>
        <v/>
      </c>
      <c r="DN166" s="33" t="str">
        <f ca="true">+IF(OFFSET('Sanitation Data'!$H$33,0,10*ROW('Sanitation Data'!H160))="","",OFFSET('Sanitation Data'!$H$33,0,10*ROW('Sanitation Data'!H160)))</f>
        <v/>
      </c>
      <c r="DO166" s="33" t="str">
        <f ca="true">+IF(OFFSET('Hygiene Data'!$C$12,0,10*ROW('Hygiene Data'!C160))="","",OFFSET('Hygiene Data'!$C$12,0,10*ROW('Hygiene Data'!C160)))</f>
        <v/>
      </c>
      <c r="DP166" s="33" t="str">
        <f ca="true">+IF(OFFSET('Hygiene Data'!$C$13,0,10*ROW('Hygiene Data'!C160))="","",OFFSET('Hygiene Data'!$C$13,0,10*ROW('Hygiene Data'!C160)))</f>
        <v/>
      </c>
      <c r="DQ166" s="33" t="str">
        <f ca="true">+IF(OFFSET('Hygiene Data'!$C$14,0,10*ROW('Hygiene Data'!C160))="","",OFFSET('Hygiene Data'!$C$14,0,10*ROW('Hygiene Data'!C160)))</f>
        <v/>
      </c>
      <c r="DR166" s="33" t="str">
        <f ca="true">+IF(OFFSET('Hygiene Data'!$D$12,0,10*ROW('Hygiene Data'!D160))="","",OFFSET('Hygiene Data'!$D$12,0,10*ROW('Hygiene Data'!D160)))</f>
        <v/>
      </c>
      <c r="DS166" s="33" t="str">
        <f ca="true">+IF(OFFSET('Hygiene Data'!$D$13,0,10*ROW('Hygiene Data'!D160))="","",OFFSET('Hygiene Data'!$D$13,0,10*ROW('Hygiene Data'!D160)))</f>
        <v/>
      </c>
      <c r="DT166" s="33" t="str">
        <f ca="true">+IF(OFFSET('Hygiene Data'!$D$14,0,10*ROW('Hygiene Data'!D160))="","",OFFSET('Hygiene Data'!$D$14,0,10*ROW('Hygiene Data'!D160)))</f>
        <v/>
      </c>
      <c r="DU166" s="33" t="str">
        <f ca="true">+IF(OFFSET('Hygiene Data'!$E$12,0,10*ROW('Hygiene Data'!E160))="","",OFFSET('Hygiene Data'!$E$12,0,10*ROW('Hygiene Data'!E160)))</f>
        <v/>
      </c>
      <c r="DV166" s="33" t="str">
        <f ca="true">+IF(OFFSET('Hygiene Data'!$E$13,0,10*ROW('Hygiene Data'!E160))="","",OFFSET('Hygiene Data'!$E$13,0,10*ROW('Hygiene Data'!E160)))</f>
        <v/>
      </c>
      <c r="DW166" s="33" t="str">
        <f ca="true">+IF(OFFSET('Hygiene Data'!$E$14,0,10*ROW('Hygiene Data'!E160))="","",OFFSET('Hygiene Data'!$E$14,0,10*ROW('Hygiene Data'!E160)))</f>
        <v/>
      </c>
      <c r="DX166" s="33" t="str">
        <f ca="true">+IF(OFFSET('Hygiene Data'!$F$12,0,10*ROW('Hygiene Data'!F160))="","",OFFSET('Hygiene Data'!$F$12,0,10*ROW('Hygiene Data'!F160)))</f>
        <v/>
      </c>
      <c r="DY166" s="33" t="str">
        <f ca="true">+IF(OFFSET('Hygiene Data'!$F$13,0,10*ROW('Hygiene Data'!F160))="","",OFFSET('Hygiene Data'!$F$13,0,10*ROW('Hygiene Data'!F160)))</f>
        <v/>
      </c>
      <c r="DZ166" s="33" t="str">
        <f ca="true">+IF(OFFSET('Hygiene Data'!$F$14,0,10*ROW('Hygiene Data'!F160))="","",OFFSET('Hygiene Data'!$F$14,0,10*ROW('Hygiene Data'!F160)))</f>
        <v/>
      </c>
      <c r="EA166" s="33" t="str">
        <f ca="true">+IF(OFFSET('Hygiene Data'!$G$12,0,10*ROW('Hygiene Data'!G160))="","",OFFSET('Hygiene Data'!$G$12,0,10*ROW('Hygiene Data'!G160)))</f>
        <v/>
      </c>
      <c r="EB166" s="33" t="str">
        <f ca="true">+IF(OFFSET('Hygiene Data'!$G$13,0,10*ROW('Hygiene Data'!G160))="","",OFFSET('Hygiene Data'!$G$13,0,10*ROW('Hygiene Data'!G160)))</f>
        <v/>
      </c>
      <c r="EC166" s="33" t="str">
        <f ca="true">+IF(OFFSET('Hygiene Data'!$G$14,0,10*ROW('Hygiene Data'!G160))="","",OFFSET('Hygiene Data'!$G$14,0,10*ROW('Hygiene Data'!G160)))</f>
        <v/>
      </c>
      <c r="ED166" s="33" t="str">
        <f ca="true">+IF(OFFSET('Hygiene Data'!$H$12,0,10*ROW('Hygiene Data'!H160))="","",OFFSET('Hygiene Data'!$H$12,0,10*ROW('Hygiene Data'!H160)))</f>
        <v/>
      </c>
      <c r="EE166" s="33" t="str">
        <f ca="true">+IF(OFFSET('Hygiene Data'!$H$13,0,10*ROW('Hygiene Data'!H160))="","",OFFSET('Hygiene Data'!$H$13,0,10*ROW('Hygiene Data'!H160)))</f>
        <v/>
      </c>
      <c r="EF166" s="33" t="str">
        <f ca="true">+IF(OFFSET('Hygiene Data'!$H$14,0,10*ROW('Hygiene Data'!H160))="","",OFFSET('Hygiene Data'!$H$14,0,10*ROW('Hygiene Data'!H160)))</f>
        <v/>
      </c>
    </row>
    <row r="167" x14ac:dyDescent="0.2">
      <c r="A167" s="56" t="str">
        <f ca="true">+IF(OFFSET('Water Data'!$B$1,0,10*ROW('Water Data'!B164))="","",OFFSET('Water Data'!$B$1,0,10*ROW('Water Data'!B164)))</f>
        <v/>
      </c>
      <c r="B167" s="56" t="str">
        <f ca="true">+IF(OFFSET('Water Data'!$A$3,0,10*ROW('Water Data'!A164))="","",OFFSET('Water Data'!$A$3,0,10*ROW('Water Data'!A164)))</f>
        <v/>
      </c>
      <c r="C167" s="56" t="str">
        <f ca="true">+IF(OFFSET('Water Data'!$C$3,0,10*ROW('Water Data'!C164))="","",OFFSET('Water Data'!$C$3,0,10*ROW('Water Data'!C164)))</f>
        <v/>
      </c>
      <c r="D167" s="244"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4"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4" t="e">
        <f ca="true">+IF(AND(ISNUMBER(OFFSET('Water Data'!$C$10,0,10*ROW('Water Data'!D161))),BW167="Yes"),OFFSET('Water Data'!$C$10,0,10*ROW('Water Data'!D161)),IF(AND(ISNUMBER(OFFSET('Water Data'!$C$10,0,10*ROW('Water Data'!D161))),BW167="No",ISNUMBER(OFFSET('Water Data'!$C$10,0,10*ROW('Water Data'!D161)))),CONCATENATE("[",ROUND(OFFSET('Water Data'!$C$10,0,10*ROW('Water Data'!D161)),0),"]"),IF(AND(ISNUMBER(OFFSET('Water Data'!$C$10,0,10*ROW('Water Data'!D161))),BW167="",ISNUMBER(OFFSET('Water Data'!$C$10,0,10*ROW('Water Data'!D161)))),OFFSET('Water Data'!$C$10,0,10*ROW('Water Data'!D161)),NA())))</f>
        <v>#N/A</v>
      </c>
      <c r="G167" s="244"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4"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4"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4"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4"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4"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4"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4"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4"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4"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4"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4"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4"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4"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4"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5"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5"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5"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5"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5"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5"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5"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5"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5"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5"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5"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5"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5"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5"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5"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5"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5"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5"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5"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5"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5"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5"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5"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5"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5"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5"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5"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5"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5"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5"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6"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6"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6"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6"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6"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6"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6"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6"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6"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6"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6"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6"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6"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6"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6"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6"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6"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6"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3" t="str">
        <f ca="true">+IF(OFFSET('Water Data'!$C$28,0,10*ROW('Water Data'!C161))="","",OFFSET('Water Data'!$C$28,0,10*ROW('Water Data'!C161)))</f>
        <v/>
      </c>
      <c r="BT167" s="33" t="str">
        <f ca="true">+IF(OFFSET('Water Data'!$C$29,0,10*ROW('Water Data'!C161))="","",OFFSET('Water Data'!$C$29,0,10*ROW('Water Data'!C161)))</f>
        <v/>
      </c>
      <c r="BU167" s="33" t="str">
        <f ca="true">+IF(OFFSET('Water Data'!$C$30,0,10*ROW('Water Data'!C161))="","",OFFSET('Water Data'!$C$30,0,10*ROW('Water Data'!C161)))</f>
        <v/>
      </c>
      <c r="BV167" s="33" t="str">
        <f ca="true">+IF(OFFSET('Water Data'!$D$28,0,10*ROW('Water Data'!D161))="","",OFFSET('Water Data'!$D$28,0,10*ROW('Water Data'!D161)))</f>
        <v/>
      </c>
      <c r="BW167" s="33" t="str">
        <f ca="true">+IF(OFFSET('Water Data'!$D$29,0,10*ROW('Water Data'!D161))="","",OFFSET('Water Data'!$D$29,0,10*ROW('Water Data'!D161)))</f>
        <v/>
      </c>
      <c r="BX167" s="33" t="str">
        <f ca="true">+IF(OFFSET('Water Data'!$D$30,0,10*ROW('Water Data'!D161))="","",OFFSET('Water Data'!$D$30,0,10*ROW('Water Data'!D161)))</f>
        <v/>
      </c>
      <c r="BY167" s="33" t="str">
        <f ca="true">+IF(OFFSET('Water Data'!$E$28,0,10*ROW('Water Data'!E161))="","",OFFSET('Water Data'!$E$28,0,10*ROW('Water Data'!E161)))</f>
        <v/>
      </c>
      <c r="BZ167" s="33" t="str">
        <f ca="true">+IF(OFFSET('Water Data'!$E$29,0,10*ROW('Water Data'!E161))="","",OFFSET('Water Data'!$E$29,0,10*ROW('Water Data'!E161)))</f>
        <v/>
      </c>
      <c r="CA167" s="33" t="str">
        <f ca="true">+IF(OFFSET('Water Data'!$E$30,0,10*ROW('Water Data'!E161))="","",OFFSET('Water Data'!$E$30,0,10*ROW('Water Data'!E161)))</f>
        <v/>
      </c>
      <c r="CB167" s="33" t="str">
        <f ca="true">+IF(OFFSET('Water Data'!$F$28,0,10*ROW('Water Data'!F161))="","",OFFSET('Water Data'!$F$28,0,10*ROW('Water Data'!F161)))</f>
        <v/>
      </c>
      <c r="CC167" s="33" t="str">
        <f ca="true">+IF(OFFSET('Water Data'!$F$29,0,10*ROW('Water Data'!F161))="","",OFFSET('Water Data'!$F$29,0,10*ROW('Water Data'!F161)))</f>
        <v/>
      </c>
      <c r="CD167" s="33" t="str">
        <f ca="true">+IF(OFFSET('Water Data'!$F$30,0,10*ROW('Water Data'!F161))="","",OFFSET('Water Data'!$F$30,0,10*ROW('Water Data'!F161)))</f>
        <v/>
      </c>
      <c r="CE167" s="33" t="str">
        <f ca="true">+IF(OFFSET('Water Data'!$G$28,0,10*ROW('Water Data'!G161))="","",OFFSET('Water Data'!$G$28,0,10*ROW('Water Data'!G161)))</f>
        <v/>
      </c>
      <c r="CF167" s="33" t="str">
        <f ca="true">+IF(OFFSET('Water Data'!$G$29,0,10*ROW('Water Data'!G161))="","",OFFSET('Water Data'!$G$29,0,10*ROW('Water Data'!G161)))</f>
        <v/>
      </c>
      <c r="CG167" s="33" t="str">
        <f ca="true">+IF(OFFSET('Water Data'!$G$30,0,10*ROW('Water Data'!G161))="","",OFFSET('Water Data'!$G$30,0,10*ROW('Water Data'!G161)))</f>
        <v/>
      </c>
      <c r="CH167" s="33" t="str">
        <f ca="true">+IF(OFFSET('Water Data'!$H$28,0,10*ROW('Water Data'!H161))="","",OFFSET('Water Data'!$H$28,0,10*ROW('Water Data'!H161)))</f>
        <v/>
      </c>
      <c r="CI167" s="33" t="str">
        <f ca="true">+IF(OFFSET('Water Data'!$H$29,0,10*ROW('Water Data'!H161))="","",OFFSET('Water Data'!$H$29,0,10*ROW('Water Data'!H161)))</f>
        <v/>
      </c>
      <c r="CJ167" s="33" t="str">
        <f ca="true">+IF(OFFSET('Water Data'!$H$30,0,10*ROW('Water Data'!H161))="","",OFFSET('Water Data'!$H$30,0,10*ROW('Water Data'!H161)))</f>
        <v/>
      </c>
      <c r="CK167" s="33" t="str">
        <f ca="true">+IF(OFFSET('Sanitation Data'!$C$29,0,10*ROW('Sanitation Data'!C161))="","",OFFSET('Sanitation Data'!$C$29,0,10*ROW('Sanitation Data'!C161)))</f>
        <v/>
      </c>
      <c r="CL167" s="33" t="str">
        <f ca="true">+IF(OFFSET('Sanitation Data'!$C$30,0,10*ROW('Sanitation Data'!C161))="","",OFFSET('Sanitation Data'!$C$30,0,10*ROW('Sanitation Data'!C161)))</f>
        <v/>
      </c>
      <c r="CM167" s="33" t="str">
        <f ca="true">+IF(OFFSET('Sanitation Data'!$C$31,0,10*ROW('Sanitation Data'!C161))="","",OFFSET('Sanitation Data'!$C$31,0,10*ROW('Sanitation Data'!C161)))</f>
        <v/>
      </c>
      <c r="CN167" s="33" t="str">
        <f ca="true">+IF(OFFSET('Sanitation Data'!$C$32,0,10*ROW('Sanitation Data'!C161))="","",OFFSET('Sanitation Data'!$C$32,0,10*ROW('Sanitation Data'!C161)))</f>
        <v/>
      </c>
      <c r="CO167" s="33" t="str">
        <f ca="true">+IF(OFFSET('Sanitation Data'!$C$33,0,10*ROW('Sanitation Data'!C161))="","",OFFSET('Sanitation Data'!$C$33,0,10*ROW('Sanitation Data'!C161)))</f>
        <v/>
      </c>
      <c r="CP167" s="33" t="str">
        <f ca="true">+IF(OFFSET('Sanitation Data'!$D$29,0,10*ROW('Sanitation Data'!D161))="","",OFFSET('Sanitation Data'!$D$29,0,10*ROW('Sanitation Data'!D161)))</f>
        <v/>
      </c>
      <c r="CQ167" s="33" t="str">
        <f ca="true">+IF(OFFSET('Sanitation Data'!$D$30,0,10*ROW('Sanitation Data'!D161))="","",OFFSET('Sanitation Data'!$D$30,0,10*ROW('Sanitation Data'!D161)))</f>
        <v/>
      </c>
      <c r="CR167" s="33" t="str">
        <f ca="true">+IF(OFFSET('Sanitation Data'!$D$31,0,10*ROW('Sanitation Data'!D161))="","",OFFSET('Sanitation Data'!$D$31,0,10*ROW('Sanitation Data'!D161)))</f>
        <v/>
      </c>
      <c r="CS167" s="33" t="str">
        <f ca="true">+IF(OFFSET('Sanitation Data'!$D$32,0,10*ROW('Sanitation Data'!D161))="","",OFFSET('Sanitation Data'!$D$32,0,10*ROW('Sanitation Data'!D161)))</f>
        <v/>
      </c>
      <c r="CT167" s="33" t="str">
        <f ca="true">+IF(OFFSET('Sanitation Data'!$D$33,0,10*ROW('Sanitation Data'!D161))="","",OFFSET('Sanitation Data'!$D$33,0,10*ROW('Sanitation Data'!D161)))</f>
        <v/>
      </c>
      <c r="CU167" s="33" t="str">
        <f ca="true">+IF(OFFSET('Sanitation Data'!$E$29,0,10*ROW('Sanitation Data'!E161))="","",OFFSET('Sanitation Data'!$E$29,0,10*ROW('Sanitation Data'!E161)))</f>
        <v/>
      </c>
      <c r="CV167" s="33" t="str">
        <f ca="true">+IF(OFFSET('Sanitation Data'!$E$30,0,10*ROW('Sanitation Data'!E161))="","",OFFSET('Sanitation Data'!$E$30,0,10*ROW('Sanitation Data'!E161)))</f>
        <v/>
      </c>
      <c r="CW167" s="33" t="str">
        <f ca="true">+IF(OFFSET('Sanitation Data'!$E$31,0,10*ROW('Sanitation Data'!E161))="","",OFFSET('Sanitation Data'!$E$31,0,10*ROW('Sanitation Data'!E161)))</f>
        <v/>
      </c>
      <c r="CX167" s="33" t="str">
        <f ca="true">+IF(OFFSET('Sanitation Data'!$E$32,0,10*ROW('Sanitation Data'!E161))="","",OFFSET('Sanitation Data'!$E$32,0,10*ROW('Sanitation Data'!E161)))</f>
        <v/>
      </c>
      <c r="CY167" s="33" t="str">
        <f ca="true">+IF(OFFSET('Sanitation Data'!$E$33,0,10*ROW('Sanitation Data'!E161))="","",OFFSET('Sanitation Data'!$E$33,0,10*ROW('Sanitation Data'!E161)))</f>
        <v/>
      </c>
      <c r="CZ167" s="33" t="str">
        <f ca="true">+IF(OFFSET('Sanitation Data'!$F$29,0,10*ROW('Sanitation Data'!F161))="","",OFFSET('Sanitation Data'!$F$29,0,10*ROW('Sanitation Data'!F161)))</f>
        <v/>
      </c>
      <c r="DA167" s="33" t="str">
        <f ca="true">+IF(OFFSET('Sanitation Data'!$F$30,0,10*ROW('Sanitation Data'!F161))="","",OFFSET('Sanitation Data'!$F$30,0,10*ROW('Sanitation Data'!F161)))</f>
        <v/>
      </c>
      <c r="DB167" s="33" t="str">
        <f ca="true">+IF(OFFSET('Sanitation Data'!$F$31,0,10*ROW('Sanitation Data'!F161))="","",OFFSET('Sanitation Data'!$F$31,0,10*ROW('Sanitation Data'!F161)))</f>
        <v/>
      </c>
      <c r="DC167" s="33" t="str">
        <f ca="true">+IF(OFFSET('Sanitation Data'!$F$32,0,10*ROW('Sanitation Data'!F161))="","",OFFSET('Sanitation Data'!$F$32,0,10*ROW('Sanitation Data'!F161)))</f>
        <v/>
      </c>
      <c r="DD167" s="33" t="str">
        <f ca="true">+IF(OFFSET('Sanitation Data'!$F$33,0,10*ROW('Sanitation Data'!F161))="","",OFFSET('Sanitation Data'!$F$33,0,10*ROW('Sanitation Data'!F161)))</f>
        <v/>
      </c>
      <c r="DE167" s="33" t="str">
        <f ca="true">+IF(OFFSET('Sanitation Data'!$G$29,0,10*ROW('Sanitation Data'!G161))="","",OFFSET('Sanitation Data'!$G$29,0,10*ROW('Sanitation Data'!G161)))</f>
        <v/>
      </c>
      <c r="DF167" s="33" t="str">
        <f ca="true">+IF(OFFSET('Sanitation Data'!$G$30,0,10*ROW('Sanitation Data'!G161))="","",OFFSET('Sanitation Data'!$G$30,0,10*ROW('Sanitation Data'!G161)))</f>
        <v/>
      </c>
      <c r="DG167" s="33" t="str">
        <f ca="true">+IF(OFFSET('Sanitation Data'!$G$31,0,10*ROW('Sanitation Data'!G161))="","",OFFSET('Sanitation Data'!$G$31,0,10*ROW('Sanitation Data'!G161)))</f>
        <v/>
      </c>
      <c r="DH167" s="33" t="str">
        <f ca="true">+IF(OFFSET('Sanitation Data'!$G$32,0,10*ROW('Sanitation Data'!G161))="","",OFFSET('Sanitation Data'!$G$32,0,10*ROW('Sanitation Data'!G161)))</f>
        <v/>
      </c>
      <c r="DI167" s="33" t="str">
        <f ca="true">+IF(OFFSET('Sanitation Data'!$G$33,0,10*ROW('Sanitation Data'!G161))="","",OFFSET('Sanitation Data'!$G$33,0,10*ROW('Sanitation Data'!G161)))</f>
        <v/>
      </c>
      <c r="DJ167" s="33" t="str">
        <f ca="true">+IF(OFFSET('Sanitation Data'!$H$29,0,10*ROW('Sanitation Data'!H161))="","",OFFSET('Sanitation Data'!$H$29,0,10*ROW('Sanitation Data'!H161)))</f>
        <v/>
      </c>
      <c r="DK167" s="33" t="str">
        <f ca="true">+IF(OFFSET('Sanitation Data'!$H$30,0,10*ROW('Sanitation Data'!H161))="","",OFFSET('Sanitation Data'!$H$30,0,10*ROW('Sanitation Data'!H161)))</f>
        <v/>
      </c>
      <c r="DL167" s="33" t="str">
        <f ca="true">+IF(OFFSET('Sanitation Data'!$H$31,0,10*ROW('Sanitation Data'!H161))="","",OFFSET('Sanitation Data'!$H$31,0,10*ROW('Sanitation Data'!H161)))</f>
        <v/>
      </c>
      <c r="DM167" s="33" t="str">
        <f ca="true">+IF(OFFSET('Sanitation Data'!$H$32,0,10*ROW('Sanitation Data'!H161))="","",OFFSET('Sanitation Data'!$H$32,0,10*ROW('Sanitation Data'!H161)))</f>
        <v/>
      </c>
      <c r="DN167" s="33" t="str">
        <f ca="true">+IF(OFFSET('Sanitation Data'!$H$33,0,10*ROW('Sanitation Data'!H161))="","",OFFSET('Sanitation Data'!$H$33,0,10*ROW('Sanitation Data'!H161)))</f>
        <v/>
      </c>
      <c r="DO167" s="33" t="str">
        <f ca="true">+IF(OFFSET('Hygiene Data'!$C$12,0,10*ROW('Hygiene Data'!C161))="","",OFFSET('Hygiene Data'!$C$12,0,10*ROW('Hygiene Data'!C161)))</f>
        <v/>
      </c>
      <c r="DP167" s="33" t="str">
        <f ca="true">+IF(OFFSET('Hygiene Data'!$C$13,0,10*ROW('Hygiene Data'!C161))="","",OFFSET('Hygiene Data'!$C$13,0,10*ROW('Hygiene Data'!C161)))</f>
        <v/>
      </c>
      <c r="DQ167" s="33" t="str">
        <f ca="true">+IF(OFFSET('Hygiene Data'!$C$14,0,10*ROW('Hygiene Data'!C161))="","",OFFSET('Hygiene Data'!$C$14,0,10*ROW('Hygiene Data'!C161)))</f>
        <v/>
      </c>
      <c r="DR167" s="33" t="str">
        <f ca="true">+IF(OFFSET('Hygiene Data'!$D$12,0,10*ROW('Hygiene Data'!D161))="","",OFFSET('Hygiene Data'!$D$12,0,10*ROW('Hygiene Data'!D161)))</f>
        <v/>
      </c>
      <c r="DS167" s="33" t="str">
        <f ca="true">+IF(OFFSET('Hygiene Data'!$D$13,0,10*ROW('Hygiene Data'!D161))="","",OFFSET('Hygiene Data'!$D$13,0,10*ROW('Hygiene Data'!D161)))</f>
        <v/>
      </c>
      <c r="DT167" s="33" t="str">
        <f ca="true">+IF(OFFSET('Hygiene Data'!$D$14,0,10*ROW('Hygiene Data'!D161))="","",OFFSET('Hygiene Data'!$D$14,0,10*ROW('Hygiene Data'!D161)))</f>
        <v/>
      </c>
      <c r="DU167" s="33" t="str">
        <f ca="true">+IF(OFFSET('Hygiene Data'!$E$12,0,10*ROW('Hygiene Data'!E161))="","",OFFSET('Hygiene Data'!$E$12,0,10*ROW('Hygiene Data'!E161)))</f>
        <v/>
      </c>
      <c r="DV167" s="33" t="str">
        <f ca="true">+IF(OFFSET('Hygiene Data'!$E$13,0,10*ROW('Hygiene Data'!E161))="","",OFFSET('Hygiene Data'!$E$13,0,10*ROW('Hygiene Data'!E161)))</f>
        <v/>
      </c>
      <c r="DW167" s="33" t="str">
        <f ca="true">+IF(OFFSET('Hygiene Data'!$E$14,0,10*ROW('Hygiene Data'!E161))="","",OFFSET('Hygiene Data'!$E$14,0,10*ROW('Hygiene Data'!E161)))</f>
        <v/>
      </c>
      <c r="DX167" s="33" t="str">
        <f ca="true">+IF(OFFSET('Hygiene Data'!$F$12,0,10*ROW('Hygiene Data'!F161))="","",OFFSET('Hygiene Data'!$F$12,0,10*ROW('Hygiene Data'!F161)))</f>
        <v/>
      </c>
      <c r="DY167" s="33" t="str">
        <f ca="true">+IF(OFFSET('Hygiene Data'!$F$13,0,10*ROW('Hygiene Data'!F161))="","",OFFSET('Hygiene Data'!$F$13,0,10*ROW('Hygiene Data'!F161)))</f>
        <v/>
      </c>
      <c r="DZ167" s="33" t="str">
        <f ca="true">+IF(OFFSET('Hygiene Data'!$F$14,0,10*ROW('Hygiene Data'!F161))="","",OFFSET('Hygiene Data'!$F$14,0,10*ROW('Hygiene Data'!F161)))</f>
        <v/>
      </c>
      <c r="EA167" s="33" t="str">
        <f ca="true">+IF(OFFSET('Hygiene Data'!$G$12,0,10*ROW('Hygiene Data'!G161))="","",OFFSET('Hygiene Data'!$G$12,0,10*ROW('Hygiene Data'!G161)))</f>
        <v/>
      </c>
      <c r="EB167" s="33" t="str">
        <f ca="true">+IF(OFFSET('Hygiene Data'!$G$13,0,10*ROW('Hygiene Data'!G161))="","",OFFSET('Hygiene Data'!$G$13,0,10*ROW('Hygiene Data'!G161)))</f>
        <v/>
      </c>
      <c r="EC167" s="33" t="str">
        <f ca="true">+IF(OFFSET('Hygiene Data'!$G$14,0,10*ROW('Hygiene Data'!G161))="","",OFFSET('Hygiene Data'!$G$14,0,10*ROW('Hygiene Data'!G161)))</f>
        <v/>
      </c>
      <c r="ED167" s="33" t="str">
        <f ca="true">+IF(OFFSET('Hygiene Data'!$H$12,0,10*ROW('Hygiene Data'!H161))="","",OFFSET('Hygiene Data'!$H$12,0,10*ROW('Hygiene Data'!H161)))</f>
        <v/>
      </c>
      <c r="EE167" s="33" t="str">
        <f ca="true">+IF(OFFSET('Hygiene Data'!$H$13,0,10*ROW('Hygiene Data'!H161))="","",OFFSET('Hygiene Data'!$H$13,0,10*ROW('Hygiene Data'!H161)))</f>
        <v/>
      </c>
      <c r="EF167" s="33" t="str">
        <f ca="true">+IF(OFFSET('Hygiene Data'!$H$14,0,10*ROW('Hygiene Data'!H161))="","",OFFSET('Hygiene Data'!$H$14,0,10*ROW('Hygiene Data'!H161)))</f>
        <v/>
      </c>
    </row>
    <row r="168" x14ac:dyDescent="0.2">
      <c r="A168" s="56" t="str">
        <f ca="true">+IF(OFFSET('Water Data'!$B$1,0,10*ROW('Water Data'!B165))="","",OFFSET('Water Data'!$B$1,0,10*ROW('Water Data'!B165)))</f>
        <v/>
      </c>
      <c r="B168" s="56" t="str">
        <f ca="true">+IF(OFFSET('Water Data'!$A$3,0,10*ROW('Water Data'!A165))="","",OFFSET('Water Data'!$A$3,0,10*ROW('Water Data'!A165)))</f>
        <v/>
      </c>
      <c r="C168" s="56" t="str">
        <f ca="true">+IF(OFFSET('Water Data'!$C$3,0,10*ROW('Water Data'!C165))="","",OFFSET('Water Data'!$C$3,0,10*ROW('Water Data'!C165)))</f>
        <v/>
      </c>
      <c r="D168" s="244"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4"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4" t="e">
        <f ca="true">+IF(AND(ISNUMBER(OFFSET('Water Data'!$C$10,0,10*ROW('Water Data'!D162))),BW168="Yes"),OFFSET('Water Data'!$C$10,0,10*ROW('Water Data'!D162)),IF(AND(ISNUMBER(OFFSET('Water Data'!$C$10,0,10*ROW('Water Data'!D162))),BW168="No",ISNUMBER(OFFSET('Water Data'!$C$10,0,10*ROW('Water Data'!D162)))),CONCATENATE("[",ROUND(OFFSET('Water Data'!$C$10,0,10*ROW('Water Data'!D162)),0),"]"),IF(AND(ISNUMBER(OFFSET('Water Data'!$C$10,0,10*ROW('Water Data'!D162))),BW168="",ISNUMBER(OFFSET('Water Data'!$C$10,0,10*ROW('Water Data'!D162)))),OFFSET('Water Data'!$C$10,0,10*ROW('Water Data'!D162)),NA())))</f>
        <v>#N/A</v>
      </c>
      <c r="G168" s="244"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4"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4"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4"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4"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4"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4"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4"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4"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4"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4"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4"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4"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4"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4"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5"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5"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5"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5"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5"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5"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5"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5"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5"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5"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5"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5"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5"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5"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5"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5"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5"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5"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5"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5"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5"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5"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5"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5"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5"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5"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5"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5"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5"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5"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6"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6"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6"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6"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6"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6"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6"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6"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6"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6"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6"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6"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6"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6"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6"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6"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6"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6"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3" t="str">
        <f ca="true">+IF(OFFSET('Water Data'!$C$28,0,10*ROW('Water Data'!C162))="","",OFFSET('Water Data'!$C$28,0,10*ROW('Water Data'!C162)))</f>
        <v/>
      </c>
      <c r="BT168" s="33" t="str">
        <f ca="true">+IF(OFFSET('Water Data'!$C$29,0,10*ROW('Water Data'!C162))="","",OFFSET('Water Data'!$C$29,0,10*ROW('Water Data'!C162)))</f>
        <v/>
      </c>
      <c r="BU168" s="33" t="str">
        <f ca="true">+IF(OFFSET('Water Data'!$C$30,0,10*ROW('Water Data'!C162))="","",OFFSET('Water Data'!$C$30,0,10*ROW('Water Data'!C162)))</f>
        <v/>
      </c>
      <c r="BV168" s="33" t="str">
        <f ca="true">+IF(OFFSET('Water Data'!$D$28,0,10*ROW('Water Data'!D162))="","",OFFSET('Water Data'!$D$28,0,10*ROW('Water Data'!D162)))</f>
        <v/>
      </c>
      <c r="BW168" s="33" t="str">
        <f ca="true">+IF(OFFSET('Water Data'!$D$29,0,10*ROW('Water Data'!D162))="","",OFFSET('Water Data'!$D$29,0,10*ROW('Water Data'!D162)))</f>
        <v/>
      </c>
      <c r="BX168" s="33" t="str">
        <f ca="true">+IF(OFFSET('Water Data'!$D$30,0,10*ROW('Water Data'!D162))="","",OFFSET('Water Data'!$D$30,0,10*ROW('Water Data'!D162)))</f>
        <v/>
      </c>
      <c r="BY168" s="33" t="str">
        <f ca="true">+IF(OFFSET('Water Data'!$E$28,0,10*ROW('Water Data'!E162))="","",OFFSET('Water Data'!$E$28,0,10*ROW('Water Data'!E162)))</f>
        <v/>
      </c>
      <c r="BZ168" s="33" t="str">
        <f ca="true">+IF(OFFSET('Water Data'!$E$29,0,10*ROW('Water Data'!E162))="","",OFFSET('Water Data'!$E$29,0,10*ROW('Water Data'!E162)))</f>
        <v/>
      </c>
      <c r="CA168" s="33" t="str">
        <f ca="true">+IF(OFFSET('Water Data'!$E$30,0,10*ROW('Water Data'!E162))="","",OFFSET('Water Data'!$E$30,0,10*ROW('Water Data'!E162)))</f>
        <v/>
      </c>
      <c r="CB168" s="33" t="str">
        <f ca="true">+IF(OFFSET('Water Data'!$F$28,0,10*ROW('Water Data'!F162))="","",OFFSET('Water Data'!$F$28,0,10*ROW('Water Data'!F162)))</f>
        <v/>
      </c>
      <c r="CC168" s="33" t="str">
        <f ca="true">+IF(OFFSET('Water Data'!$F$29,0,10*ROW('Water Data'!F162))="","",OFFSET('Water Data'!$F$29,0,10*ROW('Water Data'!F162)))</f>
        <v/>
      </c>
      <c r="CD168" s="33" t="str">
        <f ca="true">+IF(OFFSET('Water Data'!$F$30,0,10*ROW('Water Data'!F162))="","",OFFSET('Water Data'!$F$30,0,10*ROW('Water Data'!F162)))</f>
        <v/>
      </c>
      <c r="CE168" s="33" t="str">
        <f ca="true">+IF(OFFSET('Water Data'!$G$28,0,10*ROW('Water Data'!G162))="","",OFFSET('Water Data'!$G$28,0,10*ROW('Water Data'!G162)))</f>
        <v/>
      </c>
      <c r="CF168" s="33" t="str">
        <f ca="true">+IF(OFFSET('Water Data'!$G$29,0,10*ROW('Water Data'!G162))="","",OFFSET('Water Data'!$G$29,0,10*ROW('Water Data'!G162)))</f>
        <v/>
      </c>
      <c r="CG168" s="33" t="str">
        <f ca="true">+IF(OFFSET('Water Data'!$G$30,0,10*ROW('Water Data'!G162))="","",OFFSET('Water Data'!$G$30,0,10*ROW('Water Data'!G162)))</f>
        <v/>
      </c>
      <c r="CH168" s="33" t="str">
        <f ca="true">+IF(OFFSET('Water Data'!$H$28,0,10*ROW('Water Data'!H162))="","",OFFSET('Water Data'!$H$28,0,10*ROW('Water Data'!H162)))</f>
        <v/>
      </c>
      <c r="CI168" s="33" t="str">
        <f ca="true">+IF(OFFSET('Water Data'!$H$29,0,10*ROW('Water Data'!H162))="","",OFFSET('Water Data'!$H$29,0,10*ROW('Water Data'!H162)))</f>
        <v/>
      </c>
      <c r="CJ168" s="33" t="str">
        <f ca="true">+IF(OFFSET('Water Data'!$H$30,0,10*ROW('Water Data'!H162))="","",OFFSET('Water Data'!$H$30,0,10*ROW('Water Data'!H162)))</f>
        <v/>
      </c>
      <c r="CK168" s="33" t="str">
        <f ca="true">+IF(OFFSET('Sanitation Data'!$C$29,0,10*ROW('Sanitation Data'!C162))="","",OFFSET('Sanitation Data'!$C$29,0,10*ROW('Sanitation Data'!C162)))</f>
        <v/>
      </c>
      <c r="CL168" s="33" t="str">
        <f ca="true">+IF(OFFSET('Sanitation Data'!$C$30,0,10*ROW('Sanitation Data'!C162))="","",OFFSET('Sanitation Data'!$C$30,0,10*ROW('Sanitation Data'!C162)))</f>
        <v/>
      </c>
      <c r="CM168" s="33" t="str">
        <f ca="true">+IF(OFFSET('Sanitation Data'!$C$31,0,10*ROW('Sanitation Data'!C162))="","",OFFSET('Sanitation Data'!$C$31,0,10*ROW('Sanitation Data'!C162)))</f>
        <v/>
      </c>
      <c r="CN168" s="33" t="str">
        <f ca="true">+IF(OFFSET('Sanitation Data'!$C$32,0,10*ROW('Sanitation Data'!C162))="","",OFFSET('Sanitation Data'!$C$32,0,10*ROW('Sanitation Data'!C162)))</f>
        <v/>
      </c>
      <c r="CO168" s="33" t="str">
        <f ca="true">+IF(OFFSET('Sanitation Data'!$C$33,0,10*ROW('Sanitation Data'!C162))="","",OFFSET('Sanitation Data'!$C$33,0,10*ROW('Sanitation Data'!C162)))</f>
        <v/>
      </c>
      <c r="CP168" s="33" t="str">
        <f ca="true">+IF(OFFSET('Sanitation Data'!$D$29,0,10*ROW('Sanitation Data'!D162))="","",OFFSET('Sanitation Data'!$D$29,0,10*ROW('Sanitation Data'!D162)))</f>
        <v/>
      </c>
      <c r="CQ168" s="33" t="str">
        <f ca="true">+IF(OFFSET('Sanitation Data'!$D$30,0,10*ROW('Sanitation Data'!D162))="","",OFFSET('Sanitation Data'!$D$30,0,10*ROW('Sanitation Data'!D162)))</f>
        <v/>
      </c>
      <c r="CR168" s="33" t="str">
        <f ca="true">+IF(OFFSET('Sanitation Data'!$D$31,0,10*ROW('Sanitation Data'!D162))="","",OFFSET('Sanitation Data'!$D$31,0,10*ROW('Sanitation Data'!D162)))</f>
        <v/>
      </c>
      <c r="CS168" s="33" t="str">
        <f ca="true">+IF(OFFSET('Sanitation Data'!$D$32,0,10*ROW('Sanitation Data'!D162))="","",OFFSET('Sanitation Data'!$D$32,0,10*ROW('Sanitation Data'!D162)))</f>
        <v/>
      </c>
      <c r="CT168" s="33" t="str">
        <f ca="true">+IF(OFFSET('Sanitation Data'!$D$33,0,10*ROW('Sanitation Data'!D162))="","",OFFSET('Sanitation Data'!$D$33,0,10*ROW('Sanitation Data'!D162)))</f>
        <v/>
      </c>
      <c r="CU168" s="33" t="str">
        <f ca="true">+IF(OFFSET('Sanitation Data'!$E$29,0,10*ROW('Sanitation Data'!E162))="","",OFFSET('Sanitation Data'!$E$29,0,10*ROW('Sanitation Data'!E162)))</f>
        <v/>
      </c>
      <c r="CV168" s="33" t="str">
        <f ca="true">+IF(OFFSET('Sanitation Data'!$E$30,0,10*ROW('Sanitation Data'!E162))="","",OFFSET('Sanitation Data'!$E$30,0,10*ROW('Sanitation Data'!E162)))</f>
        <v/>
      </c>
      <c r="CW168" s="33" t="str">
        <f ca="true">+IF(OFFSET('Sanitation Data'!$E$31,0,10*ROW('Sanitation Data'!E162))="","",OFFSET('Sanitation Data'!$E$31,0,10*ROW('Sanitation Data'!E162)))</f>
        <v/>
      </c>
      <c r="CX168" s="33" t="str">
        <f ca="true">+IF(OFFSET('Sanitation Data'!$E$32,0,10*ROW('Sanitation Data'!E162))="","",OFFSET('Sanitation Data'!$E$32,0,10*ROW('Sanitation Data'!E162)))</f>
        <v/>
      </c>
      <c r="CY168" s="33" t="str">
        <f ca="true">+IF(OFFSET('Sanitation Data'!$E$33,0,10*ROW('Sanitation Data'!E162))="","",OFFSET('Sanitation Data'!$E$33,0,10*ROW('Sanitation Data'!E162)))</f>
        <v/>
      </c>
      <c r="CZ168" s="33" t="str">
        <f ca="true">+IF(OFFSET('Sanitation Data'!$F$29,0,10*ROW('Sanitation Data'!F162))="","",OFFSET('Sanitation Data'!$F$29,0,10*ROW('Sanitation Data'!F162)))</f>
        <v/>
      </c>
      <c r="DA168" s="33" t="str">
        <f ca="true">+IF(OFFSET('Sanitation Data'!$F$30,0,10*ROW('Sanitation Data'!F162))="","",OFFSET('Sanitation Data'!$F$30,0,10*ROW('Sanitation Data'!F162)))</f>
        <v/>
      </c>
      <c r="DB168" s="33" t="str">
        <f ca="true">+IF(OFFSET('Sanitation Data'!$F$31,0,10*ROW('Sanitation Data'!F162))="","",OFFSET('Sanitation Data'!$F$31,0,10*ROW('Sanitation Data'!F162)))</f>
        <v/>
      </c>
      <c r="DC168" s="33" t="str">
        <f ca="true">+IF(OFFSET('Sanitation Data'!$F$32,0,10*ROW('Sanitation Data'!F162))="","",OFFSET('Sanitation Data'!$F$32,0,10*ROW('Sanitation Data'!F162)))</f>
        <v/>
      </c>
      <c r="DD168" s="33" t="str">
        <f ca="true">+IF(OFFSET('Sanitation Data'!$F$33,0,10*ROW('Sanitation Data'!F162))="","",OFFSET('Sanitation Data'!$F$33,0,10*ROW('Sanitation Data'!F162)))</f>
        <v/>
      </c>
      <c r="DE168" s="33" t="str">
        <f ca="true">+IF(OFFSET('Sanitation Data'!$G$29,0,10*ROW('Sanitation Data'!G162))="","",OFFSET('Sanitation Data'!$G$29,0,10*ROW('Sanitation Data'!G162)))</f>
        <v/>
      </c>
      <c r="DF168" s="33" t="str">
        <f ca="true">+IF(OFFSET('Sanitation Data'!$G$30,0,10*ROW('Sanitation Data'!G162))="","",OFFSET('Sanitation Data'!$G$30,0,10*ROW('Sanitation Data'!G162)))</f>
        <v/>
      </c>
      <c r="DG168" s="33" t="str">
        <f ca="true">+IF(OFFSET('Sanitation Data'!$G$31,0,10*ROW('Sanitation Data'!G162))="","",OFFSET('Sanitation Data'!$G$31,0,10*ROW('Sanitation Data'!G162)))</f>
        <v/>
      </c>
      <c r="DH168" s="33" t="str">
        <f ca="true">+IF(OFFSET('Sanitation Data'!$G$32,0,10*ROW('Sanitation Data'!G162))="","",OFFSET('Sanitation Data'!$G$32,0,10*ROW('Sanitation Data'!G162)))</f>
        <v/>
      </c>
      <c r="DI168" s="33" t="str">
        <f ca="true">+IF(OFFSET('Sanitation Data'!$G$33,0,10*ROW('Sanitation Data'!G162))="","",OFFSET('Sanitation Data'!$G$33,0,10*ROW('Sanitation Data'!G162)))</f>
        <v/>
      </c>
      <c r="DJ168" s="33" t="str">
        <f ca="true">+IF(OFFSET('Sanitation Data'!$H$29,0,10*ROW('Sanitation Data'!H162))="","",OFFSET('Sanitation Data'!$H$29,0,10*ROW('Sanitation Data'!H162)))</f>
        <v/>
      </c>
      <c r="DK168" s="33" t="str">
        <f ca="true">+IF(OFFSET('Sanitation Data'!$H$30,0,10*ROW('Sanitation Data'!H162))="","",OFFSET('Sanitation Data'!$H$30,0,10*ROW('Sanitation Data'!H162)))</f>
        <v/>
      </c>
      <c r="DL168" s="33" t="str">
        <f ca="true">+IF(OFFSET('Sanitation Data'!$H$31,0,10*ROW('Sanitation Data'!H162))="","",OFFSET('Sanitation Data'!$H$31,0,10*ROW('Sanitation Data'!H162)))</f>
        <v/>
      </c>
      <c r="DM168" s="33" t="str">
        <f ca="true">+IF(OFFSET('Sanitation Data'!$H$32,0,10*ROW('Sanitation Data'!H162))="","",OFFSET('Sanitation Data'!$H$32,0,10*ROW('Sanitation Data'!H162)))</f>
        <v/>
      </c>
      <c r="DN168" s="33" t="str">
        <f ca="true">+IF(OFFSET('Sanitation Data'!$H$33,0,10*ROW('Sanitation Data'!H162))="","",OFFSET('Sanitation Data'!$H$33,0,10*ROW('Sanitation Data'!H162)))</f>
        <v/>
      </c>
      <c r="DO168" s="33" t="str">
        <f ca="true">+IF(OFFSET('Hygiene Data'!$C$12,0,10*ROW('Hygiene Data'!C162))="","",OFFSET('Hygiene Data'!$C$12,0,10*ROW('Hygiene Data'!C162)))</f>
        <v/>
      </c>
      <c r="DP168" s="33" t="str">
        <f ca="true">+IF(OFFSET('Hygiene Data'!$C$13,0,10*ROW('Hygiene Data'!C162))="","",OFFSET('Hygiene Data'!$C$13,0,10*ROW('Hygiene Data'!C162)))</f>
        <v/>
      </c>
      <c r="DQ168" s="33" t="str">
        <f ca="true">+IF(OFFSET('Hygiene Data'!$C$14,0,10*ROW('Hygiene Data'!C162))="","",OFFSET('Hygiene Data'!$C$14,0,10*ROW('Hygiene Data'!C162)))</f>
        <v/>
      </c>
      <c r="DR168" s="33" t="str">
        <f ca="true">+IF(OFFSET('Hygiene Data'!$D$12,0,10*ROW('Hygiene Data'!D162))="","",OFFSET('Hygiene Data'!$D$12,0,10*ROW('Hygiene Data'!D162)))</f>
        <v/>
      </c>
      <c r="DS168" s="33" t="str">
        <f ca="true">+IF(OFFSET('Hygiene Data'!$D$13,0,10*ROW('Hygiene Data'!D162))="","",OFFSET('Hygiene Data'!$D$13,0,10*ROW('Hygiene Data'!D162)))</f>
        <v/>
      </c>
      <c r="DT168" s="33" t="str">
        <f ca="true">+IF(OFFSET('Hygiene Data'!$D$14,0,10*ROW('Hygiene Data'!D162))="","",OFFSET('Hygiene Data'!$D$14,0,10*ROW('Hygiene Data'!D162)))</f>
        <v/>
      </c>
      <c r="DU168" s="33" t="str">
        <f ca="true">+IF(OFFSET('Hygiene Data'!$E$12,0,10*ROW('Hygiene Data'!E162))="","",OFFSET('Hygiene Data'!$E$12,0,10*ROW('Hygiene Data'!E162)))</f>
        <v/>
      </c>
      <c r="DV168" s="33" t="str">
        <f ca="true">+IF(OFFSET('Hygiene Data'!$E$13,0,10*ROW('Hygiene Data'!E162))="","",OFFSET('Hygiene Data'!$E$13,0,10*ROW('Hygiene Data'!E162)))</f>
        <v/>
      </c>
      <c r="DW168" s="33" t="str">
        <f ca="true">+IF(OFFSET('Hygiene Data'!$E$14,0,10*ROW('Hygiene Data'!E162))="","",OFFSET('Hygiene Data'!$E$14,0,10*ROW('Hygiene Data'!E162)))</f>
        <v/>
      </c>
      <c r="DX168" s="33" t="str">
        <f ca="true">+IF(OFFSET('Hygiene Data'!$F$12,0,10*ROW('Hygiene Data'!F162))="","",OFFSET('Hygiene Data'!$F$12,0,10*ROW('Hygiene Data'!F162)))</f>
        <v/>
      </c>
      <c r="DY168" s="33" t="str">
        <f ca="true">+IF(OFFSET('Hygiene Data'!$F$13,0,10*ROW('Hygiene Data'!F162))="","",OFFSET('Hygiene Data'!$F$13,0,10*ROW('Hygiene Data'!F162)))</f>
        <v/>
      </c>
      <c r="DZ168" s="33" t="str">
        <f ca="true">+IF(OFFSET('Hygiene Data'!$F$14,0,10*ROW('Hygiene Data'!F162))="","",OFFSET('Hygiene Data'!$F$14,0,10*ROW('Hygiene Data'!F162)))</f>
        <v/>
      </c>
      <c r="EA168" s="33" t="str">
        <f ca="true">+IF(OFFSET('Hygiene Data'!$G$12,0,10*ROW('Hygiene Data'!G162))="","",OFFSET('Hygiene Data'!$G$12,0,10*ROW('Hygiene Data'!G162)))</f>
        <v/>
      </c>
      <c r="EB168" s="33" t="str">
        <f ca="true">+IF(OFFSET('Hygiene Data'!$G$13,0,10*ROW('Hygiene Data'!G162))="","",OFFSET('Hygiene Data'!$G$13,0,10*ROW('Hygiene Data'!G162)))</f>
        <v/>
      </c>
      <c r="EC168" s="33" t="str">
        <f ca="true">+IF(OFFSET('Hygiene Data'!$G$14,0,10*ROW('Hygiene Data'!G162))="","",OFFSET('Hygiene Data'!$G$14,0,10*ROW('Hygiene Data'!G162)))</f>
        <v/>
      </c>
      <c r="ED168" s="33" t="str">
        <f ca="true">+IF(OFFSET('Hygiene Data'!$H$12,0,10*ROW('Hygiene Data'!H162))="","",OFFSET('Hygiene Data'!$H$12,0,10*ROW('Hygiene Data'!H162)))</f>
        <v/>
      </c>
      <c r="EE168" s="33" t="str">
        <f ca="true">+IF(OFFSET('Hygiene Data'!$H$13,0,10*ROW('Hygiene Data'!H162))="","",OFFSET('Hygiene Data'!$H$13,0,10*ROW('Hygiene Data'!H162)))</f>
        <v/>
      </c>
      <c r="EF168" s="33" t="str">
        <f ca="true">+IF(OFFSET('Hygiene Data'!$H$14,0,10*ROW('Hygiene Data'!H162))="","",OFFSET('Hygiene Data'!$H$14,0,10*ROW('Hygiene Data'!H162)))</f>
        <v/>
      </c>
    </row>
    <row r="169" x14ac:dyDescent="0.2">
      <c r="A169" s="56" t="str">
        <f ca="true">+IF(OFFSET('Water Data'!$B$1,0,10*ROW('Water Data'!B166))="","",OFFSET('Water Data'!$B$1,0,10*ROW('Water Data'!B166)))</f>
        <v/>
      </c>
      <c r="B169" s="56" t="str">
        <f ca="true">+IF(OFFSET('Water Data'!$A$3,0,10*ROW('Water Data'!A166))="","",OFFSET('Water Data'!$A$3,0,10*ROW('Water Data'!A166)))</f>
        <v/>
      </c>
      <c r="C169" s="56" t="str">
        <f ca="true">+IF(OFFSET('Water Data'!$C$3,0,10*ROW('Water Data'!C166))="","",OFFSET('Water Data'!$C$3,0,10*ROW('Water Data'!C166)))</f>
        <v/>
      </c>
      <c r="D169" s="244"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4"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4" t="e">
        <f ca="true">+IF(AND(ISNUMBER(OFFSET('Water Data'!$C$10,0,10*ROW('Water Data'!D163))),BW169="Yes"),OFFSET('Water Data'!$C$10,0,10*ROW('Water Data'!D163)),IF(AND(ISNUMBER(OFFSET('Water Data'!$C$10,0,10*ROW('Water Data'!D163))),BW169="No",ISNUMBER(OFFSET('Water Data'!$C$10,0,10*ROW('Water Data'!D163)))),CONCATENATE("[",ROUND(OFFSET('Water Data'!$C$10,0,10*ROW('Water Data'!D163)),0),"]"),IF(AND(ISNUMBER(OFFSET('Water Data'!$C$10,0,10*ROW('Water Data'!D163))),BW169="",ISNUMBER(OFFSET('Water Data'!$C$10,0,10*ROW('Water Data'!D163)))),OFFSET('Water Data'!$C$10,0,10*ROW('Water Data'!D163)),NA())))</f>
        <v>#N/A</v>
      </c>
      <c r="G169" s="244"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4"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4"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4"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4"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4"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4"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4"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4"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4"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4"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4"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4"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4"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4"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5"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5"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5"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5"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5"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5"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5"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5"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5"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5"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5"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5"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5"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5"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5"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5"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5"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5"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5"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5"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5"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5"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5"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5"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5"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5"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5"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5"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5"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5"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6"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6"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6"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6"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6"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6"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6"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6"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6"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6"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6"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6"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6"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6"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6"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6"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6"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6"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3" t="str">
        <f ca="true">+IF(OFFSET('Water Data'!$C$28,0,10*ROW('Water Data'!C163))="","",OFFSET('Water Data'!$C$28,0,10*ROW('Water Data'!C163)))</f>
        <v/>
      </c>
      <c r="BT169" s="33" t="str">
        <f ca="true">+IF(OFFSET('Water Data'!$C$29,0,10*ROW('Water Data'!C163))="","",OFFSET('Water Data'!$C$29,0,10*ROW('Water Data'!C163)))</f>
        <v/>
      </c>
      <c r="BU169" s="33" t="str">
        <f ca="true">+IF(OFFSET('Water Data'!$C$30,0,10*ROW('Water Data'!C163))="","",OFFSET('Water Data'!$C$30,0,10*ROW('Water Data'!C163)))</f>
        <v/>
      </c>
      <c r="BV169" s="33" t="str">
        <f ca="true">+IF(OFFSET('Water Data'!$D$28,0,10*ROW('Water Data'!D163))="","",OFFSET('Water Data'!$D$28,0,10*ROW('Water Data'!D163)))</f>
        <v/>
      </c>
      <c r="BW169" s="33" t="str">
        <f ca="true">+IF(OFFSET('Water Data'!$D$29,0,10*ROW('Water Data'!D163))="","",OFFSET('Water Data'!$D$29,0,10*ROW('Water Data'!D163)))</f>
        <v/>
      </c>
      <c r="BX169" s="33" t="str">
        <f ca="true">+IF(OFFSET('Water Data'!$D$30,0,10*ROW('Water Data'!D163))="","",OFFSET('Water Data'!$D$30,0,10*ROW('Water Data'!D163)))</f>
        <v/>
      </c>
      <c r="BY169" s="33" t="str">
        <f ca="true">+IF(OFFSET('Water Data'!$E$28,0,10*ROW('Water Data'!E163))="","",OFFSET('Water Data'!$E$28,0,10*ROW('Water Data'!E163)))</f>
        <v/>
      </c>
      <c r="BZ169" s="33" t="str">
        <f ca="true">+IF(OFFSET('Water Data'!$E$29,0,10*ROW('Water Data'!E163))="","",OFFSET('Water Data'!$E$29,0,10*ROW('Water Data'!E163)))</f>
        <v/>
      </c>
      <c r="CA169" s="33" t="str">
        <f ca="true">+IF(OFFSET('Water Data'!$E$30,0,10*ROW('Water Data'!E163))="","",OFFSET('Water Data'!$E$30,0,10*ROW('Water Data'!E163)))</f>
        <v/>
      </c>
      <c r="CB169" s="33" t="str">
        <f ca="true">+IF(OFFSET('Water Data'!$F$28,0,10*ROW('Water Data'!F163))="","",OFFSET('Water Data'!$F$28,0,10*ROW('Water Data'!F163)))</f>
        <v/>
      </c>
      <c r="CC169" s="33" t="str">
        <f ca="true">+IF(OFFSET('Water Data'!$F$29,0,10*ROW('Water Data'!F163))="","",OFFSET('Water Data'!$F$29,0,10*ROW('Water Data'!F163)))</f>
        <v/>
      </c>
      <c r="CD169" s="33" t="str">
        <f ca="true">+IF(OFFSET('Water Data'!$F$30,0,10*ROW('Water Data'!F163))="","",OFFSET('Water Data'!$F$30,0,10*ROW('Water Data'!F163)))</f>
        <v/>
      </c>
      <c r="CE169" s="33" t="str">
        <f ca="true">+IF(OFFSET('Water Data'!$G$28,0,10*ROW('Water Data'!G163))="","",OFFSET('Water Data'!$G$28,0,10*ROW('Water Data'!G163)))</f>
        <v/>
      </c>
      <c r="CF169" s="33" t="str">
        <f ca="true">+IF(OFFSET('Water Data'!$G$29,0,10*ROW('Water Data'!G163))="","",OFFSET('Water Data'!$G$29,0,10*ROW('Water Data'!G163)))</f>
        <v/>
      </c>
      <c r="CG169" s="33" t="str">
        <f ca="true">+IF(OFFSET('Water Data'!$G$30,0,10*ROW('Water Data'!G163))="","",OFFSET('Water Data'!$G$30,0,10*ROW('Water Data'!G163)))</f>
        <v/>
      </c>
      <c r="CH169" s="33" t="str">
        <f ca="true">+IF(OFFSET('Water Data'!$H$28,0,10*ROW('Water Data'!H163))="","",OFFSET('Water Data'!$H$28,0,10*ROW('Water Data'!H163)))</f>
        <v/>
      </c>
      <c r="CI169" s="33" t="str">
        <f ca="true">+IF(OFFSET('Water Data'!$H$29,0,10*ROW('Water Data'!H163))="","",OFFSET('Water Data'!$H$29,0,10*ROW('Water Data'!H163)))</f>
        <v/>
      </c>
      <c r="CJ169" s="33" t="str">
        <f ca="true">+IF(OFFSET('Water Data'!$H$30,0,10*ROW('Water Data'!H163))="","",OFFSET('Water Data'!$H$30,0,10*ROW('Water Data'!H163)))</f>
        <v/>
      </c>
      <c r="CK169" s="33" t="str">
        <f ca="true">+IF(OFFSET('Sanitation Data'!$C$29,0,10*ROW('Sanitation Data'!C163))="","",OFFSET('Sanitation Data'!$C$29,0,10*ROW('Sanitation Data'!C163)))</f>
        <v/>
      </c>
      <c r="CL169" s="33" t="str">
        <f ca="true">+IF(OFFSET('Sanitation Data'!$C$30,0,10*ROW('Sanitation Data'!C163))="","",OFFSET('Sanitation Data'!$C$30,0,10*ROW('Sanitation Data'!C163)))</f>
        <v/>
      </c>
      <c r="CM169" s="33" t="str">
        <f ca="true">+IF(OFFSET('Sanitation Data'!$C$31,0,10*ROW('Sanitation Data'!C163))="","",OFFSET('Sanitation Data'!$C$31,0,10*ROW('Sanitation Data'!C163)))</f>
        <v/>
      </c>
      <c r="CN169" s="33" t="str">
        <f ca="true">+IF(OFFSET('Sanitation Data'!$C$32,0,10*ROW('Sanitation Data'!C163))="","",OFFSET('Sanitation Data'!$C$32,0,10*ROW('Sanitation Data'!C163)))</f>
        <v/>
      </c>
      <c r="CO169" s="33" t="str">
        <f ca="true">+IF(OFFSET('Sanitation Data'!$C$33,0,10*ROW('Sanitation Data'!C163))="","",OFFSET('Sanitation Data'!$C$33,0,10*ROW('Sanitation Data'!C163)))</f>
        <v/>
      </c>
      <c r="CP169" s="33" t="str">
        <f ca="true">+IF(OFFSET('Sanitation Data'!$D$29,0,10*ROW('Sanitation Data'!D163))="","",OFFSET('Sanitation Data'!$D$29,0,10*ROW('Sanitation Data'!D163)))</f>
        <v/>
      </c>
      <c r="CQ169" s="33" t="str">
        <f ca="true">+IF(OFFSET('Sanitation Data'!$D$30,0,10*ROW('Sanitation Data'!D163))="","",OFFSET('Sanitation Data'!$D$30,0,10*ROW('Sanitation Data'!D163)))</f>
        <v/>
      </c>
      <c r="CR169" s="33" t="str">
        <f ca="true">+IF(OFFSET('Sanitation Data'!$D$31,0,10*ROW('Sanitation Data'!D163))="","",OFFSET('Sanitation Data'!$D$31,0,10*ROW('Sanitation Data'!D163)))</f>
        <v/>
      </c>
      <c r="CS169" s="33" t="str">
        <f ca="true">+IF(OFFSET('Sanitation Data'!$D$32,0,10*ROW('Sanitation Data'!D163))="","",OFFSET('Sanitation Data'!$D$32,0,10*ROW('Sanitation Data'!D163)))</f>
        <v/>
      </c>
      <c r="CT169" s="33" t="str">
        <f ca="true">+IF(OFFSET('Sanitation Data'!$D$33,0,10*ROW('Sanitation Data'!D163))="","",OFFSET('Sanitation Data'!$D$33,0,10*ROW('Sanitation Data'!D163)))</f>
        <v/>
      </c>
      <c r="CU169" s="33" t="str">
        <f ca="true">+IF(OFFSET('Sanitation Data'!$E$29,0,10*ROW('Sanitation Data'!E163))="","",OFFSET('Sanitation Data'!$E$29,0,10*ROW('Sanitation Data'!E163)))</f>
        <v/>
      </c>
      <c r="CV169" s="33" t="str">
        <f ca="true">+IF(OFFSET('Sanitation Data'!$E$30,0,10*ROW('Sanitation Data'!E163))="","",OFFSET('Sanitation Data'!$E$30,0,10*ROW('Sanitation Data'!E163)))</f>
        <v/>
      </c>
      <c r="CW169" s="33" t="str">
        <f ca="true">+IF(OFFSET('Sanitation Data'!$E$31,0,10*ROW('Sanitation Data'!E163))="","",OFFSET('Sanitation Data'!$E$31,0,10*ROW('Sanitation Data'!E163)))</f>
        <v/>
      </c>
      <c r="CX169" s="33" t="str">
        <f ca="true">+IF(OFFSET('Sanitation Data'!$E$32,0,10*ROW('Sanitation Data'!E163))="","",OFFSET('Sanitation Data'!$E$32,0,10*ROW('Sanitation Data'!E163)))</f>
        <v/>
      </c>
      <c r="CY169" s="33" t="str">
        <f ca="true">+IF(OFFSET('Sanitation Data'!$E$33,0,10*ROW('Sanitation Data'!E163))="","",OFFSET('Sanitation Data'!$E$33,0,10*ROW('Sanitation Data'!E163)))</f>
        <v/>
      </c>
      <c r="CZ169" s="33" t="str">
        <f ca="true">+IF(OFFSET('Sanitation Data'!$F$29,0,10*ROW('Sanitation Data'!F163))="","",OFFSET('Sanitation Data'!$F$29,0,10*ROW('Sanitation Data'!F163)))</f>
        <v/>
      </c>
      <c r="DA169" s="33" t="str">
        <f ca="true">+IF(OFFSET('Sanitation Data'!$F$30,0,10*ROW('Sanitation Data'!F163))="","",OFFSET('Sanitation Data'!$F$30,0,10*ROW('Sanitation Data'!F163)))</f>
        <v/>
      </c>
      <c r="DB169" s="33" t="str">
        <f ca="true">+IF(OFFSET('Sanitation Data'!$F$31,0,10*ROW('Sanitation Data'!F163))="","",OFFSET('Sanitation Data'!$F$31,0,10*ROW('Sanitation Data'!F163)))</f>
        <v/>
      </c>
      <c r="DC169" s="33" t="str">
        <f ca="true">+IF(OFFSET('Sanitation Data'!$F$32,0,10*ROW('Sanitation Data'!F163))="","",OFFSET('Sanitation Data'!$F$32,0,10*ROW('Sanitation Data'!F163)))</f>
        <v/>
      </c>
      <c r="DD169" s="33" t="str">
        <f ca="true">+IF(OFFSET('Sanitation Data'!$F$33,0,10*ROW('Sanitation Data'!F163))="","",OFFSET('Sanitation Data'!$F$33,0,10*ROW('Sanitation Data'!F163)))</f>
        <v/>
      </c>
      <c r="DE169" s="33" t="str">
        <f ca="true">+IF(OFFSET('Sanitation Data'!$G$29,0,10*ROW('Sanitation Data'!G163))="","",OFFSET('Sanitation Data'!$G$29,0,10*ROW('Sanitation Data'!G163)))</f>
        <v/>
      </c>
      <c r="DF169" s="33" t="str">
        <f ca="true">+IF(OFFSET('Sanitation Data'!$G$30,0,10*ROW('Sanitation Data'!G163))="","",OFFSET('Sanitation Data'!$G$30,0,10*ROW('Sanitation Data'!G163)))</f>
        <v/>
      </c>
      <c r="DG169" s="33" t="str">
        <f ca="true">+IF(OFFSET('Sanitation Data'!$G$31,0,10*ROW('Sanitation Data'!G163))="","",OFFSET('Sanitation Data'!$G$31,0,10*ROW('Sanitation Data'!G163)))</f>
        <v/>
      </c>
      <c r="DH169" s="33" t="str">
        <f ca="true">+IF(OFFSET('Sanitation Data'!$G$32,0,10*ROW('Sanitation Data'!G163))="","",OFFSET('Sanitation Data'!$G$32,0,10*ROW('Sanitation Data'!G163)))</f>
        <v/>
      </c>
      <c r="DI169" s="33" t="str">
        <f ca="true">+IF(OFFSET('Sanitation Data'!$G$33,0,10*ROW('Sanitation Data'!G163))="","",OFFSET('Sanitation Data'!$G$33,0,10*ROW('Sanitation Data'!G163)))</f>
        <v/>
      </c>
      <c r="DJ169" s="33" t="str">
        <f ca="true">+IF(OFFSET('Sanitation Data'!$H$29,0,10*ROW('Sanitation Data'!H163))="","",OFFSET('Sanitation Data'!$H$29,0,10*ROW('Sanitation Data'!H163)))</f>
        <v/>
      </c>
      <c r="DK169" s="33" t="str">
        <f ca="true">+IF(OFFSET('Sanitation Data'!$H$30,0,10*ROW('Sanitation Data'!H163))="","",OFFSET('Sanitation Data'!$H$30,0,10*ROW('Sanitation Data'!H163)))</f>
        <v/>
      </c>
      <c r="DL169" s="33" t="str">
        <f ca="true">+IF(OFFSET('Sanitation Data'!$H$31,0,10*ROW('Sanitation Data'!H163))="","",OFFSET('Sanitation Data'!$H$31,0,10*ROW('Sanitation Data'!H163)))</f>
        <v/>
      </c>
      <c r="DM169" s="33" t="str">
        <f ca="true">+IF(OFFSET('Sanitation Data'!$H$32,0,10*ROW('Sanitation Data'!H163))="","",OFFSET('Sanitation Data'!$H$32,0,10*ROW('Sanitation Data'!H163)))</f>
        <v/>
      </c>
      <c r="DN169" s="33" t="str">
        <f ca="true">+IF(OFFSET('Sanitation Data'!$H$33,0,10*ROW('Sanitation Data'!H163))="","",OFFSET('Sanitation Data'!$H$33,0,10*ROW('Sanitation Data'!H163)))</f>
        <v/>
      </c>
      <c r="DO169" s="33" t="str">
        <f ca="true">+IF(OFFSET('Hygiene Data'!$C$12,0,10*ROW('Hygiene Data'!C163))="","",OFFSET('Hygiene Data'!$C$12,0,10*ROW('Hygiene Data'!C163)))</f>
        <v/>
      </c>
      <c r="DP169" s="33" t="str">
        <f ca="true">+IF(OFFSET('Hygiene Data'!$C$13,0,10*ROW('Hygiene Data'!C163))="","",OFFSET('Hygiene Data'!$C$13,0,10*ROW('Hygiene Data'!C163)))</f>
        <v/>
      </c>
      <c r="DQ169" s="33" t="str">
        <f ca="true">+IF(OFFSET('Hygiene Data'!$C$14,0,10*ROW('Hygiene Data'!C163))="","",OFFSET('Hygiene Data'!$C$14,0,10*ROW('Hygiene Data'!C163)))</f>
        <v/>
      </c>
      <c r="DR169" s="33" t="str">
        <f ca="true">+IF(OFFSET('Hygiene Data'!$D$12,0,10*ROW('Hygiene Data'!D163))="","",OFFSET('Hygiene Data'!$D$12,0,10*ROW('Hygiene Data'!D163)))</f>
        <v/>
      </c>
      <c r="DS169" s="33" t="str">
        <f ca="true">+IF(OFFSET('Hygiene Data'!$D$13,0,10*ROW('Hygiene Data'!D163))="","",OFFSET('Hygiene Data'!$D$13,0,10*ROW('Hygiene Data'!D163)))</f>
        <v/>
      </c>
      <c r="DT169" s="33" t="str">
        <f ca="true">+IF(OFFSET('Hygiene Data'!$D$14,0,10*ROW('Hygiene Data'!D163))="","",OFFSET('Hygiene Data'!$D$14,0,10*ROW('Hygiene Data'!D163)))</f>
        <v/>
      </c>
      <c r="DU169" s="33" t="str">
        <f ca="true">+IF(OFFSET('Hygiene Data'!$E$12,0,10*ROW('Hygiene Data'!E163))="","",OFFSET('Hygiene Data'!$E$12,0,10*ROW('Hygiene Data'!E163)))</f>
        <v/>
      </c>
      <c r="DV169" s="33" t="str">
        <f ca="true">+IF(OFFSET('Hygiene Data'!$E$13,0,10*ROW('Hygiene Data'!E163))="","",OFFSET('Hygiene Data'!$E$13,0,10*ROW('Hygiene Data'!E163)))</f>
        <v/>
      </c>
      <c r="DW169" s="33" t="str">
        <f ca="true">+IF(OFFSET('Hygiene Data'!$E$14,0,10*ROW('Hygiene Data'!E163))="","",OFFSET('Hygiene Data'!$E$14,0,10*ROW('Hygiene Data'!E163)))</f>
        <v/>
      </c>
      <c r="DX169" s="33" t="str">
        <f ca="true">+IF(OFFSET('Hygiene Data'!$F$12,0,10*ROW('Hygiene Data'!F163))="","",OFFSET('Hygiene Data'!$F$12,0,10*ROW('Hygiene Data'!F163)))</f>
        <v/>
      </c>
      <c r="DY169" s="33" t="str">
        <f ca="true">+IF(OFFSET('Hygiene Data'!$F$13,0,10*ROW('Hygiene Data'!F163))="","",OFFSET('Hygiene Data'!$F$13,0,10*ROW('Hygiene Data'!F163)))</f>
        <v/>
      </c>
      <c r="DZ169" s="33" t="str">
        <f ca="true">+IF(OFFSET('Hygiene Data'!$F$14,0,10*ROW('Hygiene Data'!F163))="","",OFFSET('Hygiene Data'!$F$14,0,10*ROW('Hygiene Data'!F163)))</f>
        <v/>
      </c>
      <c r="EA169" s="33" t="str">
        <f ca="true">+IF(OFFSET('Hygiene Data'!$G$12,0,10*ROW('Hygiene Data'!G163))="","",OFFSET('Hygiene Data'!$G$12,0,10*ROW('Hygiene Data'!G163)))</f>
        <v/>
      </c>
      <c r="EB169" s="33" t="str">
        <f ca="true">+IF(OFFSET('Hygiene Data'!$G$13,0,10*ROW('Hygiene Data'!G163))="","",OFFSET('Hygiene Data'!$G$13,0,10*ROW('Hygiene Data'!G163)))</f>
        <v/>
      </c>
      <c r="EC169" s="33" t="str">
        <f ca="true">+IF(OFFSET('Hygiene Data'!$G$14,0,10*ROW('Hygiene Data'!G163))="","",OFFSET('Hygiene Data'!$G$14,0,10*ROW('Hygiene Data'!G163)))</f>
        <v/>
      </c>
      <c r="ED169" s="33" t="str">
        <f ca="true">+IF(OFFSET('Hygiene Data'!$H$12,0,10*ROW('Hygiene Data'!H163))="","",OFFSET('Hygiene Data'!$H$12,0,10*ROW('Hygiene Data'!H163)))</f>
        <v/>
      </c>
      <c r="EE169" s="33" t="str">
        <f ca="true">+IF(OFFSET('Hygiene Data'!$H$13,0,10*ROW('Hygiene Data'!H163))="","",OFFSET('Hygiene Data'!$H$13,0,10*ROW('Hygiene Data'!H163)))</f>
        <v/>
      </c>
      <c r="EF169" s="33" t="str">
        <f ca="true">+IF(OFFSET('Hygiene Data'!$H$14,0,10*ROW('Hygiene Data'!H163))="","",OFFSET('Hygiene Data'!$H$14,0,10*ROW('Hygiene Data'!H163)))</f>
        <v/>
      </c>
    </row>
    <row r="170" x14ac:dyDescent="0.2">
      <c r="A170" s="56" t="str">
        <f ca="true">+IF(OFFSET('Water Data'!$B$1,0,10*ROW('Water Data'!B167))="","",OFFSET('Water Data'!$B$1,0,10*ROW('Water Data'!B167)))</f>
        <v/>
      </c>
      <c r="B170" s="56" t="str">
        <f ca="true">+IF(OFFSET('Water Data'!$A$3,0,10*ROW('Water Data'!A167))="","",OFFSET('Water Data'!$A$3,0,10*ROW('Water Data'!A167)))</f>
        <v/>
      </c>
      <c r="C170" s="56" t="str">
        <f ca="true">+IF(OFFSET('Water Data'!$C$3,0,10*ROW('Water Data'!C167))="","",OFFSET('Water Data'!$C$3,0,10*ROW('Water Data'!C167)))</f>
        <v/>
      </c>
      <c r="D170" s="244"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4"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4" t="e">
        <f ca="true">+IF(AND(ISNUMBER(OFFSET('Water Data'!$C$10,0,10*ROW('Water Data'!D164))),BW170="Yes"),OFFSET('Water Data'!$C$10,0,10*ROW('Water Data'!D164)),IF(AND(ISNUMBER(OFFSET('Water Data'!$C$10,0,10*ROW('Water Data'!D164))),BW170="No",ISNUMBER(OFFSET('Water Data'!$C$10,0,10*ROW('Water Data'!D164)))),CONCATENATE("[",ROUND(OFFSET('Water Data'!$C$10,0,10*ROW('Water Data'!D164)),0),"]"),IF(AND(ISNUMBER(OFFSET('Water Data'!$C$10,0,10*ROW('Water Data'!D164))),BW170="",ISNUMBER(OFFSET('Water Data'!$C$10,0,10*ROW('Water Data'!D164)))),OFFSET('Water Data'!$C$10,0,10*ROW('Water Data'!D164)),NA())))</f>
        <v>#N/A</v>
      </c>
      <c r="G170" s="244"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4"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4"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4"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4"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4"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4"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4"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4"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4"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4"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4"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4"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4"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4"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5"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5"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5"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5"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5"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5"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5"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5"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5"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5"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5"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5"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5"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5"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5"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5"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5"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5"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5"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5"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5"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5"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5"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5"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5"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5"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5"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5"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5"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5"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6"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6"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6"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6"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6"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6"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6"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6"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6"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6"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6"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6"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6"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6"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6"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6"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6"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6"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3" t="str">
        <f ca="true">+IF(OFFSET('Water Data'!$C$28,0,10*ROW('Water Data'!C164))="","",OFFSET('Water Data'!$C$28,0,10*ROW('Water Data'!C164)))</f>
        <v/>
      </c>
      <c r="BT170" s="33" t="str">
        <f ca="true">+IF(OFFSET('Water Data'!$C$29,0,10*ROW('Water Data'!C164))="","",OFFSET('Water Data'!$C$29,0,10*ROW('Water Data'!C164)))</f>
        <v/>
      </c>
      <c r="BU170" s="33" t="str">
        <f ca="true">+IF(OFFSET('Water Data'!$C$30,0,10*ROW('Water Data'!C164))="","",OFFSET('Water Data'!$C$30,0,10*ROW('Water Data'!C164)))</f>
        <v/>
      </c>
      <c r="BV170" s="33" t="str">
        <f ca="true">+IF(OFFSET('Water Data'!$D$28,0,10*ROW('Water Data'!D164))="","",OFFSET('Water Data'!$D$28,0,10*ROW('Water Data'!D164)))</f>
        <v/>
      </c>
      <c r="BW170" s="33" t="str">
        <f ca="true">+IF(OFFSET('Water Data'!$D$29,0,10*ROW('Water Data'!D164))="","",OFFSET('Water Data'!$D$29,0,10*ROW('Water Data'!D164)))</f>
        <v/>
      </c>
      <c r="BX170" s="33" t="str">
        <f ca="true">+IF(OFFSET('Water Data'!$D$30,0,10*ROW('Water Data'!D164))="","",OFFSET('Water Data'!$D$30,0,10*ROW('Water Data'!D164)))</f>
        <v/>
      </c>
      <c r="BY170" s="33" t="str">
        <f ca="true">+IF(OFFSET('Water Data'!$E$28,0,10*ROW('Water Data'!E164))="","",OFFSET('Water Data'!$E$28,0,10*ROW('Water Data'!E164)))</f>
        <v/>
      </c>
      <c r="BZ170" s="33" t="str">
        <f ca="true">+IF(OFFSET('Water Data'!$E$29,0,10*ROW('Water Data'!E164))="","",OFFSET('Water Data'!$E$29,0,10*ROW('Water Data'!E164)))</f>
        <v/>
      </c>
      <c r="CA170" s="33" t="str">
        <f ca="true">+IF(OFFSET('Water Data'!$E$30,0,10*ROW('Water Data'!E164))="","",OFFSET('Water Data'!$E$30,0,10*ROW('Water Data'!E164)))</f>
        <v/>
      </c>
      <c r="CB170" s="33" t="str">
        <f ca="true">+IF(OFFSET('Water Data'!$F$28,0,10*ROW('Water Data'!F164))="","",OFFSET('Water Data'!$F$28,0,10*ROW('Water Data'!F164)))</f>
        <v/>
      </c>
      <c r="CC170" s="33" t="str">
        <f ca="true">+IF(OFFSET('Water Data'!$F$29,0,10*ROW('Water Data'!F164))="","",OFFSET('Water Data'!$F$29,0,10*ROW('Water Data'!F164)))</f>
        <v/>
      </c>
      <c r="CD170" s="33" t="str">
        <f ca="true">+IF(OFFSET('Water Data'!$F$30,0,10*ROW('Water Data'!F164))="","",OFFSET('Water Data'!$F$30,0,10*ROW('Water Data'!F164)))</f>
        <v/>
      </c>
      <c r="CE170" s="33" t="str">
        <f ca="true">+IF(OFFSET('Water Data'!$G$28,0,10*ROW('Water Data'!G164))="","",OFFSET('Water Data'!$G$28,0,10*ROW('Water Data'!G164)))</f>
        <v/>
      </c>
      <c r="CF170" s="33" t="str">
        <f ca="true">+IF(OFFSET('Water Data'!$G$29,0,10*ROW('Water Data'!G164))="","",OFFSET('Water Data'!$G$29,0,10*ROW('Water Data'!G164)))</f>
        <v/>
      </c>
      <c r="CG170" s="33" t="str">
        <f ca="true">+IF(OFFSET('Water Data'!$G$30,0,10*ROW('Water Data'!G164))="","",OFFSET('Water Data'!$G$30,0,10*ROW('Water Data'!G164)))</f>
        <v/>
      </c>
      <c r="CH170" s="33" t="str">
        <f ca="true">+IF(OFFSET('Water Data'!$H$28,0,10*ROW('Water Data'!H164))="","",OFFSET('Water Data'!$H$28,0,10*ROW('Water Data'!H164)))</f>
        <v/>
      </c>
      <c r="CI170" s="33" t="str">
        <f ca="true">+IF(OFFSET('Water Data'!$H$29,0,10*ROW('Water Data'!H164))="","",OFFSET('Water Data'!$H$29,0,10*ROW('Water Data'!H164)))</f>
        <v/>
      </c>
      <c r="CJ170" s="33" t="str">
        <f ca="true">+IF(OFFSET('Water Data'!$H$30,0,10*ROW('Water Data'!H164))="","",OFFSET('Water Data'!$H$30,0,10*ROW('Water Data'!H164)))</f>
        <v/>
      </c>
      <c r="CK170" s="33" t="str">
        <f ca="true">+IF(OFFSET('Sanitation Data'!$C$29,0,10*ROW('Sanitation Data'!C164))="","",OFFSET('Sanitation Data'!$C$29,0,10*ROW('Sanitation Data'!C164)))</f>
        <v/>
      </c>
      <c r="CL170" s="33" t="str">
        <f ca="true">+IF(OFFSET('Sanitation Data'!$C$30,0,10*ROW('Sanitation Data'!C164))="","",OFFSET('Sanitation Data'!$C$30,0,10*ROW('Sanitation Data'!C164)))</f>
        <v/>
      </c>
      <c r="CM170" s="33" t="str">
        <f ca="true">+IF(OFFSET('Sanitation Data'!$C$31,0,10*ROW('Sanitation Data'!C164))="","",OFFSET('Sanitation Data'!$C$31,0,10*ROW('Sanitation Data'!C164)))</f>
        <v/>
      </c>
      <c r="CN170" s="33" t="str">
        <f ca="true">+IF(OFFSET('Sanitation Data'!$C$32,0,10*ROW('Sanitation Data'!C164))="","",OFFSET('Sanitation Data'!$C$32,0,10*ROW('Sanitation Data'!C164)))</f>
        <v/>
      </c>
      <c r="CO170" s="33" t="str">
        <f ca="true">+IF(OFFSET('Sanitation Data'!$C$33,0,10*ROW('Sanitation Data'!C164))="","",OFFSET('Sanitation Data'!$C$33,0,10*ROW('Sanitation Data'!C164)))</f>
        <v/>
      </c>
      <c r="CP170" s="33" t="str">
        <f ca="true">+IF(OFFSET('Sanitation Data'!$D$29,0,10*ROW('Sanitation Data'!D164))="","",OFFSET('Sanitation Data'!$D$29,0,10*ROW('Sanitation Data'!D164)))</f>
        <v/>
      </c>
      <c r="CQ170" s="33" t="str">
        <f ca="true">+IF(OFFSET('Sanitation Data'!$D$30,0,10*ROW('Sanitation Data'!D164))="","",OFFSET('Sanitation Data'!$D$30,0,10*ROW('Sanitation Data'!D164)))</f>
        <v/>
      </c>
      <c r="CR170" s="33" t="str">
        <f ca="true">+IF(OFFSET('Sanitation Data'!$D$31,0,10*ROW('Sanitation Data'!D164))="","",OFFSET('Sanitation Data'!$D$31,0,10*ROW('Sanitation Data'!D164)))</f>
        <v/>
      </c>
      <c r="CS170" s="33" t="str">
        <f ca="true">+IF(OFFSET('Sanitation Data'!$D$32,0,10*ROW('Sanitation Data'!D164))="","",OFFSET('Sanitation Data'!$D$32,0,10*ROW('Sanitation Data'!D164)))</f>
        <v/>
      </c>
      <c r="CT170" s="33" t="str">
        <f ca="true">+IF(OFFSET('Sanitation Data'!$D$33,0,10*ROW('Sanitation Data'!D164))="","",OFFSET('Sanitation Data'!$D$33,0,10*ROW('Sanitation Data'!D164)))</f>
        <v/>
      </c>
      <c r="CU170" s="33" t="str">
        <f ca="true">+IF(OFFSET('Sanitation Data'!$E$29,0,10*ROW('Sanitation Data'!E164))="","",OFFSET('Sanitation Data'!$E$29,0,10*ROW('Sanitation Data'!E164)))</f>
        <v/>
      </c>
      <c r="CV170" s="33" t="str">
        <f ca="true">+IF(OFFSET('Sanitation Data'!$E$30,0,10*ROW('Sanitation Data'!E164))="","",OFFSET('Sanitation Data'!$E$30,0,10*ROW('Sanitation Data'!E164)))</f>
        <v/>
      </c>
      <c r="CW170" s="33" t="str">
        <f ca="true">+IF(OFFSET('Sanitation Data'!$E$31,0,10*ROW('Sanitation Data'!E164))="","",OFFSET('Sanitation Data'!$E$31,0,10*ROW('Sanitation Data'!E164)))</f>
        <v/>
      </c>
      <c r="CX170" s="33" t="str">
        <f ca="true">+IF(OFFSET('Sanitation Data'!$E$32,0,10*ROW('Sanitation Data'!E164))="","",OFFSET('Sanitation Data'!$E$32,0,10*ROW('Sanitation Data'!E164)))</f>
        <v/>
      </c>
      <c r="CY170" s="33" t="str">
        <f ca="true">+IF(OFFSET('Sanitation Data'!$E$33,0,10*ROW('Sanitation Data'!E164))="","",OFFSET('Sanitation Data'!$E$33,0,10*ROW('Sanitation Data'!E164)))</f>
        <v/>
      </c>
      <c r="CZ170" s="33" t="str">
        <f ca="true">+IF(OFFSET('Sanitation Data'!$F$29,0,10*ROW('Sanitation Data'!F164))="","",OFFSET('Sanitation Data'!$F$29,0,10*ROW('Sanitation Data'!F164)))</f>
        <v/>
      </c>
      <c r="DA170" s="33" t="str">
        <f ca="true">+IF(OFFSET('Sanitation Data'!$F$30,0,10*ROW('Sanitation Data'!F164))="","",OFFSET('Sanitation Data'!$F$30,0,10*ROW('Sanitation Data'!F164)))</f>
        <v/>
      </c>
      <c r="DB170" s="33" t="str">
        <f ca="true">+IF(OFFSET('Sanitation Data'!$F$31,0,10*ROW('Sanitation Data'!F164))="","",OFFSET('Sanitation Data'!$F$31,0,10*ROW('Sanitation Data'!F164)))</f>
        <v/>
      </c>
      <c r="DC170" s="33" t="str">
        <f ca="true">+IF(OFFSET('Sanitation Data'!$F$32,0,10*ROW('Sanitation Data'!F164))="","",OFFSET('Sanitation Data'!$F$32,0,10*ROW('Sanitation Data'!F164)))</f>
        <v/>
      </c>
      <c r="DD170" s="33" t="str">
        <f ca="true">+IF(OFFSET('Sanitation Data'!$F$33,0,10*ROW('Sanitation Data'!F164))="","",OFFSET('Sanitation Data'!$F$33,0,10*ROW('Sanitation Data'!F164)))</f>
        <v/>
      </c>
      <c r="DE170" s="33" t="str">
        <f ca="true">+IF(OFFSET('Sanitation Data'!$G$29,0,10*ROW('Sanitation Data'!G164))="","",OFFSET('Sanitation Data'!$G$29,0,10*ROW('Sanitation Data'!G164)))</f>
        <v/>
      </c>
      <c r="DF170" s="33" t="str">
        <f ca="true">+IF(OFFSET('Sanitation Data'!$G$30,0,10*ROW('Sanitation Data'!G164))="","",OFFSET('Sanitation Data'!$G$30,0,10*ROW('Sanitation Data'!G164)))</f>
        <v/>
      </c>
      <c r="DG170" s="33" t="str">
        <f ca="true">+IF(OFFSET('Sanitation Data'!$G$31,0,10*ROW('Sanitation Data'!G164))="","",OFFSET('Sanitation Data'!$G$31,0,10*ROW('Sanitation Data'!G164)))</f>
        <v/>
      </c>
      <c r="DH170" s="33" t="str">
        <f ca="true">+IF(OFFSET('Sanitation Data'!$G$32,0,10*ROW('Sanitation Data'!G164))="","",OFFSET('Sanitation Data'!$G$32,0,10*ROW('Sanitation Data'!G164)))</f>
        <v/>
      </c>
      <c r="DI170" s="33" t="str">
        <f ca="true">+IF(OFFSET('Sanitation Data'!$G$33,0,10*ROW('Sanitation Data'!G164))="","",OFFSET('Sanitation Data'!$G$33,0,10*ROW('Sanitation Data'!G164)))</f>
        <v/>
      </c>
      <c r="DJ170" s="33" t="str">
        <f ca="true">+IF(OFFSET('Sanitation Data'!$H$29,0,10*ROW('Sanitation Data'!H164))="","",OFFSET('Sanitation Data'!$H$29,0,10*ROW('Sanitation Data'!H164)))</f>
        <v/>
      </c>
      <c r="DK170" s="33" t="str">
        <f ca="true">+IF(OFFSET('Sanitation Data'!$H$30,0,10*ROW('Sanitation Data'!H164))="","",OFFSET('Sanitation Data'!$H$30,0,10*ROW('Sanitation Data'!H164)))</f>
        <v/>
      </c>
      <c r="DL170" s="33" t="str">
        <f ca="true">+IF(OFFSET('Sanitation Data'!$H$31,0,10*ROW('Sanitation Data'!H164))="","",OFFSET('Sanitation Data'!$H$31,0,10*ROW('Sanitation Data'!H164)))</f>
        <v/>
      </c>
      <c r="DM170" s="33" t="str">
        <f ca="true">+IF(OFFSET('Sanitation Data'!$H$32,0,10*ROW('Sanitation Data'!H164))="","",OFFSET('Sanitation Data'!$H$32,0,10*ROW('Sanitation Data'!H164)))</f>
        <v/>
      </c>
      <c r="DN170" s="33" t="str">
        <f ca="true">+IF(OFFSET('Sanitation Data'!$H$33,0,10*ROW('Sanitation Data'!H164))="","",OFFSET('Sanitation Data'!$H$33,0,10*ROW('Sanitation Data'!H164)))</f>
        <v/>
      </c>
      <c r="DO170" s="33" t="str">
        <f ca="true">+IF(OFFSET('Hygiene Data'!$C$12,0,10*ROW('Hygiene Data'!C164))="","",OFFSET('Hygiene Data'!$C$12,0,10*ROW('Hygiene Data'!C164)))</f>
        <v/>
      </c>
      <c r="DP170" s="33" t="str">
        <f ca="true">+IF(OFFSET('Hygiene Data'!$C$13,0,10*ROW('Hygiene Data'!C164))="","",OFFSET('Hygiene Data'!$C$13,0,10*ROW('Hygiene Data'!C164)))</f>
        <v/>
      </c>
      <c r="DQ170" s="33" t="str">
        <f ca="true">+IF(OFFSET('Hygiene Data'!$C$14,0,10*ROW('Hygiene Data'!C164))="","",OFFSET('Hygiene Data'!$C$14,0,10*ROW('Hygiene Data'!C164)))</f>
        <v/>
      </c>
      <c r="DR170" s="33" t="str">
        <f ca="true">+IF(OFFSET('Hygiene Data'!$D$12,0,10*ROW('Hygiene Data'!D164))="","",OFFSET('Hygiene Data'!$D$12,0,10*ROW('Hygiene Data'!D164)))</f>
        <v/>
      </c>
      <c r="DS170" s="33" t="str">
        <f ca="true">+IF(OFFSET('Hygiene Data'!$D$13,0,10*ROW('Hygiene Data'!D164))="","",OFFSET('Hygiene Data'!$D$13,0,10*ROW('Hygiene Data'!D164)))</f>
        <v/>
      </c>
      <c r="DT170" s="33" t="str">
        <f ca="true">+IF(OFFSET('Hygiene Data'!$D$14,0,10*ROW('Hygiene Data'!D164))="","",OFFSET('Hygiene Data'!$D$14,0,10*ROW('Hygiene Data'!D164)))</f>
        <v/>
      </c>
      <c r="DU170" s="33" t="str">
        <f ca="true">+IF(OFFSET('Hygiene Data'!$E$12,0,10*ROW('Hygiene Data'!E164))="","",OFFSET('Hygiene Data'!$E$12,0,10*ROW('Hygiene Data'!E164)))</f>
        <v/>
      </c>
      <c r="DV170" s="33" t="str">
        <f ca="true">+IF(OFFSET('Hygiene Data'!$E$13,0,10*ROW('Hygiene Data'!E164))="","",OFFSET('Hygiene Data'!$E$13,0,10*ROW('Hygiene Data'!E164)))</f>
        <v/>
      </c>
      <c r="DW170" s="33" t="str">
        <f ca="true">+IF(OFFSET('Hygiene Data'!$E$14,0,10*ROW('Hygiene Data'!E164))="","",OFFSET('Hygiene Data'!$E$14,0,10*ROW('Hygiene Data'!E164)))</f>
        <v/>
      </c>
      <c r="DX170" s="33" t="str">
        <f ca="true">+IF(OFFSET('Hygiene Data'!$F$12,0,10*ROW('Hygiene Data'!F164))="","",OFFSET('Hygiene Data'!$F$12,0,10*ROW('Hygiene Data'!F164)))</f>
        <v/>
      </c>
      <c r="DY170" s="33" t="str">
        <f ca="true">+IF(OFFSET('Hygiene Data'!$F$13,0,10*ROW('Hygiene Data'!F164))="","",OFFSET('Hygiene Data'!$F$13,0,10*ROW('Hygiene Data'!F164)))</f>
        <v/>
      </c>
      <c r="DZ170" s="33" t="str">
        <f ca="true">+IF(OFFSET('Hygiene Data'!$F$14,0,10*ROW('Hygiene Data'!F164))="","",OFFSET('Hygiene Data'!$F$14,0,10*ROW('Hygiene Data'!F164)))</f>
        <v/>
      </c>
      <c r="EA170" s="33" t="str">
        <f ca="true">+IF(OFFSET('Hygiene Data'!$G$12,0,10*ROW('Hygiene Data'!G164))="","",OFFSET('Hygiene Data'!$G$12,0,10*ROW('Hygiene Data'!G164)))</f>
        <v/>
      </c>
      <c r="EB170" s="33" t="str">
        <f ca="true">+IF(OFFSET('Hygiene Data'!$G$13,0,10*ROW('Hygiene Data'!G164))="","",OFFSET('Hygiene Data'!$G$13,0,10*ROW('Hygiene Data'!G164)))</f>
        <v/>
      </c>
      <c r="EC170" s="33" t="str">
        <f ca="true">+IF(OFFSET('Hygiene Data'!$G$14,0,10*ROW('Hygiene Data'!G164))="","",OFFSET('Hygiene Data'!$G$14,0,10*ROW('Hygiene Data'!G164)))</f>
        <v/>
      </c>
      <c r="ED170" s="33" t="str">
        <f ca="true">+IF(OFFSET('Hygiene Data'!$H$12,0,10*ROW('Hygiene Data'!H164))="","",OFFSET('Hygiene Data'!$H$12,0,10*ROW('Hygiene Data'!H164)))</f>
        <v/>
      </c>
      <c r="EE170" s="33" t="str">
        <f ca="true">+IF(OFFSET('Hygiene Data'!$H$13,0,10*ROW('Hygiene Data'!H164))="","",OFFSET('Hygiene Data'!$H$13,0,10*ROW('Hygiene Data'!H164)))</f>
        <v/>
      </c>
      <c r="EF170" s="33" t="str">
        <f ca="true">+IF(OFFSET('Hygiene Data'!$H$14,0,10*ROW('Hygiene Data'!H164))="","",OFFSET('Hygiene Data'!$H$14,0,10*ROW('Hygiene Data'!H164)))</f>
        <v/>
      </c>
    </row>
    <row r="171" x14ac:dyDescent="0.2">
      <c r="A171" s="56" t="str">
        <f ca="true">+IF(OFFSET('Water Data'!$B$1,0,10*ROW('Water Data'!B168))="","",OFFSET('Water Data'!$B$1,0,10*ROW('Water Data'!B168)))</f>
        <v/>
      </c>
      <c r="B171" s="56" t="str">
        <f ca="true">+IF(OFFSET('Water Data'!$A$3,0,10*ROW('Water Data'!A168))="","",OFFSET('Water Data'!$A$3,0,10*ROW('Water Data'!A168)))</f>
        <v/>
      </c>
      <c r="C171" s="56" t="str">
        <f ca="true">+IF(OFFSET('Water Data'!$C$3,0,10*ROW('Water Data'!C168))="","",OFFSET('Water Data'!$C$3,0,10*ROW('Water Data'!C168)))</f>
        <v/>
      </c>
      <c r="D171" s="244"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4"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4" t="e">
        <f ca="true">+IF(AND(ISNUMBER(OFFSET('Water Data'!$C$10,0,10*ROW('Water Data'!D165))),BW171="Yes"),OFFSET('Water Data'!$C$10,0,10*ROW('Water Data'!D165)),IF(AND(ISNUMBER(OFFSET('Water Data'!$C$10,0,10*ROW('Water Data'!D165))),BW171="No",ISNUMBER(OFFSET('Water Data'!$C$10,0,10*ROW('Water Data'!D165)))),CONCATENATE("[",ROUND(OFFSET('Water Data'!$C$10,0,10*ROW('Water Data'!D165)),0),"]"),IF(AND(ISNUMBER(OFFSET('Water Data'!$C$10,0,10*ROW('Water Data'!D165))),BW171="",ISNUMBER(OFFSET('Water Data'!$C$10,0,10*ROW('Water Data'!D165)))),OFFSET('Water Data'!$C$10,0,10*ROW('Water Data'!D165)),NA())))</f>
        <v>#N/A</v>
      </c>
      <c r="G171" s="244"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4"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4"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4"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4"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4"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4"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4"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4"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4"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4"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4"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4"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4"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4"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5"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5"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5"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5"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5"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5"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5"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5"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5"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5"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5"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5"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5"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5"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5"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5"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5"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5"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5"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5"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5"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5"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5"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5"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5"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5"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5"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5"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5"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5"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6"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6"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6"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6"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6"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6"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6"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6"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6"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6"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6"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6"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6"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6"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6"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6"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6"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6"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3" t="str">
        <f ca="true">+IF(OFFSET('Water Data'!$C$28,0,10*ROW('Water Data'!C165))="","",OFFSET('Water Data'!$C$28,0,10*ROW('Water Data'!C165)))</f>
        <v/>
      </c>
      <c r="BT171" s="33" t="str">
        <f ca="true">+IF(OFFSET('Water Data'!$C$29,0,10*ROW('Water Data'!C165))="","",OFFSET('Water Data'!$C$29,0,10*ROW('Water Data'!C165)))</f>
        <v/>
      </c>
      <c r="BU171" s="33" t="str">
        <f ca="true">+IF(OFFSET('Water Data'!$C$30,0,10*ROW('Water Data'!C165))="","",OFFSET('Water Data'!$C$30,0,10*ROW('Water Data'!C165)))</f>
        <v/>
      </c>
      <c r="BV171" s="33" t="str">
        <f ca="true">+IF(OFFSET('Water Data'!$D$28,0,10*ROW('Water Data'!D165))="","",OFFSET('Water Data'!$D$28,0,10*ROW('Water Data'!D165)))</f>
        <v/>
      </c>
      <c r="BW171" s="33" t="str">
        <f ca="true">+IF(OFFSET('Water Data'!$D$29,0,10*ROW('Water Data'!D165))="","",OFFSET('Water Data'!$D$29,0,10*ROW('Water Data'!D165)))</f>
        <v/>
      </c>
      <c r="BX171" s="33" t="str">
        <f ca="true">+IF(OFFSET('Water Data'!$D$30,0,10*ROW('Water Data'!D165))="","",OFFSET('Water Data'!$D$30,0,10*ROW('Water Data'!D165)))</f>
        <v/>
      </c>
      <c r="BY171" s="33" t="str">
        <f ca="true">+IF(OFFSET('Water Data'!$E$28,0,10*ROW('Water Data'!E165))="","",OFFSET('Water Data'!$E$28,0,10*ROW('Water Data'!E165)))</f>
        <v/>
      </c>
      <c r="BZ171" s="33" t="str">
        <f ca="true">+IF(OFFSET('Water Data'!$E$29,0,10*ROW('Water Data'!E165))="","",OFFSET('Water Data'!$E$29,0,10*ROW('Water Data'!E165)))</f>
        <v/>
      </c>
      <c r="CA171" s="33" t="str">
        <f ca="true">+IF(OFFSET('Water Data'!$E$30,0,10*ROW('Water Data'!E165))="","",OFFSET('Water Data'!$E$30,0,10*ROW('Water Data'!E165)))</f>
        <v/>
      </c>
      <c r="CB171" s="33" t="str">
        <f ca="true">+IF(OFFSET('Water Data'!$F$28,0,10*ROW('Water Data'!F165))="","",OFFSET('Water Data'!$F$28,0,10*ROW('Water Data'!F165)))</f>
        <v/>
      </c>
      <c r="CC171" s="33" t="str">
        <f ca="true">+IF(OFFSET('Water Data'!$F$29,0,10*ROW('Water Data'!F165))="","",OFFSET('Water Data'!$F$29,0,10*ROW('Water Data'!F165)))</f>
        <v/>
      </c>
      <c r="CD171" s="33" t="str">
        <f ca="true">+IF(OFFSET('Water Data'!$F$30,0,10*ROW('Water Data'!F165))="","",OFFSET('Water Data'!$F$30,0,10*ROW('Water Data'!F165)))</f>
        <v/>
      </c>
      <c r="CE171" s="33" t="str">
        <f ca="true">+IF(OFFSET('Water Data'!$G$28,0,10*ROW('Water Data'!G165))="","",OFFSET('Water Data'!$G$28,0,10*ROW('Water Data'!G165)))</f>
        <v/>
      </c>
      <c r="CF171" s="33" t="str">
        <f ca="true">+IF(OFFSET('Water Data'!$G$29,0,10*ROW('Water Data'!G165))="","",OFFSET('Water Data'!$G$29,0,10*ROW('Water Data'!G165)))</f>
        <v/>
      </c>
      <c r="CG171" s="33" t="str">
        <f ca="true">+IF(OFFSET('Water Data'!$G$30,0,10*ROW('Water Data'!G165))="","",OFFSET('Water Data'!$G$30,0,10*ROW('Water Data'!G165)))</f>
        <v/>
      </c>
      <c r="CH171" s="33" t="str">
        <f ca="true">+IF(OFFSET('Water Data'!$H$28,0,10*ROW('Water Data'!H165))="","",OFFSET('Water Data'!$H$28,0,10*ROW('Water Data'!H165)))</f>
        <v/>
      </c>
      <c r="CI171" s="33" t="str">
        <f ca="true">+IF(OFFSET('Water Data'!$H$29,0,10*ROW('Water Data'!H165))="","",OFFSET('Water Data'!$H$29,0,10*ROW('Water Data'!H165)))</f>
        <v/>
      </c>
      <c r="CJ171" s="33" t="str">
        <f ca="true">+IF(OFFSET('Water Data'!$H$30,0,10*ROW('Water Data'!H165))="","",OFFSET('Water Data'!$H$30,0,10*ROW('Water Data'!H165)))</f>
        <v/>
      </c>
      <c r="CK171" s="33" t="str">
        <f ca="true">+IF(OFFSET('Sanitation Data'!$C$29,0,10*ROW('Sanitation Data'!C165))="","",OFFSET('Sanitation Data'!$C$29,0,10*ROW('Sanitation Data'!C165)))</f>
        <v/>
      </c>
      <c r="CL171" s="33" t="str">
        <f ca="true">+IF(OFFSET('Sanitation Data'!$C$30,0,10*ROW('Sanitation Data'!C165))="","",OFFSET('Sanitation Data'!$C$30,0,10*ROW('Sanitation Data'!C165)))</f>
        <v/>
      </c>
      <c r="CM171" s="33" t="str">
        <f ca="true">+IF(OFFSET('Sanitation Data'!$C$31,0,10*ROW('Sanitation Data'!C165))="","",OFFSET('Sanitation Data'!$C$31,0,10*ROW('Sanitation Data'!C165)))</f>
        <v/>
      </c>
      <c r="CN171" s="33" t="str">
        <f ca="true">+IF(OFFSET('Sanitation Data'!$C$32,0,10*ROW('Sanitation Data'!C165))="","",OFFSET('Sanitation Data'!$C$32,0,10*ROW('Sanitation Data'!C165)))</f>
        <v/>
      </c>
      <c r="CO171" s="33" t="str">
        <f ca="true">+IF(OFFSET('Sanitation Data'!$C$33,0,10*ROW('Sanitation Data'!C165))="","",OFFSET('Sanitation Data'!$C$33,0,10*ROW('Sanitation Data'!C165)))</f>
        <v/>
      </c>
      <c r="CP171" s="33" t="str">
        <f ca="true">+IF(OFFSET('Sanitation Data'!$D$29,0,10*ROW('Sanitation Data'!D165))="","",OFFSET('Sanitation Data'!$D$29,0,10*ROW('Sanitation Data'!D165)))</f>
        <v/>
      </c>
      <c r="CQ171" s="33" t="str">
        <f ca="true">+IF(OFFSET('Sanitation Data'!$D$30,0,10*ROW('Sanitation Data'!D165))="","",OFFSET('Sanitation Data'!$D$30,0,10*ROW('Sanitation Data'!D165)))</f>
        <v/>
      </c>
      <c r="CR171" s="33" t="str">
        <f ca="true">+IF(OFFSET('Sanitation Data'!$D$31,0,10*ROW('Sanitation Data'!D165))="","",OFFSET('Sanitation Data'!$D$31,0,10*ROW('Sanitation Data'!D165)))</f>
        <v/>
      </c>
      <c r="CS171" s="33" t="str">
        <f ca="true">+IF(OFFSET('Sanitation Data'!$D$32,0,10*ROW('Sanitation Data'!D165))="","",OFFSET('Sanitation Data'!$D$32,0,10*ROW('Sanitation Data'!D165)))</f>
        <v/>
      </c>
      <c r="CT171" s="33" t="str">
        <f ca="true">+IF(OFFSET('Sanitation Data'!$D$33,0,10*ROW('Sanitation Data'!D165))="","",OFFSET('Sanitation Data'!$D$33,0,10*ROW('Sanitation Data'!D165)))</f>
        <v/>
      </c>
      <c r="CU171" s="33" t="str">
        <f ca="true">+IF(OFFSET('Sanitation Data'!$E$29,0,10*ROW('Sanitation Data'!E165))="","",OFFSET('Sanitation Data'!$E$29,0,10*ROW('Sanitation Data'!E165)))</f>
        <v/>
      </c>
      <c r="CV171" s="33" t="str">
        <f ca="true">+IF(OFFSET('Sanitation Data'!$E$30,0,10*ROW('Sanitation Data'!E165))="","",OFFSET('Sanitation Data'!$E$30,0,10*ROW('Sanitation Data'!E165)))</f>
        <v/>
      </c>
      <c r="CW171" s="33" t="str">
        <f ca="true">+IF(OFFSET('Sanitation Data'!$E$31,0,10*ROW('Sanitation Data'!E165))="","",OFFSET('Sanitation Data'!$E$31,0,10*ROW('Sanitation Data'!E165)))</f>
        <v/>
      </c>
      <c r="CX171" s="33" t="str">
        <f ca="true">+IF(OFFSET('Sanitation Data'!$E$32,0,10*ROW('Sanitation Data'!E165))="","",OFFSET('Sanitation Data'!$E$32,0,10*ROW('Sanitation Data'!E165)))</f>
        <v/>
      </c>
      <c r="CY171" s="33" t="str">
        <f ca="true">+IF(OFFSET('Sanitation Data'!$E$33,0,10*ROW('Sanitation Data'!E165))="","",OFFSET('Sanitation Data'!$E$33,0,10*ROW('Sanitation Data'!E165)))</f>
        <v/>
      </c>
      <c r="CZ171" s="33" t="str">
        <f ca="true">+IF(OFFSET('Sanitation Data'!$F$29,0,10*ROW('Sanitation Data'!F165))="","",OFFSET('Sanitation Data'!$F$29,0,10*ROW('Sanitation Data'!F165)))</f>
        <v/>
      </c>
      <c r="DA171" s="33" t="str">
        <f ca="true">+IF(OFFSET('Sanitation Data'!$F$30,0,10*ROW('Sanitation Data'!F165))="","",OFFSET('Sanitation Data'!$F$30,0,10*ROW('Sanitation Data'!F165)))</f>
        <v/>
      </c>
      <c r="DB171" s="33" t="str">
        <f ca="true">+IF(OFFSET('Sanitation Data'!$F$31,0,10*ROW('Sanitation Data'!F165))="","",OFFSET('Sanitation Data'!$F$31,0,10*ROW('Sanitation Data'!F165)))</f>
        <v/>
      </c>
      <c r="DC171" s="33" t="str">
        <f ca="true">+IF(OFFSET('Sanitation Data'!$F$32,0,10*ROW('Sanitation Data'!F165))="","",OFFSET('Sanitation Data'!$F$32,0,10*ROW('Sanitation Data'!F165)))</f>
        <v/>
      </c>
      <c r="DD171" s="33" t="str">
        <f ca="true">+IF(OFFSET('Sanitation Data'!$F$33,0,10*ROW('Sanitation Data'!F165))="","",OFFSET('Sanitation Data'!$F$33,0,10*ROW('Sanitation Data'!F165)))</f>
        <v/>
      </c>
      <c r="DE171" s="33" t="str">
        <f ca="true">+IF(OFFSET('Sanitation Data'!$G$29,0,10*ROW('Sanitation Data'!G165))="","",OFFSET('Sanitation Data'!$G$29,0,10*ROW('Sanitation Data'!G165)))</f>
        <v/>
      </c>
      <c r="DF171" s="33" t="str">
        <f ca="true">+IF(OFFSET('Sanitation Data'!$G$30,0,10*ROW('Sanitation Data'!G165))="","",OFFSET('Sanitation Data'!$G$30,0,10*ROW('Sanitation Data'!G165)))</f>
        <v/>
      </c>
      <c r="DG171" s="33" t="str">
        <f ca="true">+IF(OFFSET('Sanitation Data'!$G$31,0,10*ROW('Sanitation Data'!G165))="","",OFFSET('Sanitation Data'!$G$31,0,10*ROW('Sanitation Data'!G165)))</f>
        <v/>
      </c>
      <c r="DH171" s="33" t="str">
        <f ca="true">+IF(OFFSET('Sanitation Data'!$G$32,0,10*ROW('Sanitation Data'!G165))="","",OFFSET('Sanitation Data'!$G$32,0,10*ROW('Sanitation Data'!G165)))</f>
        <v/>
      </c>
      <c r="DI171" s="33" t="str">
        <f ca="true">+IF(OFFSET('Sanitation Data'!$G$33,0,10*ROW('Sanitation Data'!G165))="","",OFFSET('Sanitation Data'!$G$33,0,10*ROW('Sanitation Data'!G165)))</f>
        <v/>
      </c>
      <c r="DJ171" s="33" t="str">
        <f ca="true">+IF(OFFSET('Sanitation Data'!$H$29,0,10*ROW('Sanitation Data'!H165))="","",OFFSET('Sanitation Data'!$H$29,0,10*ROW('Sanitation Data'!H165)))</f>
        <v/>
      </c>
      <c r="DK171" s="33" t="str">
        <f ca="true">+IF(OFFSET('Sanitation Data'!$H$30,0,10*ROW('Sanitation Data'!H165))="","",OFFSET('Sanitation Data'!$H$30,0,10*ROW('Sanitation Data'!H165)))</f>
        <v/>
      </c>
      <c r="DL171" s="33" t="str">
        <f ca="true">+IF(OFFSET('Sanitation Data'!$H$31,0,10*ROW('Sanitation Data'!H165))="","",OFFSET('Sanitation Data'!$H$31,0,10*ROW('Sanitation Data'!H165)))</f>
        <v/>
      </c>
      <c r="DM171" s="33" t="str">
        <f ca="true">+IF(OFFSET('Sanitation Data'!$H$32,0,10*ROW('Sanitation Data'!H165))="","",OFFSET('Sanitation Data'!$H$32,0,10*ROW('Sanitation Data'!H165)))</f>
        <v/>
      </c>
      <c r="DN171" s="33" t="str">
        <f ca="true">+IF(OFFSET('Sanitation Data'!$H$33,0,10*ROW('Sanitation Data'!H165))="","",OFFSET('Sanitation Data'!$H$33,0,10*ROW('Sanitation Data'!H165)))</f>
        <v/>
      </c>
      <c r="DO171" s="33" t="str">
        <f ca="true">+IF(OFFSET('Hygiene Data'!$C$12,0,10*ROW('Hygiene Data'!C165))="","",OFFSET('Hygiene Data'!$C$12,0,10*ROW('Hygiene Data'!C165)))</f>
        <v/>
      </c>
      <c r="DP171" s="33" t="str">
        <f ca="true">+IF(OFFSET('Hygiene Data'!$C$13,0,10*ROW('Hygiene Data'!C165))="","",OFFSET('Hygiene Data'!$C$13,0,10*ROW('Hygiene Data'!C165)))</f>
        <v/>
      </c>
      <c r="DQ171" s="33" t="str">
        <f ca="true">+IF(OFFSET('Hygiene Data'!$C$14,0,10*ROW('Hygiene Data'!C165))="","",OFFSET('Hygiene Data'!$C$14,0,10*ROW('Hygiene Data'!C165)))</f>
        <v/>
      </c>
      <c r="DR171" s="33" t="str">
        <f ca="true">+IF(OFFSET('Hygiene Data'!$D$12,0,10*ROW('Hygiene Data'!D165))="","",OFFSET('Hygiene Data'!$D$12,0,10*ROW('Hygiene Data'!D165)))</f>
        <v/>
      </c>
      <c r="DS171" s="33" t="str">
        <f ca="true">+IF(OFFSET('Hygiene Data'!$D$13,0,10*ROW('Hygiene Data'!D165))="","",OFFSET('Hygiene Data'!$D$13,0,10*ROW('Hygiene Data'!D165)))</f>
        <v/>
      </c>
      <c r="DT171" s="33" t="str">
        <f ca="true">+IF(OFFSET('Hygiene Data'!$D$14,0,10*ROW('Hygiene Data'!D165))="","",OFFSET('Hygiene Data'!$D$14,0,10*ROW('Hygiene Data'!D165)))</f>
        <v/>
      </c>
      <c r="DU171" s="33" t="str">
        <f ca="true">+IF(OFFSET('Hygiene Data'!$E$12,0,10*ROW('Hygiene Data'!E165))="","",OFFSET('Hygiene Data'!$E$12,0,10*ROW('Hygiene Data'!E165)))</f>
        <v/>
      </c>
      <c r="DV171" s="33" t="str">
        <f ca="true">+IF(OFFSET('Hygiene Data'!$E$13,0,10*ROW('Hygiene Data'!E165))="","",OFFSET('Hygiene Data'!$E$13,0,10*ROW('Hygiene Data'!E165)))</f>
        <v/>
      </c>
      <c r="DW171" s="33" t="str">
        <f ca="true">+IF(OFFSET('Hygiene Data'!$E$14,0,10*ROW('Hygiene Data'!E165))="","",OFFSET('Hygiene Data'!$E$14,0,10*ROW('Hygiene Data'!E165)))</f>
        <v/>
      </c>
      <c r="DX171" s="33" t="str">
        <f ca="true">+IF(OFFSET('Hygiene Data'!$F$12,0,10*ROW('Hygiene Data'!F165))="","",OFFSET('Hygiene Data'!$F$12,0,10*ROW('Hygiene Data'!F165)))</f>
        <v/>
      </c>
      <c r="DY171" s="33" t="str">
        <f ca="true">+IF(OFFSET('Hygiene Data'!$F$13,0,10*ROW('Hygiene Data'!F165))="","",OFFSET('Hygiene Data'!$F$13,0,10*ROW('Hygiene Data'!F165)))</f>
        <v/>
      </c>
      <c r="DZ171" s="33" t="str">
        <f ca="true">+IF(OFFSET('Hygiene Data'!$F$14,0,10*ROW('Hygiene Data'!F165))="","",OFFSET('Hygiene Data'!$F$14,0,10*ROW('Hygiene Data'!F165)))</f>
        <v/>
      </c>
      <c r="EA171" s="33" t="str">
        <f ca="true">+IF(OFFSET('Hygiene Data'!$G$12,0,10*ROW('Hygiene Data'!G165))="","",OFFSET('Hygiene Data'!$G$12,0,10*ROW('Hygiene Data'!G165)))</f>
        <v/>
      </c>
      <c r="EB171" s="33" t="str">
        <f ca="true">+IF(OFFSET('Hygiene Data'!$G$13,0,10*ROW('Hygiene Data'!G165))="","",OFFSET('Hygiene Data'!$G$13,0,10*ROW('Hygiene Data'!G165)))</f>
        <v/>
      </c>
      <c r="EC171" s="33" t="str">
        <f ca="true">+IF(OFFSET('Hygiene Data'!$G$14,0,10*ROW('Hygiene Data'!G165))="","",OFFSET('Hygiene Data'!$G$14,0,10*ROW('Hygiene Data'!G165)))</f>
        <v/>
      </c>
      <c r="ED171" s="33" t="str">
        <f ca="true">+IF(OFFSET('Hygiene Data'!$H$12,0,10*ROW('Hygiene Data'!H165))="","",OFFSET('Hygiene Data'!$H$12,0,10*ROW('Hygiene Data'!H165)))</f>
        <v/>
      </c>
      <c r="EE171" s="33" t="str">
        <f ca="true">+IF(OFFSET('Hygiene Data'!$H$13,0,10*ROW('Hygiene Data'!H165))="","",OFFSET('Hygiene Data'!$H$13,0,10*ROW('Hygiene Data'!H165)))</f>
        <v/>
      </c>
      <c r="EF171" s="33" t="str">
        <f ca="true">+IF(OFFSET('Hygiene Data'!$H$14,0,10*ROW('Hygiene Data'!H165))="","",OFFSET('Hygiene Data'!$H$14,0,10*ROW('Hygiene Data'!H165)))</f>
        <v/>
      </c>
    </row>
    <row r="172" x14ac:dyDescent="0.2">
      <c r="A172" s="56" t="str">
        <f ca="true">+IF(OFFSET('Water Data'!$B$1,0,10*ROW('Water Data'!B169))="","",OFFSET('Water Data'!$B$1,0,10*ROW('Water Data'!B169)))</f>
        <v/>
      </c>
      <c r="B172" s="56" t="str">
        <f ca="true">+IF(OFFSET('Water Data'!$A$3,0,10*ROW('Water Data'!A169))="","",OFFSET('Water Data'!$A$3,0,10*ROW('Water Data'!A169)))</f>
        <v/>
      </c>
      <c r="C172" s="56" t="str">
        <f ca="true">+IF(OFFSET('Water Data'!$C$3,0,10*ROW('Water Data'!C169))="","",OFFSET('Water Data'!$C$3,0,10*ROW('Water Data'!C169)))</f>
        <v/>
      </c>
      <c r="D172" s="244"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4"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4" t="e">
        <f ca="true">+IF(AND(ISNUMBER(OFFSET('Water Data'!$C$10,0,10*ROW('Water Data'!D166))),BW172="Yes"),OFFSET('Water Data'!$C$10,0,10*ROW('Water Data'!D166)),IF(AND(ISNUMBER(OFFSET('Water Data'!$C$10,0,10*ROW('Water Data'!D166))),BW172="No",ISNUMBER(OFFSET('Water Data'!$C$10,0,10*ROW('Water Data'!D166)))),CONCATENATE("[",ROUND(OFFSET('Water Data'!$C$10,0,10*ROW('Water Data'!D166)),0),"]"),IF(AND(ISNUMBER(OFFSET('Water Data'!$C$10,0,10*ROW('Water Data'!D166))),BW172="",ISNUMBER(OFFSET('Water Data'!$C$10,0,10*ROW('Water Data'!D166)))),OFFSET('Water Data'!$C$10,0,10*ROW('Water Data'!D166)),NA())))</f>
        <v>#N/A</v>
      </c>
      <c r="G172" s="244"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4"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4"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4"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4"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4"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4"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4"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4"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4"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4"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4"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4"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4"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4"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5"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5"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5"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5"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5"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5"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5"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5"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5"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5"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5"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5"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5"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5"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5"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5"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5"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5"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5"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5"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5"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5"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5"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5"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5"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5"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5"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5"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5"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5"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6"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6"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6"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6"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6"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6"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6"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6"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6"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6"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6"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6"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6"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6"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6"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6"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6"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6"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3" t="str">
        <f ca="true">+IF(OFFSET('Water Data'!$C$28,0,10*ROW('Water Data'!C166))="","",OFFSET('Water Data'!$C$28,0,10*ROW('Water Data'!C166)))</f>
        <v/>
      </c>
      <c r="BT172" s="33" t="str">
        <f ca="true">+IF(OFFSET('Water Data'!$C$29,0,10*ROW('Water Data'!C166))="","",OFFSET('Water Data'!$C$29,0,10*ROW('Water Data'!C166)))</f>
        <v/>
      </c>
      <c r="BU172" s="33" t="str">
        <f ca="true">+IF(OFFSET('Water Data'!$C$30,0,10*ROW('Water Data'!C166))="","",OFFSET('Water Data'!$C$30,0,10*ROW('Water Data'!C166)))</f>
        <v/>
      </c>
      <c r="BV172" s="33" t="str">
        <f ca="true">+IF(OFFSET('Water Data'!$D$28,0,10*ROW('Water Data'!D166))="","",OFFSET('Water Data'!$D$28,0,10*ROW('Water Data'!D166)))</f>
        <v/>
      </c>
      <c r="BW172" s="33" t="str">
        <f ca="true">+IF(OFFSET('Water Data'!$D$29,0,10*ROW('Water Data'!D166))="","",OFFSET('Water Data'!$D$29,0,10*ROW('Water Data'!D166)))</f>
        <v/>
      </c>
      <c r="BX172" s="33" t="str">
        <f ca="true">+IF(OFFSET('Water Data'!$D$30,0,10*ROW('Water Data'!D166))="","",OFFSET('Water Data'!$D$30,0,10*ROW('Water Data'!D166)))</f>
        <v/>
      </c>
      <c r="BY172" s="33" t="str">
        <f ca="true">+IF(OFFSET('Water Data'!$E$28,0,10*ROW('Water Data'!E166))="","",OFFSET('Water Data'!$E$28,0,10*ROW('Water Data'!E166)))</f>
        <v/>
      </c>
      <c r="BZ172" s="33" t="str">
        <f ca="true">+IF(OFFSET('Water Data'!$E$29,0,10*ROW('Water Data'!E166))="","",OFFSET('Water Data'!$E$29,0,10*ROW('Water Data'!E166)))</f>
        <v/>
      </c>
      <c r="CA172" s="33" t="str">
        <f ca="true">+IF(OFFSET('Water Data'!$E$30,0,10*ROW('Water Data'!E166))="","",OFFSET('Water Data'!$E$30,0,10*ROW('Water Data'!E166)))</f>
        <v/>
      </c>
      <c r="CB172" s="33" t="str">
        <f ca="true">+IF(OFFSET('Water Data'!$F$28,0,10*ROW('Water Data'!F166))="","",OFFSET('Water Data'!$F$28,0,10*ROW('Water Data'!F166)))</f>
        <v/>
      </c>
      <c r="CC172" s="33" t="str">
        <f ca="true">+IF(OFFSET('Water Data'!$F$29,0,10*ROW('Water Data'!F166))="","",OFFSET('Water Data'!$F$29,0,10*ROW('Water Data'!F166)))</f>
        <v/>
      </c>
      <c r="CD172" s="33" t="str">
        <f ca="true">+IF(OFFSET('Water Data'!$F$30,0,10*ROW('Water Data'!F166))="","",OFFSET('Water Data'!$F$30,0,10*ROW('Water Data'!F166)))</f>
        <v/>
      </c>
      <c r="CE172" s="33" t="str">
        <f ca="true">+IF(OFFSET('Water Data'!$G$28,0,10*ROW('Water Data'!G166))="","",OFFSET('Water Data'!$G$28,0,10*ROW('Water Data'!G166)))</f>
        <v/>
      </c>
      <c r="CF172" s="33" t="str">
        <f ca="true">+IF(OFFSET('Water Data'!$G$29,0,10*ROW('Water Data'!G166))="","",OFFSET('Water Data'!$G$29,0,10*ROW('Water Data'!G166)))</f>
        <v/>
      </c>
      <c r="CG172" s="33" t="str">
        <f ca="true">+IF(OFFSET('Water Data'!$G$30,0,10*ROW('Water Data'!G166))="","",OFFSET('Water Data'!$G$30,0,10*ROW('Water Data'!G166)))</f>
        <v/>
      </c>
      <c r="CH172" s="33" t="str">
        <f ca="true">+IF(OFFSET('Water Data'!$H$28,0,10*ROW('Water Data'!H166))="","",OFFSET('Water Data'!$H$28,0,10*ROW('Water Data'!H166)))</f>
        <v/>
      </c>
      <c r="CI172" s="33" t="str">
        <f ca="true">+IF(OFFSET('Water Data'!$H$29,0,10*ROW('Water Data'!H166))="","",OFFSET('Water Data'!$H$29,0,10*ROW('Water Data'!H166)))</f>
        <v/>
      </c>
      <c r="CJ172" s="33" t="str">
        <f ca="true">+IF(OFFSET('Water Data'!$H$30,0,10*ROW('Water Data'!H166))="","",OFFSET('Water Data'!$H$30,0,10*ROW('Water Data'!H166)))</f>
        <v/>
      </c>
      <c r="CK172" s="33" t="str">
        <f ca="true">+IF(OFFSET('Sanitation Data'!$C$29,0,10*ROW('Sanitation Data'!C166))="","",OFFSET('Sanitation Data'!$C$29,0,10*ROW('Sanitation Data'!C166)))</f>
        <v/>
      </c>
      <c r="CL172" s="33" t="str">
        <f ca="true">+IF(OFFSET('Sanitation Data'!$C$30,0,10*ROW('Sanitation Data'!C166))="","",OFFSET('Sanitation Data'!$C$30,0,10*ROW('Sanitation Data'!C166)))</f>
        <v/>
      </c>
      <c r="CM172" s="33" t="str">
        <f ca="true">+IF(OFFSET('Sanitation Data'!$C$31,0,10*ROW('Sanitation Data'!C166))="","",OFFSET('Sanitation Data'!$C$31,0,10*ROW('Sanitation Data'!C166)))</f>
        <v/>
      </c>
      <c r="CN172" s="33" t="str">
        <f ca="true">+IF(OFFSET('Sanitation Data'!$C$32,0,10*ROW('Sanitation Data'!C166))="","",OFFSET('Sanitation Data'!$C$32,0,10*ROW('Sanitation Data'!C166)))</f>
        <v/>
      </c>
      <c r="CO172" s="33" t="str">
        <f ca="true">+IF(OFFSET('Sanitation Data'!$C$33,0,10*ROW('Sanitation Data'!C166))="","",OFFSET('Sanitation Data'!$C$33,0,10*ROW('Sanitation Data'!C166)))</f>
        <v/>
      </c>
      <c r="CP172" s="33" t="str">
        <f ca="true">+IF(OFFSET('Sanitation Data'!$D$29,0,10*ROW('Sanitation Data'!D166))="","",OFFSET('Sanitation Data'!$D$29,0,10*ROW('Sanitation Data'!D166)))</f>
        <v/>
      </c>
      <c r="CQ172" s="33" t="str">
        <f ca="true">+IF(OFFSET('Sanitation Data'!$D$30,0,10*ROW('Sanitation Data'!D166))="","",OFFSET('Sanitation Data'!$D$30,0,10*ROW('Sanitation Data'!D166)))</f>
        <v/>
      </c>
      <c r="CR172" s="33" t="str">
        <f ca="true">+IF(OFFSET('Sanitation Data'!$D$31,0,10*ROW('Sanitation Data'!D166))="","",OFFSET('Sanitation Data'!$D$31,0,10*ROW('Sanitation Data'!D166)))</f>
        <v/>
      </c>
      <c r="CS172" s="33" t="str">
        <f ca="true">+IF(OFFSET('Sanitation Data'!$D$32,0,10*ROW('Sanitation Data'!D166))="","",OFFSET('Sanitation Data'!$D$32,0,10*ROW('Sanitation Data'!D166)))</f>
        <v/>
      </c>
      <c r="CT172" s="33" t="str">
        <f ca="true">+IF(OFFSET('Sanitation Data'!$D$33,0,10*ROW('Sanitation Data'!D166))="","",OFFSET('Sanitation Data'!$D$33,0,10*ROW('Sanitation Data'!D166)))</f>
        <v/>
      </c>
      <c r="CU172" s="33" t="str">
        <f ca="true">+IF(OFFSET('Sanitation Data'!$E$29,0,10*ROW('Sanitation Data'!E166))="","",OFFSET('Sanitation Data'!$E$29,0,10*ROW('Sanitation Data'!E166)))</f>
        <v/>
      </c>
      <c r="CV172" s="33" t="str">
        <f ca="true">+IF(OFFSET('Sanitation Data'!$E$30,0,10*ROW('Sanitation Data'!E166))="","",OFFSET('Sanitation Data'!$E$30,0,10*ROW('Sanitation Data'!E166)))</f>
        <v/>
      </c>
      <c r="CW172" s="33" t="str">
        <f ca="true">+IF(OFFSET('Sanitation Data'!$E$31,0,10*ROW('Sanitation Data'!E166))="","",OFFSET('Sanitation Data'!$E$31,0,10*ROW('Sanitation Data'!E166)))</f>
        <v/>
      </c>
      <c r="CX172" s="33" t="str">
        <f ca="true">+IF(OFFSET('Sanitation Data'!$E$32,0,10*ROW('Sanitation Data'!E166))="","",OFFSET('Sanitation Data'!$E$32,0,10*ROW('Sanitation Data'!E166)))</f>
        <v/>
      </c>
      <c r="CY172" s="33" t="str">
        <f ca="true">+IF(OFFSET('Sanitation Data'!$E$33,0,10*ROW('Sanitation Data'!E166))="","",OFFSET('Sanitation Data'!$E$33,0,10*ROW('Sanitation Data'!E166)))</f>
        <v/>
      </c>
      <c r="CZ172" s="33" t="str">
        <f ca="true">+IF(OFFSET('Sanitation Data'!$F$29,0,10*ROW('Sanitation Data'!F166))="","",OFFSET('Sanitation Data'!$F$29,0,10*ROW('Sanitation Data'!F166)))</f>
        <v/>
      </c>
      <c r="DA172" s="33" t="str">
        <f ca="true">+IF(OFFSET('Sanitation Data'!$F$30,0,10*ROW('Sanitation Data'!F166))="","",OFFSET('Sanitation Data'!$F$30,0,10*ROW('Sanitation Data'!F166)))</f>
        <v/>
      </c>
      <c r="DB172" s="33" t="str">
        <f ca="true">+IF(OFFSET('Sanitation Data'!$F$31,0,10*ROW('Sanitation Data'!F166))="","",OFFSET('Sanitation Data'!$F$31,0,10*ROW('Sanitation Data'!F166)))</f>
        <v/>
      </c>
      <c r="DC172" s="33" t="str">
        <f ca="true">+IF(OFFSET('Sanitation Data'!$F$32,0,10*ROW('Sanitation Data'!F166))="","",OFFSET('Sanitation Data'!$F$32,0,10*ROW('Sanitation Data'!F166)))</f>
        <v/>
      </c>
      <c r="DD172" s="33" t="str">
        <f ca="true">+IF(OFFSET('Sanitation Data'!$F$33,0,10*ROW('Sanitation Data'!F166))="","",OFFSET('Sanitation Data'!$F$33,0,10*ROW('Sanitation Data'!F166)))</f>
        <v/>
      </c>
      <c r="DE172" s="33" t="str">
        <f ca="true">+IF(OFFSET('Sanitation Data'!$G$29,0,10*ROW('Sanitation Data'!G166))="","",OFFSET('Sanitation Data'!$G$29,0,10*ROW('Sanitation Data'!G166)))</f>
        <v/>
      </c>
      <c r="DF172" s="33" t="str">
        <f ca="true">+IF(OFFSET('Sanitation Data'!$G$30,0,10*ROW('Sanitation Data'!G166))="","",OFFSET('Sanitation Data'!$G$30,0,10*ROW('Sanitation Data'!G166)))</f>
        <v/>
      </c>
      <c r="DG172" s="33" t="str">
        <f ca="true">+IF(OFFSET('Sanitation Data'!$G$31,0,10*ROW('Sanitation Data'!G166))="","",OFFSET('Sanitation Data'!$G$31,0,10*ROW('Sanitation Data'!G166)))</f>
        <v/>
      </c>
      <c r="DH172" s="33" t="str">
        <f ca="true">+IF(OFFSET('Sanitation Data'!$G$32,0,10*ROW('Sanitation Data'!G166))="","",OFFSET('Sanitation Data'!$G$32,0,10*ROW('Sanitation Data'!G166)))</f>
        <v/>
      </c>
      <c r="DI172" s="33" t="str">
        <f ca="true">+IF(OFFSET('Sanitation Data'!$G$33,0,10*ROW('Sanitation Data'!G166))="","",OFFSET('Sanitation Data'!$G$33,0,10*ROW('Sanitation Data'!G166)))</f>
        <v/>
      </c>
      <c r="DJ172" s="33" t="str">
        <f ca="true">+IF(OFFSET('Sanitation Data'!$H$29,0,10*ROW('Sanitation Data'!H166))="","",OFFSET('Sanitation Data'!$H$29,0,10*ROW('Sanitation Data'!H166)))</f>
        <v/>
      </c>
      <c r="DK172" s="33" t="str">
        <f ca="true">+IF(OFFSET('Sanitation Data'!$H$30,0,10*ROW('Sanitation Data'!H166))="","",OFFSET('Sanitation Data'!$H$30,0,10*ROW('Sanitation Data'!H166)))</f>
        <v/>
      </c>
      <c r="DL172" s="33" t="str">
        <f ca="true">+IF(OFFSET('Sanitation Data'!$H$31,0,10*ROW('Sanitation Data'!H166))="","",OFFSET('Sanitation Data'!$H$31,0,10*ROW('Sanitation Data'!H166)))</f>
        <v/>
      </c>
      <c r="DM172" s="33" t="str">
        <f ca="true">+IF(OFFSET('Sanitation Data'!$H$32,0,10*ROW('Sanitation Data'!H166))="","",OFFSET('Sanitation Data'!$H$32,0,10*ROW('Sanitation Data'!H166)))</f>
        <v/>
      </c>
      <c r="DN172" s="33" t="str">
        <f ca="true">+IF(OFFSET('Sanitation Data'!$H$33,0,10*ROW('Sanitation Data'!H166))="","",OFFSET('Sanitation Data'!$H$33,0,10*ROW('Sanitation Data'!H166)))</f>
        <v/>
      </c>
      <c r="DO172" s="33" t="str">
        <f ca="true">+IF(OFFSET('Hygiene Data'!$C$12,0,10*ROW('Hygiene Data'!C166))="","",OFFSET('Hygiene Data'!$C$12,0,10*ROW('Hygiene Data'!C166)))</f>
        <v/>
      </c>
      <c r="DP172" s="33" t="str">
        <f ca="true">+IF(OFFSET('Hygiene Data'!$C$13,0,10*ROW('Hygiene Data'!C166))="","",OFFSET('Hygiene Data'!$C$13,0,10*ROW('Hygiene Data'!C166)))</f>
        <v/>
      </c>
      <c r="DQ172" s="33" t="str">
        <f ca="true">+IF(OFFSET('Hygiene Data'!$C$14,0,10*ROW('Hygiene Data'!C166))="","",OFFSET('Hygiene Data'!$C$14,0,10*ROW('Hygiene Data'!C166)))</f>
        <v/>
      </c>
      <c r="DR172" s="33" t="str">
        <f ca="true">+IF(OFFSET('Hygiene Data'!$D$12,0,10*ROW('Hygiene Data'!D166))="","",OFFSET('Hygiene Data'!$D$12,0,10*ROW('Hygiene Data'!D166)))</f>
        <v/>
      </c>
      <c r="DS172" s="33" t="str">
        <f ca="true">+IF(OFFSET('Hygiene Data'!$D$13,0,10*ROW('Hygiene Data'!D166))="","",OFFSET('Hygiene Data'!$D$13,0,10*ROW('Hygiene Data'!D166)))</f>
        <v/>
      </c>
      <c r="DT172" s="33" t="str">
        <f ca="true">+IF(OFFSET('Hygiene Data'!$D$14,0,10*ROW('Hygiene Data'!D166))="","",OFFSET('Hygiene Data'!$D$14,0,10*ROW('Hygiene Data'!D166)))</f>
        <v/>
      </c>
      <c r="DU172" s="33" t="str">
        <f ca="true">+IF(OFFSET('Hygiene Data'!$E$12,0,10*ROW('Hygiene Data'!E166))="","",OFFSET('Hygiene Data'!$E$12,0,10*ROW('Hygiene Data'!E166)))</f>
        <v/>
      </c>
      <c r="DV172" s="33" t="str">
        <f ca="true">+IF(OFFSET('Hygiene Data'!$E$13,0,10*ROW('Hygiene Data'!E166))="","",OFFSET('Hygiene Data'!$E$13,0,10*ROW('Hygiene Data'!E166)))</f>
        <v/>
      </c>
      <c r="DW172" s="33" t="str">
        <f ca="true">+IF(OFFSET('Hygiene Data'!$E$14,0,10*ROW('Hygiene Data'!E166))="","",OFFSET('Hygiene Data'!$E$14,0,10*ROW('Hygiene Data'!E166)))</f>
        <v/>
      </c>
      <c r="DX172" s="33" t="str">
        <f ca="true">+IF(OFFSET('Hygiene Data'!$F$12,0,10*ROW('Hygiene Data'!F166))="","",OFFSET('Hygiene Data'!$F$12,0,10*ROW('Hygiene Data'!F166)))</f>
        <v/>
      </c>
      <c r="DY172" s="33" t="str">
        <f ca="true">+IF(OFFSET('Hygiene Data'!$F$13,0,10*ROW('Hygiene Data'!F166))="","",OFFSET('Hygiene Data'!$F$13,0,10*ROW('Hygiene Data'!F166)))</f>
        <v/>
      </c>
      <c r="DZ172" s="33" t="str">
        <f ca="true">+IF(OFFSET('Hygiene Data'!$F$14,0,10*ROW('Hygiene Data'!F166))="","",OFFSET('Hygiene Data'!$F$14,0,10*ROW('Hygiene Data'!F166)))</f>
        <v/>
      </c>
      <c r="EA172" s="33" t="str">
        <f ca="true">+IF(OFFSET('Hygiene Data'!$G$12,0,10*ROW('Hygiene Data'!G166))="","",OFFSET('Hygiene Data'!$G$12,0,10*ROW('Hygiene Data'!G166)))</f>
        <v/>
      </c>
      <c r="EB172" s="33" t="str">
        <f ca="true">+IF(OFFSET('Hygiene Data'!$G$13,0,10*ROW('Hygiene Data'!G166))="","",OFFSET('Hygiene Data'!$G$13,0,10*ROW('Hygiene Data'!G166)))</f>
        <v/>
      </c>
      <c r="EC172" s="33" t="str">
        <f ca="true">+IF(OFFSET('Hygiene Data'!$G$14,0,10*ROW('Hygiene Data'!G166))="","",OFFSET('Hygiene Data'!$G$14,0,10*ROW('Hygiene Data'!G166)))</f>
        <v/>
      </c>
      <c r="ED172" s="33" t="str">
        <f ca="true">+IF(OFFSET('Hygiene Data'!$H$12,0,10*ROW('Hygiene Data'!H166))="","",OFFSET('Hygiene Data'!$H$12,0,10*ROW('Hygiene Data'!H166)))</f>
        <v/>
      </c>
      <c r="EE172" s="33" t="str">
        <f ca="true">+IF(OFFSET('Hygiene Data'!$H$13,0,10*ROW('Hygiene Data'!H166))="","",OFFSET('Hygiene Data'!$H$13,0,10*ROW('Hygiene Data'!H166)))</f>
        <v/>
      </c>
      <c r="EF172" s="33" t="str">
        <f ca="true">+IF(OFFSET('Hygiene Data'!$H$14,0,10*ROW('Hygiene Data'!H166))="","",OFFSET('Hygiene Data'!$H$14,0,10*ROW('Hygiene Data'!H166)))</f>
        <v/>
      </c>
    </row>
    <row r="173" x14ac:dyDescent="0.2">
      <c r="A173" s="56" t="str">
        <f ca="true">+IF(OFFSET('Water Data'!$B$1,0,10*ROW('Water Data'!B170))="","",OFFSET('Water Data'!$B$1,0,10*ROW('Water Data'!B170)))</f>
        <v/>
      </c>
      <c r="B173" s="56" t="str">
        <f ca="true">+IF(OFFSET('Water Data'!$A$3,0,10*ROW('Water Data'!A170))="","",OFFSET('Water Data'!$A$3,0,10*ROW('Water Data'!A170)))</f>
        <v/>
      </c>
      <c r="C173" s="56" t="str">
        <f ca="true">+IF(OFFSET('Water Data'!$C$3,0,10*ROW('Water Data'!C170))="","",OFFSET('Water Data'!$C$3,0,10*ROW('Water Data'!C170)))</f>
        <v/>
      </c>
      <c r="D173" s="244"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4"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4" t="e">
        <f ca="true">+IF(AND(ISNUMBER(OFFSET('Water Data'!$C$10,0,10*ROW('Water Data'!D167))),BW173="Yes"),OFFSET('Water Data'!$C$10,0,10*ROW('Water Data'!D167)),IF(AND(ISNUMBER(OFFSET('Water Data'!$C$10,0,10*ROW('Water Data'!D167))),BW173="No",ISNUMBER(OFFSET('Water Data'!$C$10,0,10*ROW('Water Data'!D167)))),CONCATENATE("[",ROUND(OFFSET('Water Data'!$C$10,0,10*ROW('Water Data'!D167)),0),"]"),IF(AND(ISNUMBER(OFFSET('Water Data'!$C$10,0,10*ROW('Water Data'!D167))),BW173="",ISNUMBER(OFFSET('Water Data'!$C$10,0,10*ROW('Water Data'!D167)))),OFFSET('Water Data'!$C$10,0,10*ROW('Water Data'!D167)),NA())))</f>
        <v>#N/A</v>
      </c>
      <c r="G173" s="244"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4"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4"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4"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4"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4"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4"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4"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4"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4"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4"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4"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4"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4"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4"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5"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5"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5"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5"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5"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5"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5"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5"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5"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5"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5"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5"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5"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5"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5"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5"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5"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5"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5"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5"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5"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5"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5"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5"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5"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5"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5"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5"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5"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5"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6"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6"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6"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6"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6"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6"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6"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6"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6"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6"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6"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6"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6"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6"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6"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6"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6"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6"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3" t="str">
        <f ca="true">+IF(OFFSET('Water Data'!$C$28,0,10*ROW('Water Data'!C167))="","",OFFSET('Water Data'!$C$28,0,10*ROW('Water Data'!C167)))</f>
        <v/>
      </c>
      <c r="BT173" s="33" t="str">
        <f ca="true">+IF(OFFSET('Water Data'!$C$29,0,10*ROW('Water Data'!C167))="","",OFFSET('Water Data'!$C$29,0,10*ROW('Water Data'!C167)))</f>
        <v/>
      </c>
      <c r="BU173" s="33" t="str">
        <f ca="true">+IF(OFFSET('Water Data'!$C$30,0,10*ROW('Water Data'!C167))="","",OFFSET('Water Data'!$C$30,0,10*ROW('Water Data'!C167)))</f>
        <v/>
      </c>
      <c r="BV173" s="33" t="str">
        <f ca="true">+IF(OFFSET('Water Data'!$D$28,0,10*ROW('Water Data'!D167))="","",OFFSET('Water Data'!$D$28,0,10*ROW('Water Data'!D167)))</f>
        <v/>
      </c>
      <c r="BW173" s="33" t="str">
        <f ca="true">+IF(OFFSET('Water Data'!$D$29,0,10*ROW('Water Data'!D167))="","",OFFSET('Water Data'!$D$29,0,10*ROW('Water Data'!D167)))</f>
        <v/>
      </c>
      <c r="BX173" s="33" t="str">
        <f ca="true">+IF(OFFSET('Water Data'!$D$30,0,10*ROW('Water Data'!D167))="","",OFFSET('Water Data'!$D$30,0,10*ROW('Water Data'!D167)))</f>
        <v/>
      </c>
      <c r="BY173" s="33" t="str">
        <f ca="true">+IF(OFFSET('Water Data'!$E$28,0,10*ROW('Water Data'!E167))="","",OFFSET('Water Data'!$E$28,0,10*ROW('Water Data'!E167)))</f>
        <v/>
      </c>
      <c r="BZ173" s="33" t="str">
        <f ca="true">+IF(OFFSET('Water Data'!$E$29,0,10*ROW('Water Data'!E167))="","",OFFSET('Water Data'!$E$29,0,10*ROW('Water Data'!E167)))</f>
        <v/>
      </c>
      <c r="CA173" s="33" t="str">
        <f ca="true">+IF(OFFSET('Water Data'!$E$30,0,10*ROW('Water Data'!E167))="","",OFFSET('Water Data'!$E$30,0,10*ROW('Water Data'!E167)))</f>
        <v/>
      </c>
      <c r="CB173" s="33" t="str">
        <f ca="true">+IF(OFFSET('Water Data'!$F$28,0,10*ROW('Water Data'!F167))="","",OFFSET('Water Data'!$F$28,0,10*ROW('Water Data'!F167)))</f>
        <v/>
      </c>
      <c r="CC173" s="33" t="str">
        <f ca="true">+IF(OFFSET('Water Data'!$F$29,0,10*ROW('Water Data'!F167))="","",OFFSET('Water Data'!$F$29,0,10*ROW('Water Data'!F167)))</f>
        <v/>
      </c>
      <c r="CD173" s="33" t="str">
        <f ca="true">+IF(OFFSET('Water Data'!$F$30,0,10*ROW('Water Data'!F167))="","",OFFSET('Water Data'!$F$30,0,10*ROW('Water Data'!F167)))</f>
        <v/>
      </c>
      <c r="CE173" s="33" t="str">
        <f ca="true">+IF(OFFSET('Water Data'!$G$28,0,10*ROW('Water Data'!G167))="","",OFFSET('Water Data'!$G$28,0,10*ROW('Water Data'!G167)))</f>
        <v/>
      </c>
      <c r="CF173" s="33" t="str">
        <f ca="true">+IF(OFFSET('Water Data'!$G$29,0,10*ROW('Water Data'!G167))="","",OFFSET('Water Data'!$G$29,0,10*ROW('Water Data'!G167)))</f>
        <v/>
      </c>
      <c r="CG173" s="33" t="str">
        <f ca="true">+IF(OFFSET('Water Data'!$G$30,0,10*ROW('Water Data'!G167))="","",OFFSET('Water Data'!$G$30,0,10*ROW('Water Data'!G167)))</f>
        <v/>
      </c>
      <c r="CH173" s="33" t="str">
        <f ca="true">+IF(OFFSET('Water Data'!$H$28,0,10*ROW('Water Data'!H167))="","",OFFSET('Water Data'!$H$28,0,10*ROW('Water Data'!H167)))</f>
        <v/>
      </c>
      <c r="CI173" s="33" t="str">
        <f ca="true">+IF(OFFSET('Water Data'!$H$29,0,10*ROW('Water Data'!H167))="","",OFFSET('Water Data'!$H$29,0,10*ROW('Water Data'!H167)))</f>
        <v/>
      </c>
      <c r="CJ173" s="33" t="str">
        <f ca="true">+IF(OFFSET('Water Data'!$H$30,0,10*ROW('Water Data'!H167))="","",OFFSET('Water Data'!$H$30,0,10*ROW('Water Data'!H167)))</f>
        <v/>
      </c>
      <c r="CK173" s="33" t="str">
        <f ca="true">+IF(OFFSET('Sanitation Data'!$C$29,0,10*ROW('Sanitation Data'!C167))="","",OFFSET('Sanitation Data'!$C$29,0,10*ROW('Sanitation Data'!C167)))</f>
        <v/>
      </c>
      <c r="CL173" s="33" t="str">
        <f ca="true">+IF(OFFSET('Sanitation Data'!$C$30,0,10*ROW('Sanitation Data'!C167))="","",OFFSET('Sanitation Data'!$C$30,0,10*ROW('Sanitation Data'!C167)))</f>
        <v/>
      </c>
      <c r="CM173" s="33" t="str">
        <f ca="true">+IF(OFFSET('Sanitation Data'!$C$31,0,10*ROW('Sanitation Data'!C167))="","",OFFSET('Sanitation Data'!$C$31,0,10*ROW('Sanitation Data'!C167)))</f>
        <v/>
      </c>
      <c r="CN173" s="33" t="str">
        <f ca="true">+IF(OFFSET('Sanitation Data'!$C$32,0,10*ROW('Sanitation Data'!C167))="","",OFFSET('Sanitation Data'!$C$32,0,10*ROW('Sanitation Data'!C167)))</f>
        <v/>
      </c>
      <c r="CO173" s="33" t="str">
        <f ca="true">+IF(OFFSET('Sanitation Data'!$C$33,0,10*ROW('Sanitation Data'!C167))="","",OFFSET('Sanitation Data'!$C$33,0,10*ROW('Sanitation Data'!C167)))</f>
        <v/>
      </c>
      <c r="CP173" s="33" t="str">
        <f ca="true">+IF(OFFSET('Sanitation Data'!$D$29,0,10*ROW('Sanitation Data'!D167))="","",OFFSET('Sanitation Data'!$D$29,0,10*ROW('Sanitation Data'!D167)))</f>
        <v/>
      </c>
      <c r="CQ173" s="33" t="str">
        <f ca="true">+IF(OFFSET('Sanitation Data'!$D$30,0,10*ROW('Sanitation Data'!D167))="","",OFFSET('Sanitation Data'!$D$30,0,10*ROW('Sanitation Data'!D167)))</f>
        <v/>
      </c>
      <c r="CR173" s="33" t="str">
        <f ca="true">+IF(OFFSET('Sanitation Data'!$D$31,0,10*ROW('Sanitation Data'!D167))="","",OFFSET('Sanitation Data'!$D$31,0,10*ROW('Sanitation Data'!D167)))</f>
        <v/>
      </c>
      <c r="CS173" s="33" t="str">
        <f ca="true">+IF(OFFSET('Sanitation Data'!$D$32,0,10*ROW('Sanitation Data'!D167))="","",OFFSET('Sanitation Data'!$D$32,0,10*ROW('Sanitation Data'!D167)))</f>
        <v/>
      </c>
      <c r="CT173" s="33" t="str">
        <f ca="true">+IF(OFFSET('Sanitation Data'!$D$33,0,10*ROW('Sanitation Data'!D167))="","",OFFSET('Sanitation Data'!$D$33,0,10*ROW('Sanitation Data'!D167)))</f>
        <v/>
      </c>
      <c r="CU173" s="33" t="str">
        <f ca="true">+IF(OFFSET('Sanitation Data'!$E$29,0,10*ROW('Sanitation Data'!E167))="","",OFFSET('Sanitation Data'!$E$29,0,10*ROW('Sanitation Data'!E167)))</f>
        <v/>
      </c>
      <c r="CV173" s="33" t="str">
        <f ca="true">+IF(OFFSET('Sanitation Data'!$E$30,0,10*ROW('Sanitation Data'!E167))="","",OFFSET('Sanitation Data'!$E$30,0,10*ROW('Sanitation Data'!E167)))</f>
        <v/>
      </c>
      <c r="CW173" s="33" t="str">
        <f ca="true">+IF(OFFSET('Sanitation Data'!$E$31,0,10*ROW('Sanitation Data'!E167))="","",OFFSET('Sanitation Data'!$E$31,0,10*ROW('Sanitation Data'!E167)))</f>
        <v/>
      </c>
      <c r="CX173" s="33" t="str">
        <f ca="true">+IF(OFFSET('Sanitation Data'!$E$32,0,10*ROW('Sanitation Data'!E167))="","",OFFSET('Sanitation Data'!$E$32,0,10*ROW('Sanitation Data'!E167)))</f>
        <v/>
      </c>
      <c r="CY173" s="33" t="str">
        <f ca="true">+IF(OFFSET('Sanitation Data'!$E$33,0,10*ROW('Sanitation Data'!E167))="","",OFFSET('Sanitation Data'!$E$33,0,10*ROW('Sanitation Data'!E167)))</f>
        <v/>
      </c>
      <c r="CZ173" s="33" t="str">
        <f ca="true">+IF(OFFSET('Sanitation Data'!$F$29,0,10*ROW('Sanitation Data'!F167))="","",OFFSET('Sanitation Data'!$F$29,0,10*ROW('Sanitation Data'!F167)))</f>
        <v/>
      </c>
      <c r="DA173" s="33" t="str">
        <f ca="true">+IF(OFFSET('Sanitation Data'!$F$30,0,10*ROW('Sanitation Data'!F167))="","",OFFSET('Sanitation Data'!$F$30,0,10*ROW('Sanitation Data'!F167)))</f>
        <v/>
      </c>
      <c r="DB173" s="33" t="str">
        <f ca="true">+IF(OFFSET('Sanitation Data'!$F$31,0,10*ROW('Sanitation Data'!F167))="","",OFFSET('Sanitation Data'!$F$31,0,10*ROW('Sanitation Data'!F167)))</f>
        <v/>
      </c>
      <c r="DC173" s="33" t="str">
        <f ca="true">+IF(OFFSET('Sanitation Data'!$F$32,0,10*ROW('Sanitation Data'!F167))="","",OFFSET('Sanitation Data'!$F$32,0,10*ROW('Sanitation Data'!F167)))</f>
        <v/>
      </c>
      <c r="DD173" s="33" t="str">
        <f ca="true">+IF(OFFSET('Sanitation Data'!$F$33,0,10*ROW('Sanitation Data'!F167))="","",OFFSET('Sanitation Data'!$F$33,0,10*ROW('Sanitation Data'!F167)))</f>
        <v/>
      </c>
      <c r="DE173" s="33" t="str">
        <f ca="true">+IF(OFFSET('Sanitation Data'!$G$29,0,10*ROW('Sanitation Data'!G167))="","",OFFSET('Sanitation Data'!$G$29,0,10*ROW('Sanitation Data'!G167)))</f>
        <v/>
      </c>
      <c r="DF173" s="33" t="str">
        <f ca="true">+IF(OFFSET('Sanitation Data'!$G$30,0,10*ROW('Sanitation Data'!G167))="","",OFFSET('Sanitation Data'!$G$30,0,10*ROW('Sanitation Data'!G167)))</f>
        <v/>
      </c>
      <c r="DG173" s="33" t="str">
        <f ca="true">+IF(OFFSET('Sanitation Data'!$G$31,0,10*ROW('Sanitation Data'!G167))="","",OFFSET('Sanitation Data'!$G$31,0,10*ROW('Sanitation Data'!G167)))</f>
        <v/>
      </c>
      <c r="DH173" s="33" t="str">
        <f ca="true">+IF(OFFSET('Sanitation Data'!$G$32,0,10*ROW('Sanitation Data'!G167))="","",OFFSET('Sanitation Data'!$G$32,0,10*ROW('Sanitation Data'!G167)))</f>
        <v/>
      </c>
      <c r="DI173" s="33" t="str">
        <f ca="true">+IF(OFFSET('Sanitation Data'!$G$33,0,10*ROW('Sanitation Data'!G167))="","",OFFSET('Sanitation Data'!$G$33,0,10*ROW('Sanitation Data'!G167)))</f>
        <v/>
      </c>
      <c r="DJ173" s="33" t="str">
        <f ca="true">+IF(OFFSET('Sanitation Data'!$H$29,0,10*ROW('Sanitation Data'!H167))="","",OFFSET('Sanitation Data'!$H$29,0,10*ROW('Sanitation Data'!H167)))</f>
        <v/>
      </c>
      <c r="DK173" s="33" t="str">
        <f ca="true">+IF(OFFSET('Sanitation Data'!$H$30,0,10*ROW('Sanitation Data'!H167))="","",OFFSET('Sanitation Data'!$H$30,0,10*ROW('Sanitation Data'!H167)))</f>
        <v/>
      </c>
      <c r="DL173" s="33" t="str">
        <f ca="true">+IF(OFFSET('Sanitation Data'!$H$31,0,10*ROW('Sanitation Data'!H167))="","",OFFSET('Sanitation Data'!$H$31,0,10*ROW('Sanitation Data'!H167)))</f>
        <v/>
      </c>
      <c r="DM173" s="33" t="str">
        <f ca="true">+IF(OFFSET('Sanitation Data'!$H$32,0,10*ROW('Sanitation Data'!H167))="","",OFFSET('Sanitation Data'!$H$32,0,10*ROW('Sanitation Data'!H167)))</f>
        <v/>
      </c>
      <c r="DN173" s="33" t="str">
        <f ca="true">+IF(OFFSET('Sanitation Data'!$H$33,0,10*ROW('Sanitation Data'!H167))="","",OFFSET('Sanitation Data'!$H$33,0,10*ROW('Sanitation Data'!H167)))</f>
        <v/>
      </c>
      <c r="DO173" s="33" t="str">
        <f ca="true">+IF(OFFSET('Hygiene Data'!$C$12,0,10*ROW('Hygiene Data'!C167))="","",OFFSET('Hygiene Data'!$C$12,0,10*ROW('Hygiene Data'!C167)))</f>
        <v/>
      </c>
      <c r="DP173" s="33" t="str">
        <f ca="true">+IF(OFFSET('Hygiene Data'!$C$13,0,10*ROW('Hygiene Data'!C167))="","",OFFSET('Hygiene Data'!$C$13,0,10*ROW('Hygiene Data'!C167)))</f>
        <v/>
      </c>
      <c r="DQ173" s="33" t="str">
        <f ca="true">+IF(OFFSET('Hygiene Data'!$C$14,0,10*ROW('Hygiene Data'!C167))="","",OFFSET('Hygiene Data'!$C$14,0,10*ROW('Hygiene Data'!C167)))</f>
        <v/>
      </c>
      <c r="DR173" s="33" t="str">
        <f ca="true">+IF(OFFSET('Hygiene Data'!$D$12,0,10*ROW('Hygiene Data'!D167))="","",OFFSET('Hygiene Data'!$D$12,0,10*ROW('Hygiene Data'!D167)))</f>
        <v/>
      </c>
      <c r="DS173" s="33" t="str">
        <f ca="true">+IF(OFFSET('Hygiene Data'!$D$13,0,10*ROW('Hygiene Data'!D167))="","",OFFSET('Hygiene Data'!$D$13,0,10*ROW('Hygiene Data'!D167)))</f>
        <v/>
      </c>
      <c r="DT173" s="33" t="str">
        <f ca="true">+IF(OFFSET('Hygiene Data'!$D$14,0,10*ROW('Hygiene Data'!D167))="","",OFFSET('Hygiene Data'!$D$14,0,10*ROW('Hygiene Data'!D167)))</f>
        <v/>
      </c>
      <c r="DU173" s="33" t="str">
        <f ca="true">+IF(OFFSET('Hygiene Data'!$E$12,0,10*ROW('Hygiene Data'!E167))="","",OFFSET('Hygiene Data'!$E$12,0,10*ROW('Hygiene Data'!E167)))</f>
        <v/>
      </c>
      <c r="DV173" s="33" t="str">
        <f ca="true">+IF(OFFSET('Hygiene Data'!$E$13,0,10*ROW('Hygiene Data'!E167))="","",OFFSET('Hygiene Data'!$E$13,0,10*ROW('Hygiene Data'!E167)))</f>
        <v/>
      </c>
      <c r="DW173" s="33" t="str">
        <f ca="true">+IF(OFFSET('Hygiene Data'!$E$14,0,10*ROW('Hygiene Data'!E167))="","",OFFSET('Hygiene Data'!$E$14,0,10*ROW('Hygiene Data'!E167)))</f>
        <v/>
      </c>
      <c r="DX173" s="33" t="str">
        <f ca="true">+IF(OFFSET('Hygiene Data'!$F$12,0,10*ROW('Hygiene Data'!F167))="","",OFFSET('Hygiene Data'!$F$12,0,10*ROW('Hygiene Data'!F167)))</f>
        <v/>
      </c>
      <c r="DY173" s="33" t="str">
        <f ca="true">+IF(OFFSET('Hygiene Data'!$F$13,0,10*ROW('Hygiene Data'!F167))="","",OFFSET('Hygiene Data'!$F$13,0,10*ROW('Hygiene Data'!F167)))</f>
        <v/>
      </c>
      <c r="DZ173" s="33" t="str">
        <f ca="true">+IF(OFFSET('Hygiene Data'!$F$14,0,10*ROW('Hygiene Data'!F167))="","",OFFSET('Hygiene Data'!$F$14,0,10*ROW('Hygiene Data'!F167)))</f>
        <v/>
      </c>
      <c r="EA173" s="33" t="str">
        <f ca="true">+IF(OFFSET('Hygiene Data'!$G$12,0,10*ROW('Hygiene Data'!G167))="","",OFFSET('Hygiene Data'!$G$12,0,10*ROW('Hygiene Data'!G167)))</f>
        <v/>
      </c>
      <c r="EB173" s="33" t="str">
        <f ca="true">+IF(OFFSET('Hygiene Data'!$G$13,0,10*ROW('Hygiene Data'!G167))="","",OFFSET('Hygiene Data'!$G$13,0,10*ROW('Hygiene Data'!G167)))</f>
        <v/>
      </c>
      <c r="EC173" s="33" t="str">
        <f ca="true">+IF(OFFSET('Hygiene Data'!$G$14,0,10*ROW('Hygiene Data'!G167))="","",OFFSET('Hygiene Data'!$G$14,0,10*ROW('Hygiene Data'!G167)))</f>
        <v/>
      </c>
      <c r="ED173" s="33" t="str">
        <f ca="true">+IF(OFFSET('Hygiene Data'!$H$12,0,10*ROW('Hygiene Data'!H167))="","",OFFSET('Hygiene Data'!$H$12,0,10*ROW('Hygiene Data'!H167)))</f>
        <v/>
      </c>
      <c r="EE173" s="33" t="str">
        <f ca="true">+IF(OFFSET('Hygiene Data'!$H$13,0,10*ROW('Hygiene Data'!H167))="","",OFFSET('Hygiene Data'!$H$13,0,10*ROW('Hygiene Data'!H167)))</f>
        <v/>
      </c>
      <c r="EF173" s="33" t="str">
        <f ca="true">+IF(OFFSET('Hygiene Data'!$H$14,0,10*ROW('Hygiene Data'!H167))="","",OFFSET('Hygiene Data'!$H$14,0,10*ROW('Hygiene Data'!H167)))</f>
        <v/>
      </c>
    </row>
    <row r="174" x14ac:dyDescent="0.2">
      <c r="A174" s="56" t="str">
        <f ca="true">+IF(OFFSET('Water Data'!$B$1,0,10*ROW('Water Data'!B171))="","",OFFSET('Water Data'!$B$1,0,10*ROW('Water Data'!B171)))</f>
        <v/>
      </c>
      <c r="B174" s="56" t="str">
        <f ca="true">+IF(OFFSET('Water Data'!$A$3,0,10*ROW('Water Data'!A171))="","",OFFSET('Water Data'!$A$3,0,10*ROW('Water Data'!A171)))</f>
        <v/>
      </c>
      <c r="C174" s="56" t="str">
        <f ca="true">+IF(OFFSET('Water Data'!$C$3,0,10*ROW('Water Data'!C171))="","",OFFSET('Water Data'!$C$3,0,10*ROW('Water Data'!C171)))</f>
        <v/>
      </c>
      <c r="D174" s="244"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4"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4" t="e">
        <f ca="true">+IF(AND(ISNUMBER(OFFSET('Water Data'!$C$10,0,10*ROW('Water Data'!D168))),BW174="Yes"),OFFSET('Water Data'!$C$10,0,10*ROW('Water Data'!D168)),IF(AND(ISNUMBER(OFFSET('Water Data'!$C$10,0,10*ROW('Water Data'!D168))),BW174="No",ISNUMBER(OFFSET('Water Data'!$C$10,0,10*ROW('Water Data'!D168)))),CONCATENATE("[",ROUND(OFFSET('Water Data'!$C$10,0,10*ROW('Water Data'!D168)),0),"]"),IF(AND(ISNUMBER(OFFSET('Water Data'!$C$10,0,10*ROW('Water Data'!D168))),BW174="",ISNUMBER(OFFSET('Water Data'!$C$10,0,10*ROW('Water Data'!D168)))),OFFSET('Water Data'!$C$10,0,10*ROW('Water Data'!D168)),NA())))</f>
        <v>#N/A</v>
      </c>
      <c r="G174" s="244"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4"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4"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4"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4"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4"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4"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4"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4"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4"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4"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4"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4"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4"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4"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5"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5"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5"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5"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5"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5"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5"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5"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5"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5"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5"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5"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5"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5"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5"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5"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5"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5"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5"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5"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5"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5"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5"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5"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5"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5"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5"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5"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5"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5"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6"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6"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6"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6"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6"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6"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6"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6"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6"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6"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6"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6"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6"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6"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6"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6"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6"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6"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3" t="str">
        <f ca="true">+IF(OFFSET('Water Data'!$C$28,0,10*ROW('Water Data'!C168))="","",OFFSET('Water Data'!$C$28,0,10*ROW('Water Data'!C168)))</f>
        <v/>
      </c>
      <c r="BT174" s="33" t="str">
        <f ca="true">+IF(OFFSET('Water Data'!$C$29,0,10*ROW('Water Data'!C168))="","",OFFSET('Water Data'!$C$29,0,10*ROW('Water Data'!C168)))</f>
        <v/>
      </c>
      <c r="BU174" s="33" t="str">
        <f ca="true">+IF(OFFSET('Water Data'!$C$30,0,10*ROW('Water Data'!C168))="","",OFFSET('Water Data'!$C$30,0,10*ROW('Water Data'!C168)))</f>
        <v/>
      </c>
      <c r="BV174" s="33" t="str">
        <f ca="true">+IF(OFFSET('Water Data'!$D$28,0,10*ROW('Water Data'!D168))="","",OFFSET('Water Data'!$D$28,0,10*ROW('Water Data'!D168)))</f>
        <v/>
      </c>
      <c r="BW174" s="33" t="str">
        <f ca="true">+IF(OFFSET('Water Data'!$D$29,0,10*ROW('Water Data'!D168))="","",OFFSET('Water Data'!$D$29,0,10*ROW('Water Data'!D168)))</f>
        <v/>
      </c>
      <c r="BX174" s="33" t="str">
        <f ca="true">+IF(OFFSET('Water Data'!$D$30,0,10*ROW('Water Data'!D168))="","",OFFSET('Water Data'!$D$30,0,10*ROW('Water Data'!D168)))</f>
        <v/>
      </c>
      <c r="BY174" s="33" t="str">
        <f ca="true">+IF(OFFSET('Water Data'!$E$28,0,10*ROW('Water Data'!E168))="","",OFFSET('Water Data'!$E$28,0,10*ROW('Water Data'!E168)))</f>
        <v/>
      </c>
      <c r="BZ174" s="33" t="str">
        <f ca="true">+IF(OFFSET('Water Data'!$E$29,0,10*ROW('Water Data'!E168))="","",OFFSET('Water Data'!$E$29,0,10*ROW('Water Data'!E168)))</f>
        <v/>
      </c>
      <c r="CA174" s="33" t="str">
        <f ca="true">+IF(OFFSET('Water Data'!$E$30,0,10*ROW('Water Data'!E168))="","",OFFSET('Water Data'!$E$30,0,10*ROW('Water Data'!E168)))</f>
        <v/>
      </c>
      <c r="CB174" s="33" t="str">
        <f ca="true">+IF(OFFSET('Water Data'!$F$28,0,10*ROW('Water Data'!F168))="","",OFFSET('Water Data'!$F$28,0,10*ROW('Water Data'!F168)))</f>
        <v/>
      </c>
      <c r="CC174" s="33" t="str">
        <f ca="true">+IF(OFFSET('Water Data'!$F$29,0,10*ROW('Water Data'!F168))="","",OFFSET('Water Data'!$F$29,0,10*ROW('Water Data'!F168)))</f>
        <v/>
      </c>
      <c r="CD174" s="33" t="str">
        <f ca="true">+IF(OFFSET('Water Data'!$F$30,0,10*ROW('Water Data'!F168))="","",OFFSET('Water Data'!$F$30,0,10*ROW('Water Data'!F168)))</f>
        <v/>
      </c>
      <c r="CE174" s="33" t="str">
        <f ca="true">+IF(OFFSET('Water Data'!$G$28,0,10*ROW('Water Data'!G168))="","",OFFSET('Water Data'!$G$28,0,10*ROW('Water Data'!G168)))</f>
        <v/>
      </c>
      <c r="CF174" s="33" t="str">
        <f ca="true">+IF(OFFSET('Water Data'!$G$29,0,10*ROW('Water Data'!G168))="","",OFFSET('Water Data'!$G$29,0,10*ROW('Water Data'!G168)))</f>
        <v/>
      </c>
      <c r="CG174" s="33" t="str">
        <f ca="true">+IF(OFFSET('Water Data'!$G$30,0,10*ROW('Water Data'!G168))="","",OFFSET('Water Data'!$G$30,0,10*ROW('Water Data'!G168)))</f>
        <v/>
      </c>
      <c r="CH174" s="33" t="str">
        <f ca="true">+IF(OFFSET('Water Data'!$H$28,0,10*ROW('Water Data'!H168))="","",OFFSET('Water Data'!$H$28,0,10*ROW('Water Data'!H168)))</f>
        <v/>
      </c>
      <c r="CI174" s="33" t="str">
        <f ca="true">+IF(OFFSET('Water Data'!$H$29,0,10*ROW('Water Data'!H168))="","",OFFSET('Water Data'!$H$29,0,10*ROW('Water Data'!H168)))</f>
        <v/>
      </c>
      <c r="CJ174" s="33" t="str">
        <f ca="true">+IF(OFFSET('Water Data'!$H$30,0,10*ROW('Water Data'!H168))="","",OFFSET('Water Data'!$H$30,0,10*ROW('Water Data'!H168)))</f>
        <v/>
      </c>
      <c r="CK174" s="33" t="str">
        <f ca="true">+IF(OFFSET('Sanitation Data'!$C$29,0,10*ROW('Sanitation Data'!C168))="","",OFFSET('Sanitation Data'!$C$29,0,10*ROW('Sanitation Data'!C168)))</f>
        <v/>
      </c>
      <c r="CL174" s="33" t="str">
        <f ca="true">+IF(OFFSET('Sanitation Data'!$C$30,0,10*ROW('Sanitation Data'!C168))="","",OFFSET('Sanitation Data'!$C$30,0,10*ROW('Sanitation Data'!C168)))</f>
        <v/>
      </c>
      <c r="CM174" s="33" t="str">
        <f ca="true">+IF(OFFSET('Sanitation Data'!$C$31,0,10*ROW('Sanitation Data'!C168))="","",OFFSET('Sanitation Data'!$C$31,0,10*ROW('Sanitation Data'!C168)))</f>
        <v/>
      </c>
      <c r="CN174" s="33" t="str">
        <f ca="true">+IF(OFFSET('Sanitation Data'!$C$32,0,10*ROW('Sanitation Data'!C168))="","",OFFSET('Sanitation Data'!$C$32,0,10*ROW('Sanitation Data'!C168)))</f>
        <v/>
      </c>
      <c r="CO174" s="33" t="str">
        <f ca="true">+IF(OFFSET('Sanitation Data'!$C$33,0,10*ROW('Sanitation Data'!C168))="","",OFFSET('Sanitation Data'!$C$33,0,10*ROW('Sanitation Data'!C168)))</f>
        <v/>
      </c>
      <c r="CP174" s="33" t="str">
        <f ca="true">+IF(OFFSET('Sanitation Data'!$D$29,0,10*ROW('Sanitation Data'!D168))="","",OFFSET('Sanitation Data'!$D$29,0,10*ROW('Sanitation Data'!D168)))</f>
        <v/>
      </c>
      <c r="CQ174" s="33" t="str">
        <f ca="true">+IF(OFFSET('Sanitation Data'!$D$30,0,10*ROW('Sanitation Data'!D168))="","",OFFSET('Sanitation Data'!$D$30,0,10*ROW('Sanitation Data'!D168)))</f>
        <v/>
      </c>
      <c r="CR174" s="33" t="str">
        <f ca="true">+IF(OFFSET('Sanitation Data'!$D$31,0,10*ROW('Sanitation Data'!D168))="","",OFFSET('Sanitation Data'!$D$31,0,10*ROW('Sanitation Data'!D168)))</f>
        <v/>
      </c>
      <c r="CS174" s="33" t="str">
        <f ca="true">+IF(OFFSET('Sanitation Data'!$D$32,0,10*ROW('Sanitation Data'!D168))="","",OFFSET('Sanitation Data'!$D$32,0,10*ROW('Sanitation Data'!D168)))</f>
        <v/>
      </c>
      <c r="CT174" s="33" t="str">
        <f ca="true">+IF(OFFSET('Sanitation Data'!$D$33,0,10*ROW('Sanitation Data'!D168))="","",OFFSET('Sanitation Data'!$D$33,0,10*ROW('Sanitation Data'!D168)))</f>
        <v/>
      </c>
      <c r="CU174" s="33" t="str">
        <f ca="true">+IF(OFFSET('Sanitation Data'!$E$29,0,10*ROW('Sanitation Data'!E168))="","",OFFSET('Sanitation Data'!$E$29,0,10*ROW('Sanitation Data'!E168)))</f>
        <v/>
      </c>
      <c r="CV174" s="33" t="str">
        <f ca="true">+IF(OFFSET('Sanitation Data'!$E$30,0,10*ROW('Sanitation Data'!E168))="","",OFFSET('Sanitation Data'!$E$30,0,10*ROW('Sanitation Data'!E168)))</f>
        <v/>
      </c>
      <c r="CW174" s="33" t="str">
        <f ca="true">+IF(OFFSET('Sanitation Data'!$E$31,0,10*ROW('Sanitation Data'!E168))="","",OFFSET('Sanitation Data'!$E$31,0,10*ROW('Sanitation Data'!E168)))</f>
        <v/>
      </c>
      <c r="CX174" s="33" t="str">
        <f ca="true">+IF(OFFSET('Sanitation Data'!$E$32,0,10*ROW('Sanitation Data'!E168))="","",OFFSET('Sanitation Data'!$E$32,0,10*ROW('Sanitation Data'!E168)))</f>
        <v/>
      </c>
      <c r="CY174" s="33" t="str">
        <f ca="true">+IF(OFFSET('Sanitation Data'!$E$33,0,10*ROW('Sanitation Data'!E168))="","",OFFSET('Sanitation Data'!$E$33,0,10*ROW('Sanitation Data'!E168)))</f>
        <v/>
      </c>
      <c r="CZ174" s="33" t="str">
        <f ca="true">+IF(OFFSET('Sanitation Data'!$F$29,0,10*ROW('Sanitation Data'!F168))="","",OFFSET('Sanitation Data'!$F$29,0,10*ROW('Sanitation Data'!F168)))</f>
        <v/>
      </c>
      <c r="DA174" s="33" t="str">
        <f ca="true">+IF(OFFSET('Sanitation Data'!$F$30,0,10*ROW('Sanitation Data'!F168))="","",OFFSET('Sanitation Data'!$F$30,0,10*ROW('Sanitation Data'!F168)))</f>
        <v/>
      </c>
      <c r="DB174" s="33" t="str">
        <f ca="true">+IF(OFFSET('Sanitation Data'!$F$31,0,10*ROW('Sanitation Data'!F168))="","",OFFSET('Sanitation Data'!$F$31,0,10*ROW('Sanitation Data'!F168)))</f>
        <v/>
      </c>
      <c r="DC174" s="33" t="str">
        <f ca="true">+IF(OFFSET('Sanitation Data'!$F$32,0,10*ROW('Sanitation Data'!F168))="","",OFFSET('Sanitation Data'!$F$32,0,10*ROW('Sanitation Data'!F168)))</f>
        <v/>
      </c>
      <c r="DD174" s="33" t="str">
        <f ca="true">+IF(OFFSET('Sanitation Data'!$F$33,0,10*ROW('Sanitation Data'!F168))="","",OFFSET('Sanitation Data'!$F$33,0,10*ROW('Sanitation Data'!F168)))</f>
        <v/>
      </c>
      <c r="DE174" s="33" t="str">
        <f ca="true">+IF(OFFSET('Sanitation Data'!$G$29,0,10*ROW('Sanitation Data'!G168))="","",OFFSET('Sanitation Data'!$G$29,0,10*ROW('Sanitation Data'!G168)))</f>
        <v/>
      </c>
      <c r="DF174" s="33" t="str">
        <f ca="true">+IF(OFFSET('Sanitation Data'!$G$30,0,10*ROW('Sanitation Data'!G168))="","",OFFSET('Sanitation Data'!$G$30,0,10*ROW('Sanitation Data'!G168)))</f>
        <v/>
      </c>
      <c r="DG174" s="33" t="str">
        <f ca="true">+IF(OFFSET('Sanitation Data'!$G$31,0,10*ROW('Sanitation Data'!G168))="","",OFFSET('Sanitation Data'!$G$31,0,10*ROW('Sanitation Data'!G168)))</f>
        <v/>
      </c>
      <c r="DH174" s="33" t="str">
        <f ca="true">+IF(OFFSET('Sanitation Data'!$G$32,0,10*ROW('Sanitation Data'!G168))="","",OFFSET('Sanitation Data'!$G$32,0,10*ROW('Sanitation Data'!G168)))</f>
        <v/>
      </c>
      <c r="DI174" s="33" t="str">
        <f ca="true">+IF(OFFSET('Sanitation Data'!$G$33,0,10*ROW('Sanitation Data'!G168))="","",OFFSET('Sanitation Data'!$G$33,0,10*ROW('Sanitation Data'!G168)))</f>
        <v/>
      </c>
      <c r="DJ174" s="33" t="str">
        <f ca="true">+IF(OFFSET('Sanitation Data'!$H$29,0,10*ROW('Sanitation Data'!H168))="","",OFFSET('Sanitation Data'!$H$29,0,10*ROW('Sanitation Data'!H168)))</f>
        <v/>
      </c>
      <c r="DK174" s="33" t="str">
        <f ca="true">+IF(OFFSET('Sanitation Data'!$H$30,0,10*ROW('Sanitation Data'!H168))="","",OFFSET('Sanitation Data'!$H$30,0,10*ROW('Sanitation Data'!H168)))</f>
        <v/>
      </c>
      <c r="DL174" s="33" t="str">
        <f ca="true">+IF(OFFSET('Sanitation Data'!$H$31,0,10*ROW('Sanitation Data'!H168))="","",OFFSET('Sanitation Data'!$H$31,0,10*ROW('Sanitation Data'!H168)))</f>
        <v/>
      </c>
      <c r="DM174" s="33" t="str">
        <f ca="true">+IF(OFFSET('Sanitation Data'!$H$32,0,10*ROW('Sanitation Data'!H168))="","",OFFSET('Sanitation Data'!$H$32,0,10*ROW('Sanitation Data'!H168)))</f>
        <v/>
      </c>
      <c r="DN174" s="33" t="str">
        <f ca="true">+IF(OFFSET('Sanitation Data'!$H$33,0,10*ROW('Sanitation Data'!H168))="","",OFFSET('Sanitation Data'!$H$33,0,10*ROW('Sanitation Data'!H168)))</f>
        <v/>
      </c>
      <c r="DO174" s="33" t="str">
        <f ca="true">+IF(OFFSET('Hygiene Data'!$C$12,0,10*ROW('Hygiene Data'!C168))="","",OFFSET('Hygiene Data'!$C$12,0,10*ROW('Hygiene Data'!C168)))</f>
        <v/>
      </c>
      <c r="DP174" s="33" t="str">
        <f ca="true">+IF(OFFSET('Hygiene Data'!$C$13,0,10*ROW('Hygiene Data'!C168))="","",OFFSET('Hygiene Data'!$C$13,0,10*ROW('Hygiene Data'!C168)))</f>
        <v/>
      </c>
      <c r="DQ174" s="33" t="str">
        <f ca="true">+IF(OFFSET('Hygiene Data'!$C$14,0,10*ROW('Hygiene Data'!C168))="","",OFFSET('Hygiene Data'!$C$14,0,10*ROW('Hygiene Data'!C168)))</f>
        <v/>
      </c>
      <c r="DR174" s="33" t="str">
        <f ca="true">+IF(OFFSET('Hygiene Data'!$D$12,0,10*ROW('Hygiene Data'!D168))="","",OFFSET('Hygiene Data'!$D$12,0,10*ROW('Hygiene Data'!D168)))</f>
        <v/>
      </c>
      <c r="DS174" s="33" t="str">
        <f ca="true">+IF(OFFSET('Hygiene Data'!$D$13,0,10*ROW('Hygiene Data'!D168))="","",OFFSET('Hygiene Data'!$D$13,0,10*ROW('Hygiene Data'!D168)))</f>
        <v/>
      </c>
      <c r="DT174" s="33" t="str">
        <f ca="true">+IF(OFFSET('Hygiene Data'!$D$14,0,10*ROW('Hygiene Data'!D168))="","",OFFSET('Hygiene Data'!$D$14,0,10*ROW('Hygiene Data'!D168)))</f>
        <v/>
      </c>
      <c r="DU174" s="33" t="str">
        <f ca="true">+IF(OFFSET('Hygiene Data'!$E$12,0,10*ROW('Hygiene Data'!E168))="","",OFFSET('Hygiene Data'!$E$12,0,10*ROW('Hygiene Data'!E168)))</f>
        <v/>
      </c>
      <c r="DV174" s="33" t="str">
        <f ca="true">+IF(OFFSET('Hygiene Data'!$E$13,0,10*ROW('Hygiene Data'!E168))="","",OFFSET('Hygiene Data'!$E$13,0,10*ROW('Hygiene Data'!E168)))</f>
        <v/>
      </c>
      <c r="DW174" s="33" t="str">
        <f ca="true">+IF(OFFSET('Hygiene Data'!$E$14,0,10*ROW('Hygiene Data'!E168))="","",OFFSET('Hygiene Data'!$E$14,0,10*ROW('Hygiene Data'!E168)))</f>
        <v/>
      </c>
      <c r="DX174" s="33" t="str">
        <f ca="true">+IF(OFFSET('Hygiene Data'!$F$12,0,10*ROW('Hygiene Data'!F168))="","",OFFSET('Hygiene Data'!$F$12,0,10*ROW('Hygiene Data'!F168)))</f>
        <v/>
      </c>
      <c r="DY174" s="33" t="str">
        <f ca="true">+IF(OFFSET('Hygiene Data'!$F$13,0,10*ROW('Hygiene Data'!F168))="","",OFFSET('Hygiene Data'!$F$13,0,10*ROW('Hygiene Data'!F168)))</f>
        <v/>
      </c>
      <c r="DZ174" s="33" t="str">
        <f ca="true">+IF(OFFSET('Hygiene Data'!$F$14,0,10*ROW('Hygiene Data'!F168))="","",OFFSET('Hygiene Data'!$F$14,0,10*ROW('Hygiene Data'!F168)))</f>
        <v/>
      </c>
      <c r="EA174" s="33" t="str">
        <f ca="true">+IF(OFFSET('Hygiene Data'!$G$12,0,10*ROW('Hygiene Data'!G168))="","",OFFSET('Hygiene Data'!$G$12,0,10*ROW('Hygiene Data'!G168)))</f>
        <v/>
      </c>
      <c r="EB174" s="33" t="str">
        <f ca="true">+IF(OFFSET('Hygiene Data'!$G$13,0,10*ROW('Hygiene Data'!G168))="","",OFFSET('Hygiene Data'!$G$13,0,10*ROW('Hygiene Data'!G168)))</f>
        <v/>
      </c>
      <c r="EC174" s="33" t="str">
        <f ca="true">+IF(OFFSET('Hygiene Data'!$G$14,0,10*ROW('Hygiene Data'!G168))="","",OFFSET('Hygiene Data'!$G$14,0,10*ROW('Hygiene Data'!G168)))</f>
        <v/>
      </c>
      <c r="ED174" s="33" t="str">
        <f ca="true">+IF(OFFSET('Hygiene Data'!$H$12,0,10*ROW('Hygiene Data'!H168))="","",OFFSET('Hygiene Data'!$H$12,0,10*ROW('Hygiene Data'!H168)))</f>
        <v/>
      </c>
      <c r="EE174" s="33" t="str">
        <f ca="true">+IF(OFFSET('Hygiene Data'!$H$13,0,10*ROW('Hygiene Data'!H168))="","",OFFSET('Hygiene Data'!$H$13,0,10*ROW('Hygiene Data'!H168)))</f>
        <v/>
      </c>
      <c r="EF174" s="33" t="str">
        <f ca="true">+IF(OFFSET('Hygiene Data'!$H$14,0,10*ROW('Hygiene Data'!H168))="","",OFFSET('Hygiene Data'!$H$14,0,10*ROW('Hygiene Data'!H168)))</f>
        <v/>
      </c>
    </row>
    <row r="175" x14ac:dyDescent="0.2">
      <c r="A175" s="56" t="str">
        <f ca="true">+IF(OFFSET('Water Data'!$B$1,0,10*ROW('Water Data'!B172))="","",OFFSET('Water Data'!$B$1,0,10*ROW('Water Data'!B172)))</f>
        <v/>
      </c>
      <c r="B175" s="56" t="str">
        <f ca="true">+IF(OFFSET('Water Data'!$A$3,0,10*ROW('Water Data'!A172))="","",OFFSET('Water Data'!$A$3,0,10*ROW('Water Data'!A172)))</f>
        <v/>
      </c>
      <c r="C175" s="56" t="str">
        <f ca="true">+IF(OFFSET('Water Data'!$C$3,0,10*ROW('Water Data'!C172))="","",OFFSET('Water Data'!$C$3,0,10*ROW('Water Data'!C172)))</f>
        <v/>
      </c>
      <c r="D175" s="244"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4"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4" t="e">
        <f ca="true">+IF(AND(ISNUMBER(OFFSET('Water Data'!$C$10,0,10*ROW('Water Data'!D169))),BW175="Yes"),OFFSET('Water Data'!$C$10,0,10*ROW('Water Data'!D169)),IF(AND(ISNUMBER(OFFSET('Water Data'!$C$10,0,10*ROW('Water Data'!D169))),BW175="No",ISNUMBER(OFFSET('Water Data'!$C$10,0,10*ROW('Water Data'!D169)))),CONCATENATE("[",ROUND(OFFSET('Water Data'!$C$10,0,10*ROW('Water Data'!D169)),0),"]"),IF(AND(ISNUMBER(OFFSET('Water Data'!$C$10,0,10*ROW('Water Data'!D169))),BW175="",ISNUMBER(OFFSET('Water Data'!$C$10,0,10*ROW('Water Data'!D169)))),OFFSET('Water Data'!$C$10,0,10*ROW('Water Data'!D169)),NA())))</f>
        <v>#N/A</v>
      </c>
      <c r="G175" s="244"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4"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4"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4"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4"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4"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4"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4"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4"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4"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4"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4"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4"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4"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4"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5"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5"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5"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5"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5"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5"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5"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5"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5"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5"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5"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5"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5"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5"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5"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5"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5"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5"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5"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5"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5"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5"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5"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5"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5"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5"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5"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5"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5"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5"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6"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6"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6"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6"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6"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6"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6"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6"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6"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6"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6"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6"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6"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6"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6"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6"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6"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6"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3" t="str">
        <f ca="true">+IF(OFFSET('Water Data'!$C$28,0,10*ROW('Water Data'!C169))="","",OFFSET('Water Data'!$C$28,0,10*ROW('Water Data'!C169)))</f>
        <v/>
      </c>
      <c r="BT175" s="33" t="str">
        <f ca="true">+IF(OFFSET('Water Data'!$C$29,0,10*ROW('Water Data'!C169))="","",OFFSET('Water Data'!$C$29,0,10*ROW('Water Data'!C169)))</f>
        <v/>
      </c>
      <c r="BU175" s="33" t="str">
        <f ca="true">+IF(OFFSET('Water Data'!$C$30,0,10*ROW('Water Data'!C169))="","",OFFSET('Water Data'!$C$30,0,10*ROW('Water Data'!C169)))</f>
        <v/>
      </c>
      <c r="BV175" s="33" t="str">
        <f ca="true">+IF(OFFSET('Water Data'!$D$28,0,10*ROW('Water Data'!D169))="","",OFFSET('Water Data'!$D$28,0,10*ROW('Water Data'!D169)))</f>
        <v/>
      </c>
      <c r="BW175" s="33" t="str">
        <f ca="true">+IF(OFFSET('Water Data'!$D$29,0,10*ROW('Water Data'!D169))="","",OFFSET('Water Data'!$D$29,0,10*ROW('Water Data'!D169)))</f>
        <v/>
      </c>
      <c r="BX175" s="33" t="str">
        <f ca="true">+IF(OFFSET('Water Data'!$D$30,0,10*ROW('Water Data'!D169))="","",OFFSET('Water Data'!$D$30,0,10*ROW('Water Data'!D169)))</f>
        <v/>
      </c>
      <c r="BY175" s="33" t="str">
        <f ca="true">+IF(OFFSET('Water Data'!$E$28,0,10*ROW('Water Data'!E169))="","",OFFSET('Water Data'!$E$28,0,10*ROW('Water Data'!E169)))</f>
        <v/>
      </c>
      <c r="BZ175" s="33" t="str">
        <f ca="true">+IF(OFFSET('Water Data'!$E$29,0,10*ROW('Water Data'!E169))="","",OFFSET('Water Data'!$E$29,0,10*ROW('Water Data'!E169)))</f>
        <v/>
      </c>
      <c r="CA175" s="33" t="str">
        <f ca="true">+IF(OFFSET('Water Data'!$E$30,0,10*ROW('Water Data'!E169))="","",OFFSET('Water Data'!$E$30,0,10*ROW('Water Data'!E169)))</f>
        <v/>
      </c>
      <c r="CB175" s="33" t="str">
        <f ca="true">+IF(OFFSET('Water Data'!$F$28,0,10*ROW('Water Data'!F169))="","",OFFSET('Water Data'!$F$28,0,10*ROW('Water Data'!F169)))</f>
        <v/>
      </c>
      <c r="CC175" s="33" t="str">
        <f ca="true">+IF(OFFSET('Water Data'!$F$29,0,10*ROW('Water Data'!F169))="","",OFFSET('Water Data'!$F$29,0,10*ROW('Water Data'!F169)))</f>
        <v/>
      </c>
      <c r="CD175" s="33" t="str">
        <f ca="true">+IF(OFFSET('Water Data'!$F$30,0,10*ROW('Water Data'!F169))="","",OFFSET('Water Data'!$F$30,0,10*ROW('Water Data'!F169)))</f>
        <v/>
      </c>
      <c r="CE175" s="33" t="str">
        <f ca="true">+IF(OFFSET('Water Data'!$G$28,0,10*ROW('Water Data'!G169))="","",OFFSET('Water Data'!$G$28,0,10*ROW('Water Data'!G169)))</f>
        <v/>
      </c>
      <c r="CF175" s="33" t="str">
        <f ca="true">+IF(OFFSET('Water Data'!$G$29,0,10*ROW('Water Data'!G169))="","",OFFSET('Water Data'!$G$29,0,10*ROW('Water Data'!G169)))</f>
        <v/>
      </c>
      <c r="CG175" s="33" t="str">
        <f ca="true">+IF(OFFSET('Water Data'!$G$30,0,10*ROW('Water Data'!G169))="","",OFFSET('Water Data'!$G$30,0,10*ROW('Water Data'!G169)))</f>
        <v/>
      </c>
      <c r="CH175" s="33" t="str">
        <f ca="true">+IF(OFFSET('Water Data'!$H$28,0,10*ROW('Water Data'!H169))="","",OFFSET('Water Data'!$H$28,0,10*ROW('Water Data'!H169)))</f>
        <v/>
      </c>
      <c r="CI175" s="33" t="str">
        <f ca="true">+IF(OFFSET('Water Data'!$H$29,0,10*ROW('Water Data'!H169))="","",OFFSET('Water Data'!$H$29,0,10*ROW('Water Data'!H169)))</f>
        <v/>
      </c>
      <c r="CJ175" s="33" t="str">
        <f ca="true">+IF(OFFSET('Water Data'!$H$30,0,10*ROW('Water Data'!H169))="","",OFFSET('Water Data'!$H$30,0,10*ROW('Water Data'!H169)))</f>
        <v/>
      </c>
      <c r="CK175" s="33" t="str">
        <f ca="true">+IF(OFFSET('Sanitation Data'!$C$29,0,10*ROW('Sanitation Data'!C169))="","",OFFSET('Sanitation Data'!$C$29,0,10*ROW('Sanitation Data'!C169)))</f>
        <v/>
      </c>
      <c r="CL175" s="33" t="str">
        <f ca="true">+IF(OFFSET('Sanitation Data'!$C$30,0,10*ROW('Sanitation Data'!C169))="","",OFFSET('Sanitation Data'!$C$30,0,10*ROW('Sanitation Data'!C169)))</f>
        <v/>
      </c>
      <c r="CM175" s="33" t="str">
        <f ca="true">+IF(OFFSET('Sanitation Data'!$C$31,0,10*ROW('Sanitation Data'!C169))="","",OFFSET('Sanitation Data'!$C$31,0,10*ROW('Sanitation Data'!C169)))</f>
        <v/>
      </c>
      <c r="CN175" s="33" t="str">
        <f ca="true">+IF(OFFSET('Sanitation Data'!$C$32,0,10*ROW('Sanitation Data'!C169))="","",OFFSET('Sanitation Data'!$C$32,0,10*ROW('Sanitation Data'!C169)))</f>
        <v/>
      </c>
      <c r="CO175" s="33" t="str">
        <f ca="true">+IF(OFFSET('Sanitation Data'!$C$33,0,10*ROW('Sanitation Data'!C169))="","",OFFSET('Sanitation Data'!$C$33,0,10*ROW('Sanitation Data'!C169)))</f>
        <v/>
      </c>
      <c r="CP175" s="33" t="str">
        <f ca="true">+IF(OFFSET('Sanitation Data'!$D$29,0,10*ROW('Sanitation Data'!D169))="","",OFFSET('Sanitation Data'!$D$29,0,10*ROW('Sanitation Data'!D169)))</f>
        <v/>
      </c>
      <c r="CQ175" s="33" t="str">
        <f ca="true">+IF(OFFSET('Sanitation Data'!$D$30,0,10*ROW('Sanitation Data'!D169))="","",OFFSET('Sanitation Data'!$D$30,0,10*ROW('Sanitation Data'!D169)))</f>
        <v/>
      </c>
      <c r="CR175" s="33" t="str">
        <f ca="true">+IF(OFFSET('Sanitation Data'!$D$31,0,10*ROW('Sanitation Data'!D169))="","",OFFSET('Sanitation Data'!$D$31,0,10*ROW('Sanitation Data'!D169)))</f>
        <v/>
      </c>
      <c r="CS175" s="33" t="str">
        <f ca="true">+IF(OFFSET('Sanitation Data'!$D$32,0,10*ROW('Sanitation Data'!D169))="","",OFFSET('Sanitation Data'!$D$32,0,10*ROW('Sanitation Data'!D169)))</f>
        <v/>
      </c>
      <c r="CT175" s="33" t="str">
        <f ca="true">+IF(OFFSET('Sanitation Data'!$D$33,0,10*ROW('Sanitation Data'!D169))="","",OFFSET('Sanitation Data'!$D$33,0,10*ROW('Sanitation Data'!D169)))</f>
        <v/>
      </c>
      <c r="CU175" s="33" t="str">
        <f ca="true">+IF(OFFSET('Sanitation Data'!$E$29,0,10*ROW('Sanitation Data'!E169))="","",OFFSET('Sanitation Data'!$E$29,0,10*ROW('Sanitation Data'!E169)))</f>
        <v/>
      </c>
      <c r="CV175" s="33" t="str">
        <f ca="true">+IF(OFFSET('Sanitation Data'!$E$30,0,10*ROW('Sanitation Data'!E169))="","",OFFSET('Sanitation Data'!$E$30,0,10*ROW('Sanitation Data'!E169)))</f>
        <v/>
      </c>
      <c r="CW175" s="33" t="str">
        <f ca="true">+IF(OFFSET('Sanitation Data'!$E$31,0,10*ROW('Sanitation Data'!E169))="","",OFFSET('Sanitation Data'!$E$31,0,10*ROW('Sanitation Data'!E169)))</f>
        <v/>
      </c>
      <c r="CX175" s="33" t="str">
        <f ca="true">+IF(OFFSET('Sanitation Data'!$E$32,0,10*ROW('Sanitation Data'!E169))="","",OFFSET('Sanitation Data'!$E$32,0,10*ROW('Sanitation Data'!E169)))</f>
        <v/>
      </c>
      <c r="CY175" s="33" t="str">
        <f ca="true">+IF(OFFSET('Sanitation Data'!$E$33,0,10*ROW('Sanitation Data'!E169))="","",OFFSET('Sanitation Data'!$E$33,0,10*ROW('Sanitation Data'!E169)))</f>
        <v/>
      </c>
      <c r="CZ175" s="33" t="str">
        <f ca="true">+IF(OFFSET('Sanitation Data'!$F$29,0,10*ROW('Sanitation Data'!F169))="","",OFFSET('Sanitation Data'!$F$29,0,10*ROW('Sanitation Data'!F169)))</f>
        <v/>
      </c>
      <c r="DA175" s="33" t="str">
        <f ca="true">+IF(OFFSET('Sanitation Data'!$F$30,0,10*ROW('Sanitation Data'!F169))="","",OFFSET('Sanitation Data'!$F$30,0,10*ROW('Sanitation Data'!F169)))</f>
        <v/>
      </c>
      <c r="DB175" s="33" t="str">
        <f ca="true">+IF(OFFSET('Sanitation Data'!$F$31,0,10*ROW('Sanitation Data'!F169))="","",OFFSET('Sanitation Data'!$F$31,0,10*ROW('Sanitation Data'!F169)))</f>
        <v/>
      </c>
      <c r="DC175" s="33" t="str">
        <f ca="true">+IF(OFFSET('Sanitation Data'!$F$32,0,10*ROW('Sanitation Data'!F169))="","",OFFSET('Sanitation Data'!$F$32,0,10*ROW('Sanitation Data'!F169)))</f>
        <v/>
      </c>
      <c r="DD175" s="33" t="str">
        <f ca="true">+IF(OFFSET('Sanitation Data'!$F$33,0,10*ROW('Sanitation Data'!F169))="","",OFFSET('Sanitation Data'!$F$33,0,10*ROW('Sanitation Data'!F169)))</f>
        <v/>
      </c>
      <c r="DE175" s="33" t="str">
        <f ca="true">+IF(OFFSET('Sanitation Data'!$G$29,0,10*ROW('Sanitation Data'!G169))="","",OFFSET('Sanitation Data'!$G$29,0,10*ROW('Sanitation Data'!G169)))</f>
        <v/>
      </c>
      <c r="DF175" s="33" t="str">
        <f ca="true">+IF(OFFSET('Sanitation Data'!$G$30,0,10*ROW('Sanitation Data'!G169))="","",OFFSET('Sanitation Data'!$G$30,0,10*ROW('Sanitation Data'!G169)))</f>
        <v/>
      </c>
      <c r="DG175" s="33" t="str">
        <f ca="true">+IF(OFFSET('Sanitation Data'!$G$31,0,10*ROW('Sanitation Data'!G169))="","",OFFSET('Sanitation Data'!$G$31,0,10*ROW('Sanitation Data'!G169)))</f>
        <v/>
      </c>
      <c r="DH175" s="33" t="str">
        <f ca="true">+IF(OFFSET('Sanitation Data'!$G$32,0,10*ROW('Sanitation Data'!G169))="","",OFFSET('Sanitation Data'!$G$32,0,10*ROW('Sanitation Data'!G169)))</f>
        <v/>
      </c>
      <c r="DI175" s="33" t="str">
        <f ca="true">+IF(OFFSET('Sanitation Data'!$G$33,0,10*ROW('Sanitation Data'!G169))="","",OFFSET('Sanitation Data'!$G$33,0,10*ROW('Sanitation Data'!G169)))</f>
        <v/>
      </c>
      <c r="DJ175" s="33" t="str">
        <f ca="true">+IF(OFFSET('Sanitation Data'!$H$29,0,10*ROW('Sanitation Data'!H169))="","",OFFSET('Sanitation Data'!$H$29,0,10*ROW('Sanitation Data'!H169)))</f>
        <v/>
      </c>
      <c r="DK175" s="33" t="str">
        <f ca="true">+IF(OFFSET('Sanitation Data'!$H$30,0,10*ROW('Sanitation Data'!H169))="","",OFFSET('Sanitation Data'!$H$30,0,10*ROW('Sanitation Data'!H169)))</f>
        <v/>
      </c>
      <c r="DL175" s="33" t="str">
        <f ca="true">+IF(OFFSET('Sanitation Data'!$H$31,0,10*ROW('Sanitation Data'!H169))="","",OFFSET('Sanitation Data'!$H$31,0,10*ROW('Sanitation Data'!H169)))</f>
        <v/>
      </c>
      <c r="DM175" s="33" t="str">
        <f ca="true">+IF(OFFSET('Sanitation Data'!$H$32,0,10*ROW('Sanitation Data'!H169))="","",OFFSET('Sanitation Data'!$H$32,0,10*ROW('Sanitation Data'!H169)))</f>
        <v/>
      </c>
      <c r="DN175" s="33" t="str">
        <f ca="true">+IF(OFFSET('Sanitation Data'!$H$33,0,10*ROW('Sanitation Data'!H169))="","",OFFSET('Sanitation Data'!$H$33,0,10*ROW('Sanitation Data'!H169)))</f>
        <v/>
      </c>
      <c r="DO175" s="33" t="str">
        <f ca="true">+IF(OFFSET('Hygiene Data'!$C$12,0,10*ROW('Hygiene Data'!C169))="","",OFFSET('Hygiene Data'!$C$12,0,10*ROW('Hygiene Data'!C169)))</f>
        <v/>
      </c>
      <c r="DP175" s="33" t="str">
        <f ca="true">+IF(OFFSET('Hygiene Data'!$C$13,0,10*ROW('Hygiene Data'!C169))="","",OFFSET('Hygiene Data'!$C$13,0,10*ROW('Hygiene Data'!C169)))</f>
        <v/>
      </c>
      <c r="DQ175" s="33" t="str">
        <f ca="true">+IF(OFFSET('Hygiene Data'!$C$14,0,10*ROW('Hygiene Data'!C169))="","",OFFSET('Hygiene Data'!$C$14,0,10*ROW('Hygiene Data'!C169)))</f>
        <v/>
      </c>
      <c r="DR175" s="33" t="str">
        <f ca="true">+IF(OFFSET('Hygiene Data'!$D$12,0,10*ROW('Hygiene Data'!D169))="","",OFFSET('Hygiene Data'!$D$12,0,10*ROW('Hygiene Data'!D169)))</f>
        <v/>
      </c>
      <c r="DS175" s="33" t="str">
        <f ca="true">+IF(OFFSET('Hygiene Data'!$D$13,0,10*ROW('Hygiene Data'!D169))="","",OFFSET('Hygiene Data'!$D$13,0,10*ROW('Hygiene Data'!D169)))</f>
        <v/>
      </c>
      <c r="DT175" s="33" t="str">
        <f ca="true">+IF(OFFSET('Hygiene Data'!$D$14,0,10*ROW('Hygiene Data'!D169))="","",OFFSET('Hygiene Data'!$D$14,0,10*ROW('Hygiene Data'!D169)))</f>
        <v/>
      </c>
      <c r="DU175" s="33" t="str">
        <f ca="true">+IF(OFFSET('Hygiene Data'!$E$12,0,10*ROW('Hygiene Data'!E169))="","",OFFSET('Hygiene Data'!$E$12,0,10*ROW('Hygiene Data'!E169)))</f>
        <v/>
      </c>
      <c r="DV175" s="33" t="str">
        <f ca="true">+IF(OFFSET('Hygiene Data'!$E$13,0,10*ROW('Hygiene Data'!E169))="","",OFFSET('Hygiene Data'!$E$13,0,10*ROW('Hygiene Data'!E169)))</f>
        <v/>
      </c>
      <c r="DW175" s="33" t="str">
        <f ca="true">+IF(OFFSET('Hygiene Data'!$E$14,0,10*ROW('Hygiene Data'!E169))="","",OFFSET('Hygiene Data'!$E$14,0,10*ROW('Hygiene Data'!E169)))</f>
        <v/>
      </c>
      <c r="DX175" s="33" t="str">
        <f ca="true">+IF(OFFSET('Hygiene Data'!$F$12,0,10*ROW('Hygiene Data'!F169))="","",OFFSET('Hygiene Data'!$F$12,0,10*ROW('Hygiene Data'!F169)))</f>
        <v/>
      </c>
      <c r="DY175" s="33" t="str">
        <f ca="true">+IF(OFFSET('Hygiene Data'!$F$13,0,10*ROW('Hygiene Data'!F169))="","",OFFSET('Hygiene Data'!$F$13,0,10*ROW('Hygiene Data'!F169)))</f>
        <v/>
      </c>
      <c r="DZ175" s="33" t="str">
        <f ca="true">+IF(OFFSET('Hygiene Data'!$F$14,0,10*ROW('Hygiene Data'!F169))="","",OFFSET('Hygiene Data'!$F$14,0,10*ROW('Hygiene Data'!F169)))</f>
        <v/>
      </c>
      <c r="EA175" s="33" t="str">
        <f ca="true">+IF(OFFSET('Hygiene Data'!$G$12,0,10*ROW('Hygiene Data'!G169))="","",OFFSET('Hygiene Data'!$G$12,0,10*ROW('Hygiene Data'!G169)))</f>
        <v/>
      </c>
      <c r="EB175" s="33" t="str">
        <f ca="true">+IF(OFFSET('Hygiene Data'!$G$13,0,10*ROW('Hygiene Data'!G169))="","",OFFSET('Hygiene Data'!$G$13,0,10*ROW('Hygiene Data'!G169)))</f>
        <v/>
      </c>
      <c r="EC175" s="33" t="str">
        <f ca="true">+IF(OFFSET('Hygiene Data'!$G$14,0,10*ROW('Hygiene Data'!G169))="","",OFFSET('Hygiene Data'!$G$14,0,10*ROW('Hygiene Data'!G169)))</f>
        <v/>
      </c>
      <c r="ED175" s="33" t="str">
        <f ca="true">+IF(OFFSET('Hygiene Data'!$H$12,0,10*ROW('Hygiene Data'!H169))="","",OFFSET('Hygiene Data'!$H$12,0,10*ROW('Hygiene Data'!H169)))</f>
        <v/>
      </c>
      <c r="EE175" s="33" t="str">
        <f ca="true">+IF(OFFSET('Hygiene Data'!$H$13,0,10*ROW('Hygiene Data'!H169))="","",OFFSET('Hygiene Data'!$H$13,0,10*ROW('Hygiene Data'!H169)))</f>
        <v/>
      </c>
      <c r="EF175" s="33" t="str">
        <f ca="true">+IF(OFFSET('Hygiene Data'!$H$14,0,10*ROW('Hygiene Data'!H169))="","",OFFSET('Hygiene Data'!$H$14,0,10*ROW('Hygiene Data'!H169)))</f>
        <v/>
      </c>
    </row>
    <row r="176" x14ac:dyDescent="0.2">
      <c r="A176" s="56" t="str">
        <f ca="true">+IF(OFFSET('Water Data'!$B$1,0,10*ROW('Water Data'!B173))="","",OFFSET('Water Data'!$B$1,0,10*ROW('Water Data'!B173)))</f>
        <v/>
      </c>
      <c r="B176" s="56" t="str">
        <f ca="true">+IF(OFFSET('Water Data'!$A$3,0,10*ROW('Water Data'!A173))="","",OFFSET('Water Data'!$A$3,0,10*ROW('Water Data'!A173)))</f>
        <v/>
      </c>
      <c r="C176" s="56" t="str">
        <f ca="true">+IF(OFFSET('Water Data'!$C$3,0,10*ROW('Water Data'!C173))="","",OFFSET('Water Data'!$C$3,0,10*ROW('Water Data'!C173)))</f>
        <v/>
      </c>
      <c r="D176" s="244"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4"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4" t="e">
        <f ca="true">+IF(AND(ISNUMBER(OFFSET('Water Data'!$C$10,0,10*ROW('Water Data'!D170))),BW176="Yes"),OFFSET('Water Data'!$C$10,0,10*ROW('Water Data'!D170)),IF(AND(ISNUMBER(OFFSET('Water Data'!$C$10,0,10*ROW('Water Data'!D170))),BW176="No",ISNUMBER(OFFSET('Water Data'!$C$10,0,10*ROW('Water Data'!D170)))),CONCATENATE("[",ROUND(OFFSET('Water Data'!$C$10,0,10*ROW('Water Data'!D170)),0),"]"),IF(AND(ISNUMBER(OFFSET('Water Data'!$C$10,0,10*ROW('Water Data'!D170))),BW176="",ISNUMBER(OFFSET('Water Data'!$C$10,0,10*ROW('Water Data'!D170)))),OFFSET('Water Data'!$C$10,0,10*ROW('Water Data'!D170)),NA())))</f>
        <v>#N/A</v>
      </c>
      <c r="G176" s="244"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4"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4"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4"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4"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4"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4"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4"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4"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4"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4"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4"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4"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4"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4"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5"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5"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5"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5"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5"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5"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5"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5"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5"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5"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5"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5"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5"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5"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5"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5"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5"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5"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5"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5"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5"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5"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5"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5"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5"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5"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5"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5"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5"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5"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6"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6"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6"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6"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6"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6"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6"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6"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6"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6"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6"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6"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6"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6"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6"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6"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6"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6"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3" t="str">
        <f ca="true">+IF(OFFSET('Water Data'!$C$28,0,10*ROW('Water Data'!C170))="","",OFFSET('Water Data'!$C$28,0,10*ROW('Water Data'!C170)))</f>
        <v/>
      </c>
      <c r="BT176" s="33" t="str">
        <f ca="true">+IF(OFFSET('Water Data'!$C$29,0,10*ROW('Water Data'!C170))="","",OFFSET('Water Data'!$C$29,0,10*ROW('Water Data'!C170)))</f>
        <v/>
      </c>
      <c r="BU176" s="33" t="str">
        <f ca="true">+IF(OFFSET('Water Data'!$C$30,0,10*ROW('Water Data'!C170))="","",OFFSET('Water Data'!$C$30,0,10*ROW('Water Data'!C170)))</f>
        <v/>
      </c>
      <c r="BV176" s="33" t="str">
        <f ca="true">+IF(OFFSET('Water Data'!$D$28,0,10*ROW('Water Data'!D170))="","",OFFSET('Water Data'!$D$28,0,10*ROW('Water Data'!D170)))</f>
        <v/>
      </c>
      <c r="BW176" s="33" t="str">
        <f ca="true">+IF(OFFSET('Water Data'!$D$29,0,10*ROW('Water Data'!D170))="","",OFFSET('Water Data'!$D$29,0,10*ROW('Water Data'!D170)))</f>
        <v/>
      </c>
      <c r="BX176" s="33" t="str">
        <f ca="true">+IF(OFFSET('Water Data'!$D$30,0,10*ROW('Water Data'!D170))="","",OFFSET('Water Data'!$D$30,0,10*ROW('Water Data'!D170)))</f>
        <v/>
      </c>
      <c r="BY176" s="33" t="str">
        <f ca="true">+IF(OFFSET('Water Data'!$E$28,0,10*ROW('Water Data'!E170))="","",OFFSET('Water Data'!$E$28,0,10*ROW('Water Data'!E170)))</f>
        <v/>
      </c>
      <c r="BZ176" s="33" t="str">
        <f ca="true">+IF(OFFSET('Water Data'!$E$29,0,10*ROW('Water Data'!E170))="","",OFFSET('Water Data'!$E$29,0,10*ROW('Water Data'!E170)))</f>
        <v/>
      </c>
      <c r="CA176" s="33" t="str">
        <f ca="true">+IF(OFFSET('Water Data'!$E$30,0,10*ROW('Water Data'!E170))="","",OFFSET('Water Data'!$E$30,0,10*ROW('Water Data'!E170)))</f>
        <v/>
      </c>
      <c r="CB176" s="33" t="str">
        <f ca="true">+IF(OFFSET('Water Data'!$F$28,0,10*ROW('Water Data'!F170))="","",OFFSET('Water Data'!$F$28,0,10*ROW('Water Data'!F170)))</f>
        <v/>
      </c>
      <c r="CC176" s="33" t="str">
        <f ca="true">+IF(OFFSET('Water Data'!$F$29,0,10*ROW('Water Data'!F170))="","",OFFSET('Water Data'!$F$29,0,10*ROW('Water Data'!F170)))</f>
        <v/>
      </c>
      <c r="CD176" s="33" t="str">
        <f ca="true">+IF(OFFSET('Water Data'!$F$30,0,10*ROW('Water Data'!F170))="","",OFFSET('Water Data'!$F$30,0,10*ROW('Water Data'!F170)))</f>
        <v/>
      </c>
      <c r="CE176" s="33" t="str">
        <f ca="true">+IF(OFFSET('Water Data'!$G$28,0,10*ROW('Water Data'!G170))="","",OFFSET('Water Data'!$G$28,0,10*ROW('Water Data'!G170)))</f>
        <v/>
      </c>
      <c r="CF176" s="33" t="str">
        <f ca="true">+IF(OFFSET('Water Data'!$G$29,0,10*ROW('Water Data'!G170))="","",OFFSET('Water Data'!$G$29,0,10*ROW('Water Data'!G170)))</f>
        <v/>
      </c>
      <c r="CG176" s="33" t="str">
        <f ca="true">+IF(OFFSET('Water Data'!$G$30,0,10*ROW('Water Data'!G170))="","",OFFSET('Water Data'!$G$30,0,10*ROW('Water Data'!G170)))</f>
        <v/>
      </c>
      <c r="CH176" s="33" t="str">
        <f ca="true">+IF(OFFSET('Water Data'!$H$28,0,10*ROW('Water Data'!H170))="","",OFFSET('Water Data'!$H$28,0,10*ROW('Water Data'!H170)))</f>
        <v/>
      </c>
      <c r="CI176" s="33" t="str">
        <f ca="true">+IF(OFFSET('Water Data'!$H$29,0,10*ROW('Water Data'!H170))="","",OFFSET('Water Data'!$H$29,0,10*ROW('Water Data'!H170)))</f>
        <v/>
      </c>
      <c r="CJ176" s="33" t="str">
        <f ca="true">+IF(OFFSET('Water Data'!$H$30,0,10*ROW('Water Data'!H170))="","",OFFSET('Water Data'!$H$30,0,10*ROW('Water Data'!H170)))</f>
        <v/>
      </c>
      <c r="CK176" s="33" t="str">
        <f ca="true">+IF(OFFSET('Sanitation Data'!$C$29,0,10*ROW('Sanitation Data'!C170))="","",OFFSET('Sanitation Data'!$C$29,0,10*ROW('Sanitation Data'!C170)))</f>
        <v/>
      </c>
      <c r="CL176" s="33" t="str">
        <f ca="true">+IF(OFFSET('Sanitation Data'!$C$30,0,10*ROW('Sanitation Data'!C170))="","",OFFSET('Sanitation Data'!$C$30,0,10*ROW('Sanitation Data'!C170)))</f>
        <v/>
      </c>
      <c r="CM176" s="33" t="str">
        <f ca="true">+IF(OFFSET('Sanitation Data'!$C$31,0,10*ROW('Sanitation Data'!C170))="","",OFFSET('Sanitation Data'!$C$31,0,10*ROW('Sanitation Data'!C170)))</f>
        <v/>
      </c>
      <c r="CN176" s="33" t="str">
        <f ca="true">+IF(OFFSET('Sanitation Data'!$C$32,0,10*ROW('Sanitation Data'!C170))="","",OFFSET('Sanitation Data'!$C$32,0,10*ROW('Sanitation Data'!C170)))</f>
        <v/>
      </c>
      <c r="CO176" s="33" t="str">
        <f ca="true">+IF(OFFSET('Sanitation Data'!$C$33,0,10*ROW('Sanitation Data'!C170))="","",OFFSET('Sanitation Data'!$C$33,0,10*ROW('Sanitation Data'!C170)))</f>
        <v/>
      </c>
      <c r="CP176" s="33" t="str">
        <f ca="true">+IF(OFFSET('Sanitation Data'!$D$29,0,10*ROW('Sanitation Data'!D170))="","",OFFSET('Sanitation Data'!$D$29,0,10*ROW('Sanitation Data'!D170)))</f>
        <v/>
      </c>
      <c r="CQ176" s="33" t="str">
        <f ca="true">+IF(OFFSET('Sanitation Data'!$D$30,0,10*ROW('Sanitation Data'!D170))="","",OFFSET('Sanitation Data'!$D$30,0,10*ROW('Sanitation Data'!D170)))</f>
        <v/>
      </c>
      <c r="CR176" s="33" t="str">
        <f ca="true">+IF(OFFSET('Sanitation Data'!$D$31,0,10*ROW('Sanitation Data'!D170))="","",OFFSET('Sanitation Data'!$D$31,0,10*ROW('Sanitation Data'!D170)))</f>
        <v/>
      </c>
      <c r="CS176" s="33" t="str">
        <f ca="true">+IF(OFFSET('Sanitation Data'!$D$32,0,10*ROW('Sanitation Data'!D170))="","",OFFSET('Sanitation Data'!$D$32,0,10*ROW('Sanitation Data'!D170)))</f>
        <v/>
      </c>
      <c r="CT176" s="33" t="str">
        <f ca="true">+IF(OFFSET('Sanitation Data'!$D$33,0,10*ROW('Sanitation Data'!D170))="","",OFFSET('Sanitation Data'!$D$33,0,10*ROW('Sanitation Data'!D170)))</f>
        <v/>
      </c>
      <c r="CU176" s="33" t="str">
        <f ca="true">+IF(OFFSET('Sanitation Data'!$E$29,0,10*ROW('Sanitation Data'!E170))="","",OFFSET('Sanitation Data'!$E$29,0,10*ROW('Sanitation Data'!E170)))</f>
        <v/>
      </c>
      <c r="CV176" s="33" t="str">
        <f ca="true">+IF(OFFSET('Sanitation Data'!$E$30,0,10*ROW('Sanitation Data'!E170))="","",OFFSET('Sanitation Data'!$E$30,0,10*ROW('Sanitation Data'!E170)))</f>
        <v/>
      </c>
      <c r="CW176" s="33" t="str">
        <f ca="true">+IF(OFFSET('Sanitation Data'!$E$31,0,10*ROW('Sanitation Data'!E170))="","",OFFSET('Sanitation Data'!$E$31,0,10*ROW('Sanitation Data'!E170)))</f>
        <v/>
      </c>
      <c r="CX176" s="33" t="str">
        <f ca="true">+IF(OFFSET('Sanitation Data'!$E$32,0,10*ROW('Sanitation Data'!E170))="","",OFFSET('Sanitation Data'!$E$32,0,10*ROW('Sanitation Data'!E170)))</f>
        <v/>
      </c>
      <c r="CY176" s="33" t="str">
        <f ca="true">+IF(OFFSET('Sanitation Data'!$E$33,0,10*ROW('Sanitation Data'!E170))="","",OFFSET('Sanitation Data'!$E$33,0,10*ROW('Sanitation Data'!E170)))</f>
        <v/>
      </c>
      <c r="CZ176" s="33" t="str">
        <f ca="true">+IF(OFFSET('Sanitation Data'!$F$29,0,10*ROW('Sanitation Data'!F170))="","",OFFSET('Sanitation Data'!$F$29,0,10*ROW('Sanitation Data'!F170)))</f>
        <v/>
      </c>
      <c r="DA176" s="33" t="str">
        <f ca="true">+IF(OFFSET('Sanitation Data'!$F$30,0,10*ROW('Sanitation Data'!F170))="","",OFFSET('Sanitation Data'!$F$30,0,10*ROW('Sanitation Data'!F170)))</f>
        <v/>
      </c>
      <c r="DB176" s="33" t="str">
        <f ca="true">+IF(OFFSET('Sanitation Data'!$F$31,0,10*ROW('Sanitation Data'!F170))="","",OFFSET('Sanitation Data'!$F$31,0,10*ROW('Sanitation Data'!F170)))</f>
        <v/>
      </c>
      <c r="DC176" s="33" t="str">
        <f ca="true">+IF(OFFSET('Sanitation Data'!$F$32,0,10*ROW('Sanitation Data'!F170))="","",OFFSET('Sanitation Data'!$F$32,0,10*ROW('Sanitation Data'!F170)))</f>
        <v/>
      </c>
      <c r="DD176" s="33" t="str">
        <f ca="true">+IF(OFFSET('Sanitation Data'!$F$33,0,10*ROW('Sanitation Data'!F170))="","",OFFSET('Sanitation Data'!$F$33,0,10*ROW('Sanitation Data'!F170)))</f>
        <v/>
      </c>
      <c r="DE176" s="33" t="str">
        <f ca="true">+IF(OFFSET('Sanitation Data'!$G$29,0,10*ROW('Sanitation Data'!G170))="","",OFFSET('Sanitation Data'!$G$29,0,10*ROW('Sanitation Data'!G170)))</f>
        <v/>
      </c>
      <c r="DF176" s="33" t="str">
        <f ca="true">+IF(OFFSET('Sanitation Data'!$G$30,0,10*ROW('Sanitation Data'!G170))="","",OFFSET('Sanitation Data'!$G$30,0,10*ROW('Sanitation Data'!G170)))</f>
        <v/>
      </c>
      <c r="DG176" s="33" t="str">
        <f ca="true">+IF(OFFSET('Sanitation Data'!$G$31,0,10*ROW('Sanitation Data'!G170))="","",OFFSET('Sanitation Data'!$G$31,0,10*ROW('Sanitation Data'!G170)))</f>
        <v/>
      </c>
      <c r="DH176" s="33" t="str">
        <f ca="true">+IF(OFFSET('Sanitation Data'!$G$32,0,10*ROW('Sanitation Data'!G170))="","",OFFSET('Sanitation Data'!$G$32,0,10*ROW('Sanitation Data'!G170)))</f>
        <v/>
      </c>
      <c r="DI176" s="33" t="str">
        <f ca="true">+IF(OFFSET('Sanitation Data'!$G$33,0,10*ROW('Sanitation Data'!G170))="","",OFFSET('Sanitation Data'!$G$33,0,10*ROW('Sanitation Data'!G170)))</f>
        <v/>
      </c>
      <c r="DJ176" s="33" t="str">
        <f ca="true">+IF(OFFSET('Sanitation Data'!$H$29,0,10*ROW('Sanitation Data'!H170))="","",OFFSET('Sanitation Data'!$H$29,0,10*ROW('Sanitation Data'!H170)))</f>
        <v/>
      </c>
      <c r="DK176" s="33" t="str">
        <f ca="true">+IF(OFFSET('Sanitation Data'!$H$30,0,10*ROW('Sanitation Data'!H170))="","",OFFSET('Sanitation Data'!$H$30,0,10*ROW('Sanitation Data'!H170)))</f>
        <v/>
      </c>
      <c r="DL176" s="33" t="str">
        <f ca="true">+IF(OFFSET('Sanitation Data'!$H$31,0,10*ROW('Sanitation Data'!H170))="","",OFFSET('Sanitation Data'!$H$31,0,10*ROW('Sanitation Data'!H170)))</f>
        <v/>
      </c>
      <c r="DM176" s="33" t="str">
        <f ca="true">+IF(OFFSET('Sanitation Data'!$H$32,0,10*ROW('Sanitation Data'!H170))="","",OFFSET('Sanitation Data'!$H$32,0,10*ROW('Sanitation Data'!H170)))</f>
        <v/>
      </c>
      <c r="DN176" s="33" t="str">
        <f ca="true">+IF(OFFSET('Sanitation Data'!$H$33,0,10*ROW('Sanitation Data'!H170))="","",OFFSET('Sanitation Data'!$H$33,0,10*ROW('Sanitation Data'!H170)))</f>
        <v/>
      </c>
      <c r="DO176" s="33" t="str">
        <f ca="true">+IF(OFFSET('Hygiene Data'!$C$12,0,10*ROW('Hygiene Data'!C170))="","",OFFSET('Hygiene Data'!$C$12,0,10*ROW('Hygiene Data'!C170)))</f>
        <v/>
      </c>
      <c r="DP176" s="33" t="str">
        <f ca="true">+IF(OFFSET('Hygiene Data'!$C$13,0,10*ROW('Hygiene Data'!C170))="","",OFFSET('Hygiene Data'!$C$13,0,10*ROW('Hygiene Data'!C170)))</f>
        <v/>
      </c>
      <c r="DQ176" s="33" t="str">
        <f ca="true">+IF(OFFSET('Hygiene Data'!$C$14,0,10*ROW('Hygiene Data'!C170))="","",OFFSET('Hygiene Data'!$C$14,0,10*ROW('Hygiene Data'!C170)))</f>
        <v/>
      </c>
      <c r="DR176" s="33" t="str">
        <f ca="true">+IF(OFFSET('Hygiene Data'!$D$12,0,10*ROW('Hygiene Data'!D170))="","",OFFSET('Hygiene Data'!$D$12,0,10*ROW('Hygiene Data'!D170)))</f>
        <v/>
      </c>
      <c r="DS176" s="33" t="str">
        <f ca="true">+IF(OFFSET('Hygiene Data'!$D$13,0,10*ROW('Hygiene Data'!D170))="","",OFFSET('Hygiene Data'!$D$13,0,10*ROW('Hygiene Data'!D170)))</f>
        <v/>
      </c>
      <c r="DT176" s="33" t="str">
        <f ca="true">+IF(OFFSET('Hygiene Data'!$D$14,0,10*ROW('Hygiene Data'!D170))="","",OFFSET('Hygiene Data'!$D$14,0,10*ROW('Hygiene Data'!D170)))</f>
        <v/>
      </c>
      <c r="DU176" s="33" t="str">
        <f ca="true">+IF(OFFSET('Hygiene Data'!$E$12,0,10*ROW('Hygiene Data'!E170))="","",OFFSET('Hygiene Data'!$E$12,0,10*ROW('Hygiene Data'!E170)))</f>
        <v/>
      </c>
      <c r="DV176" s="33" t="str">
        <f ca="true">+IF(OFFSET('Hygiene Data'!$E$13,0,10*ROW('Hygiene Data'!E170))="","",OFFSET('Hygiene Data'!$E$13,0,10*ROW('Hygiene Data'!E170)))</f>
        <v/>
      </c>
      <c r="DW176" s="33" t="str">
        <f ca="true">+IF(OFFSET('Hygiene Data'!$E$14,0,10*ROW('Hygiene Data'!E170))="","",OFFSET('Hygiene Data'!$E$14,0,10*ROW('Hygiene Data'!E170)))</f>
        <v/>
      </c>
      <c r="DX176" s="33" t="str">
        <f ca="true">+IF(OFFSET('Hygiene Data'!$F$12,0,10*ROW('Hygiene Data'!F170))="","",OFFSET('Hygiene Data'!$F$12,0,10*ROW('Hygiene Data'!F170)))</f>
        <v/>
      </c>
      <c r="DY176" s="33" t="str">
        <f ca="true">+IF(OFFSET('Hygiene Data'!$F$13,0,10*ROW('Hygiene Data'!F170))="","",OFFSET('Hygiene Data'!$F$13,0,10*ROW('Hygiene Data'!F170)))</f>
        <v/>
      </c>
      <c r="DZ176" s="33" t="str">
        <f ca="true">+IF(OFFSET('Hygiene Data'!$F$14,0,10*ROW('Hygiene Data'!F170))="","",OFFSET('Hygiene Data'!$F$14,0,10*ROW('Hygiene Data'!F170)))</f>
        <v/>
      </c>
      <c r="EA176" s="33" t="str">
        <f ca="true">+IF(OFFSET('Hygiene Data'!$G$12,0,10*ROW('Hygiene Data'!G170))="","",OFFSET('Hygiene Data'!$G$12,0,10*ROW('Hygiene Data'!G170)))</f>
        <v/>
      </c>
      <c r="EB176" s="33" t="str">
        <f ca="true">+IF(OFFSET('Hygiene Data'!$G$13,0,10*ROW('Hygiene Data'!G170))="","",OFFSET('Hygiene Data'!$G$13,0,10*ROW('Hygiene Data'!G170)))</f>
        <v/>
      </c>
      <c r="EC176" s="33" t="str">
        <f ca="true">+IF(OFFSET('Hygiene Data'!$G$14,0,10*ROW('Hygiene Data'!G170))="","",OFFSET('Hygiene Data'!$G$14,0,10*ROW('Hygiene Data'!G170)))</f>
        <v/>
      </c>
      <c r="ED176" s="33" t="str">
        <f ca="true">+IF(OFFSET('Hygiene Data'!$H$12,0,10*ROW('Hygiene Data'!H170))="","",OFFSET('Hygiene Data'!$H$12,0,10*ROW('Hygiene Data'!H170)))</f>
        <v/>
      </c>
      <c r="EE176" s="33" t="str">
        <f ca="true">+IF(OFFSET('Hygiene Data'!$H$13,0,10*ROW('Hygiene Data'!H170))="","",OFFSET('Hygiene Data'!$H$13,0,10*ROW('Hygiene Data'!H170)))</f>
        <v/>
      </c>
      <c r="EF176" s="33" t="str">
        <f ca="true">+IF(OFFSET('Hygiene Data'!$H$14,0,10*ROW('Hygiene Data'!H170))="","",OFFSET('Hygiene Data'!$H$14,0,10*ROW('Hygiene Data'!H170)))</f>
        <v/>
      </c>
    </row>
    <row r="177" x14ac:dyDescent="0.2">
      <c r="A177" s="56" t="str">
        <f ca="true">+IF(OFFSET('Water Data'!$B$1,0,10*ROW('Water Data'!B174))="","",OFFSET('Water Data'!$B$1,0,10*ROW('Water Data'!B174)))</f>
        <v/>
      </c>
      <c r="B177" s="56" t="str">
        <f ca="true">+IF(OFFSET('Water Data'!$A$3,0,10*ROW('Water Data'!A174))="","",OFFSET('Water Data'!$A$3,0,10*ROW('Water Data'!A174)))</f>
        <v/>
      </c>
      <c r="C177" s="56" t="str">
        <f ca="true">+IF(OFFSET('Water Data'!$C$3,0,10*ROW('Water Data'!C174))="","",OFFSET('Water Data'!$C$3,0,10*ROW('Water Data'!C174)))</f>
        <v/>
      </c>
      <c r="D177" s="244"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4"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4" t="e">
        <f ca="true">+IF(AND(ISNUMBER(OFFSET('Water Data'!$C$10,0,10*ROW('Water Data'!D171))),BW177="Yes"),OFFSET('Water Data'!$C$10,0,10*ROW('Water Data'!D171)),IF(AND(ISNUMBER(OFFSET('Water Data'!$C$10,0,10*ROW('Water Data'!D171))),BW177="No",ISNUMBER(OFFSET('Water Data'!$C$10,0,10*ROW('Water Data'!D171)))),CONCATENATE("[",ROUND(OFFSET('Water Data'!$C$10,0,10*ROW('Water Data'!D171)),0),"]"),IF(AND(ISNUMBER(OFFSET('Water Data'!$C$10,0,10*ROW('Water Data'!D171))),BW177="",ISNUMBER(OFFSET('Water Data'!$C$10,0,10*ROW('Water Data'!D171)))),OFFSET('Water Data'!$C$10,0,10*ROW('Water Data'!D171)),NA())))</f>
        <v>#N/A</v>
      </c>
      <c r="G177" s="244"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4"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4"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4"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4"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4"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4"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4"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4"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4"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4"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4"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4"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4"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4"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5"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5"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5"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5"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5"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5"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5"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5"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5"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5"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5"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5"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5"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5"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5"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5"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5"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5"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5"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5"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5"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5"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5"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5"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5"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5"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5"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5"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5"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5"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6"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6"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6"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6"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6"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6"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6"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6"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6"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6"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6"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6"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6"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6"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6"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6"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6"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6"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3" t="str">
        <f ca="true">+IF(OFFSET('Water Data'!$C$28,0,10*ROW('Water Data'!C171))="","",OFFSET('Water Data'!$C$28,0,10*ROW('Water Data'!C171)))</f>
        <v/>
      </c>
      <c r="BT177" s="33" t="str">
        <f ca="true">+IF(OFFSET('Water Data'!$C$29,0,10*ROW('Water Data'!C171))="","",OFFSET('Water Data'!$C$29,0,10*ROW('Water Data'!C171)))</f>
        <v/>
      </c>
      <c r="BU177" s="33" t="str">
        <f ca="true">+IF(OFFSET('Water Data'!$C$30,0,10*ROW('Water Data'!C171))="","",OFFSET('Water Data'!$C$30,0,10*ROW('Water Data'!C171)))</f>
        <v/>
      </c>
      <c r="BV177" s="33" t="str">
        <f ca="true">+IF(OFFSET('Water Data'!$D$28,0,10*ROW('Water Data'!D171))="","",OFFSET('Water Data'!$D$28,0,10*ROW('Water Data'!D171)))</f>
        <v/>
      </c>
      <c r="BW177" s="33" t="str">
        <f ca="true">+IF(OFFSET('Water Data'!$D$29,0,10*ROW('Water Data'!D171))="","",OFFSET('Water Data'!$D$29,0,10*ROW('Water Data'!D171)))</f>
        <v/>
      </c>
      <c r="BX177" s="33" t="str">
        <f ca="true">+IF(OFFSET('Water Data'!$D$30,0,10*ROW('Water Data'!D171))="","",OFFSET('Water Data'!$D$30,0,10*ROW('Water Data'!D171)))</f>
        <v/>
      </c>
      <c r="BY177" s="33" t="str">
        <f ca="true">+IF(OFFSET('Water Data'!$E$28,0,10*ROW('Water Data'!E171))="","",OFFSET('Water Data'!$E$28,0,10*ROW('Water Data'!E171)))</f>
        <v/>
      </c>
      <c r="BZ177" s="33" t="str">
        <f ca="true">+IF(OFFSET('Water Data'!$E$29,0,10*ROW('Water Data'!E171))="","",OFFSET('Water Data'!$E$29,0,10*ROW('Water Data'!E171)))</f>
        <v/>
      </c>
      <c r="CA177" s="33" t="str">
        <f ca="true">+IF(OFFSET('Water Data'!$E$30,0,10*ROW('Water Data'!E171))="","",OFFSET('Water Data'!$E$30,0,10*ROW('Water Data'!E171)))</f>
        <v/>
      </c>
      <c r="CB177" s="33" t="str">
        <f ca="true">+IF(OFFSET('Water Data'!$F$28,0,10*ROW('Water Data'!F171))="","",OFFSET('Water Data'!$F$28,0,10*ROW('Water Data'!F171)))</f>
        <v/>
      </c>
      <c r="CC177" s="33" t="str">
        <f ca="true">+IF(OFFSET('Water Data'!$F$29,0,10*ROW('Water Data'!F171))="","",OFFSET('Water Data'!$F$29,0,10*ROW('Water Data'!F171)))</f>
        <v/>
      </c>
      <c r="CD177" s="33" t="str">
        <f ca="true">+IF(OFFSET('Water Data'!$F$30,0,10*ROW('Water Data'!F171))="","",OFFSET('Water Data'!$F$30,0,10*ROW('Water Data'!F171)))</f>
        <v/>
      </c>
      <c r="CE177" s="33" t="str">
        <f ca="true">+IF(OFFSET('Water Data'!$G$28,0,10*ROW('Water Data'!G171))="","",OFFSET('Water Data'!$G$28,0,10*ROW('Water Data'!G171)))</f>
        <v/>
      </c>
      <c r="CF177" s="33" t="str">
        <f ca="true">+IF(OFFSET('Water Data'!$G$29,0,10*ROW('Water Data'!G171))="","",OFFSET('Water Data'!$G$29,0,10*ROW('Water Data'!G171)))</f>
        <v/>
      </c>
      <c r="CG177" s="33" t="str">
        <f ca="true">+IF(OFFSET('Water Data'!$G$30,0,10*ROW('Water Data'!G171))="","",OFFSET('Water Data'!$G$30,0,10*ROW('Water Data'!G171)))</f>
        <v/>
      </c>
      <c r="CH177" s="33" t="str">
        <f ca="true">+IF(OFFSET('Water Data'!$H$28,0,10*ROW('Water Data'!H171))="","",OFFSET('Water Data'!$H$28,0,10*ROW('Water Data'!H171)))</f>
        <v/>
      </c>
      <c r="CI177" s="33" t="str">
        <f ca="true">+IF(OFFSET('Water Data'!$H$29,0,10*ROW('Water Data'!H171))="","",OFFSET('Water Data'!$H$29,0,10*ROW('Water Data'!H171)))</f>
        <v/>
      </c>
      <c r="CJ177" s="33" t="str">
        <f ca="true">+IF(OFFSET('Water Data'!$H$30,0,10*ROW('Water Data'!H171))="","",OFFSET('Water Data'!$H$30,0,10*ROW('Water Data'!H171)))</f>
        <v/>
      </c>
      <c r="CK177" s="33" t="str">
        <f ca="true">+IF(OFFSET('Sanitation Data'!$C$29,0,10*ROW('Sanitation Data'!C171))="","",OFFSET('Sanitation Data'!$C$29,0,10*ROW('Sanitation Data'!C171)))</f>
        <v/>
      </c>
      <c r="CL177" s="33" t="str">
        <f ca="true">+IF(OFFSET('Sanitation Data'!$C$30,0,10*ROW('Sanitation Data'!C171))="","",OFFSET('Sanitation Data'!$C$30,0,10*ROW('Sanitation Data'!C171)))</f>
        <v/>
      </c>
      <c r="CM177" s="33" t="str">
        <f ca="true">+IF(OFFSET('Sanitation Data'!$C$31,0,10*ROW('Sanitation Data'!C171))="","",OFFSET('Sanitation Data'!$C$31,0,10*ROW('Sanitation Data'!C171)))</f>
        <v/>
      </c>
      <c r="CN177" s="33" t="str">
        <f ca="true">+IF(OFFSET('Sanitation Data'!$C$32,0,10*ROW('Sanitation Data'!C171))="","",OFFSET('Sanitation Data'!$C$32,0,10*ROW('Sanitation Data'!C171)))</f>
        <v/>
      </c>
      <c r="CO177" s="33" t="str">
        <f ca="true">+IF(OFFSET('Sanitation Data'!$C$33,0,10*ROW('Sanitation Data'!C171))="","",OFFSET('Sanitation Data'!$C$33,0,10*ROW('Sanitation Data'!C171)))</f>
        <v/>
      </c>
      <c r="CP177" s="33" t="str">
        <f ca="true">+IF(OFFSET('Sanitation Data'!$D$29,0,10*ROW('Sanitation Data'!D171))="","",OFFSET('Sanitation Data'!$D$29,0,10*ROW('Sanitation Data'!D171)))</f>
        <v/>
      </c>
      <c r="CQ177" s="33" t="str">
        <f ca="true">+IF(OFFSET('Sanitation Data'!$D$30,0,10*ROW('Sanitation Data'!D171))="","",OFFSET('Sanitation Data'!$D$30,0,10*ROW('Sanitation Data'!D171)))</f>
        <v/>
      </c>
      <c r="CR177" s="33" t="str">
        <f ca="true">+IF(OFFSET('Sanitation Data'!$D$31,0,10*ROW('Sanitation Data'!D171))="","",OFFSET('Sanitation Data'!$D$31,0,10*ROW('Sanitation Data'!D171)))</f>
        <v/>
      </c>
      <c r="CS177" s="33" t="str">
        <f ca="true">+IF(OFFSET('Sanitation Data'!$D$32,0,10*ROW('Sanitation Data'!D171))="","",OFFSET('Sanitation Data'!$D$32,0,10*ROW('Sanitation Data'!D171)))</f>
        <v/>
      </c>
      <c r="CT177" s="33" t="str">
        <f ca="true">+IF(OFFSET('Sanitation Data'!$D$33,0,10*ROW('Sanitation Data'!D171))="","",OFFSET('Sanitation Data'!$D$33,0,10*ROW('Sanitation Data'!D171)))</f>
        <v/>
      </c>
      <c r="CU177" s="33" t="str">
        <f ca="true">+IF(OFFSET('Sanitation Data'!$E$29,0,10*ROW('Sanitation Data'!E171))="","",OFFSET('Sanitation Data'!$E$29,0,10*ROW('Sanitation Data'!E171)))</f>
        <v/>
      </c>
      <c r="CV177" s="33" t="str">
        <f ca="true">+IF(OFFSET('Sanitation Data'!$E$30,0,10*ROW('Sanitation Data'!E171))="","",OFFSET('Sanitation Data'!$E$30,0,10*ROW('Sanitation Data'!E171)))</f>
        <v/>
      </c>
      <c r="CW177" s="33" t="str">
        <f ca="true">+IF(OFFSET('Sanitation Data'!$E$31,0,10*ROW('Sanitation Data'!E171))="","",OFFSET('Sanitation Data'!$E$31,0,10*ROW('Sanitation Data'!E171)))</f>
        <v/>
      </c>
      <c r="CX177" s="33" t="str">
        <f ca="true">+IF(OFFSET('Sanitation Data'!$E$32,0,10*ROW('Sanitation Data'!E171))="","",OFFSET('Sanitation Data'!$E$32,0,10*ROW('Sanitation Data'!E171)))</f>
        <v/>
      </c>
      <c r="CY177" s="33" t="str">
        <f ca="true">+IF(OFFSET('Sanitation Data'!$E$33,0,10*ROW('Sanitation Data'!E171))="","",OFFSET('Sanitation Data'!$E$33,0,10*ROW('Sanitation Data'!E171)))</f>
        <v/>
      </c>
      <c r="CZ177" s="33" t="str">
        <f ca="true">+IF(OFFSET('Sanitation Data'!$F$29,0,10*ROW('Sanitation Data'!F171))="","",OFFSET('Sanitation Data'!$F$29,0,10*ROW('Sanitation Data'!F171)))</f>
        <v/>
      </c>
      <c r="DA177" s="33" t="str">
        <f ca="true">+IF(OFFSET('Sanitation Data'!$F$30,0,10*ROW('Sanitation Data'!F171))="","",OFFSET('Sanitation Data'!$F$30,0,10*ROW('Sanitation Data'!F171)))</f>
        <v/>
      </c>
      <c r="DB177" s="33" t="str">
        <f ca="true">+IF(OFFSET('Sanitation Data'!$F$31,0,10*ROW('Sanitation Data'!F171))="","",OFFSET('Sanitation Data'!$F$31,0,10*ROW('Sanitation Data'!F171)))</f>
        <v/>
      </c>
      <c r="DC177" s="33" t="str">
        <f ca="true">+IF(OFFSET('Sanitation Data'!$F$32,0,10*ROW('Sanitation Data'!F171))="","",OFFSET('Sanitation Data'!$F$32,0,10*ROW('Sanitation Data'!F171)))</f>
        <v/>
      </c>
      <c r="DD177" s="33" t="str">
        <f ca="true">+IF(OFFSET('Sanitation Data'!$F$33,0,10*ROW('Sanitation Data'!F171))="","",OFFSET('Sanitation Data'!$F$33,0,10*ROW('Sanitation Data'!F171)))</f>
        <v/>
      </c>
      <c r="DE177" s="33" t="str">
        <f ca="true">+IF(OFFSET('Sanitation Data'!$G$29,0,10*ROW('Sanitation Data'!G171))="","",OFFSET('Sanitation Data'!$G$29,0,10*ROW('Sanitation Data'!G171)))</f>
        <v/>
      </c>
      <c r="DF177" s="33" t="str">
        <f ca="true">+IF(OFFSET('Sanitation Data'!$G$30,0,10*ROW('Sanitation Data'!G171))="","",OFFSET('Sanitation Data'!$G$30,0,10*ROW('Sanitation Data'!G171)))</f>
        <v/>
      </c>
      <c r="DG177" s="33" t="str">
        <f ca="true">+IF(OFFSET('Sanitation Data'!$G$31,0,10*ROW('Sanitation Data'!G171))="","",OFFSET('Sanitation Data'!$G$31,0,10*ROW('Sanitation Data'!G171)))</f>
        <v/>
      </c>
      <c r="DH177" s="33" t="str">
        <f ca="true">+IF(OFFSET('Sanitation Data'!$G$32,0,10*ROW('Sanitation Data'!G171))="","",OFFSET('Sanitation Data'!$G$32,0,10*ROW('Sanitation Data'!G171)))</f>
        <v/>
      </c>
      <c r="DI177" s="33" t="str">
        <f ca="true">+IF(OFFSET('Sanitation Data'!$G$33,0,10*ROW('Sanitation Data'!G171))="","",OFFSET('Sanitation Data'!$G$33,0,10*ROW('Sanitation Data'!G171)))</f>
        <v/>
      </c>
      <c r="DJ177" s="33" t="str">
        <f ca="true">+IF(OFFSET('Sanitation Data'!$H$29,0,10*ROW('Sanitation Data'!H171))="","",OFFSET('Sanitation Data'!$H$29,0,10*ROW('Sanitation Data'!H171)))</f>
        <v/>
      </c>
      <c r="DK177" s="33" t="str">
        <f ca="true">+IF(OFFSET('Sanitation Data'!$H$30,0,10*ROW('Sanitation Data'!H171))="","",OFFSET('Sanitation Data'!$H$30,0,10*ROW('Sanitation Data'!H171)))</f>
        <v/>
      </c>
      <c r="DL177" s="33" t="str">
        <f ca="true">+IF(OFFSET('Sanitation Data'!$H$31,0,10*ROW('Sanitation Data'!H171))="","",OFFSET('Sanitation Data'!$H$31,0,10*ROW('Sanitation Data'!H171)))</f>
        <v/>
      </c>
      <c r="DM177" s="33" t="str">
        <f ca="true">+IF(OFFSET('Sanitation Data'!$H$32,0,10*ROW('Sanitation Data'!H171))="","",OFFSET('Sanitation Data'!$H$32,0,10*ROW('Sanitation Data'!H171)))</f>
        <v/>
      </c>
      <c r="DN177" s="33" t="str">
        <f ca="true">+IF(OFFSET('Sanitation Data'!$H$33,0,10*ROW('Sanitation Data'!H171))="","",OFFSET('Sanitation Data'!$H$33,0,10*ROW('Sanitation Data'!H171)))</f>
        <v/>
      </c>
      <c r="DO177" s="33" t="str">
        <f ca="true">+IF(OFFSET('Hygiene Data'!$C$12,0,10*ROW('Hygiene Data'!C171))="","",OFFSET('Hygiene Data'!$C$12,0,10*ROW('Hygiene Data'!C171)))</f>
        <v/>
      </c>
      <c r="DP177" s="33" t="str">
        <f ca="true">+IF(OFFSET('Hygiene Data'!$C$13,0,10*ROW('Hygiene Data'!C171))="","",OFFSET('Hygiene Data'!$C$13,0,10*ROW('Hygiene Data'!C171)))</f>
        <v/>
      </c>
      <c r="DQ177" s="33" t="str">
        <f ca="true">+IF(OFFSET('Hygiene Data'!$C$14,0,10*ROW('Hygiene Data'!C171))="","",OFFSET('Hygiene Data'!$C$14,0,10*ROW('Hygiene Data'!C171)))</f>
        <v/>
      </c>
      <c r="DR177" s="33" t="str">
        <f ca="true">+IF(OFFSET('Hygiene Data'!$D$12,0,10*ROW('Hygiene Data'!D171))="","",OFFSET('Hygiene Data'!$D$12,0,10*ROW('Hygiene Data'!D171)))</f>
        <v/>
      </c>
      <c r="DS177" s="33" t="str">
        <f ca="true">+IF(OFFSET('Hygiene Data'!$D$13,0,10*ROW('Hygiene Data'!D171))="","",OFFSET('Hygiene Data'!$D$13,0,10*ROW('Hygiene Data'!D171)))</f>
        <v/>
      </c>
      <c r="DT177" s="33" t="str">
        <f ca="true">+IF(OFFSET('Hygiene Data'!$D$14,0,10*ROW('Hygiene Data'!D171))="","",OFFSET('Hygiene Data'!$D$14,0,10*ROW('Hygiene Data'!D171)))</f>
        <v/>
      </c>
      <c r="DU177" s="33" t="str">
        <f ca="true">+IF(OFFSET('Hygiene Data'!$E$12,0,10*ROW('Hygiene Data'!E171))="","",OFFSET('Hygiene Data'!$E$12,0,10*ROW('Hygiene Data'!E171)))</f>
        <v/>
      </c>
      <c r="DV177" s="33" t="str">
        <f ca="true">+IF(OFFSET('Hygiene Data'!$E$13,0,10*ROW('Hygiene Data'!E171))="","",OFFSET('Hygiene Data'!$E$13,0,10*ROW('Hygiene Data'!E171)))</f>
        <v/>
      </c>
      <c r="DW177" s="33" t="str">
        <f ca="true">+IF(OFFSET('Hygiene Data'!$E$14,0,10*ROW('Hygiene Data'!E171))="","",OFFSET('Hygiene Data'!$E$14,0,10*ROW('Hygiene Data'!E171)))</f>
        <v/>
      </c>
      <c r="DX177" s="33" t="str">
        <f ca="true">+IF(OFFSET('Hygiene Data'!$F$12,0,10*ROW('Hygiene Data'!F171))="","",OFFSET('Hygiene Data'!$F$12,0,10*ROW('Hygiene Data'!F171)))</f>
        <v/>
      </c>
      <c r="DY177" s="33" t="str">
        <f ca="true">+IF(OFFSET('Hygiene Data'!$F$13,0,10*ROW('Hygiene Data'!F171))="","",OFFSET('Hygiene Data'!$F$13,0,10*ROW('Hygiene Data'!F171)))</f>
        <v/>
      </c>
      <c r="DZ177" s="33" t="str">
        <f ca="true">+IF(OFFSET('Hygiene Data'!$F$14,0,10*ROW('Hygiene Data'!F171))="","",OFFSET('Hygiene Data'!$F$14,0,10*ROW('Hygiene Data'!F171)))</f>
        <v/>
      </c>
      <c r="EA177" s="33" t="str">
        <f ca="true">+IF(OFFSET('Hygiene Data'!$G$12,0,10*ROW('Hygiene Data'!G171))="","",OFFSET('Hygiene Data'!$G$12,0,10*ROW('Hygiene Data'!G171)))</f>
        <v/>
      </c>
      <c r="EB177" s="33" t="str">
        <f ca="true">+IF(OFFSET('Hygiene Data'!$G$13,0,10*ROW('Hygiene Data'!G171))="","",OFFSET('Hygiene Data'!$G$13,0,10*ROW('Hygiene Data'!G171)))</f>
        <v/>
      </c>
      <c r="EC177" s="33" t="str">
        <f ca="true">+IF(OFFSET('Hygiene Data'!$G$14,0,10*ROW('Hygiene Data'!G171))="","",OFFSET('Hygiene Data'!$G$14,0,10*ROW('Hygiene Data'!G171)))</f>
        <v/>
      </c>
      <c r="ED177" s="33" t="str">
        <f ca="true">+IF(OFFSET('Hygiene Data'!$H$12,0,10*ROW('Hygiene Data'!H171))="","",OFFSET('Hygiene Data'!$H$12,0,10*ROW('Hygiene Data'!H171)))</f>
        <v/>
      </c>
      <c r="EE177" s="33" t="str">
        <f ca="true">+IF(OFFSET('Hygiene Data'!$H$13,0,10*ROW('Hygiene Data'!H171))="","",OFFSET('Hygiene Data'!$H$13,0,10*ROW('Hygiene Data'!H171)))</f>
        <v/>
      </c>
      <c r="EF177" s="33" t="str">
        <f ca="true">+IF(OFFSET('Hygiene Data'!$H$14,0,10*ROW('Hygiene Data'!H171))="","",OFFSET('Hygiene Data'!$H$14,0,10*ROW('Hygiene Data'!H171)))</f>
        <v/>
      </c>
    </row>
    <row r="178" x14ac:dyDescent="0.2">
      <c r="A178" s="56" t="str">
        <f ca="true">+IF(OFFSET('Water Data'!$B$1,0,10*ROW('Water Data'!B175))="","",OFFSET('Water Data'!$B$1,0,10*ROW('Water Data'!B175)))</f>
        <v/>
      </c>
      <c r="B178" s="56" t="str">
        <f ca="true">+IF(OFFSET('Water Data'!$A$3,0,10*ROW('Water Data'!A175))="","",OFFSET('Water Data'!$A$3,0,10*ROW('Water Data'!A175)))</f>
        <v/>
      </c>
      <c r="C178" s="56" t="str">
        <f ca="true">+IF(OFFSET('Water Data'!$C$3,0,10*ROW('Water Data'!C175))="","",OFFSET('Water Data'!$C$3,0,10*ROW('Water Data'!C175)))</f>
        <v/>
      </c>
      <c r="D178" s="244"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4"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4" t="e">
        <f ca="true">+IF(AND(ISNUMBER(OFFSET('Water Data'!$C$10,0,10*ROW('Water Data'!D172))),BW178="Yes"),OFFSET('Water Data'!$C$10,0,10*ROW('Water Data'!D172)),IF(AND(ISNUMBER(OFFSET('Water Data'!$C$10,0,10*ROW('Water Data'!D172))),BW178="No",ISNUMBER(OFFSET('Water Data'!$C$10,0,10*ROW('Water Data'!D172)))),CONCATENATE("[",ROUND(OFFSET('Water Data'!$C$10,0,10*ROW('Water Data'!D172)),0),"]"),IF(AND(ISNUMBER(OFFSET('Water Data'!$C$10,0,10*ROW('Water Data'!D172))),BW178="",ISNUMBER(OFFSET('Water Data'!$C$10,0,10*ROW('Water Data'!D172)))),OFFSET('Water Data'!$C$10,0,10*ROW('Water Data'!D172)),NA())))</f>
        <v>#N/A</v>
      </c>
      <c r="G178" s="244"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4"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4"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4"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4"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4"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4"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4"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4"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4"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4"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4"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4"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4"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4"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5"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5"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5"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5"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5"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5"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5"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5"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5"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5"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5"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5"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5"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5"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5"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5"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5"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5"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5"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5"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5"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5"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5"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5"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5"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5"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5"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5"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5"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5"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6"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6"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6"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6"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6"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6"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6"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6"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6"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6"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6"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6"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6"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6"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6"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6"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6"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6"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3" t="str">
        <f ca="true">+IF(OFFSET('Water Data'!$C$28,0,10*ROW('Water Data'!C172))="","",OFFSET('Water Data'!$C$28,0,10*ROW('Water Data'!C172)))</f>
        <v/>
      </c>
      <c r="BT178" s="33" t="str">
        <f ca="true">+IF(OFFSET('Water Data'!$C$29,0,10*ROW('Water Data'!C172))="","",OFFSET('Water Data'!$C$29,0,10*ROW('Water Data'!C172)))</f>
        <v/>
      </c>
      <c r="BU178" s="33" t="str">
        <f ca="true">+IF(OFFSET('Water Data'!$C$30,0,10*ROW('Water Data'!C172))="","",OFFSET('Water Data'!$C$30,0,10*ROW('Water Data'!C172)))</f>
        <v/>
      </c>
      <c r="BV178" s="33" t="str">
        <f ca="true">+IF(OFFSET('Water Data'!$D$28,0,10*ROW('Water Data'!D172))="","",OFFSET('Water Data'!$D$28,0,10*ROW('Water Data'!D172)))</f>
        <v/>
      </c>
      <c r="BW178" s="33" t="str">
        <f ca="true">+IF(OFFSET('Water Data'!$D$29,0,10*ROW('Water Data'!D172))="","",OFFSET('Water Data'!$D$29,0,10*ROW('Water Data'!D172)))</f>
        <v/>
      </c>
      <c r="BX178" s="33" t="str">
        <f ca="true">+IF(OFFSET('Water Data'!$D$30,0,10*ROW('Water Data'!D172))="","",OFFSET('Water Data'!$D$30,0,10*ROW('Water Data'!D172)))</f>
        <v/>
      </c>
      <c r="BY178" s="33" t="str">
        <f ca="true">+IF(OFFSET('Water Data'!$E$28,0,10*ROW('Water Data'!E172))="","",OFFSET('Water Data'!$E$28,0,10*ROW('Water Data'!E172)))</f>
        <v/>
      </c>
      <c r="BZ178" s="33" t="str">
        <f ca="true">+IF(OFFSET('Water Data'!$E$29,0,10*ROW('Water Data'!E172))="","",OFFSET('Water Data'!$E$29,0,10*ROW('Water Data'!E172)))</f>
        <v/>
      </c>
      <c r="CA178" s="33" t="str">
        <f ca="true">+IF(OFFSET('Water Data'!$E$30,0,10*ROW('Water Data'!E172))="","",OFFSET('Water Data'!$E$30,0,10*ROW('Water Data'!E172)))</f>
        <v/>
      </c>
      <c r="CB178" s="33" t="str">
        <f ca="true">+IF(OFFSET('Water Data'!$F$28,0,10*ROW('Water Data'!F172))="","",OFFSET('Water Data'!$F$28,0,10*ROW('Water Data'!F172)))</f>
        <v/>
      </c>
      <c r="CC178" s="33" t="str">
        <f ca="true">+IF(OFFSET('Water Data'!$F$29,0,10*ROW('Water Data'!F172))="","",OFFSET('Water Data'!$F$29,0,10*ROW('Water Data'!F172)))</f>
        <v/>
      </c>
      <c r="CD178" s="33" t="str">
        <f ca="true">+IF(OFFSET('Water Data'!$F$30,0,10*ROW('Water Data'!F172))="","",OFFSET('Water Data'!$F$30,0,10*ROW('Water Data'!F172)))</f>
        <v/>
      </c>
      <c r="CE178" s="33" t="str">
        <f ca="true">+IF(OFFSET('Water Data'!$G$28,0,10*ROW('Water Data'!G172))="","",OFFSET('Water Data'!$G$28,0,10*ROW('Water Data'!G172)))</f>
        <v/>
      </c>
      <c r="CF178" s="33" t="str">
        <f ca="true">+IF(OFFSET('Water Data'!$G$29,0,10*ROW('Water Data'!G172))="","",OFFSET('Water Data'!$G$29,0,10*ROW('Water Data'!G172)))</f>
        <v/>
      </c>
      <c r="CG178" s="33" t="str">
        <f ca="true">+IF(OFFSET('Water Data'!$G$30,0,10*ROW('Water Data'!G172))="","",OFFSET('Water Data'!$G$30,0,10*ROW('Water Data'!G172)))</f>
        <v/>
      </c>
      <c r="CH178" s="33" t="str">
        <f ca="true">+IF(OFFSET('Water Data'!$H$28,0,10*ROW('Water Data'!H172))="","",OFFSET('Water Data'!$H$28,0,10*ROW('Water Data'!H172)))</f>
        <v/>
      </c>
      <c r="CI178" s="33" t="str">
        <f ca="true">+IF(OFFSET('Water Data'!$H$29,0,10*ROW('Water Data'!H172))="","",OFFSET('Water Data'!$H$29,0,10*ROW('Water Data'!H172)))</f>
        <v/>
      </c>
      <c r="CJ178" s="33" t="str">
        <f ca="true">+IF(OFFSET('Water Data'!$H$30,0,10*ROW('Water Data'!H172))="","",OFFSET('Water Data'!$H$30,0,10*ROW('Water Data'!H172)))</f>
        <v/>
      </c>
      <c r="CK178" s="33" t="str">
        <f ca="true">+IF(OFFSET('Sanitation Data'!$C$29,0,10*ROW('Sanitation Data'!C172))="","",OFFSET('Sanitation Data'!$C$29,0,10*ROW('Sanitation Data'!C172)))</f>
        <v/>
      </c>
      <c r="CL178" s="33" t="str">
        <f ca="true">+IF(OFFSET('Sanitation Data'!$C$30,0,10*ROW('Sanitation Data'!C172))="","",OFFSET('Sanitation Data'!$C$30,0,10*ROW('Sanitation Data'!C172)))</f>
        <v/>
      </c>
      <c r="CM178" s="33" t="str">
        <f ca="true">+IF(OFFSET('Sanitation Data'!$C$31,0,10*ROW('Sanitation Data'!C172))="","",OFFSET('Sanitation Data'!$C$31,0,10*ROW('Sanitation Data'!C172)))</f>
        <v/>
      </c>
      <c r="CN178" s="33" t="str">
        <f ca="true">+IF(OFFSET('Sanitation Data'!$C$32,0,10*ROW('Sanitation Data'!C172))="","",OFFSET('Sanitation Data'!$C$32,0,10*ROW('Sanitation Data'!C172)))</f>
        <v/>
      </c>
      <c r="CO178" s="33" t="str">
        <f ca="true">+IF(OFFSET('Sanitation Data'!$C$33,0,10*ROW('Sanitation Data'!C172))="","",OFFSET('Sanitation Data'!$C$33,0,10*ROW('Sanitation Data'!C172)))</f>
        <v/>
      </c>
      <c r="CP178" s="33" t="str">
        <f ca="true">+IF(OFFSET('Sanitation Data'!$D$29,0,10*ROW('Sanitation Data'!D172))="","",OFFSET('Sanitation Data'!$D$29,0,10*ROW('Sanitation Data'!D172)))</f>
        <v/>
      </c>
      <c r="CQ178" s="33" t="str">
        <f ca="true">+IF(OFFSET('Sanitation Data'!$D$30,0,10*ROW('Sanitation Data'!D172))="","",OFFSET('Sanitation Data'!$D$30,0,10*ROW('Sanitation Data'!D172)))</f>
        <v/>
      </c>
      <c r="CR178" s="33" t="str">
        <f ca="true">+IF(OFFSET('Sanitation Data'!$D$31,0,10*ROW('Sanitation Data'!D172))="","",OFFSET('Sanitation Data'!$D$31,0,10*ROW('Sanitation Data'!D172)))</f>
        <v/>
      </c>
      <c r="CS178" s="33" t="str">
        <f ca="true">+IF(OFFSET('Sanitation Data'!$D$32,0,10*ROW('Sanitation Data'!D172))="","",OFFSET('Sanitation Data'!$D$32,0,10*ROW('Sanitation Data'!D172)))</f>
        <v/>
      </c>
      <c r="CT178" s="33" t="str">
        <f ca="true">+IF(OFFSET('Sanitation Data'!$D$33,0,10*ROW('Sanitation Data'!D172))="","",OFFSET('Sanitation Data'!$D$33,0,10*ROW('Sanitation Data'!D172)))</f>
        <v/>
      </c>
      <c r="CU178" s="33" t="str">
        <f ca="true">+IF(OFFSET('Sanitation Data'!$E$29,0,10*ROW('Sanitation Data'!E172))="","",OFFSET('Sanitation Data'!$E$29,0,10*ROW('Sanitation Data'!E172)))</f>
        <v/>
      </c>
      <c r="CV178" s="33" t="str">
        <f ca="true">+IF(OFFSET('Sanitation Data'!$E$30,0,10*ROW('Sanitation Data'!E172))="","",OFFSET('Sanitation Data'!$E$30,0,10*ROW('Sanitation Data'!E172)))</f>
        <v/>
      </c>
      <c r="CW178" s="33" t="str">
        <f ca="true">+IF(OFFSET('Sanitation Data'!$E$31,0,10*ROW('Sanitation Data'!E172))="","",OFFSET('Sanitation Data'!$E$31,0,10*ROW('Sanitation Data'!E172)))</f>
        <v/>
      </c>
      <c r="CX178" s="33" t="str">
        <f ca="true">+IF(OFFSET('Sanitation Data'!$E$32,0,10*ROW('Sanitation Data'!E172))="","",OFFSET('Sanitation Data'!$E$32,0,10*ROW('Sanitation Data'!E172)))</f>
        <v/>
      </c>
      <c r="CY178" s="33" t="str">
        <f ca="true">+IF(OFFSET('Sanitation Data'!$E$33,0,10*ROW('Sanitation Data'!E172))="","",OFFSET('Sanitation Data'!$E$33,0,10*ROW('Sanitation Data'!E172)))</f>
        <v/>
      </c>
      <c r="CZ178" s="33" t="str">
        <f ca="true">+IF(OFFSET('Sanitation Data'!$F$29,0,10*ROW('Sanitation Data'!F172))="","",OFFSET('Sanitation Data'!$F$29,0,10*ROW('Sanitation Data'!F172)))</f>
        <v/>
      </c>
      <c r="DA178" s="33" t="str">
        <f ca="true">+IF(OFFSET('Sanitation Data'!$F$30,0,10*ROW('Sanitation Data'!F172))="","",OFFSET('Sanitation Data'!$F$30,0,10*ROW('Sanitation Data'!F172)))</f>
        <v/>
      </c>
      <c r="DB178" s="33" t="str">
        <f ca="true">+IF(OFFSET('Sanitation Data'!$F$31,0,10*ROW('Sanitation Data'!F172))="","",OFFSET('Sanitation Data'!$F$31,0,10*ROW('Sanitation Data'!F172)))</f>
        <v/>
      </c>
      <c r="DC178" s="33" t="str">
        <f ca="true">+IF(OFFSET('Sanitation Data'!$F$32,0,10*ROW('Sanitation Data'!F172))="","",OFFSET('Sanitation Data'!$F$32,0,10*ROW('Sanitation Data'!F172)))</f>
        <v/>
      </c>
      <c r="DD178" s="33" t="str">
        <f ca="true">+IF(OFFSET('Sanitation Data'!$F$33,0,10*ROW('Sanitation Data'!F172))="","",OFFSET('Sanitation Data'!$F$33,0,10*ROW('Sanitation Data'!F172)))</f>
        <v/>
      </c>
      <c r="DE178" s="33" t="str">
        <f ca="true">+IF(OFFSET('Sanitation Data'!$G$29,0,10*ROW('Sanitation Data'!G172))="","",OFFSET('Sanitation Data'!$G$29,0,10*ROW('Sanitation Data'!G172)))</f>
        <v/>
      </c>
      <c r="DF178" s="33" t="str">
        <f ca="true">+IF(OFFSET('Sanitation Data'!$G$30,0,10*ROW('Sanitation Data'!G172))="","",OFFSET('Sanitation Data'!$G$30,0,10*ROW('Sanitation Data'!G172)))</f>
        <v/>
      </c>
      <c r="DG178" s="33" t="str">
        <f ca="true">+IF(OFFSET('Sanitation Data'!$G$31,0,10*ROW('Sanitation Data'!G172))="","",OFFSET('Sanitation Data'!$G$31,0,10*ROW('Sanitation Data'!G172)))</f>
        <v/>
      </c>
      <c r="DH178" s="33" t="str">
        <f ca="true">+IF(OFFSET('Sanitation Data'!$G$32,0,10*ROW('Sanitation Data'!G172))="","",OFFSET('Sanitation Data'!$G$32,0,10*ROW('Sanitation Data'!G172)))</f>
        <v/>
      </c>
      <c r="DI178" s="33" t="str">
        <f ca="true">+IF(OFFSET('Sanitation Data'!$G$33,0,10*ROW('Sanitation Data'!G172))="","",OFFSET('Sanitation Data'!$G$33,0,10*ROW('Sanitation Data'!G172)))</f>
        <v/>
      </c>
      <c r="DJ178" s="33" t="str">
        <f ca="true">+IF(OFFSET('Sanitation Data'!$H$29,0,10*ROW('Sanitation Data'!H172))="","",OFFSET('Sanitation Data'!$H$29,0,10*ROW('Sanitation Data'!H172)))</f>
        <v/>
      </c>
      <c r="DK178" s="33" t="str">
        <f ca="true">+IF(OFFSET('Sanitation Data'!$H$30,0,10*ROW('Sanitation Data'!H172))="","",OFFSET('Sanitation Data'!$H$30,0,10*ROW('Sanitation Data'!H172)))</f>
        <v/>
      </c>
      <c r="DL178" s="33" t="str">
        <f ca="true">+IF(OFFSET('Sanitation Data'!$H$31,0,10*ROW('Sanitation Data'!H172))="","",OFFSET('Sanitation Data'!$H$31,0,10*ROW('Sanitation Data'!H172)))</f>
        <v/>
      </c>
      <c r="DM178" s="33" t="str">
        <f ca="true">+IF(OFFSET('Sanitation Data'!$H$32,0,10*ROW('Sanitation Data'!H172))="","",OFFSET('Sanitation Data'!$H$32,0,10*ROW('Sanitation Data'!H172)))</f>
        <v/>
      </c>
      <c r="DN178" s="33" t="str">
        <f ca="true">+IF(OFFSET('Sanitation Data'!$H$33,0,10*ROW('Sanitation Data'!H172))="","",OFFSET('Sanitation Data'!$H$33,0,10*ROW('Sanitation Data'!H172)))</f>
        <v/>
      </c>
      <c r="DO178" s="33" t="str">
        <f ca="true">+IF(OFFSET('Hygiene Data'!$C$12,0,10*ROW('Hygiene Data'!C172))="","",OFFSET('Hygiene Data'!$C$12,0,10*ROW('Hygiene Data'!C172)))</f>
        <v/>
      </c>
      <c r="DP178" s="33" t="str">
        <f ca="true">+IF(OFFSET('Hygiene Data'!$C$13,0,10*ROW('Hygiene Data'!C172))="","",OFFSET('Hygiene Data'!$C$13,0,10*ROW('Hygiene Data'!C172)))</f>
        <v/>
      </c>
      <c r="DQ178" s="33" t="str">
        <f ca="true">+IF(OFFSET('Hygiene Data'!$C$14,0,10*ROW('Hygiene Data'!C172))="","",OFFSET('Hygiene Data'!$C$14,0,10*ROW('Hygiene Data'!C172)))</f>
        <v/>
      </c>
      <c r="DR178" s="33" t="str">
        <f ca="true">+IF(OFFSET('Hygiene Data'!$D$12,0,10*ROW('Hygiene Data'!D172))="","",OFFSET('Hygiene Data'!$D$12,0,10*ROW('Hygiene Data'!D172)))</f>
        <v/>
      </c>
      <c r="DS178" s="33" t="str">
        <f ca="true">+IF(OFFSET('Hygiene Data'!$D$13,0,10*ROW('Hygiene Data'!D172))="","",OFFSET('Hygiene Data'!$D$13,0,10*ROW('Hygiene Data'!D172)))</f>
        <v/>
      </c>
      <c r="DT178" s="33" t="str">
        <f ca="true">+IF(OFFSET('Hygiene Data'!$D$14,0,10*ROW('Hygiene Data'!D172))="","",OFFSET('Hygiene Data'!$D$14,0,10*ROW('Hygiene Data'!D172)))</f>
        <v/>
      </c>
      <c r="DU178" s="33" t="str">
        <f ca="true">+IF(OFFSET('Hygiene Data'!$E$12,0,10*ROW('Hygiene Data'!E172))="","",OFFSET('Hygiene Data'!$E$12,0,10*ROW('Hygiene Data'!E172)))</f>
        <v/>
      </c>
      <c r="DV178" s="33" t="str">
        <f ca="true">+IF(OFFSET('Hygiene Data'!$E$13,0,10*ROW('Hygiene Data'!E172))="","",OFFSET('Hygiene Data'!$E$13,0,10*ROW('Hygiene Data'!E172)))</f>
        <v/>
      </c>
      <c r="DW178" s="33" t="str">
        <f ca="true">+IF(OFFSET('Hygiene Data'!$E$14,0,10*ROW('Hygiene Data'!E172))="","",OFFSET('Hygiene Data'!$E$14,0,10*ROW('Hygiene Data'!E172)))</f>
        <v/>
      </c>
      <c r="DX178" s="33" t="str">
        <f ca="true">+IF(OFFSET('Hygiene Data'!$F$12,0,10*ROW('Hygiene Data'!F172))="","",OFFSET('Hygiene Data'!$F$12,0,10*ROW('Hygiene Data'!F172)))</f>
        <v/>
      </c>
      <c r="DY178" s="33" t="str">
        <f ca="true">+IF(OFFSET('Hygiene Data'!$F$13,0,10*ROW('Hygiene Data'!F172))="","",OFFSET('Hygiene Data'!$F$13,0,10*ROW('Hygiene Data'!F172)))</f>
        <v/>
      </c>
      <c r="DZ178" s="33" t="str">
        <f ca="true">+IF(OFFSET('Hygiene Data'!$F$14,0,10*ROW('Hygiene Data'!F172))="","",OFFSET('Hygiene Data'!$F$14,0,10*ROW('Hygiene Data'!F172)))</f>
        <v/>
      </c>
      <c r="EA178" s="33" t="str">
        <f ca="true">+IF(OFFSET('Hygiene Data'!$G$12,0,10*ROW('Hygiene Data'!G172))="","",OFFSET('Hygiene Data'!$G$12,0,10*ROW('Hygiene Data'!G172)))</f>
        <v/>
      </c>
      <c r="EB178" s="33" t="str">
        <f ca="true">+IF(OFFSET('Hygiene Data'!$G$13,0,10*ROW('Hygiene Data'!G172))="","",OFFSET('Hygiene Data'!$G$13,0,10*ROW('Hygiene Data'!G172)))</f>
        <v/>
      </c>
      <c r="EC178" s="33" t="str">
        <f ca="true">+IF(OFFSET('Hygiene Data'!$G$14,0,10*ROW('Hygiene Data'!G172))="","",OFFSET('Hygiene Data'!$G$14,0,10*ROW('Hygiene Data'!G172)))</f>
        <v/>
      </c>
      <c r="ED178" s="33" t="str">
        <f ca="true">+IF(OFFSET('Hygiene Data'!$H$12,0,10*ROW('Hygiene Data'!H172))="","",OFFSET('Hygiene Data'!$H$12,0,10*ROW('Hygiene Data'!H172)))</f>
        <v/>
      </c>
      <c r="EE178" s="33" t="str">
        <f ca="true">+IF(OFFSET('Hygiene Data'!$H$13,0,10*ROW('Hygiene Data'!H172))="","",OFFSET('Hygiene Data'!$H$13,0,10*ROW('Hygiene Data'!H172)))</f>
        <v/>
      </c>
      <c r="EF178" s="33" t="str">
        <f ca="true">+IF(OFFSET('Hygiene Data'!$H$14,0,10*ROW('Hygiene Data'!H172))="","",OFFSET('Hygiene Data'!$H$14,0,10*ROW('Hygiene Data'!H172)))</f>
        <v/>
      </c>
    </row>
    <row r="179" x14ac:dyDescent="0.2">
      <c r="A179" s="56" t="str">
        <f ca="true">+IF(OFFSET('Water Data'!$B$1,0,10*ROW('Water Data'!B176))="","",OFFSET('Water Data'!$B$1,0,10*ROW('Water Data'!B176)))</f>
        <v/>
      </c>
      <c r="B179" s="56" t="str">
        <f ca="true">+IF(OFFSET('Water Data'!$A$3,0,10*ROW('Water Data'!A176))="","",OFFSET('Water Data'!$A$3,0,10*ROW('Water Data'!A176)))</f>
        <v/>
      </c>
      <c r="C179" s="56" t="str">
        <f ca="true">+IF(OFFSET('Water Data'!$C$3,0,10*ROW('Water Data'!C176))="","",OFFSET('Water Data'!$C$3,0,10*ROW('Water Data'!C176)))</f>
        <v/>
      </c>
      <c r="D179" s="244"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4"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4" t="e">
        <f ca="true">+IF(AND(ISNUMBER(OFFSET('Water Data'!$C$10,0,10*ROW('Water Data'!D173))),BW179="Yes"),OFFSET('Water Data'!$C$10,0,10*ROW('Water Data'!D173)),IF(AND(ISNUMBER(OFFSET('Water Data'!$C$10,0,10*ROW('Water Data'!D173))),BW179="No",ISNUMBER(OFFSET('Water Data'!$C$10,0,10*ROW('Water Data'!D173)))),CONCATENATE("[",ROUND(OFFSET('Water Data'!$C$10,0,10*ROW('Water Data'!D173)),0),"]"),IF(AND(ISNUMBER(OFFSET('Water Data'!$C$10,0,10*ROW('Water Data'!D173))),BW179="",ISNUMBER(OFFSET('Water Data'!$C$10,0,10*ROW('Water Data'!D173)))),OFFSET('Water Data'!$C$10,0,10*ROW('Water Data'!D173)),NA())))</f>
        <v>#N/A</v>
      </c>
      <c r="G179" s="244"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4"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4"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4"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4"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4"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4"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4"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4"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4"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4"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4"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4"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4"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4"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5"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5"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5"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5"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5"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5"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5"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5"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5"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5"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5"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5"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5"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5"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5"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5"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5"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5"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5"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5"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5"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5"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5"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5"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5"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5"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5"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5"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5"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5"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6"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6"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6"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6"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6"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6"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6"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6"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6"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6"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6"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6"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6"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6"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6"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6"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6"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6"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3" t="str">
        <f ca="true">+IF(OFFSET('Water Data'!$C$28,0,10*ROW('Water Data'!C173))="","",OFFSET('Water Data'!$C$28,0,10*ROW('Water Data'!C173)))</f>
        <v/>
      </c>
      <c r="BT179" s="33" t="str">
        <f ca="true">+IF(OFFSET('Water Data'!$C$29,0,10*ROW('Water Data'!C173))="","",OFFSET('Water Data'!$C$29,0,10*ROW('Water Data'!C173)))</f>
        <v/>
      </c>
      <c r="BU179" s="33" t="str">
        <f ca="true">+IF(OFFSET('Water Data'!$C$30,0,10*ROW('Water Data'!C173))="","",OFFSET('Water Data'!$C$30,0,10*ROW('Water Data'!C173)))</f>
        <v/>
      </c>
      <c r="BV179" s="33" t="str">
        <f ca="true">+IF(OFFSET('Water Data'!$D$28,0,10*ROW('Water Data'!D173))="","",OFFSET('Water Data'!$D$28,0,10*ROW('Water Data'!D173)))</f>
        <v/>
      </c>
      <c r="BW179" s="33" t="str">
        <f ca="true">+IF(OFFSET('Water Data'!$D$29,0,10*ROW('Water Data'!D173))="","",OFFSET('Water Data'!$D$29,0,10*ROW('Water Data'!D173)))</f>
        <v/>
      </c>
      <c r="BX179" s="33" t="str">
        <f ca="true">+IF(OFFSET('Water Data'!$D$30,0,10*ROW('Water Data'!D173))="","",OFFSET('Water Data'!$D$30,0,10*ROW('Water Data'!D173)))</f>
        <v/>
      </c>
      <c r="BY179" s="33" t="str">
        <f ca="true">+IF(OFFSET('Water Data'!$E$28,0,10*ROW('Water Data'!E173))="","",OFFSET('Water Data'!$E$28,0,10*ROW('Water Data'!E173)))</f>
        <v/>
      </c>
      <c r="BZ179" s="33" t="str">
        <f ca="true">+IF(OFFSET('Water Data'!$E$29,0,10*ROW('Water Data'!E173))="","",OFFSET('Water Data'!$E$29,0,10*ROW('Water Data'!E173)))</f>
        <v/>
      </c>
      <c r="CA179" s="33" t="str">
        <f ca="true">+IF(OFFSET('Water Data'!$E$30,0,10*ROW('Water Data'!E173))="","",OFFSET('Water Data'!$E$30,0,10*ROW('Water Data'!E173)))</f>
        <v/>
      </c>
      <c r="CB179" s="33" t="str">
        <f ca="true">+IF(OFFSET('Water Data'!$F$28,0,10*ROW('Water Data'!F173))="","",OFFSET('Water Data'!$F$28,0,10*ROW('Water Data'!F173)))</f>
        <v/>
      </c>
      <c r="CC179" s="33" t="str">
        <f ca="true">+IF(OFFSET('Water Data'!$F$29,0,10*ROW('Water Data'!F173))="","",OFFSET('Water Data'!$F$29,0,10*ROW('Water Data'!F173)))</f>
        <v/>
      </c>
      <c r="CD179" s="33" t="str">
        <f ca="true">+IF(OFFSET('Water Data'!$F$30,0,10*ROW('Water Data'!F173))="","",OFFSET('Water Data'!$F$30,0,10*ROW('Water Data'!F173)))</f>
        <v/>
      </c>
      <c r="CE179" s="33" t="str">
        <f ca="true">+IF(OFFSET('Water Data'!$G$28,0,10*ROW('Water Data'!G173))="","",OFFSET('Water Data'!$G$28,0,10*ROW('Water Data'!G173)))</f>
        <v/>
      </c>
      <c r="CF179" s="33" t="str">
        <f ca="true">+IF(OFFSET('Water Data'!$G$29,0,10*ROW('Water Data'!G173))="","",OFFSET('Water Data'!$G$29,0,10*ROW('Water Data'!G173)))</f>
        <v/>
      </c>
      <c r="CG179" s="33" t="str">
        <f ca="true">+IF(OFFSET('Water Data'!$G$30,0,10*ROW('Water Data'!G173))="","",OFFSET('Water Data'!$G$30,0,10*ROW('Water Data'!G173)))</f>
        <v/>
      </c>
      <c r="CH179" s="33" t="str">
        <f ca="true">+IF(OFFSET('Water Data'!$H$28,0,10*ROW('Water Data'!H173))="","",OFFSET('Water Data'!$H$28,0,10*ROW('Water Data'!H173)))</f>
        <v/>
      </c>
      <c r="CI179" s="33" t="str">
        <f ca="true">+IF(OFFSET('Water Data'!$H$29,0,10*ROW('Water Data'!H173))="","",OFFSET('Water Data'!$H$29,0,10*ROW('Water Data'!H173)))</f>
        <v/>
      </c>
      <c r="CJ179" s="33" t="str">
        <f ca="true">+IF(OFFSET('Water Data'!$H$30,0,10*ROW('Water Data'!H173))="","",OFFSET('Water Data'!$H$30,0,10*ROW('Water Data'!H173)))</f>
        <v/>
      </c>
      <c r="CK179" s="33" t="str">
        <f ca="true">+IF(OFFSET('Sanitation Data'!$C$29,0,10*ROW('Sanitation Data'!C173))="","",OFFSET('Sanitation Data'!$C$29,0,10*ROW('Sanitation Data'!C173)))</f>
        <v/>
      </c>
      <c r="CL179" s="33" t="str">
        <f ca="true">+IF(OFFSET('Sanitation Data'!$C$30,0,10*ROW('Sanitation Data'!C173))="","",OFFSET('Sanitation Data'!$C$30,0,10*ROW('Sanitation Data'!C173)))</f>
        <v/>
      </c>
      <c r="CM179" s="33" t="str">
        <f ca="true">+IF(OFFSET('Sanitation Data'!$C$31,0,10*ROW('Sanitation Data'!C173))="","",OFFSET('Sanitation Data'!$C$31,0,10*ROW('Sanitation Data'!C173)))</f>
        <v/>
      </c>
      <c r="CN179" s="33" t="str">
        <f ca="true">+IF(OFFSET('Sanitation Data'!$C$32,0,10*ROW('Sanitation Data'!C173))="","",OFFSET('Sanitation Data'!$C$32,0,10*ROW('Sanitation Data'!C173)))</f>
        <v/>
      </c>
      <c r="CO179" s="33" t="str">
        <f ca="true">+IF(OFFSET('Sanitation Data'!$C$33,0,10*ROW('Sanitation Data'!C173))="","",OFFSET('Sanitation Data'!$C$33,0,10*ROW('Sanitation Data'!C173)))</f>
        <v/>
      </c>
      <c r="CP179" s="33" t="str">
        <f ca="true">+IF(OFFSET('Sanitation Data'!$D$29,0,10*ROW('Sanitation Data'!D173))="","",OFFSET('Sanitation Data'!$D$29,0,10*ROW('Sanitation Data'!D173)))</f>
        <v/>
      </c>
      <c r="CQ179" s="33" t="str">
        <f ca="true">+IF(OFFSET('Sanitation Data'!$D$30,0,10*ROW('Sanitation Data'!D173))="","",OFFSET('Sanitation Data'!$D$30,0,10*ROW('Sanitation Data'!D173)))</f>
        <v/>
      </c>
      <c r="CR179" s="33" t="str">
        <f ca="true">+IF(OFFSET('Sanitation Data'!$D$31,0,10*ROW('Sanitation Data'!D173))="","",OFFSET('Sanitation Data'!$D$31,0,10*ROW('Sanitation Data'!D173)))</f>
        <v/>
      </c>
      <c r="CS179" s="33" t="str">
        <f ca="true">+IF(OFFSET('Sanitation Data'!$D$32,0,10*ROW('Sanitation Data'!D173))="","",OFFSET('Sanitation Data'!$D$32,0,10*ROW('Sanitation Data'!D173)))</f>
        <v/>
      </c>
      <c r="CT179" s="33" t="str">
        <f ca="true">+IF(OFFSET('Sanitation Data'!$D$33,0,10*ROW('Sanitation Data'!D173))="","",OFFSET('Sanitation Data'!$D$33,0,10*ROW('Sanitation Data'!D173)))</f>
        <v/>
      </c>
      <c r="CU179" s="33" t="str">
        <f ca="true">+IF(OFFSET('Sanitation Data'!$E$29,0,10*ROW('Sanitation Data'!E173))="","",OFFSET('Sanitation Data'!$E$29,0,10*ROW('Sanitation Data'!E173)))</f>
        <v/>
      </c>
      <c r="CV179" s="33" t="str">
        <f ca="true">+IF(OFFSET('Sanitation Data'!$E$30,0,10*ROW('Sanitation Data'!E173))="","",OFFSET('Sanitation Data'!$E$30,0,10*ROW('Sanitation Data'!E173)))</f>
        <v/>
      </c>
      <c r="CW179" s="33" t="str">
        <f ca="true">+IF(OFFSET('Sanitation Data'!$E$31,0,10*ROW('Sanitation Data'!E173))="","",OFFSET('Sanitation Data'!$E$31,0,10*ROW('Sanitation Data'!E173)))</f>
        <v/>
      </c>
      <c r="CX179" s="33" t="str">
        <f ca="true">+IF(OFFSET('Sanitation Data'!$E$32,0,10*ROW('Sanitation Data'!E173))="","",OFFSET('Sanitation Data'!$E$32,0,10*ROW('Sanitation Data'!E173)))</f>
        <v/>
      </c>
      <c r="CY179" s="33" t="str">
        <f ca="true">+IF(OFFSET('Sanitation Data'!$E$33,0,10*ROW('Sanitation Data'!E173))="","",OFFSET('Sanitation Data'!$E$33,0,10*ROW('Sanitation Data'!E173)))</f>
        <v/>
      </c>
      <c r="CZ179" s="33" t="str">
        <f ca="true">+IF(OFFSET('Sanitation Data'!$F$29,0,10*ROW('Sanitation Data'!F173))="","",OFFSET('Sanitation Data'!$F$29,0,10*ROW('Sanitation Data'!F173)))</f>
        <v/>
      </c>
      <c r="DA179" s="33" t="str">
        <f ca="true">+IF(OFFSET('Sanitation Data'!$F$30,0,10*ROW('Sanitation Data'!F173))="","",OFFSET('Sanitation Data'!$F$30,0,10*ROW('Sanitation Data'!F173)))</f>
        <v/>
      </c>
      <c r="DB179" s="33" t="str">
        <f ca="true">+IF(OFFSET('Sanitation Data'!$F$31,0,10*ROW('Sanitation Data'!F173))="","",OFFSET('Sanitation Data'!$F$31,0,10*ROW('Sanitation Data'!F173)))</f>
        <v/>
      </c>
      <c r="DC179" s="33" t="str">
        <f ca="true">+IF(OFFSET('Sanitation Data'!$F$32,0,10*ROW('Sanitation Data'!F173))="","",OFFSET('Sanitation Data'!$F$32,0,10*ROW('Sanitation Data'!F173)))</f>
        <v/>
      </c>
      <c r="DD179" s="33" t="str">
        <f ca="true">+IF(OFFSET('Sanitation Data'!$F$33,0,10*ROW('Sanitation Data'!F173))="","",OFFSET('Sanitation Data'!$F$33,0,10*ROW('Sanitation Data'!F173)))</f>
        <v/>
      </c>
      <c r="DE179" s="33" t="str">
        <f ca="true">+IF(OFFSET('Sanitation Data'!$G$29,0,10*ROW('Sanitation Data'!G173))="","",OFFSET('Sanitation Data'!$G$29,0,10*ROW('Sanitation Data'!G173)))</f>
        <v/>
      </c>
      <c r="DF179" s="33" t="str">
        <f ca="true">+IF(OFFSET('Sanitation Data'!$G$30,0,10*ROW('Sanitation Data'!G173))="","",OFFSET('Sanitation Data'!$G$30,0,10*ROW('Sanitation Data'!G173)))</f>
        <v/>
      </c>
      <c r="DG179" s="33" t="str">
        <f ca="true">+IF(OFFSET('Sanitation Data'!$G$31,0,10*ROW('Sanitation Data'!G173))="","",OFFSET('Sanitation Data'!$G$31,0,10*ROW('Sanitation Data'!G173)))</f>
        <v/>
      </c>
      <c r="DH179" s="33" t="str">
        <f ca="true">+IF(OFFSET('Sanitation Data'!$G$32,0,10*ROW('Sanitation Data'!G173))="","",OFFSET('Sanitation Data'!$G$32,0,10*ROW('Sanitation Data'!G173)))</f>
        <v/>
      </c>
      <c r="DI179" s="33" t="str">
        <f ca="true">+IF(OFFSET('Sanitation Data'!$G$33,0,10*ROW('Sanitation Data'!G173))="","",OFFSET('Sanitation Data'!$G$33,0,10*ROW('Sanitation Data'!G173)))</f>
        <v/>
      </c>
      <c r="DJ179" s="33" t="str">
        <f ca="true">+IF(OFFSET('Sanitation Data'!$H$29,0,10*ROW('Sanitation Data'!H173))="","",OFFSET('Sanitation Data'!$H$29,0,10*ROW('Sanitation Data'!H173)))</f>
        <v/>
      </c>
      <c r="DK179" s="33" t="str">
        <f ca="true">+IF(OFFSET('Sanitation Data'!$H$30,0,10*ROW('Sanitation Data'!H173))="","",OFFSET('Sanitation Data'!$H$30,0,10*ROW('Sanitation Data'!H173)))</f>
        <v/>
      </c>
      <c r="DL179" s="33" t="str">
        <f ca="true">+IF(OFFSET('Sanitation Data'!$H$31,0,10*ROW('Sanitation Data'!H173))="","",OFFSET('Sanitation Data'!$H$31,0,10*ROW('Sanitation Data'!H173)))</f>
        <v/>
      </c>
      <c r="DM179" s="33" t="str">
        <f ca="true">+IF(OFFSET('Sanitation Data'!$H$32,0,10*ROW('Sanitation Data'!H173))="","",OFFSET('Sanitation Data'!$H$32,0,10*ROW('Sanitation Data'!H173)))</f>
        <v/>
      </c>
      <c r="DN179" s="33" t="str">
        <f ca="true">+IF(OFFSET('Sanitation Data'!$H$33,0,10*ROW('Sanitation Data'!H173))="","",OFFSET('Sanitation Data'!$H$33,0,10*ROW('Sanitation Data'!H173)))</f>
        <v/>
      </c>
      <c r="DO179" s="33" t="str">
        <f ca="true">+IF(OFFSET('Hygiene Data'!$C$12,0,10*ROW('Hygiene Data'!C173))="","",OFFSET('Hygiene Data'!$C$12,0,10*ROW('Hygiene Data'!C173)))</f>
        <v/>
      </c>
      <c r="DP179" s="33" t="str">
        <f ca="true">+IF(OFFSET('Hygiene Data'!$C$13,0,10*ROW('Hygiene Data'!C173))="","",OFFSET('Hygiene Data'!$C$13,0,10*ROW('Hygiene Data'!C173)))</f>
        <v/>
      </c>
      <c r="DQ179" s="33" t="str">
        <f ca="true">+IF(OFFSET('Hygiene Data'!$C$14,0,10*ROW('Hygiene Data'!C173))="","",OFFSET('Hygiene Data'!$C$14,0,10*ROW('Hygiene Data'!C173)))</f>
        <v/>
      </c>
      <c r="DR179" s="33" t="str">
        <f ca="true">+IF(OFFSET('Hygiene Data'!$D$12,0,10*ROW('Hygiene Data'!D173))="","",OFFSET('Hygiene Data'!$D$12,0,10*ROW('Hygiene Data'!D173)))</f>
        <v/>
      </c>
      <c r="DS179" s="33" t="str">
        <f ca="true">+IF(OFFSET('Hygiene Data'!$D$13,0,10*ROW('Hygiene Data'!D173))="","",OFFSET('Hygiene Data'!$D$13,0,10*ROW('Hygiene Data'!D173)))</f>
        <v/>
      </c>
      <c r="DT179" s="33" t="str">
        <f ca="true">+IF(OFFSET('Hygiene Data'!$D$14,0,10*ROW('Hygiene Data'!D173))="","",OFFSET('Hygiene Data'!$D$14,0,10*ROW('Hygiene Data'!D173)))</f>
        <v/>
      </c>
      <c r="DU179" s="33" t="str">
        <f ca="true">+IF(OFFSET('Hygiene Data'!$E$12,0,10*ROW('Hygiene Data'!E173))="","",OFFSET('Hygiene Data'!$E$12,0,10*ROW('Hygiene Data'!E173)))</f>
        <v/>
      </c>
      <c r="DV179" s="33" t="str">
        <f ca="true">+IF(OFFSET('Hygiene Data'!$E$13,0,10*ROW('Hygiene Data'!E173))="","",OFFSET('Hygiene Data'!$E$13,0,10*ROW('Hygiene Data'!E173)))</f>
        <v/>
      </c>
      <c r="DW179" s="33" t="str">
        <f ca="true">+IF(OFFSET('Hygiene Data'!$E$14,0,10*ROW('Hygiene Data'!E173))="","",OFFSET('Hygiene Data'!$E$14,0,10*ROW('Hygiene Data'!E173)))</f>
        <v/>
      </c>
      <c r="DX179" s="33" t="str">
        <f ca="true">+IF(OFFSET('Hygiene Data'!$F$12,0,10*ROW('Hygiene Data'!F173))="","",OFFSET('Hygiene Data'!$F$12,0,10*ROW('Hygiene Data'!F173)))</f>
        <v/>
      </c>
      <c r="DY179" s="33" t="str">
        <f ca="true">+IF(OFFSET('Hygiene Data'!$F$13,0,10*ROW('Hygiene Data'!F173))="","",OFFSET('Hygiene Data'!$F$13,0,10*ROW('Hygiene Data'!F173)))</f>
        <v/>
      </c>
      <c r="DZ179" s="33" t="str">
        <f ca="true">+IF(OFFSET('Hygiene Data'!$F$14,0,10*ROW('Hygiene Data'!F173))="","",OFFSET('Hygiene Data'!$F$14,0,10*ROW('Hygiene Data'!F173)))</f>
        <v/>
      </c>
      <c r="EA179" s="33" t="str">
        <f ca="true">+IF(OFFSET('Hygiene Data'!$G$12,0,10*ROW('Hygiene Data'!G173))="","",OFFSET('Hygiene Data'!$G$12,0,10*ROW('Hygiene Data'!G173)))</f>
        <v/>
      </c>
      <c r="EB179" s="33" t="str">
        <f ca="true">+IF(OFFSET('Hygiene Data'!$G$13,0,10*ROW('Hygiene Data'!G173))="","",OFFSET('Hygiene Data'!$G$13,0,10*ROW('Hygiene Data'!G173)))</f>
        <v/>
      </c>
      <c r="EC179" s="33" t="str">
        <f ca="true">+IF(OFFSET('Hygiene Data'!$G$14,0,10*ROW('Hygiene Data'!G173))="","",OFFSET('Hygiene Data'!$G$14,0,10*ROW('Hygiene Data'!G173)))</f>
        <v/>
      </c>
      <c r="ED179" s="33" t="str">
        <f ca="true">+IF(OFFSET('Hygiene Data'!$H$12,0,10*ROW('Hygiene Data'!H173))="","",OFFSET('Hygiene Data'!$H$12,0,10*ROW('Hygiene Data'!H173)))</f>
        <v/>
      </c>
      <c r="EE179" s="33" t="str">
        <f ca="true">+IF(OFFSET('Hygiene Data'!$H$13,0,10*ROW('Hygiene Data'!H173))="","",OFFSET('Hygiene Data'!$H$13,0,10*ROW('Hygiene Data'!H173)))</f>
        <v/>
      </c>
      <c r="EF179" s="33" t="str">
        <f ca="true">+IF(OFFSET('Hygiene Data'!$H$14,0,10*ROW('Hygiene Data'!H173))="","",OFFSET('Hygiene Data'!$H$14,0,10*ROW('Hygiene Data'!H173)))</f>
        <v/>
      </c>
    </row>
    <row r="180" x14ac:dyDescent="0.2">
      <c r="A180" s="56" t="str">
        <f ca="true">+IF(OFFSET('Water Data'!$B$1,0,10*ROW('Water Data'!B177))="","",OFFSET('Water Data'!$B$1,0,10*ROW('Water Data'!B177)))</f>
        <v/>
      </c>
      <c r="B180" s="56" t="str">
        <f ca="true">+IF(OFFSET('Water Data'!$A$3,0,10*ROW('Water Data'!A177))="","",OFFSET('Water Data'!$A$3,0,10*ROW('Water Data'!A177)))</f>
        <v/>
      </c>
      <c r="C180" s="56" t="str">
        <f ca="true">+IF(OFFSET('Water Data'!$C$3,0,10*ROW('Water Data'!C177))="","",OFFSET('Water Data'!$C$3,0,10*ROW('Water Data'!C177)))</f>
        <v/>
      </c>
      <c r="D180" s="244"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4"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4" t="e">
        <f ca="true">+IF(AND(ISNUMBER(OFFSET('Water Data'!$C$10,0,10*ROW('Water Data'!D174))),BW180="Yes"),OFFSET('Water Data'!$C$10,0,10*ROW('Water Data'!D174)),IF(AND(ISNUMBER(OFFSET('Water Data'!$C$10,0,10*ROW('Water Data'!D174))),BW180="No",ISNUMBER(OFFSET('Water Data'!$C$10,0,10*ROW('Water Data'!D174)))),CONCATENATE("[",ROUND(OFFSET('Water Data'!$C$10,0,10*ROW('Water Data'!D174)),0),"]"),IF(AND(ISNUMBER(OFFSET('Water Data'!$C$10,0,10*ROW('Water Data'!D174))),BW180="",ISNUMBER(OFFSET('Water Data'!$C$10,0,10*ROW('Water Data'!D174)))),OFFSET('Water Data'!$C$10,0,10*ROW('Water Data'!D174)),NA())))</f>
        <v>#N/A</v>
      </c>
      <c r="G180" s="244"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4"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4"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4"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4"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4"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4"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4"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4"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4"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4"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4"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4"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4"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4"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5"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5"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5"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5"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5"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5"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5"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5"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5"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5"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5"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5"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5"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5"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5"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5"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5"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5"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5"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5"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5"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5"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5"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5"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5"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5"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5"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5"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5"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5"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6"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6"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6"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6"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6"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6"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6"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6"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6"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6"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6"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6"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6"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6"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6"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6"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6"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6"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3" t="str">
        <f ca="true">+IF(OFFSET('Water Data'!$C$28,0,10*ROW('Water Data'!C174))="","",OFFSET('Water Data'!$C$28,0,10*ROW('Water Data'!C174)))</f>
        <v/>
      </c>
      <c r="BT180" s="33" t="str">
        <f ca="true">+IF(OFFSET('Water Data'!$C$29,0,10*ROW('Water Data'!C174))="","",OFFSET('Water Data'!$C$29,0,10*ROW('Water Data'!C174)))</f>
        <v/>
      </c>
      <c r="BU180" s="33" t="str">
        <f ca="true">+IF(OFFSET('Water Data'!$C$30,0,10*ROW('Water Data'!C174))="","",OFFSET('Water Data'!$C$30,0,10*ROW('Water Data'!C174)))</f>
        <v/>
      </c>
      <c r="BV180" s="33" t="str">
        <f ca="true">+IF(OFFSET('Water Data'!$D$28,0,10*ROW('Water Data'!D174))="","",OFFSET('Water Data'!$D$28,0,10*ROW('Water Data'!D174)))</f>
        <v/>
      </c>
      <c r="BW180" s="33" t="str">
        <f ca="true">+IF(OFFSET('Water Data'!$D$29,0,10*ROW('Water Data'!D174))="","",OFFSET('Water Data'!$D$29,0,10*ROW('Water Data'!D174)))</f>
        <v/>
      </c>
      <c r="BX180" s="33" t="str">
        <f ca="true">+IF(OFFSET('Water Data'!$D$30,0,10*ROW('Water Data'!D174))="","",OFFSET('Water Data'!$D$30,0,10*ROW('Water Data'!D174)))</f>
        <v/>
      </c>
      <c r="BY180" s="33" t="str">
        <f ca="true">+IF(OFFSET('Water Data'!$E$28,0,10*ROW('Water Data'!E174))="","",OFFSET('Water Data'!$E$28,0,10*ROW('Water Data'!E174)))</f>
        <v/>
      </c>
      <c r="BZ180" s="33" t="str">
        <f ca="true">+IF(OFFSET('Water Data'!$E$29,0,10*ROW('Water Data'!E174))="","",OFFSET('Water Data'!$E$29,0,10*ROW('Water Data'!E174)))</f>
        <v/>
      </c>
      <c r="CA180" s="33" t="str">
        <f ca="true">+IF(OFFSET('Water Data'!$E$30,0,10*ROW('Water Data'!E174))="","",OFFSET('Water Data'!$E$30,0,10*ROW('Water Data'!E174)))</f>
        <v/>
      </c>
      <c r="CB180" s="33" t="str">
        <f ca="true">+IF(OFFSET('Water Data'!$F$28,0,10*ROW('Water Data'!F174))="","",OFFSET('Water Data'!$F$28,0,10*ROW('Water Data'!F174)))</f>
        <v/>
      </c>
      <c r="CC180" s="33" t="str">
        <f ca="true">+IF(OFFSET('Water Data'!$F$29,0,10*ROW('Water Data'!F174))="","",OFFSET('Water Data'!$F$29,0,10*ROW('Water Data'!F174)))</f>
        <v/>
      </c>
      <c r="CD180" s="33" t="str">
        <f ca="true">+IF(OFFSET('Water Data'!$F$30,0,10*ROW('Water Data'!F174))="","",OFFSET('Water Data'!$F$30,0,10*ROW('Water Data'!F174)))</f>
        <v/>
      </c>
      <c r="CE180" s="33" t="str">
        <f ca="true">+IF(OFFSET('Water Data'!$G$28,0,10*ROW('Water Data'!G174))="","",OFFSET('Water Data'!$G$28,0,10*ROW('Water Data'!G174)))</f>
        <v/>
      </c>
      <c r="CF180" s="33" t="str">
        <f ca="true">+IF(OFFSET('Water Data'!$G$29,0,10*ROW('Water Data'!G174))="","",OFFSET('Water Data'!$G$29,0,10*ROW('Water Data'!G174)))</f>
        <v/>
      </c>
      <c r="CG180" s="33" t="str">
        <f ca="true">+IF(OFFSET('Water Data'!$G$30,0,10*ROW('Water Data'!G174))="","",OFFSET('Water Data'!$G$30,0,10*ROW('Water Data'!G174)))</f>
        <v/>
      </c>
      <c r="CH180" s="33" t="str">
        <f ca="true">+IF(OFFSET('Water Data'!$H$28,0,10*ROW('Water Data'!H174))="","",OFFSET('Water Data'!$H$28,0,10*ROW('Water Data'!H174)))</f>
        <v/>
      </c>
      <c r="CI180" s="33" t="str">
        <f ca="true">+IF(OFFSET('Water Data'!$H$29,0,10*ROW('Water Data'!H174))="","",OFFSET('Water Data'!$H$29,0,10*ROW('Water Data'!H174)))</f>
        <v/>
      </c>
      <c r="CJ180" s="33" t="str">
        <f ca="true">+IF(OFFSET('Water Data'!$H$30,0,10*ROW('Water Data'!H174))="","",OFFSET('Water Data'!$H$30,0,10*ROW('Water Data'!H174)))</f>
        <v/>
      </c>
      <c r="CK180" s="33" t="str">
        <f ca="true">+IF(OFFSET('Sanitation Data'!$C$29,0,10*ROW('Sanitation Data'!C174))="","",OFFSET('Sanitation Data'!$C$29,0,10*ROW('Sanitation Data'!C174)))</f>
        <v/>
      </c>
      <c r="CL180" s="33" t="str">
        <f ca="true">+IF(OFFSET('Sanitation Data'!$C$30,0,10*ROW('Sanitation Data'!C174))="","",OFFSET('Sanitation Data'!$C$30,0,10*ROW('Sanitation Data'!C174)))</f>
        <v/>
      </c>
      <c r="CM180" s="33" t="str">
        <f ca="true">+IF(OFFSET('Sanitation Data'!$C$31,0,10*ROW('Sanitation Data'!C174))="","",OFFSET('Sanitation Data'!$C$31,0,10*ROW('Sanitation Data'!C174)))</f>
        <v/>
      </c>
      <c r="CN180" s="33" t="str">
        <f ca="true">+IF(OFFSET('Sanitation Data'!$C$32,0,10*ROW('Sanitation Data'!C174))="","",OFFSET('Sanitation Data'!$C$32,0,10*ROW('Sanitation Data'!C174)))</f>
        <v/>
      </c>
      <c r="CO180" s="33" t="str">
        <f ca="true">+IF(OFFSET('Sanitation Data'!$C$33,0,10*ROW('Sanitation Data'!C174))="","",OFFSET('Sanitation Data'!$C$33,0,10*ROW('Sanitation Data'!C174)))</f>
        <v/>
      </c>
      <c r="CP180" s="33" t="str">
        <f ca="true">+IF(OFFSET('Sanitation Data'!$D$29,0,10*ROW('Sanitation Data'!D174))="","",OFFSET('Sanitation Data'!$D$29,0,10*ROW('Sanitation Data'!D174)))</f>
        <v/>
      </c>
      <c r="CQ180" s="33" t="str">
        <f ca="true">+IF(OFFSET('Sanitation Data'!$D$30,0,10*ROW('Sanitation Data'!D174))="","",OFFSET('Sanitation Data'!$D$30,0,10*ROW('Sanitation Data'!D174)))</f>
        <v/>
      </c>
      <c r="CR180" s="33" t="str">
        <f ca="true">+IF(OFFSET('Sanitation Data'!$D$31,0,10*ROW('Sanitation Data'!D174))="","",OFFSET('Sanitation Data'!$D$31,0,10*ROW('Sanitation Data'!D174)))</f>
        <v/>
      </c>
      <c r="CS180" s="33" t="str">
        <f ca="true">+IF(OFFSET('Sanitation Data'!$D$32,0,10*ROW('Sanitation Data'!D174))="","",OFFSET('Sanitation Data'!$D$32,0,10*ROW('Sanitation Data'!D174)))</f>
        <v/>
      </c>
      <c r="CT180" s="33" t="str">
        <f ca="true">+IF(OFFSET('Sanitation Data'!$D$33,0,10*ROW('Sanitation Data'!D174))="","",OFFSET('Sanitation Data'!$D$33,0,10*ROW('Sanitation Data'!D174)))</f>
        <v/>
      </c>
      <c r="CU180" s="33" t="str">
        <f ca="true">+IF(OFFSET('Sanitation Data'!$E$29,0,10*ROW('Sanitation Data'!E174))="","",OFFSET('Sanitation Data'!$E$29,0,10*ROW('Sanitation Data'!E174)))</f>
        <v/>
      </c>
      <c r="CV180" s="33" t="str">
        <f ca="true">+IF(OFFSET('Sanitation Data'!$E$30,0,10*ROW('Sanitation Data'!E174))="","",OFFSET('Sanitation Data'!$E$30,0,10*ROW('Sanitation Data'!E174)))</f>
        <v/>
      </c>
      <c r="CW180" s="33" t="str">
        <f ca="true">+IF(OFFSET('Sanitation Data'!$E$31,0,10*ROW('Sanitation Data'!E174))="","",OFFSET('Sanitation Data'!$E$31,0,10*ROW('Sanitation Data'!E174)))</f>
        <v/>
      </c>
      <c r="CX180" s="33" t="str">
        <f ca="true">+IF(OFFSET('Sanitation Data'!$E$32,0,10*ROW('Sanitation Data'!E174))="","",OFFSET('Sanitation Data'!$E$32,0,10*ROW('Sanitation Data'!E174)))</f>
        <v/>
      </c>
      <c r="CY180" s="33" t="str">
        <f ca="true">+IF(OFFSET('Sanitation Data'!$E$33,0,10*ROW('Sanitation Data'!E174))="","",OFFSET('Sanitation Data'!$E$33,0,10*ROW('Sanitation Data'!E174)))</f>
        <v/>
      </c>
      <c r="CZ180" s="33" t="str">
        <f ca="true">+IF(OFFSET('Sanitation Data'!$F$29,0,10*ROW('Sanitation Data'!F174))="","",OFFSET('Sanitation Data'!$F$29,0,10*ROW('Sanitation Data'!F174)))</f>
        <v/>
      </c>
      <c r="DA180" s="33" t="str">
        <f ca="true">+IF(OFFSET('Sanitation Data'!$F$30,0,10*ROW('Sanitation Data'!F174))="","",OFFSET('Sanitation Data'!$F$30,0,10*ROW('Sanitation Data'!F174)))</f>
        <v/>
      </c>
      <c r="DB180" s="33" t="str">
        <f ca="true">+IF(OFFSET('Sanitation Data'!$F$31,0,10*ROW('Sanitation Data'!F174))="","",OFFSET('Sanitation Data'!$F$31,0,10*ROW('Sanitation Data'!F174)))</f>
        <v/>
      </c>
      <c r="DC180" s="33" t="str">
        <f ca="true">+IF(OFFSET('Sanitation Data'!$F$32,0,10*ROW('Sanitation Data'!F174))="","",OFFSET('Sanitation Data'!$F$32,0,10*ROW('Sanitation Data'!F174)))</f>
        <v/>
      </c>
      <c r="DD180" s="33" t="str">
        <f ca="true">+IF(OFFSET('Sanitation Data'!$F$33,0,10*ROW('Sanitation Data'!F174))="","",OFFSET('Sanitation Data'!$F$33,0,10*ROW('Sanitation Data'!F174)))</f>
        <v/>
      </c>
      <c r="DE180" s="33" t="str">
        <f ca="true">+IF(OFFSET('Sanitation Data'!$G$29,0,10*ROW('Sanitation Data'!G174))="","",OFFSET('Sanitation Data'!$G$29,0,10*ROW('Sanitation Data'!G174)))</f>
        <v/>
      </c>
      <c r="DF180" s="33" t="str">
        <f ca="true">+IF(OFFSET('Sanitation Data'!$G$30,0,10*ROW('Sanitation Data'!G174))="","",OFFSET('Sanitation Data'!$G$30,0,10*ROW('Sanitation Data'!G174)))</f>
        <v/>
      </c>
      <c r="DG180" s="33" t="str">
        <f ca="true">+IF(OFFSET('Sanitation Data'!$G$31,0,10*ROW('Sanitation Data'!G174))="","",OFFSET('Sanitation Data'!$G$31,0,10*ROW('Sanitation Data'!G174)))</f>
        <v/>
      </c>
      <c r="DH180" s="33" t="str">
        <f ca="true">+IF(OFFSET('Sanitation Data'!$G$32,0,10*ROW('Sanitation Data'!G174))="","",OFFSET('Sanitation Data'!$G$32,0,10*ROW('Sanitation Data'!G174)))</f>
        <v/>
      </c>
      <c r="DI180" s="33" t="str">
        <f ca="true">+IF(OFFSET('Sanitation Data'!$G$33,0,10*ROW('Sanitation Data'!G174))="","",OFFSET('Sanitation Data'!$G$33,0,10*ROW('Sanitation Data'!G174)))</f>
        <v/>
      </c>
      <c r="DJ180" s="33" t="str">
        <f ca="true">+IF(OFFSET('Sanitation Data'!$H$29,0,10*ROW('Sanitation Data'!H174))="","",OFFSET('Sanitation Data'!$H$29,0,10*ROW('Sanitation Data'!H174)))</f>
        <v/>
      </c>
      <c r="DK180" s="33" t="str">
        <f ca="true">+IF(OFFSET('Sanitation Data'!$H$30,0,10*ROW('Sanitation Data'!H174))="","",OFFSET('Sanitation Data'!$H$30,0,10*ROW('Sanitation Data'!H174)))</f>
        <v/>
      </c>
      <c r="DL180" s="33" t="str">
        <f ca="true">+IF(OFFSET('Sanitation Data'!$H$31,0,10*ROW('Sanitation Data'!H174))="","",OFFSET('Sanitation Data'!$H$31,0,10*ROW('Sanitation Data'!H174)))</f>
        <v/>
      </c>
      <c r="DM180" s="33" t="str">
        <f ca="true">+IF(OFFSET('Sanitation Data'!$H$32,0,10*ROW('Sanitation Data'!H174))="","",OFFSET('Sanitation Data'!$H$32,0,10*ROW('Sanitation Data'!H174)))</f>
        <v/>
      </c>
      <c r="DN180" s="33" t="str">
        <f ca="true">+IF(OFFSET('Sanitation Data'!$H$33,0,10*ROW('Sanitation Data'!H174))="","",OFFSET('Sanitation Data'!$H$33,0,10*ROW('Sanitation Data'!H174)))</f>
        <v/>
      </c>
      <c r="DO180" s="33" t="str">
        <f ca="true">+IF(OFFSET('Hygiene Data'!$C$12,0,10*ROW('Hygiene Data'!C174))="","",OFFSET('Hygiene Data'!$C$12,0,10*ROW('Hygiene Data'!C174)))</f>
        <v/>
      </c>
      <c r="DP180" s="33" t="str">
        <f ca="true">+IF(OFFSET('Hygiene Data'!$C$13,0,10*ROW('Hygiene Data'!C174))="","",OFFSET('Hygiene Data'!$C$13,0,10*ROW('Hygiene Data'!C174)))</f>
        <v/>
      </c>
      <c r="DQ180" s="33" t="str">
        <f ca="true">+IF(OFFSET('Hygiene Data'!$C$14,0,10*ROW('Hygiene Data'!C174))="","",OFFSET('Hygiene Data'!$C$14,0,10*ROW('Hygiene Data'!C174)))</f>
        <v/>
      </c>
      <c r="DR180" s="33" t="str">
        <f ca="true">+IF(OFFSET('Hygiene Data'!$D$12,0,10*ROW('Hygiene Data'!D174))="","",OFFSET('Hygiene Data'!$D$12,0,10*ROW('Hygiene Data'!D174)))</f>
        <v/>
      </c>
      <c r="DS180" s="33" t="str">
        <f ca="true">+IF(OFFSET('Hygiene Data'!$D$13,0,10*ROW('Hygiene Data'!D174))="","",OFFSET('Hygiene Data'!$D$13,0,10*ROW('Hygiene Data'!D174)))</f>
        <v/>
      </c>
      <c r="DT180" s="33" t="str">
        <f ca="true">+IF(OFFSET('Hygiene Data'!$D$14,0,10*ROW('Hygiene Data'!D174))="","",OFFSET('Hygiene Data'!$D$14,0,10*ROW('Hygiene Data'!D174)))</f>
        <v/>
      </c>
      <c r="DU180" s="33" t="str">
        <f ca="true">+IF(OFFSET('Hygiene Data'!$E$12,0,10*ROW('Hygiene Data'!E174))="","",OFFSET('Hygiene Data'!$E$12,0,10*ROW('Hygiene Data'!E174)))</f>
        <v/>
      </c>
      <c r="DV180" s="33" t="str">
        <f ca="true">+IF(OFFSET('Hygiene Data'!$E$13,0,10*ROW('Hygiene Data'!E174))="","",OFFSET('Hygiene Data'!$E$13,0,10*ROW('Hygiene Data'!E174)))</f>
        <v/>
      </c>
      <c r="DW180" s="33" t="str">
        <f ca="true">+IF(OFFSET('Hygiene Data'!$E$14,0,10*ROW('Hygiene Data'!E174))="","",OFFSET('Hygiene Data'!$E$14,0,10*ROW('Hygiene Data'!E174)))</f>
        <v/>
      </c>
      <c r="DX180" s="33" t="str">
        <f ca="true">+IF(OFFSET('Hygiene Data'!$F$12,0,10*ROW('Hygiene Data'!F174))="","",OFFSET('Hygiene Data'!$F$12,0,10*ROW('Hygiene Data'!F174)))</f>
        <v/>
      </c>
      <c r="DY180" s="33" t="str">
        <f ca="true">+IF(OFFSET('Hygiene Data'!$F$13,0,10*ROW('Hygiene Data'!F174))="","",OFFSET('Hygiene Data'!$F$13,0,10*ROW('Hygiene Data'!F174)))</f>
        <v/>
      </c>
      <c r="DZ180" s="33" t="str">
        <f ca="true">+IF(OFFSET('Hygiene Data'!$F$14,0,10*ROW('Hygiene Data'!F174))="","",OFFSET('Hygiene Data'!$F$14,0,10*ROW('Hygiene Data'!F174)))</f>
        <v/>
      </c>
      <c r="EA180" s="33" t="str">
        <f ca="true">+IF(OFFSET('Hygiene Data'!$G$12,0,10*ROW('Hygiene Data'!G174))="","",OFFSET('Hygiene Data'!$G$12,0,10*ROW('Hygiene Data'!G174)))</f>
        <v/>
      </c>
      <c r="EB180" s="33" t="str">
        <f ca="true">+IF(OFFSET('Hygiene Data'!$G$13,0,10*ROW('Hygiene Data'!G174))="","",OFFSET('Hygiene Data'!$G$13,0,10*ROW('Hygiene Data'!G174)))</f>
        <v/>
      </c>
      <c r="EC180" s="33" t="str">
        <f ca="true">+IF(OFFSET('Hygiene Data'!$G$14,0,10*ROW('Hygiene Data'!G174))="","",OFFSET('Hygiene Data'!$G$14,0,10*ROW('Hygiene Data'!G174)))</f>
        <v/>
      </c>
      <c r="ED180" s="33" t="str">
        <f ca="true">+IF(OFFSET('Hygiene Data'!$H$12,0,10*ROW('Hygiene Data'!H174))="","",OFFSET('Hygiene Data'!$H$12,0,10*ROW('Hygiene Data'!H174)))</f>
        <v/>
      </c>
      <c r="EE180" s="33" t="str">
        <f ca="true">+IF(OFFSET('Hygiene Data'!$H$13,0,10*ROW('Hygiene Data'!H174))="","",OFFSET('Hygiene Data'!$H$13,0,10*ROW('Hygiene Data'!H174)))</f>
        <v/>
      </c>
      <c r="EF180" s="33" t="str">
        <f ca="true">+IF(OFFSET('Hygiene Data'!$H$14,0,10*ROW('Hygiene Data'!H174))="","",OFFSET('Hygiene Data'!$H$14,0,10*ROW('Hygiene Data'!H174)))</f>
        <v/>
      </c>
    </row>
    <row r="181" x14ac:dyDescent="0.2">
      <c r="A181" s="56" t="str">
        <f ca="true">+IF(OFFSET('Water Data'!$B$1,0,10*ROW('Water Data'!B178))="","",OFFSET('Water Data'!$B$1,0,10*ROW('Water Data'!B178)))</f>
        <v/>
      </c>
      <c r="B181" s="56" t="str">
        <f ca="true">+IF(OFFSET('Water Data'!$A$3,0,10*ROW('Water Data'!A178))="","",OFFSET('Water Data'!$A$3,0,10*ROW('Water Data'!A178)))</f>
        <v/>
      </c>
      <c r="C181" s="56" t="str">
        <f ca="true">+IF(OFFSET('Water Data'!$C$3,0,10*ROW('Water Data'!C178))="","",OFFSET('Water Data'!$C$3,0,10*ROW('Water Data'!C178)))</f>
        <v/>
      </c>
      <c r="D181" s="244"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4"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4" t="e">
        <f ca="true">+IF(AND(ISNUMBER(OFFSET('Water Data'!$C$10,0,10*ROW('Water Data'!D175))),BW181="Yes"),OFFSET('Water Data'!$C$10,0,10*ROW('Water Data'!D175)),IF(AND(ISNUMBER(OFFSET('Water Data'!$C$10,0,10*ROW('Water Data'!D175))),BW181="No",ISNUMBER(OFFSET('Water Data'!$C$10,0,10*ROW('Water Data'!D175)))),CONCATENATE("[",ROUND(OFFSET('Water Data'!$C$10,0,10*ROW('Water Data'!D175)),0),"]"),IF(AND(ISNUMBER(OFFSET('Water Data'!$C$10,0,10*ROW('Water Data'!D175))),BW181="",ISNUMBER(OFFSET('Water Data'!$C$10,0,10*ROW('Water Data'!D175)))),OFFSET('Water Data'!$C$10,0,10*ROW('Water Data'!D175)),NA())))</f>
        <v>#N/A</v>
      </c>
      <c r="G181" s="244"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4"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4"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4"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4"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4"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4"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4"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4"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4"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4"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4"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4"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4"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4"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5"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5"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5"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5"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5"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5"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5"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5"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5"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5"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5"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5"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5"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5"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5"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5"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5"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5"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5"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5"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5"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5"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5"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5"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5"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5"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5"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5"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5"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5"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6"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6"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6"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6"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6"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6"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6"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6"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6"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6"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6"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6"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6"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6"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6"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6"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6"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6"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3" t="str">
        <f ca="true">+IF(OFFSET('Water Data'!$C$28,0,10*ROW('Water Data'!C175))="","",OFFSET('Water Data'!$C$28,0,10*ROW('Water Data'!C175)))</f>
        <v/>
      </c>
      <c r="BT181" s="33" t="str">
        <f ca="true">+IF(OFFSET('Water Data'!$C$29,0,10*ROW('Water Data'!C175))="","",OFFSET('Water Data'!$C$29,0,10*ROW('Water Data'!C175)))</f>
        <v/>
      </c>
      <c r="BU181" s="33" t="str">
        <f ca="true">+IF(OFFSET('Water Data'!$C$30,0,10*ROW('Water Data'!C175))="","",OFFSET('Water Data'!$C$30,0,10*ROW('Water Data'!C175)))</f>
        <v/>
      </c>
      <c r="BV181" s="33" t="str">
        <f ca="true">+IF(OFFSET('Water Data'!$D$28,0,10*ROW('Water Data'!D175))="","",OFFSET('Water Data'!$D$28,0,10*ROW('Water Data'!D175)))</f>
        <v/>
      </c>
      <c r="BW181" s="33" t="str">
        <f ca="true">+IF(OFFSET('Water Data'!$D$29,0,10*ROW('Water Data'!D175))="","",OFFSET('Water Data'!$D$29,0,10*ROW('Water Data'!D175)))</f>
        <v/>
      </c>
      <c r="BX181" s="33" t="str">
        <f ca="true">+IF(OFFSET('Water Data'!$D$30,0,10*ROW('Water Data'!D175))="","",OFFSET('Water Data'!$D$30,0,10*ROW('Water Data'!D175)))</f>
        <v/>
      </c>
      <c r="BY181" s="33" t="str">
        <f ca="true">+IF(OFFSET('Water Data'!$E$28,0,10*ROW('Water Data'!E175))="","",OFFSET('Water Data'!$E$28,0,10*ROW('Water Data'!E175)))</f>
        <v/>
      </c>
      <c r="BZ181" s="33" t="str">
        <f ca="true">+IF(OFFSET('Water Data'!$E$29,0,10*ROW('Water Data'!E175))="","",OFFSET('Water Data'!$E$29,0,10*ROW('Water Data'!E175)))</f>
        <v/>
      </c>
      <c r="CA181" s="33" t="str">
        <f ca="true">+IF(OFFSET('Water Data'!$E$30,0,10*ROW('Water Data'!E175))="","",OFFSET('Water Data'!$E$30,0,10*ROW('Water Data'!E175)))</f>
        <v/>
      </c>
      <c r="CB181" s="33" t="str">
        <f ca="true">+IF(OFFSET('Water Data'!$F$28,0,10*ROW('Water Data'!F175))="","",OFFSET('Water Data'!$F$28,0,10*ROW('Water Data'!F175)))</f>
        <v/>
      </c>
      <c r="CC181" s="33" t="str">
        <f ca="true">+IF(OFFSET('Water Data'!$F$29,0,10*ROW('Water Data'!F175))="","",OFFSET('Water Data'!$F$29,0,10*ROW('Water Data'!F175)))</f>
        <v/>
      </c>
      <c r="CD181" s="33" t="str">
        <f ca="true">+IF(OFFSET('Water Data'!$F$30,0,10*ROW('Water Data'!F175))="","",OFFSET('Water Data'!$F$30,0,10*ROW('Water Data'!F175)))</f>
        <v/>
      </c>
      <c r="CE181" s="33" t="str">
        <f ca="true">+IF(OFFSET('Water Data'!$G$28,0,10*ROW('Water Data'!G175))="","",OFFSET('Water Data'!$G$28,0,10*ROW('Water Data'!G175)))</f>
        <v/>
      </c>
      <c r="CF181" s="33" t="str">
        <f ca="true">+IF(OFFSET('Water Data'!$G$29,0,10*ROW('Water Data'!G175))="","",OFFSET('Water Data'!$G$29,0,10*ROW('Water Data'!G175)))</f>
        <v/>
      </c>
      <c r="CG181" s="33" t="str">
        <f ca="true">+IF(OFFSET('Water Data'!$G$30,0,10*ROW('Water Data'!G175))="","",OFFSET('Water Data'!$G$30,0,10*ROW('Water Data'!G175)))</f>
        <v/>
      </c>
      <c r="CH181" s="33" t="str">
        <f ca="true">+IF(OFFSET('Water Data'!$H$28,0,10*ROW('Water Data'!H175))="","",OFFSET('Water Data'!$H$28,0,10*ROW('Water Data'!H175)))</f>
        <v/>
      </c>
      <c r="CI181" s="33" t="str">
        <f ca="true">+IF(OFFSET('Water Data'!$H$29,0,10*ROW('Water Data'!H175))="","",OFFSET('Water Data'!$H$29,0,10*ROW('Water Data'!H175)))</f>
        <v/>
      </c>
      <c r="CJ181" s="33" t="str">
        <f ca="true">+IF(OFFSET('Water Data'!$H$30,0,10*ROW('Water Data'!H175))="","",OFFSET('Water Data'!$H$30,0,10*ROW('Water Data'!H175)))</f>
        <v/>
      </c>
      <c r="CK181" s="33" t="str">
        <f ca="true">+IF(OFFSET('Sanitation Data'!$C$29,0,10*ROW('Sanitation Data'!C175))="","",OFFSET('Sanitation Data'!$C$29,0,10*ROW('Sanitation Data'!C175)))</f>
        <v/>
      </c>
      <c r="CL181" s="33" t="str">
        <f ca="true">+IF(OFFSET('Sanitation Data'!$C$30,0,10*ROW('Sanitation Data'!C175))="","",OFFSET('Sanitation Data'!$C$30,0,10*ROW('Sanitation Data'!C175)))</f>
        <v/>
      </c>
      <c r="CM181" s="33" t="str">
        <f ca="true">+IF(OFFSET('Sanitation Data'!$C$31,0,10*ROW('Sanitation Data'!C175))="","",OFFSET('Sanitation Data'!$C$31,0,10*ROW('Sanitation Data'!C175)))</f>
        <v/>
      </c>
      <c r="CN181" s="33" t="str">
        <f ca="true">+IF(OFFSET('Sanitation Data'!$C$32,0,10*ROW('Sanitation Data'!C175))="","",OFFSET('Sanitation Data'!$C$32,0,10*ROW('Sanitation Data'!C175)))</f>
        <v/>
      </c>
      <c r="CO181" s="33" t="str">
        <f ca="true">+IF(OFFSET('Sanitation Data'!$C$33,0,10*ROW('Sanitation Data'!C175))="","",OFFSET('Sanitation Data'!$C$33,0,10*ROW('Sanitation Data'!C175)))</f>
        <v/>
      </c>
      <c r="CP181" s="33" t="str">
        <f ca="true">+IF(OFFSET('Sanitation Data'!$D$29,0,10*ROW('Sanitation Data'!D175))="","",OFFSET('Sanitation Data'!$D$29,0,10*ROW('Sanitation Data'!D175)))</f>
        <v/>
      </c>
      <c r="CQ181" s="33" t="str">
        <f ca="true">+IF(OFFSET('Sanitation Data'!$D$30,0,10*ROW('Sanitation Data'!D175))="","",OFFSET('Sanitation Data'!$D$30,0,10*ROW('Sanitation Data'!D175)))</f>
        <v/>
      </c>
      <c r="CR181" s="33" t="str">
        <f ca="true">+IF(OFFSET('Sanitation Data'!$D$31,0,10*ROW('Sanitation Data'!D175))="","",OFFSET('Sanitation Data'!$D$31,0,10*ROW('Sanitation Data'!D175)))</f>
        <v/>
      </c>
      <c r="CS181" s="33" t="str">
        <f ca="true">+IF(OFFSET('Sanitation Data'!$D$32,0,10*ROW('Sanitation Data'!D175))="","",OFFSET('Sanitation Data'!$D$32,0,10*ROW('Sanitation Data'!D175)))</f>
        <v/>
      </c>
      <c r="CT181" s="33" t="str">
        <f ca="true">+IF(OFFSET('Sanitation Data'!$D$33,0,10*ROW('Sanitation Data'!D175))="","",OFFSET('Sanitation Data'!$D$33,0,10*ROW('Sanitation Data'!D175)))</f>
        <v/>
      </c>
      <c r="CU181" s="33" t="str">
        <f ca="true">+IF(OFFSET('Sanitation Data'!$E$29,0,10*ROW('Sanitation Data'!E175))="","",OFFSET('Sanitation Data'!$E$29,0,10*ROW('Sanitation Data'!E175)))</f>
        <v/>
      </c>
      <c r="CV181" s="33" t="str">
        <f ca="true">+IF(OFFSET('Sanitation Data'!$E$30,0,10*ROW('Sanitation Data'!E175))="","",OFFSET('Sanitation Data'!$E$30,0,10*ROW('Sanitation Data'!E175)))</f>
        <v/>
      </c>
      <c r="CW181" s="33" t="str">
        <f ca="true">+IF(OFFSET('Sanitation Data'!$E$31,0,10*ROW('Sanitation Data'!E175))="","",OFFSET('Sanitation Data'!$E$31,0,10*ROW('Sanitation Data'!E175)))</f>
        <v/>
      </c>
      <c r="CX181" s="33" t="str">
        <f ca="true">+IF(OFFSET('Sanitation Data'!$E$32,0,10*ROW('Sanitation Data'!E175))="","",OFFSET('Sanitation Data'!$E$32,0,10*ROW('Sanitation Data'!E175)))</f>
        <v/>
      </c>
      <c r="CY181" s="33" t="str">
        <f ca="true">+IF(OFFSET('Sanitation Data'!$E$33,0,10*ROW('Sanitation Data'!E175))="","",OFFSET('Sanitation Data'!$E$33,0,10*ROW('Sanitation Data'!E175)))</f>
        <v/>
      </c>
      <c r="CZ181" s="33" t="str">
        <f ca="true">+IF(OFFSET('Sanitation Data'!$F$29,0,10*ROW('Sanitation Data'!F175))="","",OFFSET('Sanitation Data'!$F$29,0,10*ROW('Sanitation Data'!F175)))</f>
        <v/>
      </c>
      <c r="DA181" s="33" t="str">
        <f ca="true">+IF(OFFSET('Sanitation Data'!$F$30,0,10*ROW('Sanitation Data'!F175))="","",OFFSET('Sanitation Data'!$F$30,0,10*ROW('Sanitation Data'!F175)))</f>
        <v/>
      </c>
      <c r="DB181" s="33" t="str">
        <f ca="true">+IF(OFFSET('Sanitation Data'!$F$31,0,10*ROW('Sanitation Data'!F175))="","",OFFSET('Sanitation Data'!$F$31,0,10*ROW('Sanitation Data'!F175)))</f>
        <v/>
      </c>
      <c r="DC181" s="33" t="str">
        <f ca="true">+IF(OFFSET('Sanitation Data'!$F$32,0,10*ROW('Sanitation Data'!F175))="","",OFFSET('Sanitation Data'!$F$32,0,10*ROW('Sanitation Data'!F175)))</f>
        <v/>
      </c>
      <c r="DD181" s="33" t="str">
        <f ca="true">+IF(OFFSET('Sanitation Data'!$F$33,0,10*ROW('Sanitation Data'!F175))="","",OFFSET('Sanitation Data'!$F$33,0,10*ROW('Sanitation Data'!F175)))</f>
        <v/>
      </c>
      <c r="DE181" s="33" t="str">
        <f ca="true">+IF(OFFSET('Sanitation Data'!$G$29,0,10*ROW('Sanitation Data'!G175))="","",OFFSET('Sanitation Data'!$G$29,0,10*ROW('Sanitation Data'!G175)))</f>
        <v/>
      </c>
      <c r="DF181" s="33" t="str">
        <f ca="true">+IF(OFFSET('Sanitation Data'!$G$30,0,10*ROW('Sanitation Data'!G175))="","",OFFSET('Sanitation Data'!$G$30,0,10*ROW('Sanitation Data'!G175)))</f>
        <v/>
      </c>
      <c r="DG181" s="33" t="str">
        <f ca="true">+IF(OFFSET('Sanitation Data'!$G$31,0,10*ROW('Sanitation Data'!G175))="","",OFFSET('Sanitation Data'!$G$31,0,10*ROW('Sanitation Data'!G175)))</f>
        <v/>
      </c>
      <c r="DH181" s="33" t="str">
        <f ca="true">+IF(OFFSET('Sanitation Data'!$G$32,0,10*ROW('Sanitation Data'!G175))="","",OFFSET('Sanitation Data'!$G$32,0,10*ROW('Sanitation Data'!G175)))</f>
        <v/>
      </c>
      <c r="DI181" s="33" t="str">
        <f ca="true">+IF(OFFSET('Sanitation Data'!$G$33,0,10*ROW('Sanitation Data'!G175))="","",OFFSET('Sanitation Data'!$G$33,0,10*ROW('Sanitation Data'!G175)))</f>
        <v/>
      </c>
      <c r="DJ181" s="33" t="str">
        <f ca="true">+IF(OFFSET('Sanitation Data'!$H$29,0,10*ROW('Sanitation Data'!H175))="","",OFFSET('Sanitation Data'!$H$29,0,10*ROW('Sanitation Data'!H175)))</f>
        <v/>
      </c>
      <c r="DK181" s="33" t="str">
        <f ca="true">+IF(OFFSET('Sanitation Data'!$H$30,0,10*ROW('Sanitation Data'!H175))="","",OFFSET('Sanitation Data'!$H$30,0,10*ROW('Sanitation Data'!H175)))</f>
        <v/>
      </c>
      <c r="DL181" s="33" t="str">
        <f ca="true">+IF(OFFSET('Sanitation Data'!$H$31,0,10*ROW('Sanitation Data'!H175))="","",OFFSET('Sanitation Data'!$H$31,0,10*ROW('Sanitation Data'!H175)))</f>
        <v/>
      </c>
      <c r="DM181" s="33" t="str">
        <f ca="true">+IF(OFFSET('Sanitation Data'!$H$32,0,10*ROW('Sanitation Data'!H175))="","",OFFSET('Sanitation Data'!$H$32,0,10*ROW('Sanitation Data'!H175)))</f>
        <v/>
      </c>
      <c r="DN181" s="33" t="str">
        <f ca="true">+IF(OFFSET('Sanitation Data'!$H$33,0,10*ROW('Sanitation Data'!H175))="","",OFFSET('Sanitation Data'!$H$33,0,10*ROW('Sanitation Data'!H175)))</f>
        <v/>
      </c>
      <c r="DO181" s="33" t="str">
        <f ca="true">+IF(OFFSET('Hygiene Data'!$C$12,0,10*ROW('Hygiene Data'!C175))="","",OFFSET('Hygiene Data'!$C$12,0,10*ROW('Hygiene Data'!C175)))</f>
        <v/>
      </c>
      <c r="DP181" s="33" t="str">
        <f ca="true">+IF(OFFSET('Hygiene Data'!$C$13,0,10*ROW('Hygiene Data'!C175))="","",OFFSET('Hygiene Data'!$C$13,0,10*ROW('Hygiene Data'!C175)))</f>
        <v/>
      </c>
      <c r="DQ181" s="33" t="str">
        <f ca="true">+IF(OFFSET('Hygiene Data'!$C$14,0,10*ROW('Hygiene Data'!C175))="","",OFFSET('Hygiene Data'!$C$14,0,10*ROW('Hygiene Data'!C175)))</f>
        <v/>
      </c>
      <c r="DR181" s="33" t="str">
        <f ca="true">+IF(OFFSET('Hygiene Data'!$D$12,0,10*ROW('Hygiene Data'!D175))="","",OFFSET('Hygiene Data'!$D$12,0,10*ROW('Hygiene Data'!D175)))</f>
        <v/>
      </c>
      <c r="DS181" s="33" t="str">
        <f ca="true">+IF(OFFSET('Hygiene Data'!$D$13,0,10*ROW('Hygiene Data'!D175))="","",OFFSET('Hygiene Data'!$D$13,0,10*ROW('Hygiene Data'!D175)))</f>
        <v/>
      </c>
      <c r="DT181" s="33" t="str">
        <f ca="true">+IF(OFFSET('Hygiene Data'!$D$14,0,10*ROW('Hygiene Data'!D175))="","",OFFSET('Hygiene Data'!$D$14,0,10*ROW('Hygiene Data'!D175)))</f>
        <v/>
      </c>
      <c r="DU181" s="33" t="str">
        <f ca="true">+IF(OFFSET('Hygiene Data'!$E$12,0,10*ROW('Hygiene Data'!E175))="","",OFFSET('Hygiene Data'!$E$12,0,10*ROW('Hygiene Data'!E175)))</f>
        <v/>
      </c>
      <c r="DV181" s="33" t="str">
        <f ca="true">+IF(OFFSET('Hygiene Data'!$E$13,0,10*ROW('Hygiene Data'!E175))="","",OFFSET('Hygiene Data'!$E$13,0,10*ROW('Hygiene Data'!E175)))</f>
        <v/>
      </c>
      <c r="DW181" s="33" t="str">
        <f ca="true">+IF(OFFSET('Hygiene Data'!$E$14,0,10*ROW('Hygiene Data'!E175))="","",OFFSET('Hygiene Data'!$E$14,0,10*ROW('Hygiene Data'!E175)))</f>
        <v/>
      </c>
      <c r="DX181" s="33" t="str">
        <f ca="true">+IF(OFFSET('Hygiene Data'!$F$12,0,10*ROW('Hygiene Data'!F175))="","",OFFSET('Hygiene Data'!$F$12,0,10*ROW('Hygiene Data'!F175)))</f>
        <v/>
      </c>
      <c r="DY181" s="33" t="str">
        <f ca="true">+IF(OFFSET('Hygiene Data'!$F$13,0,10*ROW('Hygiene Data'!F175))="","",OFFSET('Hygiene Data'!$F$13,0,10*ROW('Hygiene Data'!F175)))</f>
        <v/>
      </c>
      <c r="DZ181" s="33" t="str">
        <f ca="true">+IF(OFFSET('Hygiene Data'!$F$14,0,10*ROW('Hygiene Data'!F175))="","",OFFSET('Hygiene Data'!$F$14,0,10*ROW('Hygiene Data'!F175)))</f>
        <v/>
      </c>
      <c r="EA181" s="33" t="str">
        <f ca="true">+IF(OFFSET('Hygiene Data'!$G$12,0,10*ROW('Hygiene Data'!G175))="","",OFFSET('Hygiene Data'!$G$12,0,10*ROW('Hygiene Data'!G175)))</f>
        <v/>
      </c>
      <c r="EB181" s="33" t="str">
        <f ca="true">+IF(OFFSET('Hygiene Data'!$G$13,0,10*ROW('Hygiene Data'!G175))="","",OFFSET('Hygiene Data'!$G$13,0,10*ROW('Hygiene Data'!G175)))</f>
        <v/>
      </c>
      <c r="EC181" s="33" t="str">
        <f ca="true">+IF(OFFSET('Hygiene Data'!$G$14,0,10*ROW('Hygiene Data'!G175))="","",OFFSET('Hygiene Data'!$G$14,0,10*ROW('Hygiene Data'!G175)))</f>
        <v/>
      </c>
      <c r="ED181" s="33" t="str">
        <f ca="true">+IF(OFFSET('Hygiene Data'!$H$12,0,10*ROW('Hygiene Data'!H175))="","",OFFSET('Hygiene Data'!$H$12,0,10*ROW('Hygiene Data'!H175)))</f>
        <v/>
      </c>
      <c r="EE181" s="33" t="str">
        <f ca="true">+IF(OFFSET('Hygiene Data'!$H$13,0,10*ROW('Hygiene Data'!H175))="","",OFFSET('Hygiene Data'!$H$13,0,10*ROW('Hygiene Data'!H175)))</f>
        <v/>
      </c>
      <c r="EF181" s="33" t="str">
        <f ca="true">+IF(OFFSET('Hygiene Data'!$H$14,0,10*ROW('Hygiene Data'!H175))="","",OFFSET('Hygiene Data'!$H$14,0,10*ROW('Hygiene Data'!H175)))</f>
        <v/>
      </c>
    </row>
    <row r="182" x14ac:dyDescent="0.2">
      <c r="A182" s="56" t="str">
        <f ca="true">+IF(OFFSET('Water Data'!$B$1,0,10*ROW('Water Data'!B179))="","",OFFSET('Water Data'!$B$1,0,10*ROW('Water Data'!B179)))</f>
        <v/>
      </c>
      <c r="B182" s="56" t="str">
        <f ca="true">+IF(OFFSET('Water Data'!$A$3,0,10*ROW('Water Data'!A179))="","",OFFSET('Water Data'!$A$3,0,10*ROW('Water Data'!A179)))</f>
        <v/>
      </c>
      <c r="C182" s="56" t="str">
        <f ca="true">+IF(OFFSET('Water Data'!$C$3,0,10*ROW('Water Data'!C179))="","",OFFSET('Water Data'!$C$3,0,10*ROW('Water Data'!C179)))</f>
        <v/>
      </c>
      <c r="D182" s="244"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4"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4" t="e">
        <f ca="true">+IF(AND(ISNUMBER(OFFSET('Water Data'!$C$10,0,10*ROW('Water Data'!D176))),BW182="Yes"),OFFSET('Water Data'!$C$10,0,10*ROW('Water Data'!D176)),IF(AND(ISNUMBER(OFFSET('Water Data'!$C$10,0,10*ROW('Water Data'!D176))),BW182="No",ISNUMBER(OFFSET('Water Data'!$C$10,0,10*ROW('Water Data'!D176)))),CONCATENATE("[",ROUND(OFFSET('Water Data'!$C$10,0,10*ROW('Water Data'!D176)),0),"]"),IF(AND(ISNUMBER(OFFSET('Water Data'!$C$10,0,10*ROW('Water Data'!D176))),BW182="",ISNUMBER(OFFSET('Water Data'!$C$10,0,10*ROW('Water Data'!D176)))),OFFSET('Water Data'!$C$10,0,10*ROW('Water Data'!D176)),NA())))</f>
        <v>#N/A</v>
      </c>
      <c r="G182" s="244"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4"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4"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4"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4"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4"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4"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4"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4"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4"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4"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4"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4"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4"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4"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5"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5"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5"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5"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5"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5"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5"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5"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5"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5"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5"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5"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5"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5"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5"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5"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5"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5"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5"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5"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5"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5"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5"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5"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5"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5"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5"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5"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5"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5"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6"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6"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6"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6"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6"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6"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6"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6"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6"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6"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6"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6"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6"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6"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6"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6"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6"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6"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3" t="str">
        <f ca="true">+IF(OFFSET('Water Data'!$C$28,0,10*ROW('Water Data'!C176))="","",OFFSET('Water Data'!$C$28,0,10*ROW('Water Data'!C176)))</f>
        <v/>
      </c>
      <c r="BT182" s="33" t="str">
        <f ca="true">+IF(OFFSET('Water Data'!$C$29,0,10*ROW('Water Data'!C176))="","",OFFSET('Water Data'!$C$29,0,10*ROW('Water Data'!C176)))</f>
        <v/>
      </c>
      <c r="BU182" s="33" t="str">
        <f ca="true">+IF(OFFSET('Water Data'!$C$30,0,10*ROW('Water Data'!C176))="","",OFFSET('Water Data'!$C$30,0,10*ROW('Water Data'!C176)))</f>
        <v/>
      </c>
      <c r="BV182" s="33" t="str">
        <f ca="true">+IF(OFFSET('Water Data'!$D$28,0,10*ROW('Water Data'!D176))="","",OFFSET('Water Data'!$D$28,0,10*ROW('Water Data'!D176)))</f>
        <v/>
      </c>
      <c r="BW182" s="33" t="str">
        <f ca="true">+IF(OFFSET('Water Data'!$D$29,0,10*ROW('Water Data'!D176))="","",OFFSET('Water Data'!$D$29,0,10*ROW('Water Data'!D176)))</f>
        <v/>
      </c>
      <c r="BX182" s="33" t="str">
        <f ca="true">+IF(OFFSET('Water Data'!$D$30,0,10*ROW('Water Data'!D176))="","",OFFSET('Water Data'!$D$30,0,10*ROW('Water Data'!D176)))</f>
        <v/>
      </c>
      <c r="BY182" s="33" t="str">
        <f ca="true">+IF(OFFSET('Water Data'!$E$28,0,10*ROW('Water Data'!E176))="","",OFFSET('Water Data'!$E$28,0,10*ROW('Water Data'!E176)))</f>
        <v/>
      </c>
      <c r="BZ182" s="33" t="str">
        <f ca="true">+IF(OFFSET('Water Data'!$E$29,0,10*ROW('Water Data'!E176))="","",OFFSET('Water Data'!$E$29,0,10*ROW('Water Data'!E176)))</f>
        <v/>
      </c>
      <c r="CA182" s="33" t="str">
        <f ca="true">+IF(OFFSET('Water Data'!$E$30,0,10*ROW('Water Data'!E176))="","",OFFSET('Water Data'!$E$30,0,10*ROW('Water Data'!E176)))</f>
        <v/>
      </c>
      <c r="CB182" s="33" t="str">
        <f ca="true">+IF(OFFSET('Water Data'!$F$28,0,10*ROW('Water Data'!F176))="","",OFFSET('Water Data'!$F$28,0,10*ROW('Water Data'!F176)))</f>
        <v/>
      </c>
      <c r="CC182" s="33" t="str">
        <f ca="true">+IF(OFFSET('Water Data'!$F$29,0,10*ROW('Water Data'!F176))="","",OFFSET('Water Data'!$F$29,0,10*ROW('Water Data'!F176)))</f>
        <v/>
      </c>
      <c r="CD182" s="33" t="str">
        <f ca="true">+IF(OFFSET('Water Data'!$F$30,0,10*ROW('Water Data'!F176))="","",OFFSET('Water Data'!$F$30,0,10*ROW('Water Data'!F176)))</f>
        <v/>
      </c>
      <c r="CE182" s="33" t="str">
        <f ca="true">+IF(OFFSET('Water Data'!$G$28,0,10*ROW('Water Data'!G176))="","",OFFSET('Water Data'!$G$28,0,10*ROW('Water Data'!G176)))</f>
        <v/>
      </c>
      <c r="CF182" s="33" t="str">
        <f ca="true">+IF(OFFSET('Water Data'!$G$29,0,10*ROW('Water Data'!G176))="","",OFFSET('Water Data'!$G$29,0,10*ROW('Water Data'!G176)))</f>
        <v/>
      </c>
      <c r="CG182" s="33" t="str">
        <f ca="true">+IF(OFFSET('Water Data'!$G$30,0,10*ROW('Water Data'!G176))="","",OFFSET('Water Data'!$G$30,0,10*ROW('Water Data'!G176)))</f>
        <v/>
      </c>
      <c r="CH182" s="33" t="str">
        <f ca="true">+IF(OFFSET('Water Data'!$H$28,0,10*ROW('Water Data'!H176))="","",OFFSET('Water Data'!$H$28,0,10*ROW('Water Data'!H176)))</f>
        <v/>
      </c>
      <c r="CI182" s="33" t="str">
        <f ca="true">+IF(OFFSET('Water Data'!$H$29,0,10*ROW('Water Data'!H176))="","",OFFSET('Water Data'!$H$29,0,10*ROW('Water Data'!H176)))</f>
        <v/>
      </c>
      <c r="CJ182" s="33" t="str">
        <f ca="true">+IF(OFFSET('Water Data'!$H$30,0,10*ROW('Water Data'!H176))="","",OFFSET('Water Data'!$H$30,0,10*ROW('Water Data'!H176)))</f>
        <v/>
      </c>
      <c r="CK182" s="33" t="str">
        <f ca="true">+IF(OFFSET('Sanitation Data'!$C$29,0,10*ROW('Sanitation Data'!C176))="","",OFFSET('Sanitation Data'!$C$29,0,10*ROW('Sanitation Data'!C176)))</f>
        <v/>
      </c>
      <c r="CL182" s="33" t="str">
        <f ca="true">+IF(OFFSET('Sanitation Data'!$C$30,0,10*ROW('Sanitation Data'!C176))="","",OFFSET('Sanitation Data'!$C$30,0,10*ROW('Sanitation Data'!C176)))</f>
        <v/>
      </c>
      <c r="CM182" s="33" t="str">
        <f ca="true">+IF(OFFSET('Sanitation Data'!$C$31,0,10*ROW('Sanitation Data'!C176))="","",OFFSET('Sanitation Data'!$C$31,0,10*ROW('Sanitation Data'!C176)))</f>
        <v/>
      </c>
      <c r="CN182" s="33" t="str">
        <f ca="true">+IF(OFFSET('Sanitation Data'!$C$32,0,10*ROW('Sanitation Data'!C176))="","",OFFSET('Sanitation Data'!$C$32,0,10*ROW('Sanitation Data'!C176)))</f>
        <v/>
      </c>
      <c r="CO182" s="33" t="str">
        <f ca="true">+IF(OFFSET('Sanitation Data'!$C$33,0,10*ROW('Sanitation Data'!C176))="","",OFFSET('Sanitation Data'!$C$33,0,10*ROW('Sanitation Data'!C176)))</f>
        <v/>
      </c>
      <c r="CP182" s="33" t="str">
        <f ca="true">+IF(OFFSET('Sanitation Data'!$D$29,0,10*ROW('Sanitation Data'!D176))="","",OFFSET('Sanitation Data'!$D$29,0,10*ROW('Sanitation Data'!D176)))</f>
        <v/>
      </c>
      <c r="CQ182" s="33" t="str">
        <f ca="true">+IF(OFFSET('Sanitation Data'!$D$30,0,10*ROW('Sanitation Data'!D176))="","",OFFSET('Sanitation Data'!$D$30,0,10*ROW('Sanitation Data'!D176)))</f>
        <v/>
      </c>
      <c r="CR182" s="33" t="str">
        <f ca="true">+IF(OFFSET('Sanitation Data'!$D$31,0,10*ROW('Sanitation Data'!D176))="","",OFFSET('Sanitation Data'!$D$31,0,10*ROW('Sanitation Data'!D176)))</f>
        <v/>
      </c>
      <c r="CS182" s="33" t="str">
        <f ca="true">+IF(OFFSET('Sanitation Data'!$D$32,0,10*ROW('Sanitation Data'!D176))="","",OFFSET('Sanitation Data'!$D$32,0,10*ROW('Sanitation Data'!D176)))</f>
        <v/>
      </c>
      <c r="CT182" s="33" t="str">
        <f ca="true">+IF(OFFSET('Sanitation Data'!$D$33,0,10*ROW('Sanitation Data'!D176))="","",OFFSET('Sanitation Data'!$D$33,0,10*ROW('Sanitation Data'!D176)))</f>
        <v/>
      </c>
      <c r="CU182" s="33" t="str">
        <f ca="true">+IF(OFFSET('Sanitation Data'!$E$29,0,10*ROW('Sanitation Data'!E176))="","",OFFSET('Sanitation Data'!$E$29,0,10*ROW('Sanitation Data'!E176)))</f>
        <v/>
      </c>
      <c r="CV182" s="33" t="str">
        <f ca="true">+IF(OFFSET('Sanitation Data'!$E$30,0,10*ROW('Sanitation Data'!E176))="","",OFFSET('Sanitation Data'!$E$30,0,10*ROW('Sanitation Data'!E176)))</f>
        <v/>
      </c>
      <c r="CW182" s="33" t="str">
        <f ca="true">+IF(OFFSET('Sanitation Data'!$E$31,0,10*ROW('Sanitation Data'!E176))="","",OFFSET('Sanitation Data'!$E$31,0,10*ROW('Sanitation Data'!E176)))</f>
        <v/>
      </c>
      <c r="CX182" s="33" t="str">
        <f ca="true">+IF(OFFSET('Sanitation Data'!$E$32,0,10*ROW('Sanitation Data'!E176))="","",OFFSET('Sanitation Data'!$E$32,0,10*ROW('Sanitation Data'!E176)))</f>
        <v/>
      </c>
      <c r="CY182" s="33" t="str">
        <f ca="true">+IF(OFFSET('Sanitation Data'!$E$33,0,10*ROW('Sanitation Data'!E176))="","",OFFSET('Sanitation Data'!$E$33,0,10*ROW('Sanitation Data'!E176)))</f>
        <v/>
      </c>
      <c r="CZ182" s="33" t="str">
        <f ca="true">+IF(OFFSET('Sanitation Data'!$F$29,0,10*ROW('Sanitation Data'!F176))="","",OFFSET('Sanitation Data'!$F$29,0,10*ROW('Sanitation Data'!F176)))</f>
        <v/>
      </c>
      <c r="DA182" s="33" t="str">
        <f ca="true">+IF(OFFSET('Sanitation Data'!$F$30,0,10*ROW('Sanitation Data'!F176))="","",OFFSET('Sanitation Data'!$F$30,0,10*ROW('Sanitation Data'!F176)))</f>
        <v/>
      </c>
      <c r="DB182" s="33" t="str">
        <f ca="true">+IF(OFFSET('Sanitation Data'!$F$31,0,10*ROW('Sanitation Data'!F176))="","",OFFSET('Sanitation Data'!$F$31,0,10*ROW('Sanitation Data'!F176)))</f>
        <v/>
      </c>
      <c r="DC182" s="33" t="str">
        <f ca="true">+IF(OFFSET('Sanitation Data'!$F$32,0,10*ROW('Sanitation Data'!F176))="","",OFFSET('Sanitation Data'!$F$32,0,10*ROW('Sanitation Data'!F176)))</f>
        <v/>
      </c>
      <c r="DD182" s="33" t="str">
        <f ca="true">+IF(OFFSET('Sanitation Data'!$F$33,0,10*ROW('Sanitation Data'!F176))="","",OFFSET('Sanitation Data'!$F$33,0,10*ROW('Sanitation Data'!F176)))</f>
        <v/>
      </c>
      <c r="DE182" s="33" t="str">
        <f ca="true">+IF(OFFSET('Sanitation Data'!$G$29,0,10*ROW('Sanitation Data'!G176))="","",OFFSET('Sanitation Data'!$G$29,0,10*ROW('Sanitation Data'!G176)))</f>
        <v/>
      </c>
      <c r="DF182" s="33" t="str">
        <f ca="true">+IF(OFFSET('Sanitation Data'!$G$30,0,10*ROW('Sanitation Data'!G176))="","",OFFSET('Sanitation Data'!$G$30,0,10*ROW('Sanitation Data'!G176)))</f>
        <v/>
      </c>
      <c r="DG182" s="33" t="str">
        <f ca="true">+IF(OFFSET('Sanitation Data'!$G$31,0,10*ROW('Sanitation Data'!G176))="","",OFFSET('Sanitation Data'!$G$31,0,10*ROW('Sanitation Data'!G176)))</f>
        <v/>
      </c>
      <c r="DH182" s="33" t="str">
        <f ca="true">+IF(OFFSET('Sanitation Data'!$G$32,0,10*ROW('Sanitation Data'!G176))="","",OFFSET('Sanitation Data'!$G$32,0,10*ROW('Sanitation Data'!G176)))</f>
        <v/>
      </c>
      <c r="DI182" s="33" t="str">
        <f ca="true">+IF(OFFSET('Sanitation Data'!$G$33,0,10*ROW('Sanitation Data'!G176))="","",OFFSET('Sanitation Data'!$G$33,0,10*ROW('Sanitation Data'!G176)))</f>
        <v/>
      </c>
      <c r="DJ182" s="33" t="str">
        <f ca="true">+IF(OFFSET('Sanitation Data'!$H$29,0,10*ROW('Sanitation Data'!H176))="","",OFFSET('Sanitation Data'!$H$29,0,10*ROW('Sanitation Data'!H176)))</f>
        <v/>
      </c>
      <c r="DK182" s="33" t="str">
        <f ca="true">+IF(OFFSET('Sanitation Data'!$H$30,0,10*ROW('Sanitation Data'!H176))="","",OFFSET('Sanitation Data'!$H$30,0,10*ROW('Sanitation Data'!H176)))</f>
        <v/>
      </c>
      <c r="DL182" s="33" t="str">
        <f ca="true">+IF(OFFSET('Sanitation Data'!$H$31,0,10*ROW('Sanitation Data'!H176))="","",OFFSET('Sanitation Data'!$H$31,0,10*ROW('Sanitation Data'!H176)))</f>
        <v/>
      </c>
      <c r="DM182" s="33" t="str">
        <f ca="true">+IF(OFFSET('Sanitation Data'!$H$32,0,10*ROW('Sanitation Data'!H176))="","",OFFSET('Sanitation Data'!$H$32,0,10*ROW('Sanitation Data'!H176)))</f>
        <v/>
      </c>
      <c r="DN182" s="33" t="str">
        <f ca="true">+IF(OFFSET('Sanitation Data'!$H$33,0,10*ROW('Sanitation Data'!H176))="","",OFFSET('Sanitation Data'!$H$33,0,10*ROW('Sanitation Data'!H176)))</f>
        <v/>
      </c>
      <c r="DO182" s="33" t="str">
        <f ca="true">+IF(OFFSET('Hygiene Data'!$C$12,0,10*ROW('Hygiene Data'!C176))="","",OFFSET('Hygiene Data'!$C$12,0,10*ROW('Hygiene Data'!C176)))</f>
        <v/>
      </c>
      <c r="DP182" s="33" t="str">
        <f ca="true">+IF(OFFSET('Hygiene Data'!$C$13,0,10*ROW('Hygiene Data'!C176))="","",OFFSET('Hygiene Data'!$C$13,0,10*ROW('Hygiene Data'!C176)))</f>
        <v/>
      </c>
      <c r="DQ182" s="33" t="str">
        <f ca="true">+IF(OFFSET('Hygiene Data'!$C$14,0,10*ROW('Hygiene Data'!C176))="","",OFFSET('Hygiene Data'!$C$14,0,10*ROW('Hygiene Data'!C176)))</f>
        <v/>
      </c>
      <c r="DR182" s="33" t="str">
        <f ca="true">+IF(OFFSET('Hygiene Data'!$D$12,0,10*ROW('Hygiene Data'!D176))="","",OFFSET('Hygiene Data'!$D$12,0,10*ROW('Hygiene Data'!D176)))</f>
        <v/>
      </c>
      <c r="DS182" s="33" t="str">
        <f ca="true">+IF(OFFSET('Hygiene Data'!$D$13,0,10*ROW('Hygiene Data'!D176))="","",OFFSET('Hygiene Data'!$D$13,0,10*ROW('Hygiene Data'!D176)))</f>
        <v/>
      </c>
      <c r="DT182" s="33" t="str">
        <f ca="true">+IF(OFFSET('Hygiene Data'!$D$14,0,10*ROW('Hygiene Data'!D176))="","",OFFSET('Hygiene Data'!$D$14,0,10*ROW('Hygiene Data'!D176)))</f>
        <v/>
      </c>
      <c r="DU182" s="33" t="str">
        <f ca="true">+IF(OFFSET('Hygiene Data'!$E$12,0,10*ROW('Hygiene Data'!E176))="","",OFFSET('Hygiene Data'!$E$12,0,10*ROW('Hygiene Data'!E176)))</f>
        <v/>
      </c>
      <c r="DV182" s="33" t="str">
        <f ca="true">+IF(OFFSET('Hygiene Data'!$E$13,0,10*ROW('Hygiene Data'!E176))="","",OFFSET('Hygiene Data'!$E$13,0,10*ROW('Hygiene Data'!E176)))</f>
        <v/>
      </c>
      <c r="DW182" s="33" t="str">
        <f ca="true">+IF(OFFSET('Hygiene Data'!$E$14,0,10*ROW('Hygiene Data'!E176))="","",OFFSET('Hygiene Data'!$E$14,0,10*ROW('Hygiene Data'!E176)))</f>
        <v/>
      </c>
      <c r="DX182" s="33" t="str">
        <f ca="true">+IF(OFFSET('Hygiene Data'!$F$12,0,10*ROW('Hygiene Data'!F176))="","",OFFSET('Hygiene Data'!$F$12,0,10*ROW('Hygiene Data'!F176)))</f>
        <v/>
      </c>
      <c r="DY182" s="33" t="str">
        <f ca="true">+IF(OFFSET('Hygiene Data'!$F$13,0,10*ROW('Hygiene Data'!F176))="","",OFFSET('Hygiene Data'!$F$13,0,10*ROW('Hygiene Data'!F176)))</f>
        <v/>
      </c>
      <c r="DZ182" s="33" t="str">
        <f ca="true">+IF(OFFSET('Hygiene Data'!$F$14,0,10*ROW('Hygiene Data'!F176))="","",OFFSET('Hygiene Data'!$F$14,0,10*ROW('Hygiene Data'!F176)))</f>
        <v/>
      </c>
      <c r="EA182" s="33" t="str">
        <f ca="true">+IF(OFFSET('Hygiene Data'!$G$12,0,10*ROW('Hygiene Data'!G176))="","",OFFSET('Hygiene Data'!$G$12,0,10*ROW('Hygiene Data'!G176)))</f>
        <v/>
      </c>
      <c r="EB182" s="33" t="str">
        <f ca="true">+IF(OFFSET('Hygiene Data'!$G$13,0,10*ROW('Hygiene Data'!G176))="","",OFFSET('Hygiene Data'!$G$13,0,10*ROW('Hygiene Data'!G176)))</f>
        <v/>
      </c>
      <c r="EC182" s="33" t="str">
        <f ca="true">+IF(OFFSET('Hygiene Data'!$G$14,0,10*ROW('Hygiene Data'!G176))="","",OFFSET('Hygiene Data'!$G$14,0,10*ROW('Hygiene Data'!G176)))</f>
        <v/>
      </c>
      <c r="ED182" s="33" t="str">
        <f ca="true">+IF(OFFSET('Hygiene Data'!$H$12,0,10*ROW('Hygiene Data'!H176))="","",OFFSET('Hygiene Data'!$H$12,0,10*ROW('Hygiene Data'!H176)))</f>
        <v/>
      </c>
      <c r="EE182" s="33" t="str">
        <f ca="true">+IF(OFFSET('Hygiene Data'!$H$13,0,10*ROW('Hygiene Data'!H176))="","",OFFSET('Hygiene Data'!$H$13,0,10*ROW('Hygiene Data'!H176)))</f>
        <v/>
      </c>
      <c r="EF182" s="33" t="str">
        <f ca="true">+IF(OFFSET('Hygiene Data'!$H$14,0,10*ROW('Hygiene Data'!H176))="","",OFFSET('Hygiene Data'!$H$14,0,10*ROW('Hygiene Data'!H176)))</f>
        <v/>
      </c>
    </row>
    <row r="183" x14ac:dyDescent="0.2">
      <c r="A183" s="56" t="str">
        <f ca="true">+IF(OFFSET('Water Data'!$B$1,0,10*ROW('Water Data'!B180))="","",OFFSET('Water Data'!$B$1,0,10*ROW('Water Data'!B180)))</f>
        <v/>
      </c>
      <c r="B183" s="56" t="str">
        <f ca="true">+IF(OFFSET('Water Data'!$A$3,0,10*ROW('Water Data'!A180))="","",OFFSET('Water Data'!$A$3,0,10*ROW('Water Data'!A180)))</f>
        <v/>
      </c>
      <c r="C183" s="56" t="str">
        <f ca="true">+IF(OFFSET('Water Data'!$C$3,0,10*ROW('Water Data'!C180))="","",OFFSET('Water Data'!$C$3,0,10*ROW('Water Data'!C180)))</f>
        <v/>
      </c>
      <c r="D183" s="244"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4"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4" t="e">
        <f ca="true">+IF(AND(ISNUMBER(OFFSET('Water Data'!$C$10,0,10*ROW('Water Data'!D177))),BW183="Yes"),OFFSET('Water Data'!$C$10,0,10*ROW('Water Data'!D177)),IF(AND(ISNUMBER(OFFSET('Water Data'!$C$10,0,10*ROW('Water Data'!D177))),BW183="No",ISNUMBER(OFFSET('Water Data'!$C$10,0,10*ROW('Water Data'!D177)))),CONCATENATE("[",ROUND(OFFSET('Water Data'!$C$10,0,10*ROW('Water Data'!D177)),0),"]"),IF(AND(ISNUMBER(OFFSET('Water Data'!$C$10,0,10*ROW('Water Data'!D177))),BW183="",ISNUMBER(OFFSET('Water Data'!$C$10,0,10*ROW('Water Data'!D177)))),OFFSET('Water Data'!$C$10,0,10*ROW('Water Data'!D177)),NA())))</f>
        <v>#N/A</v>
      </c>
      <c r="G183" s="244"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4"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4"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4"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4"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4"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4"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4"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4"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4"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4"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4"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4"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4"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4"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5"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5"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5"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5"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5"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5"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5"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5"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5"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5"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5"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5"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5"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5"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5"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5"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5"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5"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5"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5"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5"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5"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5"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5"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5"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5"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5"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5"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5"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5"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6"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6"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6"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6"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6"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6"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6"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6"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6"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6"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6"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6"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6"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6"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6"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6"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6"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6"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3" t="str">
        <f ca="true">+IF(OFFSET('Water Data'!$C$28,0,10*ROW('Water Data'!C177))="","",OFFSET('Water Data'!$C$28,0,10*ROW('Water Data'!C177)))</f>
        <v/>
      </c>
      <c r="BT183" s="33" t="str">
        <f ca="true">+IF(OFFSET('Water Data'!$C$29,0,10*ROW('Water Data'!C177))="","",OFFSET('Water Data'!$C$29,0,10*ROW('Water Data'!C177)))</f>
        <v/>
      </c>
      <c r="BU183" s="33" t="str">
        <f ca="true">+IF(OFFSET('Water Data'!$C$30,0,10*ROW('Water Data'!C177))="","",OFFSET('Water Data'!$C$30,0,10*ROW('Water Data'!C177)))</f>
        <v/>
      </c>
      <c r="BV183" s="33" t="str">
        <f ca="true">+IF(OFFSET('Water Data'!$D$28,0,10*ROW('Water Data'!D177))="","",OFFSET('Water Data'!$D$28,0,10*ROW('Water Data'!D177)))</f>
        <v/>
      </c>
      <c r="BW183" s="33" t="str">
        <f ca="true">+IF(OFFSET('Water Data'!$D$29,0,10*ROW('Water Data'!D177))="","",OFFSET('Water Data'!$D$29,0,10*ROW('Water Data'!D177)))</f>
        <v/>
      </c>
      <c r="BX183" s="33" t="str">
        <f ca="true">+IF(OFFSET('Water Data'!$D$30,0,10*ROW('Water Data'!D177))="","",OFFSET('Water Data'!$D$30,0,10*ROW('Water Data'!D177)))</f>
        <v/>
      </c>
      <c r="BY183" s="33" t="str">
        <f ca="true">+IF(OFFSET('Water Data'!$E$28,0,10*ROW('Water Data'!E177))="","",OFFSET('Water Data'!$E$28,0,10*ROW('Water Data'!E177)))</f>
        <v/>
      </c>
      <c r="BZ183" s="33" t="str">
        <f ca="true">+IF(OFFSET('Water Data'!$E$29,0,10*ROW('Water Data'!E177))="","",OFFSET('Water Data'!$E$29,0,10*ROW('Water Data'!E177)))</f>
        <v/>
      </c>
      <c r="CA183" s="33" t="str">
        <f ca="true">+IF(OFFSET('Water Data'!$E$30,0,10*ROW('Water Data'!E177))="","",OFFSET('Water Data'!$E$30,0,10*ROW('Water Data'!E177)))</f>
        <v/>
      </c>
      <c r="CB183" s="33" t="str">
        <f ca="true">+IF(OFFSET('Water Data'!$F$28,0,10*ROW('Water Data'!F177))="","",OFFSET('Water Data'!$F$28,0,10*ROW('Water Data'!F177)))</f>
        <v/>
      </c>
      <c r="CC183" s="33" t="str">
        <f ca="true">+IF(OFFSET('Water Data'!$F$29,0,10*ROW('Water Data'!F177))="","",OFFSET('Water Data'!$F$29,0,10*ROW('Water Data'!F177)))</f>
        <v/>
      </c>
      <c r="CD183" s="33" t="str">
        <f ca="true">+IF(OFFSET('Water Data'!$F$30,0,10*ROW('Water Data'!F177))="","",OFFSET('Water Data'!$F$30,0,10*ROW('Water Data'!F177)))</f>
        <v/>
      </c>
      <c r="CE183" s="33" t="str">
        <f ca="true">+IF(OFFSET('Water Data'!$G$28,0,10*ROW('Water Data'!G177))="","",OFFSET('Water Data'!$G$28,0,10*ROW('Water Data'!G177)))</f>
        <v/>
      </c>
      <c r="CF183" s="33" t="str">
        <f ca="true">+IF(OFFSET('Water Data'!$G$29,0,10*ROW('Water Data'!G177))="","",OFFSET('Water Data'!$G$29,0,10*ROW('Water Data'!G177)))</f>
        <v/>
      </c>
      <c r="CG183" s="33" t="str">
        <f ca="true">+IF(OFFSET('Water Data'!$G$30,0,10*ROW('Water Data'!G177))="","",OFFSET('Water Data'!$G$30,0,10*ROW('Water Data'!G177)))</f>
        <v/>
      </c>
      <c r="CH183" s="33" t="str">
        <f ca="true">+IF(OFFSET('Water Data'!$H$28,0,10*ROW('Water Data'!H177))="","",OFFSET('Water Data'!$H$28,0,10*ROW('Water Data'!H177)))</f>
        <v/>
      </c>
      <c r="CI183" s="33" t="str">
        <f ca="true">+IF(OFFSET('Water Data'!$H$29,0,10*ROW('Water Data'!H177))="","",OFFSET('Water Data'!$H$29,0,10*ROW('Water Data'!H177)))</f>
        <v/>
      </c>
      <c r="CJ183" s="33" t="str">
        <f ca="true">+IF(OFFSET('Water Data'!$H$30,0,10*ROW('Water Data'!H177))="","",OFFSET('Water Data'!$H$30,0,10*ROW('Water Data'!H177)))</f>
        <v/>
      </c>
      <c r="CK183" s="33" t="str">
        <f ca="true">+IF(OFFSET('Sanitation Data'!$C$29,0,10*ROW('Sanitation Data'!C177))="","",OFFSET('Sanitation Data'!$C$29,0,10*ROW('Sanitation Data'!C177)))</f>
        <v/>
      </c>
      <c r="CL183" s="33" t="str">
        <f ca="true">+IF(OFFSET('Sanitation Data'!$C$30,0,10*ROW('Sanitation Data'!C177))="","",OFFSET('Sanitation Data'!$C$30,0,10*ROW('Sanitation Data'!C177)))</f>
        <v/>
      </c>
      <c r="CM183" s="33" t="str">
        <f ca="true">+IF(OFFSET('Sanitation Data'!$C$31,0,10*ROW('Sanitation Data'!C177))="","",OFFSET('Sanitation Data'!$C$31,0,10*ROW('Sanitation Data'!C177)))</f>
        <v/>
      </c>
      <c r="CN183" s="33" t="str">
        <f ca="true">+IF(OFFSET('Sanitation Data'!$C$32,0,10*ROW('Sanitation Data'!C177))="","",OFFSET('Sanitation Data'!$C$32,0,10*ROW('Sanitation Data'!C177)))</f>
        <v/>
      </c>
      <c r="CO183" s="33" t="str">
        <f ca="true">+IF(OFFSET('Sanitation Data'!$C$33,0,10*ROW('Sanitation Data'!C177))="","",OFFSET('Sanitation Data'!$C$33,0,10*ROW('Sanitation Data'!C177)))</f>
        <v/>
      </c>
      <c r="CP183" s="33" t="str">
        <f ca="true">+IF(OFFSET('Sanitation Data'!$D$29,0,10*ROW('Sanitation Data'!D177))="","",OFFSET('Sanitation Data'!$D$29,0,10*ROW('Sanitation Data'!D177)))</f>
        <v/>
      </c>
      <c r="CQ183" s="33" t="str">
        <f ca="true">+IF(OFFSET('Sanitation Data'!$D$30,0,10*ROW('Sanitation Data'!D177))="","",OFFSET('Sanitation Data'!$D$30,0,10*ROW('Sanitation Data'!D177)))</f>
        <v/>
      </c>
      <c r="CR183" s="33" t="str">
        <f ca="true">+IF(OFFSET('Sanitation Data'!$D$31,0,10*ROW('Sanitation Data'!D177))="","",OFFSET('Sanitation Data'!$D$31,0,10*ROW('Sanitation Data'!D177)))</f>
        <v/>
      </c>
      <c r="CS183" s="33" t="str">
        <f ca="true">+IF(OFFSET('Sanitation Data'!$D$32,0,10*ROW('Sanitation Data'!D177))="","",OFFSET('Sanitation Data'!$D$32,0,10*ROW('Sanitation Data'!D177)))</f>
        <v/>
      </c>
      <c r="CT183" s="33" t="str">
        <f ca="true">+IF(OFFSET('Sanitation Data'!$D$33,0,10*ROW('Sanitation Data'!D177))="","",OFFSET('Sanitation Data'!$D$33,0,10*ROW('Sanitation Data'!D177)))</f>
        <v/>
      </c>
      <c r="CU183" s="33" t="str">
        <f ca="true">+IF(OFFSET('Sanitation Data'!$E$29,0,10*ROW('Sanitation Data'!E177))="","",OFFSET('Sanitation Data'!$E$29,0,10*ROW('Sanitation Data'!E177)))</f>
        <v/>
      </c>
      <c r="CV183" s="33" t="str">
        <f ca="true">+IF(OFFSET('Sanitation Data'!$E$30,0,10*ROW('Sanitation Data'!E177))="","",OFFSET('Sanitation Data'!$E$30,0,10*ROW('Sanitation Data'!E177)))</f>
        <v/>
      </c>
      <c r="CW183" s="33" t="str">
        <f ca="true">+IF(OFFSET('Sanitation Data'!$E$31,0,10*ROW('Sanitation Data'!E177))="","",OFFSET('Sanitation Data'!$E$31,0,10*ROW('Sanitation Data'!E177)))</f>
        <v/>
      </c>
      <c r="CX183" s="33" t="str">
        <f ca="true">+IF(OFFSET('Sanitation Data'!$E$32,0,10*ROW('Sanitation Data'!E177))="","",OFFSET('Sanitation Data'!$E$32,0,10*ROW('Sanitation Data'!E177)))</f>
        <v/>
      </c>
      <c r="CY183" s="33" t="str">
        <f ca="true">+IF(OFFSET('Sanitation Data'!$E$33,0,10*ROW('Sanitation Data'!E177))="","",OFFSET('Sanitation Data'!$E$33,0,10*ROW('Sanitation Data'!E177)))</f>
        <v/>
      </c>
      <c r="CZ183" s="33" t="str">
        <f ca="true">+IF(OFFSET('Sanitation Data'!$F$29,0,10*ROW('Sanitation Data'!F177))="","",OFFSET('Sanitation Data'!$F$29,0,10*ROW('Sanitation Data'!F177)))</f>
        <v/>
      </c>
      <c r="DA183" s="33" t="str">
        <f ca="true">+IF(OFFSET('Sanitation Data'!$F$30,0,10*ROW('Sanitation Data'!F177))="","",OFFSET('Sanitation Data'!$F$30,0,10*ROW('Sanitation Data'!F177)))</f>
        <v/>
      </c>
      <c r="DB183" s="33" t="str">
        <f ca="true">+IF(OFFSET('Sanitation Data'!$F$31,0,10*ROW('Sanitation Data'!F177))="","",OFFSET('Sanitation Data'!$F$31,0,10*ROW('Sanitation Data'!F177)))</f>
        <v/>
      </c>
      <c r="DC183" s="33" t="str">
        <f ca="true">+IF(OFFSET('Sanitation Data'!$F$32,0,10*ROW('Sanitation Data'!F177))="","",OFFSET('Sanitation Data'!$F$32,0,10*ROW('Sanitation Data'!F177)))</f>
        <v/>
      </c>
      <c r="DD183" s="33" t="str">
        <f ca="true">+IF(OFFSET('Sanitation Data'!$F$33,0,10*ROW('Sanitation Data'!F177))="","",OFFSET('Sanitation Data'!$F$33,0,10*ROW('Sanitation Data'!F177)))</f>
        <v/>
      </c>
      <c r="DE183" s="33" t="str">
        <f ca="true">+IF(OFFSET('Sanitation Data'!$G$29,0,10*ROW('Sanitation Data'!G177))="","",OFFSET('Sanitation Data'!$G$29,0,10*ROW('Sanitation Data'!G177)))</f>
        <v/>
      </c>
      <c r="DF183" s="33" t="str">
        <f ca="true">+IF(OFFSET('Sanitation Data'!$G$30,0,10*ROW('Sanitation Data'!G177))="","",OFFSET('Sanitation Data'!$G$30,0,10*ROW('Sanitation Data'!G177)))</f>
        <v/>
      </c>
      <c r="DG183" s="33" t="str">
        <f ca="true">+IF(OFFSET('Sanitation Data'!$G$31,0,10*ROW('Sanitation Data'!G177))="","",OFFSET('Sanitation Data'!$G$31,0,10*ROW('Sanitation Data'!G177)))</f>
        <v/>
      </c>
      <c r="DH183" s="33" t="str">
        <f ca="true">+IF(OFFSET('Sanitation Data'!$G$32,0,10*ROW('Sanitation Data'!G177))="","",OFFSET('Sanitation Data'!$G$32,0,10*ROW('Sanitation Data'!G177)))</f>
        <v/>
      </c>
      <c r="DI183" s="33" t="str">
        <f ca="true">+IF(OFFSET('Sanitation Data'!$G$33,0,10*ROW('Sanitation Data'!G177))="","",OFFSET('Sanitation Data'!$G$33,0,10*ROW('Sanitation Data'!G177)))</f>
        <v/>
      </c>
      <c r="DJ183" s="33" t="str">
        <f ca="true">+IF(OFFSET('Sanitation Data'!$H$29,0,10*ROW('Sanitation Data'!H177))="","",OFFSET('Sanitation Data'!$H$29,0,10*ROW('Sanitation Data'!H177)))</f>
        <v/>
      </c>
      <c r="DK183" s="33" t="str">
        <f ca="true">+IF(OFFSET('Sanitation Data'!$H$30,0,10*ROW('Sanitation Data'!H177))="","",OFFSET('Sanitation Data'!$H$30,0,10*ROW('Sanitation Data'!H177)))</f>
        <v/>
      </c>
      <c r="DL183" s="33" t="str">
        <f ca="true">+IF(OFFSET('Sanitation Data'!$H$31,0,10*ROW('Sanitation Data'!H177))="","",OFFSET('Sanitation Data'!$H$31,0,10*ROW('Sanitation Data'!H177)))</f>
        <v/>
      </c>
      <c r="DM183" s="33" t="str">
        <f ca="true">+IF(OFFSET('Sanitation Data'!$H$32,0,10*ROW('Sanitation Data'!H177))="","",OFFSET('Sanitation Data'!$H$32,0,10*ROW('Sanitation Data'!H177)))</f>
        <v/>
      </c>
      <c r="DN183" s="33" t="str">
        <f ca="true">+IF(OFFSET('Sanitation Data'!$H$33,0,10*ROW('Sanitation Data'!H177))="","",OFFSET('Sanitation Data'!$H$33,0,10*ROW('Sanitation Data'!H177)))</f>
        <v/>
      </c>
      <c r="DO183" s="33" t="str">
        <f ca="true">+IF(OFFSET('Hygiene Data'!$C$12,0,10*ROW('Hygiene Data'!C177))="","",OFFSET('Hygiene Data'!$C$12,0,10*ROW('Hygiene Data'!C177)))</f>
        <v/>
      </c>
      <c r="DP183" s="33" t="str">
        <f ca="true">+IF(OFFSET('Hygiene Data'!$C$13,0,10*ROW('Hygiene Data'!C177))="","",OFFSET('Hygiene Data'!$C$13,0,10*ROW('Hygiene Data'!C177)))</f>
        <v/>
      </c>
      <c r="DQ183" s="33" t="str">
        <f ca="true">+IF(OFFSET('Hygiene Data'!$C$14,0,10*ROW('Hygiene Data'!C177))="","",OFFSET('Hygiene Data'!$C$14,0,10*ROW('Hygiene Data'!C177)))</f>
        <v/>
      </c>
      <c r="DR183" s="33" t="str">
        <f ca="true">+IF(OFFSET('Hygiene Data'!$D$12,0,10*ROW('Hygiene Data'!D177))="","",OFFSET('Hygiene Data'!$D$12,0,10*ROW('Hygiene Data'!D177)))</f>
        <v/>
      </c>
      <c r="DS183" s="33" t="str">
        <f ca="true">+IF(OFFSET('Hygiene Data'!$D$13,0,10*ROW('Hygiene Data'!D177))="","",OFFSET('Hygiene Data'!$D$13,0,10*ROW('Hygiene Data'!D177)))</f>
        <v/>
      </c>
      <c r="DT183" s="33" t="str">
        <f ca="true">+IF(OFFSET('Hygiene Data'!$D$14,0,10*ROW('Hygiene Data'!D177))="","",OFFSET('Hygiene Data'!$D$14,0,10*ROW('Hygiene Data'!D177)))</f>
        <v/>
      </c>
      <c r="DU183" s="33" t="str">
        <f ca="true">+IF(OFFSET('Hygiene Data'!$E$12,0,10*ROW('Hygiene Data'!E177))="","",OFFSET('Hygiene Data'!$E$12,0,10*ROW('Hygiene Data'!E177)))</f>
        <v/>
      </c>
      <c r="DV183" s="33" t="str">
        <f ca="true">+IF(OFFSET('Hygiene Data'!$E$13,0,10*ROW('Hygiene Data'!E177))="","",OFFSET('Hygiene Data'!$E$13,0,10*ROW('Hygiene Data'!E177)))</f>
        <v/>
      </c>
      <c r="DW183" s="33" t="str">
        <f ca="true">+IF(OFFSET('Hygiene Data'!$E$14,0,10*ROW('Hygiene Data'!E177))="","",OFFSET('Hygiene Data'!$E$14,0,10*ROW('Hygiene Data'!E177)))</f>
        <v/>
      </c>
      <c r="DX183" s="33" t="str">
        <f ca="true">+IF(OFFSET('Hygiene Data'!$F$12,0,10*ROW('Hygiene Data'!F177))="","",OFFSET('Hygiene Data'!$F$12,0,10*ROW('Hygiene Data'!F177)))</f>
        <v/>
      </c>
      <c r="DY183" s="33" t="str">
        <f ca="true">+IF(OFFSET('Hygiene Data'!$F$13,0,10*ROW('Hygiene Data'!F177))="","",OFFSET('Hygiene Data'!$F$13,0,10*ROW('Hygiene Data'!F177)))</f>
        <v/>
      </c>
      <c r="DZ183" s="33" t="str">
        <f ca="true">+IF(OFFSET('Hygiene Data'!$F$14,0,10*ROW('Hygiene Data'!F177))="","",OFFSET('Hygiene Data'!$F$14,0,10*ROW('Hygiene Data'!F177)))</f>
        <v/>
      </c>
      <c r="EA183" s="33" t="str">
        <f ca="true">+IF(OFFSET('Hygiene Data'!$G$12,0,10*ROW('Hygiene Data'!G177))="","",OFFSET('Hygiene Data'!$G$12,0,10*ROW('Hygiene Data'!G177)))</f>
        <v/>
      </c>
      <c r="EB183" s="33" t="str">
        <f ca="true">+IF(OFFSET('Hygiene Data'!$G$13,0,10*ROW('Hygiene Data'!G177))="","",OFFSET('Hygiene Data'!$G$13,0,10*ROW('Hygiene Data'!G177)))</f>
        <v/>
      </c>
      <c r="EC183" s="33" t="str">
        <f ca="true">+IF(OFFSET('Hygiene Data'!$G$14,0,10*ROW('Hygiene Data'!G177))="","",OFFSET('Hygiene Data'!$G$14,0,10*ROW('Hygiene Data'!G177)))</f>
        <v/>
      </c>
      <c r="ED183" s="33" t="str">
        <f ca="true">+IF(OFFSET('Hygiene Data'!$H$12,0,10*ROW('Hygiene Data'!H177))="","",OFFSET('Hygiene Data'!$H$12,0,10*ROW('Hygiene Data'!H177)))</f>
        <v/>
      </c>
      <c r="EE183" s="33" t="str">
        <f ca="true">+IF(OFFSET('Hygiene Data'!$H$13,0,10*ROW('Hygiene Data'!H177))="","",OFFSET('Hygiene Data'!$H$13,0,10*ROW('Hygiene Data'!H177)))</f>
        <v/>
      </c>
      <c r="EF183" s="33" t="str">
        <f ca="true">+IF(OFFSET('Hygiene Data'!$H$14,0,10*ROW('Hygiene Data'!H177))="","",OFFSET('Hygiene Data'!$H$14,0,10*ROW('Hygiene Data'!H177)))</f>
        <v/>
      </c>
    </row>
    <row r="184" x14ac:dyDescent="0.2">
      <c r="A184" s="56" t="str">
        <f ca="true">+IF(OFFSET('Water Data'!$B$1,0,10*ROW('Water Data'!B181))="","",OFFSET('Water Data'!$B$1,0,10*ROW('Water Data'!B181)))</f>
        <v/>
      </c>
      <c r="B184" s="56" t="str">
        <f ca="true">+IF(OFFSET('Water Data'!$A$3,0,10*ROW('Water Data'!A181))="","",OFFSET('Water Data'!$A$3,0,10*ROW('Water Data'!A181)))</f>
        <v/>
      </c>
      <c r="C184" s="56" t="str">
        <f ca="true">+IF(OFFSET('Water Data'!$C$3,0,10*ROW('Water Data'!C181))="","",OFFSET('Water Data'!$C$3,0,10*ROW('Water Data'!C181)))</f>
        <v/>
      </c>
      <c r="D184" s="244"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4"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4" t="e">
        <f ca="true">+IF(AND(ISNUMBER(OFFSET('Water Data'!$C$10,0,10*ROW('Water Data'!D178))),BW184="Yes"),OFFSET('Water Data'!$C$10,0,10*ROW('Water Data'!D178)),IF(AND(ISNUMBER(OFFSET('Water Data'!$C$10,0,10*ROW('Water Data'!D178))),BW184="No",ISNUMBER(OFFSET('Water Data'!$C$10,0,10*ROW('Water Data'!D178)))),CONCATENATE("[",ROUND(OFFSET('Water Data'!$C$10,0,10*ROW('Water Data'!D178)),0),"]"),IF(AND(ISNUMBER(OFFSET('Water Data'!$C$10,0,10*ROW('Water Data'!D178))),BW184="",ISNUMBER(OFFSET('Water Data'!$C$10,0,10*ROW('Water Data'!D178)))),OFFSET('Water Data'!$C$10,0,10*ROW('Water Data'!D178)),NA())))</f>
        <v>#N/A</v>
      </c>
      <c r="G184" s="244"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4"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4"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4"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4"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4"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4"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4"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4"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4"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4"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4"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4"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4"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4"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5"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5"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5"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5"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5"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5"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5"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5"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5"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5"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5"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5"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5"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5"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5"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5"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5"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5"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5"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5"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5"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5"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5"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5"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5"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5"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5"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5"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5"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5"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6"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6"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6"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6"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6"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6"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6"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6"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6"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6"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6"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6"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6"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6"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6"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6"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6"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6"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3" t="str">
        <f ca="true">+IF(OFFSET('Water Data'!$C$28,0,10*ROW('Water Data'!C178))="","",OFFSET('Water Data'!$C$28,0,10*ROW('Water Data'!C178)))</f>
        <v/>
      </c>
      <c r="BT184" s="33" t="str">
        <f ca="true">+IF(OFFSET('Water Data'!$C$29,0,10*ROW('Water Data'!C178))="","",OFFSET('Water Data'!$C$29,0,10*ROW('Water Data'!C178)))</f>
        <v/>
      </c>
      <c r="BU184" s="33" t="str">
        <f ca="true">+IF(OFFSET('Water Data'!$C$30,0,10*ROW('Water Data'!C178))="","",OFFSET('Water Data'!$C$30,0,10*ROW('Water Data'!C178)))</f>
        <v/>
      </c>
      <c r="BV184" s="33" t="str">
        <f ca="true">+IF(OFFSET('Water Data'!$D$28,0,10*ROW('Water Data'!D178))="","",OFFSET('Water Data'!$D$28,0,10*ROW('Water Data'!D178)))</f>
        <v/>
      </c>
      <c r="BW184" s="33" t="str">
        <f ca="true">+IF(OFFSET('Water Data'!$D$29,0,10*ROW('Water Data'!D178))="","",OFFSET('Water Data'!$D$29,0,10*ROW('Water Data'!D178)))</f>
        <v/>
      </c>
      <c r="BX184" s="33" t="str">
        <f ca="true">+IF(OFFSET('Water Data'!$D$30,0,10*ROW('Water Data'!D178))="","",OFFSET('Water Data'!$D$30,0,10*ROW('Water Data'!D178)))</f>
        <v/>
      </c>
      <c r="BY184" s="33" t="str">
        <f ca="true">+IF(OFFSET('Water Data'!$E$28,0,10*ROW('Water Data'!E178))="","",OFFSET('Water Data'!$E$28,0,10*ROW('Water Data'!E178)))</f>
        <v/>
      </c>
      <c r="BZ184" s="33" t="str">
        <f ca="true">+IF(OFFSET('Water Data'!$E$29,0,10*ROW('Water Data'!E178))="","",OFFSET('Water Data'!$E$29,0,10*ROW('Water Data'!E178)))</f>
        <v/>
      </c>
      <c r="CA184" s="33" t="str">
        <f ca="true">+IF(OFFSET('Water Data'!$E$30,0,10*ROW('Water Data'!E178))="","",OFFSET('Water Data'!$E$30,0,10*ROW('Water Data'!E178)))</f>
        <v/>
      </c>
      <c r="CB184" s="33" t="str">
        <f ca="true">+IF(OFFSET('Water Data'!$F$28,0,10*ROW('Water Data'!F178))="","",OFFSET('Water Data'!$F$28,0,10*ROW('Water Data'!F178)))</f>
        <v/>
      </c>
      <c r="CC184" s="33" t="str">
        <f ca="true">+IF(OFFSET('Water Data'!$F$29,0,10*ROW('Water Data'!F178))="","",OFFSET('Water Data'!$F$29,0,10*ROW('Water Data'!F178)))</f>
        <v/>
      </c>
      <c r="CD184" s="33" t="str">
        <f ca="true">+IF(OFFSET('Water Data'!$F$30,0,10*ROW('Water Data'!F178))="","",OFFSET('Water Data'!$F$30,0,10*ROW('Water Data'!F178)))</f>
        <v/>
      </c>
      <c r="CE184" s="33" t="str">
        <f ca="true">+IF(OFFSET('Water Data'!$G$28,0,10*ROW('Water Data'!G178))="","",OFFSET('Water Data'!$G$28,0,10*ROW('Water Data'!G178)))</f>
        <v/>
      </c>
      <c r="CF184" s="33" t="str">
        <f ca="true">+IF(OFFSET('Water Data'!$G$29,0,10*ROW('Water Data'!G178))="","",OFFSET('Water Data'!$G$29,0,10*ROW('Water Data'!G178)))</f>
        <v/>
      </c>
      <c r="CG184" s="33" t="str">
        <f ca="true">+IF(OFFSET('Water Data'!$G$30,0,10*ROW('Water Data'!G178))="","",OFFSET('Water Data'!$G$30,0,10*ROW('Water Data'!G178)))</f>
        <v/>
      </c>
      <c r="CH184" s="33" t="str">
        <f ca="true">+IF(OFFSET('Water Data'!$H$28,0,10*ROW('Water Data'!H178))="","",OFFSET('Water Data'!$H$28,0,10*ROW('Water Data'!H178)))</f>
        <v/>
      </c>
      <c r="CI184" s="33" t="str">
        <f ca="true">+IF(OFFSET('Water Data'!$H$29,0,10*ROW('Water Data'!H178))="","",OFFSET('Water Data'!$H$29,0,10*ROW('Water Data'!H178)))</f>
        <v/>
      </c>
      <c r="CJ184" s="33" t="str">
        <f ca="true">+IF(OFFSET('Water Data'!$H$30,0,10*ROW('Water Data'!H178))="","",OFFSET('Water Data'!$H$30,0,10*ROW('Water Data'!H178)))</f>
        <v/>
      </c>
      <c r="CK184" s="33" t="str">
        <f ca="true">+IF(OFFSET('Sanitation Data'!$C$29,0,10*ROW('Sanitation Data'!C178))="","",OFFSET('Sanitation Data'!$C$29,0,10*ROW('Sanitation Data'!C178)))</f>
        <v/>
      </c>
      <c r="CL184" s="33" t="str">
        <f ca="true">+IF(OFFSET('Sanitation Data'!$C$30,0,10*ROW('Sanitation Data'!C178))="","",OFFSET('Sanitation Data'!$C$30,0,10*ROW('Sanitation Data'!C178)))</f>
        <v/>
      </c>
      <c r="CM184" s="33" t="str">
        <f ca="true">+IF(OFFSET('Sanitation Data'!$C$31,0,10*ROW('Sanitation Data'!C178))="","",OFFSET('Sanitation Data'!$C$31,0,10*ROW('Sanitation Data'!C178)))</f>
        <v/>
      </c>
      <c r="CN184" s="33" t="str">
        <f ca="true">+IF(OFFSET('Sanitation Data'!$C$32,0,10*ROW('Sanitation Data'!C178))="","",OFFSET('Sanitation Data'!$C$32,0,10*ROW('Sanitation Data'!C178)))</f>
        <v/>
      </c>
      <c r="CO184" s="33" t="str">
        <f ca="true">+IF(OFFSET('Sanitation Data'!$C$33,0,10*ROW('Sanitation Data'!C178))="","",OFFSET('Sanitation Data'!$C$33,0,10*ROW('Sanitation Data'!C178)))</f>
        <v/>
      </c>
      <c r="CP184" s="33" t="str">
        <f ca="true">+IF(OFFSET('Sanitation Data'!$D$29,0,10*ROW('Sanitation Data'!D178))="","",OFFSET('Sanitation Data'!$D$29,0,10*ROW('Sanitation Data'!D178)))</f>
        <v/>
      </c>
      <c r="CQ184" s="33" t="str">
        <f ca="true">+IF(OFFSET('Sanitation Data'!$D$30,0,10*ROW('Sanitation Data'!D178))="","",OFFSET('Sanitation Data'!$D$30,0,10*ROW('Sanitation Data'!D178)))</f>
        <v/>
      </c>
      <c r="CR184" s="33" t="str">
        <f ca="true">+IF(OFFSET('Sanitation Data'!$D$31,0,10*ROW('Sanitation Data'!D178))="","",OFFSET('Sanitation Data'!$D$31,0,10*ROW('Sanitation Data'!D178)))</f>
        <v/>
      </c>
      <c r="CS184" s="33" t="str">
        <f ca="true">+IF(OFFSET('Sanitation Data'!$D$32,0,10*ROW('Sanitation Data'!D178))="","",OFFSET('Sanitation Data'!$D$32,0,10*ROW('Sanitation Data'!D178)))</f>
        <v/>
      </c>
      <c r="CT184" s="33" t="str">
        <f ca="true">+IF(OFFSET('Sanitation Data'!$D$33,0,10*ROW('Sanitation Data'!D178))="","",OFFSET('Sanitation Data'!$D$33,0,10*ROW('Sanitation Data'!D178)))</f>
        <v/>
      </c>
      <c r="CU184" s="33" t="str">
        <f ca="true">+IF(OFFSET('Sanitation Data'!$E$29,0,10*ROW('Sanitation Data'!E178))="","",OFFSET('Sanitation Data'!$E$29,0,10*ROW('Sanitation Data'!E178)))</f>
        <v/>
      </c>
      <c r="CV184" s="33" t="str">
        <f ca="true">+IF(OFFSET('Sanitation Data'!$E$30,0,10*ROW('Sanitation Data'!E178))="","",OFFSET('Sanitation Data'!$E$30,0,10*ROW('Sanitation Data'!E178)))</f>
        <v/>
      </c>
      <c r="CW184" s="33" t="str">
        <f ca="true">+IF(OFFSET('Sanitation Data'!$E$31,0,10*ROW('Sanitation Data'!E178))="","",OFFSET('Sanitation Data'!$E$31,0,10*ROW('Sanitation Data'!E178)))</f>
        <v/>
      </c>
      <c r="CX184" s="33" t="str">
        <f ca="true">+IF(OFFSET('Sanitation Data'!$E$32,0,10*ROW('Sanitation Data'!E178))="","",OFFSET('Sanitation Data'!$E$32,0,10*ROW('Sanitation Data'!E178)))</f>
        <v/>
      </c>
      <c r="CY184" s="33" t="str">
        <f ca="true">+IF(OFFSET('Sanitation Data'!$E$33,0,10*ROW('Sanitation Data'!E178))="","",OFFSET('Sanitation Data'!$E$33,0,10*ROW('Sanitation Data'!E178)))</f>
        <v/>
      </c>
      <c r="CZ184" s="33" t="str">
        <f ca="true">+IF(OFFSET('Sanitation Data'!$F$29,0,10*ROW('Sanitation Data'!F178))="","",OFFSET('Sanitation Data'!$F$29,0,10*ROW('Sanitation Data'!F178)))</f>
        <v/>
      </c>
      <c r="DA184" s="33" t="str">
        <f ca="true">+IF(OFFSET('Sanitation Data'!$F$30,0,10*ROW('Sanitation Data'!F178))="","",OFFSET('Sanitation Data'!$F$30,0,10*ROW('Sanitation Data'!F178)))</f>
        <v/>
      </c>
      <c r="DB184" s="33" t="str">
        <f ca="true">+IF(OFFSET('Sanitation Data'!$F$31,0,10*ROW('Sanitation Data'!F178))="","",OFFSET('Sanitation Data'!$F$31,0,10*ROW('Sanitation Data'!F178)))</f>
        <v/>
      </c>
      <c r="DC184" s="33" t="str">
        <f ca="true">+IF(OFFSET('Sanitation Data'!$F$32,0,10*ROW('Sanitation Data'!F178))="","",OFFSET('Sanitation Data'!$F$32,0,10*ROW('Sanitation Data'!F178)))</f>
        <v/>
      </c>
      <c r="DD184" s="33" t="str">
        <f ca="true">+IF(OFFSET('Sanitation Data'!$F$33,0,10*ROW('Sanitation Data'!F178))="","",OFFSET('Sanitation Data'!$F$33,0,10*ROW('Sanitation Data'!F178)))</f>
        <v/>
      </c>
      <c r="DE184" s="33" t="str">
        <f ca="true">+IF(OFFSET('Sanitation Data'!$G$29,0,10*ROW('Sanitation Data'!G178))="","",OFFSET('Sanitation Data'!$G$29,0,10*ROW('Sanitation Data'!G178)))</f>
        <v/>
      </c>
      <c r="DF184" s="33" t="str">
        <f ca="true">+IF(OFFSET('Sanitation Data'!$G$30,0,10*ROW('Sanitation Data'!G178))="","",OFFSET('Sanitation Data'!$G$30,0,10*ROW('Sanitation Data'!G178)))</f>
        <v/>
      </c>
      <c r="DG184" s="33" t="str">
        <f ca="true">+IF(OFFSET('Sanitation Data'!$G$31,0,10*ROW('Sanitation Data'!G178))="","",OFFSET('Sanitation Data'!$G$31,0,10*ROW('Sanitation Data'!G178)))</f>
        <v/>
      </c>
      <c r="DH184" s="33" t="str">
        <f ca="true">+IF(OFFSET('Sanitation Data'!$G$32,0,10*ROW('Sanitation Data'!G178))="","",OFFSET('Sanitation Data'!$G$32,0,10*ROW('Sanitation Data'!G178)))</f>
        <v/>
      </c>
      <c r="DI184" s="33" t="str">
        <f ca="true">+IF(OFFSET('Sanitation Data'!$G$33,0,10*ROW('Sanitation Data'!G178))="","",OFFSET('Sanitation Data'!$G$33,0,10*ROW('Sanitation Data'!G178)))</f>
        <v/>
      </c>
      <c r="DJ184" s="33" t="str">
        <f ca="true">+IF(OFFSET('Sanitation Data'!$H$29,0,10*ROW('Sanitation Data'!H178))="","",OFFSET('Sanitation Data'!$H$29,0,10*ROW('Sanitation Data'!H178)))</f>
        <v/>
      </c>
      <c r="DK184" s="33" t="str">
        <f ca="true">+IF(OFFSET('Sanitation Data'!$H$30,0,10*ROW('Sanitation Data'!H178))="","",OFFSET('Sanitation Data'!$H$30,0,10*ROW('Sanitation Data'!H178)))</f>
        <v/>
      </c>
      <c r="DL184" s="33" t="str">
        <f ca="true">+IF(OFFSET('Sanitation Data'!$H$31,0,10*ROW('Sanitation Data'!H178))="","",OFFSET('Sanitation Data'!$H$31,0,10*ROW('Sanitation Data'!H178)))</f>
        <v/>
      </c>
      <c r="DM184" s="33" t="str">
        <f ca="true">+IF(OFFSET('Sanitation Data'!$H$32,0,10*ROW('Sanitation Data'!H178))="","",OFFSET('Sanitation Data'!$H$32,0,10*ROW('Sanitation Data'!H178)))</f>
        <v/>
      </c>
      <c r="DN184" s="33" t="str">
        <f ca="true">+IF(OFFSET('Sanitation Data'!$H$33,0,10*ROW('Sanitation Data'!H178))="","",OFFSET('Sanitation Data'!$H$33,0,10*ROW('Sanitation Data'!H178)))</f>
        <v/>
      </c>
      <c r="DO184" s="33" t="str">
        <f ca="true">+IF(OFFSET('Hygiene Data'!$C$12,0,10*ROW('Hygiene Data'!C178))="","",OFFSET('Hygiene Data'!$C$12,0,10*ROW('Hygiene Data'!C178)))</f>
        <v/>
      </c>
      <c r="DP184" s="33" t="str">
        <f ca="true">+IF(OFFSET('Hygiene Data'!$C$13,0,10*ROW('Hygiene Data'!C178))="","",OFFSET('Hygiene Data'!$C$13,0,10*ROW('Hygiene Data'!C178)))</f>
        <v/>
      </c>
      <c r="DQ184" s="33" t="str">
        <f ca="true">+IF(OFFSET('Hygiene Data'!$C$14,0,10*ROW('Hygiene Data'!C178))="","",OFFSET('Hygiene Data'!$C$14,0,10*ROW('Hygiene Data'!C178)))</f>
        <v/>
      </c>
      <c r="DR184" s="33" t="str">
        <f ca="true">+IF(OFFSET('Hygiene Data'!$D$12,0,10*ROW('Hygiene Data'!D178))="","",OFFSET('Hygiene Data'!$D$12,0,10*ROW('Hygiene Data'!D178)))</f>
        <v/>
      </c>
      <c r="DS184" s="33" t="str">
        <f ca="true">+IF(OFFSET('Hygiene Data'!$D$13,0,10*ROW('Hygiene Data'!D178))="","",OFFSET('Hygiene Data'!$D$13,0,10*ROW('Hygiene Data'!D178)))</f>
        <v/>
      </c>
      <c r="DT184" s="33" t="str">
        <f ca="true">+IF(OFFSET('Hygiene Data'!$D$14,0,10*ROW('Hygiene Data'!D178))="","",OFFSET('Hygiene Data'!$D$14,0,10*ROW('Hygiene Data'!D178)))</f>
        <v/>
      </c>
      <c r="DU184" s="33" t="str">
        <f ca="true">+IF(OFFSET('Hygiene Data'!$E$12,0,10*ROW('Hygiene Data'!E178))="","",OFFSET('Hygiene Data'!$E$12,0,10*ROW('Hygiene Data'!E178)))</f>
        <v/>
      </c>
      <c r="DV184" s="33" t="str">
        <f ca="true">+IF(OFFSET('Hygiene Data'!$E$13,0,10*ROW('Hygiene Data'!E178))="","",OFFSET('Hygiene Data'!$E$13,0,10*ROW('Hygiene Data'!E178)))</f>
        <v/>
      </c>
      <c r="DW184" s="33" t="str">
        <f ca="true">+IF(OFFSET('Hygiene Data'!$E$14,0,10*ROW('Hygiene Data'!E178))="","",OFFSET('Hygiene Data'!$E$14,0,10*ROW('Hygiene Data'!E178)))</f>
        <v/>
      </c>
      <c r="DX184" s="33" t="str">
        <f ca="true">+IF(OFFSET('Hygiene Data'!$F$12,0,10*ROW('Hygiene Data'!F178))="","",OFFSET('Hygiene Data'!$F$12,0,10*ROW('Hygiene Data'!F178)))</f>
        <v/>
      </c>
      <c r="DY184" s="33" t="str">
        <f ca="true">+IF(OFFSET('Hygiene Data'!$F$13,0,10*ROW('Hygiene Data'!F178))="","",OFFSET('Hygiene Data'!$F$13,0,10*ROW('Hygiene Data'!F178)))</f>
        <v/>
      </c>
      <c r="DZ184" s="33" t="str">
        <f ca="true">+IF(OFFSET('Hygiene Data'!$F$14,0,10*ROW('Hygiene Data'!F178))="","",OFFSET('Hygiene Data'!$F$14,0,10*ROW('Hygiene Data'!F178)))</f>
        <v/>
      </c>
      <c r="EA184" s="33" t="str">
        <f ca="true">+IF(OFFSET('Hygiene Data'!$G$12,0,10*ROW('Hygiene Data'!G178))="","",OFFSET('Hygiene Data'!$G$12,0,10*ROW('Hygiene Data'!G178)))</f>
        <v/>
      </c>
      <c r="EB184" s="33" t="str">
        <f ca="true">+IF(OFFSET('Hygiene Data'!$G$13,0,10*ROW('Hygiene Data'!G178))="","",OFFSET('Hygiene Data'!$G$13,0,10*ROW('Hygiene Data'!G178)))</f>
        <v/>
      </c>
      <c r="EC184" s="33" t="str">
        <f ca="true">+IF(OFFSET('Hygiene Data'!$G$14,0,10*ROW('Hygiene Data'!G178))="","",OFFSET('Hygiene Data'!$G$14,0,10*ROW('Hygiene Data'!G178)))</f>
        <v/>
      </c>
      <c r="ED184" s="33" t="str">
        <f ca="true">+IF(OFFSET('Hygiene Data'!$H$12,0,10*ROW('Hygiene Data'!H178))="","",OFFSET('Hygiene Data'!$H$12,0,10*ROW('Hygiene Data'!H178)))</f>
        <v/>
      </c>
      <c r="EE184" s="33" t="str">
        <f ca="true">+IF(OFFSET('Hygiene Data'!$H$13,0,10*ROW('Hygiene Data'!H178))="","",OFFSET('Hygiene Data'!$H$13,0,10*ROW('Hygiene Data'!H178)))</f>
        <v/>
      </c>
      <c r="EF184" s="33" t="str">
        <f ca="true">+IF(OFFSET('Hygiene Data'!$H$14,0,10*ROW('Hygiene Data'!H178))="","",OFFSET('Hygiene Data'!$H$14,0,10*ROW('Hygiene Data'!H178)))</f>
        <v/>
      </c>
    </row>
    <row r="185" x14ac:dyDescent="0.2">
      <c r="A185" s="56" t="str">
        <f ca="true">+IF(OFFSET('Water Data'!$B$1,0,10*ROW('Water Data'!B182))="","",OFFSET('Water Data'!$B$1,0,10*ROW('Water Data'!B182)))</f>
        <v/>
      </c>
      <c r="B185" s="56" t="str">
        <f ca="true">+IF(OFFSET('Water Data'!$A$3,0,10*ROW('Water Data'!A182))="","",OFFSET('Water Data'!$A$3,0,10*ROW('Water Data'!A182)))</f>
        <v/>
      </c>
      <c r="C185" s="56" t="str">
        <f ca="true">+IF(OFFSET('Water Data'!$C$3,0,10*ROW('Water Data'!C182))="","",OFFSET('Water Data'!$C$3,0,10*ROW('Water Data'!C182)))</f>
        <v/>
      </c>
      <c r="D185" s="244"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4"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4" t="e">
        <f ca="true">+IF(AND(ISNUMBER(OFFSET('Water Data'!$C$10,0,10*ROW('Water Data'!D179))),BW185="Yes"),OFFSET('Water Data'!$C$10,0,10*ROW('Water Data'!D179)),IF(AND(ISNUMBER(OFFSET('Water Data'!$C$10,0,10*ROW('Water Data'!D179))),BW185="No",ISNUMBER(OFFSET('Water Data'!$C$10,0,10*ROW('Water Data'!D179)))),CONCATENATE("[",ROUND(OFFSET('Water Data'!$C$10,0,10*ROW('Water Data'!D179)),0),"]"),IF(AND(ISNUMBER(OFFSET('Water Data'!$C$10,0,10*ROW('Water Data'!D179))),BW185="",ISNUMBER(OFFSET('Water Data'!$C$10,0,10*ROW('Water Data'!D179)))),OFFSET('Water Data'!$C$10,0,10*ROW('Water Data'!D179)),NA())))</f>
        <v>#N/A</v>
      </c>
      <c r="G185" s="244"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4"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4"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4"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4"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4"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4"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4"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4"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4"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4"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4"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4"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4"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4"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5"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5"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5"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5"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5"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5"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5"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5"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5"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5"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5"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5"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5"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5"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5"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5"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5"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5"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5"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5"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5"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5"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5"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5"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5"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5"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5"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5"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5"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5"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6"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6"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6"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6"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6"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6"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6"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6"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6"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6"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6"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6"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6"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6"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6"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6"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6"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6"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3" t="str">
        <f ca="true">+IF(OFFSET('Water Data'!$C$28,0,10*ROW('Water Data'!C179))="","",OFFSET('Water Data'!$C$28,0,10*ROW('Water Data'!C179)))</f>
        <v/>
      </c>
      <c r="BT185" s="33" t="str">
        <f ca="true">+IF(OFFSET('Water Data'!$C$29,0,10*ROW('Water Data'!C179))="","",OFFSET('Water Data'!$C$29,0,10*ROW('Water Data'!C179)))</f>
        <v/>
      </c>
      <c r="BU185" s="33" t="str">
        <f ca="true">+IF(OFFSET('Water Data'!$C$30,0,10*ROW('Water Data'!C179))="","",OFFSET('Water Data'!$C$30,0,10*ROW('Water Data'!C179)))</f>
        <v/>
      </c>
      <c r="BV185" s="33" t="str">
        <f ca="true">+IF(OFFSET('Water Data'!$D$28,0,10*ROW('Water Data'!D179))="","",OFFSET('Water Data'!$D$28,0,10*ROW('Water Data'!D179)))</f>
        <v/>
      </c>
      <c r="BW185" s="33" t="str">
        <f ca="true">+IF(OFFSET('Water Data'!$D$29,0,10*ROW('Water Data'!D179))="","",OFFSET('Water Data'!$D$29,0,10*ROW('Water Data'!D179)))</f>
        <v/>
      </c>
      <c r="BX185" s="33" t="str">
        <f ca="true">+IF(OFFSET('Water Data'!$D$30,0,10*ROW('Water Data'!D179))="","",OFFSET('Water Data'!$D$30,0,10*ROW('Water Data'!D179)))</f>
        <v/>
      </c>
      <c r="BY185" s="33" t="str">
        <f ca="true">+IF(OFFSET('Water Data'!$E$28,0,10*ROW('Water Data'!E179))="","",OFFSET('Water Data'!$E$28,0,10*ROW('Water Data'!E179)))</f>
        <v/>
      </c>
      <c r="BZ185" s="33" t="str">
        <f ca="true">+IF(OFFSET('Water Data'!$E$29,0,10*ROW('Water Data'!E179))="","",OFFSET('Water Data'!$E$29,0,10*ROW('Water Data'!E179)))</f>
        <v/>
      </c>
      <c r="CA185" s="33" t="str">
        <f ca="true">+IF(OFFSET('Water Data'!$E$30,0,10*ROW('Water Data'!E179))="","",OFFSET('Water Data'!$E$30,0,10*ROW('Water Data'!E179)))</f>
        <v/>
      </c>
      <c r="CB185" s="33" t="str">
        <f ca="true">+IF(OFFSET('Water Data'!$F$28,0,10*ROW('Water Data'!F179))="","",OFFSET('Water Data'!$F$28,0,10*ROW('Water Data'!F179)))</f>
        <v/>
      </c>
      <c r="CC185" s="33" t="str">
        <f ca="true">+IF(OFFSET('Water Data'!$F$29,0,10*ROW('Water Data'!F179))="","",OFFSET('Water Data'!$F$29,0,10*ROW('Water Data'!F179)))</f>
        <v/>
      </c>
      <c r="CD185" s="33" t="str">
        <f ca="true">+IF(OFFSET('Water Data'!$F$30,0,10*ROW('Water Data'!F179))="","",OFFSET('Water Data'!$F$30,0,10*ROW('Water Data'!F179)))</f>
        <v/>
      </c>
      <c r="CE185" s="33" t="str">
        <f ca="true">+IF(OFFSET('Water Data'!$G$28,0,10*ROW('Water Data'!G179))="","",OFFSET('Water Data'!$G$28,0,10*ROW('Water Data'!G179)))</f>
        <v/>
      </c>
      <c r="CF185" s="33" t="str">
        <f ca="true">+IF(OFFSET('Water Data'!$G$29,0,10*ROW('Water Data'!G179))="","",OFFSET('Water Data'!$G$29,0,10*ROW('Water Data'!G179)))</f>
        <v/>
      </c>
      <c r="CG185" s="33" t="str">
        <f ca="true">+IF(OFFSET('Water Data'!$G$30,0,10*ROW('Water Data'!G179))="","",OFFSET('Water Data'!$G$30,0,10*ROW('Water Data'!G179)))</f>
        <v/>
      </c>
      <c r="CH185" s="33" t="str">
        <f ca="true">+IF(OFFSET('Water Data'!$H$28,0,10*ROW('Water Data'!H179))="","",OFFSET('Water Data'!$H$28,0,10*ROW('Water Data'!H179)))</f>
        <v/>
      </c>
      <c r="CI185" s="33" t="str">
        <f ca="true">+IF(OFFSET('Water Data'!$H$29,0,10*ROW('Water Data'!H179))="","",OFFSET('Water Data'!$H$29,0,10*ROW('Water Data'!H179)))</f>
        <v/>
      </c>
      <c r="CJ185" s="33" t="str">
        <f ca="true">+IF(OFFSET('Water Data'!$H$30,0,10*ROW('Water Data'!H179))="","",OFFSET('Water Data'!$H$30,0,10*ROW('Water Data'!H179)))</f>
        <v/>
      </c>
      <c r="CK185" s="33" t="str">
        <f ca="true">+IF(OFFSET('Sanitation Data'!$C$29,0,10*ROW('Sanitation Data'!C179))="","",OFFSET('Sanitation Data'!$C$29,0,10*ROW('Sanitation Data'!C179)))</f>
        <v/>
      </c>
      <c r="CL185" s="33" t="str">
        <f ca="true">+IF(OFFSET('Sanitation Data'!$C$30,0,10*ROW('Sanitation Data'!C179))="","",OFFSET('Sanitation Data'!$C$30,0,10*ROW('Sanitation Data'!C179)))</f>
        <v/>
      </c>
      <c r="CM185" s="33" t="str">
        <f ca="true">+IF(OFFSET('Sanitation Data'!$C$31,0,10*ROW('Sanitation Data'!C179))="","",OFFSET('Sanitation Data'!$C$31,0,10*ROW('Sanitation Data'!C179)))</f>
        <v/>
      </c>
      <c r="CN185" s="33" t="str">
        <f ca="true">+IF(OFFSET('Sanitation Data'!$C$32,0,10*ROW('Sanitation Data'!C179))="","",OFFSET('Sanitation Data'!$C$32,0,10*ROW('Sanitation Data'!C179)))</f>
        <v/>
      </c>
      <c r="CO185" s="33" t="str">
        <f ca="true">+IF(OFFSET('Sanitation Data'!$C$33,0,10*ROW('Sanitation Data'!C179))="","",OFFSET('Sanitation Data'!$C$33,0,10*ROW('Sanitation Data'!C179)))</f>
        <v/>
      </c>
      <c r="CP185" s="33" t="str">
        <f ca="true">+IF(OFFSET('Sanitation Data'!$D$29,0,10*ROW('Sanitation Data'!D179))="","",OFFSET('Sanitation Data'!$D$29,0,10*ROW('Sanitation Data'!D179)))</f>
        <v/>
      </c>
      <c r="CQ185" s="33" t="str">
        <f ca="true">+IF(OFFSET('Sanitation Data'!$D$30,0,10*ROW('Sanitation Data'!D179))="","",OFFSET('Sanitation Data'!$D$30,0,10*ROW('Sanitation Data'!D179)))</f>
        <v/>
      </c>
      <c r="CR185" s="33" t="str">
        <f ca="true">+IF(OFFSET('Sanitation Data'!$D$31,0,10*ROW('Sanitation Data'!D179))="","",OFFSET('Sanitation Data'!$D$31,0,10*ROW('Sanitation Data'!D179)))</f>
        <v/>
      </c>
      <c r="CS185" s="33" t="str">
        <f ca="true">+IF(OFFSET('Sanitation Data'!$D$32,0,10*ROW('Sanitation Data'!D179))="","",OFFSET('Sanitation Data'!$D$32,0,10*ROW('Sanitation Data'!D179)))</f>
        <v/>
      </c>
      <c r="CT185" s="33" t="str">
        <f ca="true">+IF(OFFSET('Sanitation Data'!$D$33,0,10*ROW('Sanitation Data'!D179))="","",OFFSET('Sanitation Data'!$D$33,0,10*ROW('Sanitation Data'!D179)))</f>
        <v/>
      </c>
      <c r="CU185" s="33" t="str">
        <f ca="true">+IF(OFFSET('Sanitation Data'!$E$29,0,10*ROW('Sanitation Data'!E179))="","",OFFSET('Sanitation Data'!$E$29,0,10*ROW('Sanitation Data'!E179)))</f>
        <v/>
      </c>
      <c r="CV185" s="33" t="str">
        <f ca="true">+IF(OFFSET('Sanitation Data'!$E$30,0,10*ROW('Sanitation Data'!E179))="","",OFFSET('Sanitation Data'!$E$30,0,10*ROW('Sanitation Data'!E179)))</f>
        <v/>
      </c>
      <c r="CW185" s="33" t="str">
        <f ca="true">+IF(OFFSET('Sanitation Data'!$E$31,0,10*ROW('Sanitation Data'!E179))="","",OFFSET('Sanitation Data'!$E$31,0,10*ROW('Sanitation Data'!E179)))</f>
        <v/>
      </c>
      <c r="CX185" s="33" t="str">
        <f ca="true">+IF(OFFSET('Sanitation Data'!$E$32,0,10*ROW('Sanitation Data'!E179))="","",OFFSET('Sanitation Data'!$E$32,0,10*ROW('Sanitation Data'!E179)))</f>
        <v/>
      </c>
      <c r="CY185" s="33" t="str">
        <f ca="true">+IF(OFFSET('Sanitation Data'!$E$33,0,10*ROW('Sanitation Data'!E179))="","",OFFSET('Sanitation Data'!$E$33,0,10*ROW('Sanitation Data'!E179)))</f>
        <v/>
      </c>
      <c r="CZ185" s="33" t="str">
        <f ca="true">+IF(OFFSET('Sanitation Data'!$F$29,0,10*ROW('Sanitation Data'!F179))="","",OFFSET('Sanitation Data'!$F$29,0,10*ROW('Sanitation Data'!F179)))</f>
        <v/>
      </c>
      <c r="DA185" s="33" t="str">
        <f ca="true">+IF(OFFSET('Sanitation Data'!$F$30,0,10*ROW('Sanitation Data'!F179))="","",OFFSET('Sanitation Data'!$F$30,0,10*ROW('Sanitation Data'!F179)))</f>
        <v/>
      </c>
      <c r="DB185" s="33" t="str">
        <f ca="true">+IF(OFFSET('Sanitation Data'!$F$31,0,10*ROW('Sanitation Data'!F179))="","",OFFSET('Sanitation Data'!$F$31,0,10*ROW('Sanitation Data'!F179)))</f>
        <v/>
      </c>
      <c r="DC185" s="33" t="str">
        <f ca="true">+IF(OFFSET('Sanitation Data'!$F$32,0,10*ROW('Sanitation Data'!F179))="","",OFFSET('Sanitation Data'!$F$32,0,10*ROW('Sanitation Data'!F179)))</f>
        <v/>
      </c>
      <c r="DD185" s="33" t="str">
        <f ca="true">+IF(OFFSET('Sanitation Data'!$F$33,0,10*ROW('Sanitation Data'!F179))="","",OFFSET('Sanitation Data'!$F$33,0,10*ROW('Sanitation Data'!F179)))</f>
        <v/>
      </c>
      <c r="DE185" s="33" t="str">
        <f ca="true">+IF(OFFSET('Sanitation Data'!$G$29,0,10*ROW('Sanitation Data'!G179))="","",OFFSET('Sanitation Data'!$G$29,0,10*ROW('Sanitation Data'!G179)))</f>
        <v/>
      </c>
      <c r="DF185" s="33" t="str">
        <f ca="true">+IF(OFFSET('Sanitation Data'!$G$30,0,10*ROW('Sanitation Data'!G179))="","",OFFSET('Sanitation Data'!$G$30,0,10*ROW('Sanitation Data'!G179)))</f>
        <v/>
      </c>
      <c r="DG185" s="33" t="str">
        <f ca="true">+IF(OFFSET('Sanitation Data'!$G$31,0,10*ROW('Sanitation Data'!G179))="","",OFFSET('Sanitation Data'!$G$31,0,10*ROW('Sanitation Data'!G179)))</f>
        <v/>
      </c>
      <c r="DH185" s="33" t="str">
        <f ca="true">+IF(OFFSET('Sanitation Data'!$G$32,0,10*ROW('Sanitation Data'!G179))="","",OFFSET('Sanitation Data'!$G$32,0,10*ROW('Sanitation Data'!G179)))</f>
        <v/>
      </c>
      <c r="DI185" s="33" t="str">
        <f ca="true">+IF(OFFSET('Sanitation Data'!$G$33,0,10*ROW('Sanitation Data'!G179))="","",OFFSET('Sanitation Data'!$G$33,0,10*ROW('Sanitation Data'!G179)))</f>
        <v/>
      </c>
      <c r="DJ185" s="33" t="str">
        <f ca="true">+IF(OFFSET('Sanitation Data'!$H$29,0,10*ROW('Sanitation Data'!H179))="","",OFFSET('Sanitation Data'!$H$29,0,10*ROW('Sanitation Data'!H179)))</f>
        <v/>
      </c>
      <c r="DK185" s="33" t="str">
        <f ca="true">+IF(OFFSET('Sanitation Data'!$H$30,0,10*ROW('Sanitation Data'!H179))="","",OFFSET('Sanitation Data'!$H$30,0,10*ROW('Sanitation Data'!H179)))</f>
        <v/>
      </c>
      <c r="DL185" s="33" t="str">
        <f ca="true">+IF(OFFSET('Sanitation Data'!$H$31,0,10*ROW('Sanitation Data'!H179))="","",OFFSET('Sanitation Data'!$H$31,0,10*ROW('Sanitation Data'!H179)))</f>
        <v/>
      </c>
      <c r="DM185" s="33" t="str">
        <f ca="true">+IF(OFFSET('Sanitation Data'!$H$32,0,10*ROW('Sanitation Data'!H179))="","",OFFSET('Sanitation Data'!$H$32,0,10*ROW('Sanitation Data'!H179)))</f>
        <v/>
      </c>
      <c r="DN185" s="33" t="str">
        <f ca="true">+IF(OFFSET('Sanitation Data'!$H$33,0,10*ROW('Sanitation Data'!H179))="","",OFFSET('Sanitation Data'!$H$33,0,10*ROW('Sanitation Data'!H179)))</f>
        <v/>
      </c>
      <c r="DO185" s="33" t="str">
        <f ca="true">+IF(OFFSET('Hygiene Data'!$C$12,0,10*ROW('Hygiene Data'!C179))="","",OFFSET('Hygiene Data'!$C$12,0,10*ROW('Hygiene Data'!C179)))</f>
        <v/>
      </c>
      <c r="DP185" s="33" t="str">
        <f ca="true">+IF(OFFSET('Hygiene Data'!$C$13,0,10*ROW('Hygiene Data'!C179))="","",OFFSET('Hygiene Data'!$C$13,0,10*ROW('Hygiene Data'!C179)))</f>
        <v/>
      </c>
      <c r="DQ185" s="33" t="str">
        <f ca="true">+IF(OFFSET('Hygiene Data'!$C$14,0,10*ROW('Hygiene Data'!C179))="","",OFFSET('Hygiene Data'!$C$14,0,10*ROW('Hygiene Data'!C179)))</f>
        <v/>
      </c>
      <c r="DR185" s="33" t="str">
        <f ca="true">+IF(OFFSET('Hygiene Data'!$D$12,0,10*ROW('Hygiene Data'!D179))="","",OFFSET('Hygiene Data'!$D$12,0,10*ROW('Hygiene Data'!D179)))</f>
        <v/>
      </c>
      <c r="DS185" s="33" t="str">
        <f ca="true">+IF(OFFSET('Hygiene Data'!$D$13,0,10*ROW('Hygiene Data'!D179))="","",OFFSET('Hygiene Data'!$D$13,0,10*ROW('Hygiene Data'!D179)))</f>
        <v/>
      </c>
      <c r="DT185" s="33" t="str">
        <f ca="true">+IF(OFFSET('Hygiene Data'!$D$14,0,10*ROW('Hygiene Data'!D179))="","",OFFSET('Hygiene Data'!$D$14,0,10*ROW('Hygiene Data'!D179)))</f>
        <v/>
      </c>
      <c r="DU185" s="33" t="str">
        <f ca="true">+IF(OFFSET('Hygiene Data'!$E$12,0,10*ROW('Hygiene Data'!E179))="","",OFFSET('Hygiene Data'!$E$12,0,10*ROW('Hygiene Data'!E179)))</f>
        <v/>
      </c>
      <c r="DV185" s="33" t="str">
        <f ca="true">+IF(OFFSET('Hygiene Data'!$E$13,0,10*ROW('Hygiene Data'!E179))="","",OFFSET('Hygiene Data'!$E$13,0,10*ROW('Hygiene Data'!E179)))</f>
        <v/>
      </c>
      <c r="DW185" s="33" t="str">
        <f ca="true">+IF(OFFSET('Hygiene Data'!$E$14,0,10*ROW('Hygiene Data'!E179))="","",OFFSET('Hygiene Data'!$E$14,0,10*ROW('Hygiene Data'!E179)))</f>
        <v/>
      </c>
      <c r="DX185" s="33" t="str">
        <f ca="true">+IF(OFFSET('Hygiene Data'!$F$12,0,10*ROW('Hygiene Data'!F179))="","",OFFSET('Hygiene Data'!$F$12,0,10*ROW('Hygiene Data'!F179)))</f>
        <v/>
      </c>
      <c r="DY185" s="33" t="str">
        <f ca="true">+IF(OFFSET('Hygiene Data'!$F$13,0,10*ROW('Hygiene Data'!F179))="","",OFFSET('Hygiene Data'!$F$13,0,10*ROW('Hygiene Data'!F179)))</f>
        <v/>
      </c>
      <c r="DZ185" s="33" t="str">
        <f ca="true">+IF(OFFSET('Hygiene Data'!$F$14,0,10*ROW('Hygiene Data'!F179))="","",OFFSET('Hygiene Data'!$F$14,0,10*ROW('Hygiene Data'!F179)))</f>
        <v/>
      </c>
      <c r="EA185" s="33" t="str">
        <f ca="true">+IF(OFFSET('Hygiene Data'!$G$12,0,10*ROW('Hygiene Data'!G179))="","",OFFSET('Hygiene Data'!$G$12,0,10*ROW('Hygiene Data'!G179)))</f>
        <v/>
      </c>
      <c r="EB185" s="33" t="str">
        <f ca="true">+IF(OFFSET('Hygiene Data'!$G$13,0,10*ROW('Hygiene Data'!G179))="","",OFFSET('Hygiene Data'!$G$13,0,10*ROW('Hygiene Data'!G179)))</f>
        <v/>
      </c>
      <c r="EC185" s="33" t="str">
        <f ca="true">+IF(OFFSET('Hygiene Data'!$G$14,0,10*ROW('Hygiene Data'!G179))="","",OFFSET('Hygiene Data'!$G$14,0,10*ROW('Hygiene Data'!G179)))</f>
        <v/>
      </c>
      <c r="ED185" s="33" t="str">
        <f ca="true">+IF(OFFSET('Hygiene Data'!$H$12,0,10*ROW('Hygiene Data'!H179))="","",OFFSET('Hygiene Data'!$H$12,0,10*ROW('Hygiene Data'!H179)))</f>
        <v/>
      </c>
      <c r="EE185" s="33" t="str">
        <f ca="true">+IF(OFFSET('Hygiene Data'!$H$13,0,10*ROW('Hygiene Data'!H179))="","",OFFSET('Hygiene Data'!$H$13,0,10*ROW('Hygiene Data'!H179)))</f>
        <v/>
      </c>
      <c r="EF185" s="33" t="str">
        <f ca="true">+IF(OFFSET('Hygiene Data'!$H$14,0,10*ROW('Hygiene Data'!H179))="","",OFFSET('Hygiene Data'!$H$14,0,10*ROW('Hygiene Data'!H179)))</f>
        <v/>
      </c>
    </row>
    <row r="186" x14ac:dyDescent="0.2">
      <c r="A186" s="56" t="str">
        <f ca="true">+IF(OFFSET('Water Data'!$B$1,0,10*ROW('Water Data'!B183))="","",OFFSET('Water Data'!$B$1,0,10*ROW('Water Data'!B183)))</f>
        <v/>
      </c>
      <c r="B186" s="56" t="str">
        <f ca="true">+IF(OFFSET('Water Data'!$A$3,0,10*ROW('Water Data'!A183))="","",OFFSET('Water Data'!$A$3,0,10*ROW('Water Data'!A183)))</f>
        <v/>
      </c>
      <c r="C186" s="56" t="str">
        <f ca="true">+IF(OFFSET('Water Data'!$C$3,0,10*ROW('Water Data'!C183))="","",OFFSET('Water Data'!$C$3,0,10*ROW('Water Data'!C183)))</f>
        <v/>
      </c>
      <c r="D186" s="244"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4"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4" t="e">
        <f ca="true">+IF(AND(ISNUMBER(OFFSET('Water Data'!$C$10,0,10*ROW('Water Data'!D180))),BW186="Yes"),OFFSET('Water Data'!$C$10,0,10*ROW('Water Data'!D180)),IF(AND(ISNUMBER(OFFSET('Water Data'!$C$10,0,10*ROW('Water Data'!D180))),BW186="No",ISNUMBER(OFFSET('Water Data'!$C$10,0,10*ROW('Water Data'!D180)))),CONCATENATE("[",ROUND(OFFSET('Water Data'!$C$10,0,10*ROW('Water Data'!D180)),0),"]"),IF(AND(ISNUMBER(OFFSET('Water Data'!$C$10,0,10*ROW('Water Data'!D180))),BW186="",ISNUMBER(OFFSET('Water Data'!$C$10,0,10*ROW('Water Data'!D180)))),OFFSET('Water Data'!$C$10,0,10*ROW('Water Data'!D180)),NA())))</f>
        <v>#N/A</v>
      </c>
      <c r="G186" s="244"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4"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4"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4"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4"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4"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4"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4"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4"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4"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4"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4"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4"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4"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4"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5"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5"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5"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5"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5"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5"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5"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5"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5"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5"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5"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5"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5"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5"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5"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5"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5"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5"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5"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5"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5"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5"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5"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5"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5"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5"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5"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5"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5"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5"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6"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6"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6"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6"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6"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6"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6"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6"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6"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6"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6"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6"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6"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6"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6"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6"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6"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6"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3" t="str">
        <f ca="true">+IF(OFFSET('Water Data'!$C$28,0,10*ROW('Water Data'!C180))="","",OFFSET('Water Data'!$C$28,0,10*ROW('Water Data'!C180)))</f>
        <v/>
      </c>
      <c r="BT186" s="33" t="str">
        <f ca="true">+IF(OFFSET('Water Data'!$C$29,0,10*ROW('Water Data'!C180))="","",OFFSET('Water Data'!$C$29,0,10*ROW('Water Data'!C180)))</f>
        <v/>
      </c>
      <c r="BU186" s="33" t="str">
        <f ca="true">+IF(OFFSET('Water Data'!$C$30,0,10*ROW('Water Data'!C180))="","",OFFSET('Water Data'!$C$30,0,10*ROW('Water Data'!C180)))</f>
        <v/>
      </c>
      <c r="BV186" s="33" t="str">
        <f ca="true">+IF(OFFSET('Water Data'!$D$28,0,10*ROW('Water Data'!D180))="","",OFFSET('Water Data'!$D$28,0,10*ROW('Water Data'!D180)))</f>
        <v/>
      </c>
      <c r="BW186" s="33" t="str">
        <f ca="true">+IF(OFFSET('Water Data'!$D$29,0,10*ROW('Water Data'!D180))="","",OFFSET('Water Data'!$D$29,0,10*ROW('Water Data'!D180)))</f>
        <v/>
      </c>
      <c r="BX186" s="33" t="str">
        <f ca="true">+IF(OFFSET('Water Data'!$D$30,0,10*ROW('Water Data'!D180))="","",OFFSET('Water Data'!$D$30,0,10*ROW('Water Data'!D180)))</f>
        <v/>
      </c>
      <c r="BY186" s="33" t="str">
        <f ca="true">+IF(OFFSET('Water Data'!$E$28,0,10*ROW('Water Data'!E180))="","",OFFSET('Water Data'!$E$28,0,10*ROW('Water Data'!E180)))</f>
        <v/>
      </c>
      <c r="BZ186" s="33" t="str">
        <f ca="true">+IF(OFFSET('Water Data'!$E$29,0,10*ROW('Water Data'!E180))="","",OFFSET('Water Data'!$E$29,0,10*ROW('Water Data'!E180)))</f>
        <v/>
      </c>
      <c r="CA186" s="33" t="str">
        <f ca="true">+IF(OFFSET('Water Data'!$E$30,0,10*ROW('Water Data'!E180))="","",OFFSET('Water Data'!$E$30,0,10*ROW('Water Data'!E180)))</f>
        <v/>
      </c>
      <c r="CB186" s="33" t="str">
        <f ca="true">+IF(OFFSET('Water Data'!$F$28,0,10*ROW('Water Data'!F180))="","",OFFSET('Water Data'!$F$28,0,10*ROW('Water Data'!F180)))</f>
        <v/>
      </c>
      <c r="CC186" s="33" t="str">
        <f ca="true">+IF(OFFSET('Water Data'!$F$29,0,10*ROW('Water Data'!F180))="","",OFFSET('Water Data'!$F$29,0,10*ROW('Water Data'!F180)))</f>
        <v/>
      </c>
      <c r="CD186" s="33" t="str">
        <f ca="true">+IF(OFFSET('Water Data'!$F$30,0,10*ROW('Water Data'!F180))="","",OFFSET('Water Data'!$F$30,0,10*ROW('Water Data'!F180)))</f>
        <v/>
      </c>
      <c r="CE186" s="33" t="str">
        <f ca="true">+IF(OFFSET('Water Data'!$G$28,0,10*ROW('Water Data'!G180))="","",OFFSET('Water Data'!$G$28,0,10*ROW('Water Data'!G180)))</f>
        <v/>
      </c>
      <c r="CF186" s="33" t="str">
        <f ca="true">+IF(OFFSET('Water Data'!$G$29,0,10*ROW('Water Data'!G180))="","",OFFSET('Water Data'!$G$29,0,10*ROW('Water Data'!G180)))</f>
        <v/>
      </c>
      <c r="CG186" s="33" t="str">
        <f ca="true">+IF(OFFSET('Water Data'!$G$30,0,10*ROW('Water Data'!G180))="","",OFFSET('Water Data'!$G$30,0,10*ROW('Water Data'!G180)))</f>
        <v/>
      </c>
      <c r="CH186" s="33" t="str">
        <f ca="true">+IF(OFFSET('Water Data'!$H$28,0,10*ROW('Water Data'!H180))="","",OFFSET('Water Data'!$H$28,0,10*ROW('Water Data'!H180)))</f>
        <v/>
      </c>
      <c r="CI186" s="33" t="str">
        <f ca="true">+IF(OFFSET('Water Data'!$H$29,0,10*ROW('Water Data'!H180))="","",OFFSET('Water Data'!$H$29,0,10*ROW('Water Data'!H180)))</f>
        <v/>
      </c>
      <c r="CJ186" s="33" t="str">
        <f ca="true">+IF(OFFSET('Water Data'!$H$30,0,10*ROW('Water Data'!H180))="","",OFFSET('Water Data'!$H$30,0,10*ROW('Water Data'!H180)))</f>
        <v/>
      </c>
      <c r="CK186" s="33" t="str">
        <f ca="true">+IF(OFFSET('Sanitation Data'!$C$29,0,10*ROW('Sanitation Data'!C180))="","",OFFSET('Sanitation Data'!$C$29,0,10*ROW('Sanitation Data'!C180)))</f>
        <v/>
      </c>
      <c r="CL186" s="33" t="str">
        <f ca="true">+IF(OFFSET('Sanitation Data'!$C$30,0,10*ROW('Sanitation Data'!C180))="","",OFFSET('Sanitation Data'!$C$30,0,10*ROW('Sanitation Data'!C180)))</f>
        <v/>
      </c>
      <c r="CM186" s="33" t="str">
        <f ca="true">+IF(OFFSET('Sanitation Data'!$C$31,0,10*ROW('Sanitation Data'!C180))="","",OFFSET('Sanitation Data'!$C$31,0,10*ROW('Sanitation Data'!C180)))</f>
        <v/>
      </c>
      <c r="CN186" s="33" t="str">
        <f ca="true">+IF(OFFSET('Sanitation Data'!$C$32,0,10*ROW('Sanitation Data'!C180))="","",OFFSET('Sanitation Data'!$C$32,0,10*ROW('Sanitation Data'!C180)))</f>
        <v/>
      </c>
      <c r="CO186" s="33" t="str">
        <f ca="true">+IF(OFFSET('Sanitation Data'!$C$33,0,10*ROW('Sanitation Data'!C180))="","",OFFSET('Sanitation Data'!$C$33,0,10*ROW('Sanitation Data'!C180)))</f>
        <v/>
      </c>
      <c r="CP186" s="33" t="str">
        <f ca="true">+IF(OFFSET('Sanitation Data'!$D$29,0,10*ROW('Sanitation Data'!D180))="","",OFFSET('Sanitation Data'!$D$29,0,10*ROW('Sanitation Data'!D180)))</f>
        <v/>
      </c>
      <c r="CQ186" s="33" t="str">
        <f ca="true">+IF(OFFSET('Sanitation Data'!$D$30,0,10*ROW('Sanitation Data'!D180))="","",OFFSET('Sanitation Data'!$D$30,0,10*ROW('Sanitation Data'!D180)))</f>
        <v/>
      </c>
      <c r="CR186" s="33" t="str">
        <f ca="true">+IF(OFFSET('Sanitation Data'!$D$31,0,10*ROW('Sanitation Data'!D180))="","",OFFSET('Sanitation Data'!$D$31,0,10*ROW('Sanitation Data'!D180)))</f>
        <v/>
      </c>
      <c r="CS186" s="33" t="str">
        <f ca="true">+IF(OFFSET('Sanitation Data'!$D$32,0,10*ROW('Sanitation Data'!D180))="","",OFFSET('Sanitation Data'!$D$32,0,10*ROW('Sanitation Data'!D180)))</f>
        <v/>
      </c>
      <c r="CT186" s="33" t="str">
        <f ca="true">+IF(OFFSET('Sanitation Data'!$D$33,0,10*ROW('Sanitation Data'!D180))="","",OFFSET('Sanitation Data'!$D$33,0,10*ROW('Sanitation Data'!D180)))</f>
        <v/>
      </c>
      <c r="CU186" s="33" t="str">
        <f ca="true">+IF(OFFSET('Sanitation Data'!$E$29,0,10*ROW('Sanitation Data'!E180))="","",OFFSET('Sanitation Data'!$E$29,0,10*ROW('Sanitation Data'!E180)))</f>
        <v/>
      </c>
      <c r="CV186" s="33" t="str">
        <f ca="true">+IF(OFFSET('Sanitation Data'!$E$30,0,10*ROW('Sanitation Data'!E180))="","",OFFSET('Sanitation Data'!$E$30,0,10*ROW('Sanitation Data'!E180)))</f>
        <v/>
      </c>
      <c r="CW186" s="33" t="str">
        <f ca="true">+IF(OFFSET('Sanitation Data'!$E$31,0,10*ROW('Sanitation Data'!E180))="","",OFFSET('Sanitation Data'!$E$31,0,10*ROW('Sanitation Data'!E180)))</f>
        <v/>
      </c>
      <c r="CX186" s="33" t="str">
        <f ca="true">+IF(OFFSET('Sanitation Data'!$E$32,0,10*ROW('Sanitation Data'!E180))="","",OFFSET('Sanitation Data'!$E$32,0,10*ROW('Sanitation Data'!E180)))</f>
        <v/>
      </c>
      <c r="CY186" s="33" t="str">
        <f ca="true">+IF(OFFSET('Sanitation Data'!$E$33,0,10*ROW('Sanitation Data'!E180))="","",OFFSET('Sanitation Data'!$E$33,0,10*ROW('Sanitation Data'!E180)))</f>
        <v/>
      </c>
      <c r="CZ186" s="33" t="str">
        <f ca="true">+IF(OFFSET('Sanitation Data'!$F$29,0,10*ROW('Sanitation Data'!F180))="","",OFFSET('Sanitation Data'!$F$29,0,10*ROW('Sanitation Data'!F180)))</f>
        <v/>
      </c>
      <c r="DA186" s="33" t="str">
        <f ca="true">+IF(OFFSET('Sanitation Data'!$F$30,0,10*ROW('Sanitation Data'!F180))="","",OFFSET('Sanitation Data'!$F$30,0,10*ROW('Sanitation Data'!F180)))</f>
        <v/>
      </c>
      <c r="DB186" s="33" t="str">
        <f ca="true">+IF(OFFSET('Sanitation Data'!$F$31,0,10*ROW('Sanitation Data'!F180))="","",OFFSET('Sanitation Data'!$F$31,0,10*ROW('Sanitation Data'!F180)))</f>
        <v/>
      </c>
      <c r="DC186" s="33" t="str">
        <f ca="true">+IF(OFFSET('Sanitation Data'!$F$32,0,10*ROW('Sanitation Data'!F180))="","",OFFSET('Sanitation Data'!$F$32,0,10*ROW('Sanitation Data'!F180)))</f>
        <v/>
      </c>
      <c r="DD186" s="33" t="str">
        <f ca="true">+IF(OFFSET('Sanitation Data'!$F$33,0,10*ROW('Sanitation Data'!F180))="","",OFFSET('Sanitation Data'!$F$33,0,10*ROW('Sanitation Data'!F180)))</f>
        <v/>
      </c>
      <c r="DE186" s="33" t="str">
        <f ca="true">+IF(OFFSET('Sanitation Data'!$G$29,0,10*ROW('Sanitation Data'!G180))="","",OFFSET('Sanitation Data'!$G$29,0,10*ROW('Sanitation Data'!G180)))</f>
        <v/>
      </c>
      <c r="DF186" s="33" t="str">
        <f ca="true">+IF(OFFSET('Sanitation Data'!$G$30,0,10*ROW('Sanitation Data'!G180))="","",OFFSET('Sanitation Data'!$G$30,0,10*ROW('Sanitation Data'!G180)))</f>
        <v/>
      </c>
      <c r="DG186" s="33" t="str">
        <f ca="true">+IF(OFFSET('Sanitation Data'!$G$31,0,10*ROW('Sanitation Data'!G180))="","",OFFSET('Sanitation Data'!$G$31,0,10*ROW('Sanitation Data'!G180)))</f>
        <v/>
      </c>
      <c r="DH186" s="33" t="str">
        <f ca="true">+IF(OFFSET('Sanitation Data'!$G$32,0,10*ROW('Sanitation Data'!G180))="","",OFFSET('Sanitation Data'!$G$32,0,10*ROW('Sanitation Data'!G180)))</f>
        <v/>
      </c>
      <c r="DI186" s="33" t="str">
        <f ca="true">+IF(OFFSET('Sanitation Data'!$G$33,0,10*ROW('Sanitation Data'!G180))="","",OFFSET('Sanitation Data'!$G$33,0,10*ROW('Sanitation Data'!G180)))</f>
        <v/>
      </c>
      <c r="DJ186" s="33" t="str">
        <f ca="true">+IF(OFFSET('Sanitation Data'!$H$29,0,10*ROW('Sanitation Data'!H180))="","",OFFSET('Sanitation Data'!$H$29,0,10*ROW('Sanitation Data'!H180)))</f>
        <v/>
      </c>
      <c r="DK186" s="33" t="str">
        <f ca="true">+IF(OFFSET('Sanitation Data'!$H$30,0,10*ROW('Sanitation Data'!H180))="","",OFFSET('Sanitation Data'!$H$30,0,10*ROW('Sanitation Data'!H180)))</f>
        <v/>
      </c>
      <c r="DL186" s="33" t="str">
        <f ca="true">+IF(OFFSET('Sanitation Data'!$H$31,0,10*ROW('Sanitation Data'!H180))="","",OFFSET('Sanitation Data'!$H$31,0,10*ROW('Sanitation Data'!H180)))</f>
        <v/>
      </c>
      <c r="DM186" s="33" t="str">
        <f ca="true">+IF(OFFSET('Sanitation Data'!$H$32,0,10*ROW('Sanitation Data'!H180))="","",OFFSET('Sanitation Data'!$H$32,0,10*ROW('Sanitation Data'!H180)))</f>
        <v/>
      </c>
      <c r="DN186" s="33" t="str">
        <f ca="true">+IF(OFFSET('Sanitation Data'!$H$33,0,10*ROW('Sanitation Data'!H180))="","",OFFSET('Sanitation Data'!$H$33,0,10*ROW('Sanitation Data'!H180)))</f>
        <v/>
      </c>
      <c r="DO186" s="33" t="str">
        <f ca="true">+IF(OFFSET('Hygiene Data'!$C$12,0,10*ROW('Hygiene Data'!C180))="","",OFFSET('Hygiene Data'!$C$12,0,10*ROW('Hygiene Data'!C180)))</f>
        <v/>
      </c>
      <c r="DP186" s="33" t="str">
        <f ca="true">+IF(OFFSET('Hygiene Data'!$C$13,0,10*ROW('Hygiene Data'!C180))="","",OFFSET('Hygiene Data'!$C$13,0,10*ROW('Hygiene Data'!C180)))</f>
        <v/>
      </c>
      <c r="DQ186" s="33" t="str">
        <f ca="true">+IF(OFFSET('Hygiene Data'!$C$14,0,10*ROW('Hygiene Data'!C180))="","",OFFSET('Hygiene Data'!$C$14,0,10*ROW('Hygiene Data'!C180)))</f>
        <v/>
      </c>
      <c r="DR186" s="33" t="str">
        <f ca="true">+IF(OFFSET('Hygiene Data'!$D$12,0,10*ROW('Hygiene Data'!D180))="","",OFFSET('Hygiene Data'!$D$12,0,10*ROW('Hygiene Data'!D180)))</f>
        <v/>
      </c>
      <c r="DS186" s="33" t="str">
        <f ca="true">+IF(OFFSET('Hygiene Data'!$D$13,0,10*ROW('Hygiene Data'!D180))="","",OFFSET('Hygiene Data'!$D$13,0,10*ROW('Hygiene Data'!D180)))</f>
        <v/>
      </c>
      <c r="DT186" s="33" t="str">
        <f ca="true">+IF(OFFSET('Hygiene Data'!$D$14,0,10*ROW('Hygiene Data'!D180))="","",OFFSET('Hygiene Data'!$D$14,0,10*ROW('Hygiene Data'!D180)))</f>
        <v/>
      </c>
      <c r="DU186" s="33" t="str">
        <f ca="true">+IF(OFFSET('Hygiene Data'!$E$12,0,10*ROW('Hygiene Data'!E180))="","",OFFSET('Hygiene Data'!$E$12,0,10*ROW('Hygiene Data'!E180)))</f>
        <v/>
      </c>
      <c r="DV186" s="33" t="str">
        <f ca="true">+IF(OFFSET('Hygiene Data'!$E$13,0,10*ROW('Hygiene Data'!E180))="","",OFFSET('Hygiene Data'!$E$13,0,10*ROW('Hygiene Data'!E180)))</f>
        <v/>
      </c>
      <c r="DW186" s="33" t="str">
        <f ca="true">+IF(OFFSET('Hygiene Data'!$E$14,0,10*ROW('Hygiene Data'!E180))="","",OFFSET('Hygiene Data'!$E$14,0,10*ROW('Hygiene Data'!E180)))</f>
        <v/>
      </c>
      <c r="DX186" s="33" t="str">
        <f ca="true">+IF(OFFSET('Hygiene Data'!$F$12,0,10*ROW('Hygiene Data'!F180))="","",OFFSET('Hygiene Data'!$F$12,0,10*ROW('Hygiene Data'!F180)))</f>
        <v/>
      </c>
      <c r="DY186" s="33" t="str">
        <f ca="true">+IF(OFFSET('Hygiene Data'!$F$13,0,10*ROW('Hygiene Data'!F180))="","",OFFSET('Hygiene Data'!$F$13,0,10*ROW('Hygiene Data'!F180)))</f>
        <v/>
      </c>
      <c r="DZ186" s="33" t="str">
        <f ca="true">+IF(OFFSET('Hygiene Data'!$F$14,0,10*ROW('Hygiene Data'!F180))="","",OFFSET('Hygiene Data'!$F$14,0,10*ROW('Hygiene Data'!F180)))</f>
        <v/>
      </c>
      <c r="EA186" s="33" t="str">
        <f ca="true">+IF(OFFSET('Hygiene Data'!$G$12,0,10*ROW('Hygiene Data'!G180))="","",OFFSET('Hygiene Data'!$G$12,0,10*ROW('Hygiene Data'!G180)))</f>
        <v/>
      </c>
      <c r="EB186" s="33" t="str">
        <f ca="true">+IF(OFFSET('Hygiene Data'!$G$13,0,10*ROW('Hygiene Data'!G180))="","",OFFSET('Hygiene Data'!$G$13,0,10*ROW('Hygiene Data'!G180)))</f>
        <v/>
      </c>
      <c r="EC186" s="33" t="str">
        <f ca="true">+IF(OFFSET('Hygiene Data'!$G$14,0,10*ROW('Hygiene Data'!G180))="","",OFFSET('Hygiene Data'!$G$14,0,10*ROW('Hygiene Data'!G180)))</f>
        <v/>
      </c>
      <c r="ED186" s="33" t="str">
        <f ca="true">+IF(OFFSET('Hygiene Data'!$H$12,0,10*ROW('Hygiene Data'!H180))="","",OFFSET('Hygiene Data'!$H$12,0,10*ROW('Hygiene Data'!H180)))</f>
        <v/>
      </c>
      <c r="EE186" s="33" t="str">
        <f ca="true">+IF(OFFSET('Hygiene Data'!$H$13,0,10*ROW('Hygiene Data'!H180))="","",OFFSET('Hygiene Data'!$H$13,0,10*ROW('Hygiene Data'!H180)))</f>
        <v/>
      </c>
      <c r="EF186" s="33" t="str">
        <f ca="true">+IF(OFFSET('Hygiene Data'!$H$14,0,10*ROW('Hygiene Data'!H180))="","",OFFSET('Hygiene Data'!$H$14,0,10*ROW('Hygiene Data'!H180)))</f>
        <v/>
      </c>
    </row>
    <row r="187" x14ac:dyDescent="0.2">
      <c r="A187" s="56" t="str">
        <f ca="true">+IF(OFFSET('Water Data'!$B$1,0,10*ROW('Water Data'!B184))="","",OFFSET('Water Data'!$B$1,0,10*ROW('Water Data'!B184)))</f>
        <v/>
      </c>
      <c r="B187" s="56" t="str">
        <f ca="true">+IF(OFFSET('Water Data'!$A$3,0,10*ROW('Water Data'!A184))="","",OFFSET('Water Data'!$A$3,0,10*ROW('Water Data'!A184)))</f>
        <v/>
      </c>
      <c r="C187" s="56" t="str">
        <f ca="true">+IF(OFFSET('Water Data'!$C$3,0,10*ROW('Water Data'!C184))="","",OFFSET('Water Data'!$C$3,0,10*ROW('Water Data'!C184)))</f>
        <v/>
      </c>
      <c r="D187" s="244"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4"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4" t="e">
        <f ca="true">+IF(AND(ISNUMBER(OFFSET('Water Data'!$C$10,0,10*ROW('Water Data'!D181))),BW187="Yes"),OFFSET('Water Data'!$C$10,0,10*ROW('Water Data'!D181)),IF(AND(ISNUMBER(OFFSET('Water Data'!$C$10,0,10*ROW('Water Data'!D181))),BW187="No",ISNUMBER(OFFSET('Water Data'!$C$10,0,10*ROW('Water Data'!D181)))),CONCATENATE("[",ROUND(OFFSET('Water Data'!$C$10,0,10*ROW('Water Data'!D181)),0),"]"),IF(AND(ISNUMBER(OFFSET('Water Data'!$C$10,0,10*ROW('Water Data'!D181))),BW187="",ISNUMBER(OFFSET('Water Data'!$C$10,0,10*ROW('Water Data'!D181)))),OFFSET('Water Data'!$C$10,0,10*ROW('Water Data'!D181)),NA())))</f>
        <v>#N/A</v>
      </c>
      <c r="G187" s="244"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4"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4"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4"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4"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4"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4"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4"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4"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4"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4"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4"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4"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4"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4"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5"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5"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5"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5"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5"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5"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5"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5"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5"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5"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5"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5"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5"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5"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5"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5"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5"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5"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5"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5"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5"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5"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5"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5"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5"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5"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5"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5"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5"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5"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6"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6"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6"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6"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6"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6"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6"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6"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6"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6"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6"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6"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6"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6"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6"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6"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6"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6"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3" t="str">
        <f ca="true">+IF(OFFSET('Water Data'!$C$28,0,10*ROW('Water Data'!C181))="","",OFFSET('Water Data'!$C$28,0,10*ROW('Water Data'!C181)))</f>
        <v/>
      </c>
      <c r="BT187" s="33" t="str">
        <f ca="true">+IF(OFFSET('Water Data'!$C$29,0,10*ROW('Water Data'!C181))="","",OFFSET('Water Data'!$C$29,0,10*ROW('Water Data'!C181)))</f>
        <v/>
      </c>
      <c r="BU187" s="33" t="str">
        <f ca="true">+IF(OFFSET('Water Data'!$C$30,0,10*ROW('Water Data'!C181))="","",OFFSET('Water Data'!$C$30,0,10*ROW('Water Data'!C181)))</f>
        <v/>
      </c>
      <c r="BV187" s="33" t="str">
        <f ca="true">+IF(OFFSET('Water Data'!$D$28,0,10*ROW('Water Data'!D181))="","",OFFSET('Water Data'!$D$28,0,10*ROW('Water Data'!D181)))</f>
        <v/>
      </c>
      <c r="BW187" s="33" t="str">
        <f ca="true">+IF(OFFSET('Water Data'!$D$29,0,10*ROW('Water Data'!D181))="","",OFFSET('Water Data'!$D$29,0,10*ROW('Water Data'!D181)))</f>
        <v/>
      </c>
      <c r="BX187" s="33" t="str">
        <f ca="true">+IF(OFFSET('Water Data'!$D$30,0,10*ROW('Water Data'!D181))="","",OFFSET('Water Data'!$D$30,0,10*ROW('Water Data'!D181)))</f>
        <v/>
      </c>
      <c r="BY187" s="33" t="str">
        <f ca="true">+IF(OFFSET('Water Data'!$E$28,0,10*ROW('Water Data'!E181))="","",OFFSET('Water Data'!$E$28,0,10*ROW('Water Data'!E181)))</f>
        <v/>
      </c>
      <c r="BZ187" s="33" t="str">
        <f ca="true">+IF(OFFSET('Water Data'!$E$29,0,10*ROW('Water Data'!E181))="","",OFFSET('Water Data'!$E$29,0,10*ROW('Water Data'!E181)))</f>
        <v/>
      </c>
      <c r="CA187" s="33" t="str">
        <f ca="true">+IF(OFFSET('Water Data'!$E$30,0,10*ROW('Water Data'!E181))="","",OFFSET('Water Data'!$E$30,0,10*ROW('Water Data'!E181)))</f>
        <v/>
      </c>
      <c r="CB187" s="33" t="str">
        <f ca="true">+IF(OFFSET('Water Data'!$F$28,0,10*ROW('Water Data'!F181))="","",OFFSET('Water Data'!$F$28,0,10*ROW('Water Data'!F181)))</f>
        <v/>
      </c>
      <c r="CC187" s="33" t="str">
        <f ca="true">+IF(OFFSET('Water Data'!$F$29,0,10*ROW('Water Data'!F181))="","",OFFSET('Water Data'!$F$29,0,10*ROW('Water Data'!F181)))</f>
        <v/>
      </c>
      <c r="CD187" s="33" t="str">
        <f ca="true">+IF(OFFSET('Water Data'!$F$30,0,10*ROW('Water Data'!F181))="","",OFFSET('Water Data'!$F$30,0,10*ROW('Water Data'!F181)))</f>
        <v/>
      </c>
      <c r="CE187" s="33" t="str">
        <f ca="true">+IF(OFFSET('Water Data'!$G$28,0,10*ROW('Water Data'!G181))="","",OFFSET('Water Data'!$G$28,0,10*ROW('Water Data'!G181)))</f>
        <v/>
      </c>
      <c r="CF187" s="33" t="str">
        <f ca="true">+IF(OFFSET('Water Data'!$G$29,0,10*ROW('Water Data'!G181))="","",OFFSET('Water Data'!$G$29,0,10*ROW('Water Data'!G181)))</f>
        <v/>
      </c>
      <c r="CG187" s="33" t="str">
        <f ca="true">+IF(OFFSET('Water Data'!$G$30,0,10*ROW('Water Data'!G181))="","",OFFSET('Water Data'!$G$30,0,10*ROW('Water Data'!G181)))</f>
        <v/>
      </c>
      <c r="CH187" s="33" t="str">
        <f ca="true">+IF(OFFSET('Water Data'!$H$28,0,10*ROW('Water Data'!H181))="","",OFFSET('Water Data'!$H$28,0,10*ROW('Water Data'!H181)))</f>
        <v/>
      </c>
      <c r="CI187" s="33" t="str">
        <f ca="true">+IF(OFFSET('Water Data'!$H$29,0,10*ROW('Water Data'!H181))="","",OFFSET('Water Data'!$H$29,0,10*ROW('Water Data'!H181)))</f>
        <v/>
      </c>
      <c r="CJ187" s="33" t="str">
        <f ca="true">+IF(OFFSET('Water Data'!$H$30,0,10*ROW('Water Data'!H181))="","",OFFSET('Water Data'!$H$30,0,10*ROW('Water Data'!H181)))</f>
        <v/>
      </c>
      <c r="CK187" s="33" t="str">
        <f ca="true">+IF(OFFSET('Sanitation Data'!$C$29,0,10*ROW('Sanitation Data'!C181))="","",OFFSET('Sanitation Data'!$C$29,0,10*ROW('Sanitation Data'!C181)))</f>
        <v/>
      </c>
      <c r="CL187" s="33" t="str">
        <f ca="true">+IF(OFFSET('Sanitation Data'!$C$30,0,10*ROW('Sanitation Data'!C181))="","",OFFSET('Sanitation Data'!$C$30,0,10*ROW('Sanitation Data'!C181)))</f>
        <v/>
      </c>
      <c r="CM187" s="33" t="str">
        <f ca="true">+IF(OFFSET('Sanitation Data'!$C$31,0,10*ROW('Sanitation Data'!C181))="","",OFFSET('Sanitation Data'!$C$31,0,10*ROW('Sanitation Data'!C181)))</f>
        <v/>
      </c>
      <c r="CN187" s="33" t="str">
        <f ca="true">+IF(OFFSET('Sanitation Data'!$C$32,0,10*ROW('Sanitation Data'!C181))="","",OFFSET('Sanitation Data'!$C$32,0,10*ROW('Sanitation Data'!C181)))</f>
        <v/>
      </c>
      <c r="CO187" s="33" t="str">
        <f ca="true">+IF(OFFSET('Sanitation Data'!$C$33,0,10*ROW('Sanitation Data'!C181))="","",OFFSET('Sanitation Data'!$C$33,0,10*ROW('Sanitation Data'!C181)))</f>
        <v/>
      </c>
      <c r="CP187" s="33" t="str">
        <f ca="true">+IF(OFFSET('Sanitation Data'!$D$29,0,10*ROW('Sanitation Data'!D181))="","",OFFSET('Sanitation Data'!$D$29,0,10*ROW('Sanitation Data'!D181)))</f>
        <v/>
      </c>
      <c r="CQ187" s="33" t="str">
        <f ca="true">+IF(OFFSET('Sanitation Data'!$D$30,0,10*ROW('Sanitation Data'!D181))="","",OFFSET('Sanitation Data'!$D$30,0,10*ROW('Sanitation Data'!D181)))</f>
        <v/>
      </c>
      <c r="CR187" s="33" t="str">
        <f ca="true">+IF(OFFSET('Sanitation Data'!$D$31,0,10*ROW('Sanitation Data'!D181))="","",OFFSET('Sanitation Data'!$D$31,0,10*ROW('Sanitation Data'!D181)))</f>
        <v/>
      </c>
      <c r="CS187" s="33" t="str">
        <f ca="true">+IF(OFFSET('Sanitation Data'!$D$32,0,10*ROW('Sanitation Data'!D181))="","",OFFSET('Sanitation Data'!$D$32,0,10*ROW('Sanitation Data'!D181)))</f>
        <v/>
      </c>
      <c r="CT187" s="33" t="str">
        <f ca="true">+IF(OFFSET('Sanitation Data'!$D$33,0,10*ROW('Sanitation Data'!D181))="","",OFFSET('Sanitation Data'!$D$33,0,10*ROW('Sanitation Data'!D181)))</f>
        <v/>
      </c>
      <c r="CU187" s="33" t="str">
        <f ca="true">+IF(OFFSET('Sanitation Data'!$E$29,0,10*ROW('Sanitation Data'!E181))="","",OFFSET('Sanitation Data'!$E$29,0,10*ROW('Sanitation Data'!E181)))</f>
        <v/>
      </c>
      <c r="CV187" s="33" t="str">
        <f ca="true">+IF(OFFSET('Sanitation Data'!$E$30,0,10*ROW('Sanitation Data'!E181))="","",OFFSET('Sanitation Data'!$E$30,0,10*ROW('Sanitation Data'!E181)))</f>
        <v/>
      </c>
      <c r="CW187" s="33" t="str">
        <f ca="true">+IF(OFFSET('Sanitation Data'!$E$31,0,10*ROW('Sanitation Data'!E181))="","",OFFSET('Sanitation Data'!$E$31,0,10*ROW('Sanitation Data'!E181)))</f>
        <v/>
      </c>
      <c r="CX187" s="33" t="str">
        <f ca="true">+IF(OFFSET('Sanitation Data'!$E$32,0,10*ROW('Sanitation Data'!E181))="","",OFFSET('Sanitation Data'!$E$32,0,10*ROW('Sanitation Data'!E181)))</f>
        <v/>
      </c>
      <c r="CY187" s="33" t="str">
        <f ca="true">+IF(OFFSET('Sanitation Data'!$E$33,0,10*ROW('Sanitation Data'!E181))="","",OFFSET('Sanitation Data'!$E$33,0,10*ROW('Sanitation Data'!E181)))</f>
        <v/>
      </c>
      <c r="CZ187" s="33" t="str">
        <f ca="true">+IF(OFFSET('Sanitation Data'!$F$29,0,10*ROW('Sanitation Data'!F181))="","",OFFSET('Sanitation Data'!$F$29,0,10*ROW('Sanitation Data'!F181)))</f>
        <v/>
      </c>
      <c r="DA187" s="33" t="str">
        <f ca="true">+IF(OFFSET('Sanitation Data'!$F$30,0,10*ROW('Sanitation Data'!F181))="","",OFFSET('Sanitation Data'!$F$30,0,10*ROW('Sanitation Data'!F181)))</f>
        <v/>
      </c>
      <c r="DB187" s="33" t="str">
        <f ca="true">+IF(OFFSET('Sanitation Data'!$F$31,0,10*ROW('Sanitation Data'!F181))="","",OFFSET('Sanitation Data'!$F$31,0,10*ROW('Sanitation Data'!F181)))</f>
        <v/>
      </c>
      <c r="DC187" s="33" t="str">
        <f ca="true">+IF(OFFSET('Sanitation Data'!$F$32,0,10*ROW('Sanitation Data'!F181))="","",OFFSET('Sanitation Data'!$F$32,0,10*ROW('Sanitation Data'!F181)))</f>
        <v/>
      </c>
      <c r="DD187" s="33" t="str">
        <f ca="true">+IF(OFFSET('Sanitation Data'!$F$33,0,10*ROW('Sanitation Data'!F181))="","",OFFSET('Sanitation Data'!$F$33,0,10*ROW('Sanitation Data'!F181)))</f>
        <v/>
      </c>
      <c r="DE187" s="33" t="str">
        <f ca="true">+IF(OFFSET('Sanitation Data'!$G$29,0,10*ROW('Sanitation Data'!G181))="","",OFFSET('Sanitation Data'!$G$29,0,10*ROW('Sanitation Data'!G181)))</f>
        <v/>
      </c>
      <c r="DF187" s="33" t="str">
        <f ca="true">+IF(OFFSET('Sanitation Data'!$G$30,0,10*ROW('Sanitation Data'!G181))="","",OFFSET('Sanitation Data'!$G$30,0,10*ROW('Sanitation Data'!G181)))</f>
        <v/>
      </c>
      <c r="DG187" s="33" t="str">
        <f ca="true">+IF(OFFSET('Sanitation Data'!$G$31,0,10*ROW('Sanitation Data'!G181))="","",OFFSET('Sanitation Data'!$G$31,0,10*ROW('Sanitation Data'!G181)))</f>
        <v/>
      </c>
      <c r="DH187" s="33" t="str">
        <f ca="true">+IF(OFFSET('Sanitation Data'!$G$32,0,10*ROW('Sanitation Data'!G181))="","",OFFSET('Sanitation Data'!$G$32,0,10*ROW('Sanitation Data'!G181)))</f>
        <v/>
      </c>
      <c r="DI187" s="33" t="str">
        <f ca="true">+IF(OFFSET('Sanitation Data'!$G$33,0,10*ROW('Sanitation Data'!G181))="","",OFFSET('Sanitation Data'!$G$33,0,10*ROW('Sanitation Data'!G181)))</f>
        <v/>
      </c>
      <c r="DJ187" s="33" t="str">
        <f ca="true">+IF(OFFSET('Sanitation Data'!$H$29,0,10*ROW('Sanitation Data'!H181))="","",OFFSET('Sanitation Data'!$H$29,0,10*ROW('Sanitation Data'!H181)))</f>
        <v/>
      </c>
      <c r="DK187" s="33" t="str">
        <f ca="true">+IF(OFFSET('Sanitation Data'!$H$30,0,10*ROW('Sanitation Data'!H181))="","",OFFSET('Sanitation Data'!$H$30,0,10*ROW('Sanitation Data'!H181)))</f>
        <v/>
      </c>
      <c r="DL187" s="33" t="str">
        <f ca="true">+IF(OFFSET('Sanitation Data'!$H$31,0,10*ROW('Sanitation Data'!H181))="","",OFFSET('Sanitation Data'!$H$31,0,10*ROW('Sanitation Data'!H181)))</f>
        <v/>
      </c>
      <c r="DM187" s="33" t="str">
        <f ca="true">+IF(OFFSET('Sanitation Data'!$H$32,0,10*ROW('Sanitation Data'!H181))="","",OFFSET('Sanitation Data'!$H$32,0,10*ROW('Sanitation Data'!H181)))</f>
        <v/>
      </c>
      <c r="DN187" s="33" t="str">
        <f ca="true">+IF(OFFSET('Sanitation Data'!$H$33,0,10*ROW('Sanitation Data'!H181))="","",OFFSET('Sanitation Data'!$H$33,0,10*ROW('Sanitation Data'!H181)))</f>
        <v/>
      </c>
      <c r="DO187" s="33" t="str">
        <f ca="true">+IF(OFFSET('Hygiene Data'!$C$12,0,10*ROW('Hygiene Data'!C181))="","",OFFSET('Hygiene Data'!$C$12,0,10*ROW('Hygiene Data'!C181)))</f>
        <v/>
      </c>
      <c r="DP187" s="33" t="str">
        <f ca="true">+IF(OFFSET('Hygiene Data'!$C$13,0,10*ROW('Hygiene Data'!C181))="","",OFFSET('Hygiene Data'!$C$13,0,10*ROW('Hygiene Data'!C181)))</f>
        <v/>
      </c>
      <c r="DQ187" s="33" t="str">
        <f ca="true">+IF(OFFSET('Hygiene Data'!$C$14,0,10*ROW('Hygiene Data'!C181))="","",OFFSET('Hygiene Data'!$C$14,0,10*ROW('Hygiene Data'!C181)))</f>
        <v/>
      </c>
      <c r="DR187" s="33" t="str">
        <f ca="true">+IF(OFFSET('Hygiene Data'!$D$12,0,10*ROW('Hygiene Data'!D181))="","",OFFSET('Hygiene Data'!$D$12,0,10*ROW('Hygiene Data'!D181)))</f>
        <v/>
      </c>
      <c r="DS187" s="33" t="str">
        <f ca="true">+IF(OFFSET('Hygiene Data'!$D$13,0,10*ROW('Hygiene Data'!D181))="","",OFFSET('Hygiene Data'!$D$13,0,10*ROW('Hygiene Data'!D181)))</f>
        <v/>
      </c>
      <c r="DT187" s="33" t="str">
        <f ca="true">+IF(OFFSET('Hygiene Data'!$D$14,0,10*ROW('Hygiene Data'!D181))="","",OFFSET('Hygiene Data'!$D$14,0,10*ROW('Hygiene Data'!D181)))</f>
        <v/>
      </c>
      <c r="DU187" s="33" t="str">
        <f ca="true">+IF(OFFSET('Hygiene Data'!$E$12,0,10*ROW('Hygiene Data'!E181))="","",OFFSET('Hygiene Data'!$E$12,0,10*ROW('Hygiene Data'!E181)))</f>
        <v/>
      </c>
      <c r="DV187" s="33" t="str">
        <f ca="true">+IF(OFFSET('Hygiene Data'!$E$13,0,10*ROW('Hygiene Data'!E181))="","",OFFSET('Hygiene Data'!$E$13,0,10*ROW('Hygiene Data'!E181)))</f>
        <v/>
      </c>
      <c r="DW187" s="33" t="str">
        <f ca="true">+IF(OFFSET('Hygiene Data'!$E$14,0,10*ROW('Hygiene Data'!E181))="","",OFFSET('Hygiene Data'!$E$14,0,10*ROW('Hygiene Data'!E181)))</f>
        <v/>
      </c>
      <c r="DX187" s="33" t="str">
        <f ca="true">+IF(OFFSET('Hygiene Data'!$F$12,0,10*ROW('Hygiene Data'!F181))="","",OFFSET('Hygiene Data'!$F$12,0,10*ROW('Hygiene Data'!F181)))</f>
        <v/>
      </c>
      <c r="DY187" s="33" t="str">
        <f ca="true">+IF(OFFSET('Hygiene Data'!$F$13,0,10*ROW('Hygiene Data'!F181))="","",OFFSET('Hygiene Data'!$F$13,0,10*ROW('Hygiene Data'!F181)))</f>
        <v/>
      </c>
      <c r="DZ187" s="33" t="str">
        <f ca="true">+IF(OFFSET('Hygiene Data'!$F$14,0,10*ROW('Hygiene Data'!F181))="","",OFFSET('Hygiene Data'!$F$14,0,10*ROW('Hygiene Data'!F181)))</f>
        <v/>
      </c>
      <c r="EA187" s="33" t="str">
        <f ca="true">+IF(OFFSET('Hygiene Data'!$G$12,0,10*ROW('Hygiene Data'!G181))="","",OFFSET('Hygiene Data'!$G$12,0,10*ROW('Hygiene Data'!G181)))</f>
        <v/>
      </c>
      <c r="EB187" s="33" t="str">
        <f ca="true">+IF(OFFSET('Hygiene Data'!$G$13,0,10*ROW('Hygiene Data'!G181))="","",OFFSET('Hygiene Data'!$G$13,0,10*ROW('Hygiene Data'!G181)))</f>
        <v/>
      </c>
      <c r="EC187" s="33" t="str">
        <f ca="true">+IF(OFFSET('Hygiene Data'!$G$14,0,10*ROW('Hygiene Data'!G181))="","",OFFSET('Hygiene Data'!$G$14,0,10*ROW('Hygiene Data'!G181)))</f>
        <v/>
      </c>
      <c r="ED187" s="33" t="str">
        <f ca="true">+IF(OFFSET('Hygiene Data'!$H$12,0,10*ROW('Hygiene Data'!H181))="","",OFFSET('Hygiene Data'!$H$12,0,10*ROW('Hygiene Data'!H181)))</f>
        <v/>
      </c>
      <c r="EE187" s="33" t="str">
        <f ca="true">+IF(OFFSET('Hygiene Data'!$H$13,0,10*ROW('Hygiene Data'!H181))="","",OFFSET('Hygiene Data'!$H$13,0,10*ROW('Hygiene Data'!H181)))</f>
        <v/>
      </c>
      <c r="EF187" s="33" t="str">
        <f ca="true">+IF(OFFSET('Hygiene Data'!$H$14,0,10*ROW('Hygiene Data'!H181))="","",OFFSET('Hygiene Data'!$H$14,0,10*ROW('Hygiene Data'!H181)))</f>
        <v/>
      </c>
    </row>
    <row r="188" x14ac:dyDescent="0.2">
      <c r="A188" s="56" t="str">
        <f ca="true">+IF(OFFSET('Water Data'!$B$1,0,10*ROW('Water Data'!B185))="","",OFFSET('Water Data'!$B$1,0,10*ROW('Water Data'!B185)))</f>
        <v/>
      </c>
      <c r="B188" s="56" t="str">
        <f ca="true">+IF(OFFSET('Water Data'!$A$3,0,10*ROW('Water Data'!A185))="","",OFFSET('Water Data'!$A$3,0,10*ROW('Water Data'!A185)))</f>
        <v/>
      </c>
      <c r="C188" s="56" t="str">
        <f ca="true">+IF(OFFSET('Water Data'!$C$3,0,10*ROW('Water Data'!C185))="","",OFFSET('Water Data'!$C$3,0,10*ROW('Water Data'!C185)))</f>
        <v/>
      </c>
      <c r="D188" s="244"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4"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4" t="e">
        <f ca="true">+IF(AND(ISNUMBER(OFFSET('Water Data'!$C$10,0,10*ROW('Water Data'!D182))),BW188="Yes"),OFFSET('Water Data'!$C$10,0,10*ROW('Water Data'!D182)),IF(AND(ISNUMBER(OFFSET('Water Data'!$C$10,0,10*ROW('Water Data'!D182))),BW188="No",ISNUMBER(OFFSET('Water Data'!$C$10,0,10*ROW('Water Data'!D182)))),CONCATENATE("[",ROUND(OFFSET('Water Data'!$C$10,0,10*ROW('Water Data'!D182)),0),"]"),IF(AND(ISNUMBER(OFFSET('Water Data'!$C$10,0,10*ROW('Water Data'!D182))),BW188="",ISNUMBER(OFFSET('Water Data'!$C$10,0,10*ROW('Water Data'!D182)))),OFFSET('Water Data'!$C$10,0,10*ROW('Water Data'!D182)),NA())))</f>
        <v>#N/A</v>
      </c>
      <c r="G188" s="244"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4"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4"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4"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4"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4"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4"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4"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4"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4"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4"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4"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4"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4"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4"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5"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5"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5"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5"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5"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5"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5"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5"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5"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5"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5"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5"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5"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5"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5"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5"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5"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5"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5"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5"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5"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5"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5"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5"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5"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5"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5"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5"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5"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5"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6"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6"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6"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6"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6"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6"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6"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6"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6"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6"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6"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6"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6"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6"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6"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6"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6"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6"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3" t="str">
        <f ca="true">+IF(OFFSET('Water Data'!$C$28,0,10*ROW('Water Data'!C182))="","",OFFSET('Water Data'!$C$28,0,10*ROW('Water Data'!C182)))</f>
        <v/>
      </c>
      <c r="BT188" s="33" t="str">
        <f ca="true">+IF(OFFSET('Water Data'!$C$29,0,10*ROW('Water Data'!C182))="","",OFFSET('Water Data'!$C$29,0,10*ROW('Water Data'!C182)))</f>
        <v/>
      </c>
      <c r="BU188" s="33" t="str">
        <f ca="true">+IF(OFFSET('Water Data'!$C$30,0,10*ROW('Water Data'!C182))="","",OFFSET('Water Data'!$C$30,0,10*ROW('Water Data'!C182)))</f>
        <v/>
      </c>
      <c r="BV188" s="33" t="str">
        <f ca="true">+IF(OFFSET('Water Data'!$D$28,0,10*ROW('Water Data'!D182))="","",OFFSET('Water Data'!$D$28,0,10*ROW('Water Data'!D182)))</f>
        <v/>
      </c>
      <c r="BW188" s="33" t="str">
        <f ca="true">+IF(OFFSET('Water Data'!$D$29,0,10*ROW('Water Data'!D182))="","",OFFSET('Water Data'!$D$29,0,10*ROW('Water Data'!D182)))</f>
        <v/>
      </c>
      <c r="BX188" s="33" t="str">
        <f ca="true">+IF(OFFSET('Water Data'!$D$30,0,10*ROW('Water Data'!D182))="","",OFFSET('Water Data'!$D$30,0,10*ROW('Water Data'!D182)))</f>
        <v/>
      </c>
      <c r="BY188" s="33" t="str">
        <f ca="true">+IF(OFFSET('Water Data'!$E$28,0,10*ROW('Water Data'!E182))="","",OFFSET('Water Data'!$E$28,0,10*ROW('Water Data'!E182)))</f>
        <v/>
      </c>
      <c r="BZ188" s="33" t="str">
        <f ca="true">+IF(OFFSET('Water Data'!$E$29,0,10*ROW('Water Data'!E182))="","",OFFSET('Water Data'!$E$29,0,10*ROW('Water Data'!E182)))</f>
        <v/>
      </c>
      <c r="CA188" s="33" t="str">
        <f ca="true">+IF(OFFSET('Water Data'!$E$30,0,10*ROW('Water Data'!E182))="","",OFFSET('Water Data'!$E$30,0,10*ROW('Water Data'!E182)))</f>
        <v/>
      </c>
      <c r="CB188" s="33" t="str">
        <f ca="true">+IF(OFFSET('Water Data'!$F$28,0,10*ROW('Water Data'!F182))="","",OFFSET('Water Data'!$F$28,0,10*ROW('Water Data'!F182)))</f>
        <v/>
      </c>
      <c r="CC188" s="33" t="str">
        <f ca="true">+IF(OFFSET('Water Data'!$F$29,0,10*ROW('Water Data'!F182))="","",OFFSET('Water Data'!$F$29,0,10*ROW('Water Data'!F182)))</f>
        <v/>
      </c>
      <c r="CD188" s="33" t="str">
        <f ca="true">+IF(OFFSET('Water Data'!$F$30,0,10*ROW('Water Data'!F182))="","",OFFSET('Water Data'!$F$30,0,10*ROW('Water Data'!F182)))</f>
        <v/>
      </c>
      <c r="CE188" s="33" t="str">
        <f ca="true">+IF(OFFSET('Water Data'!$G$28,0,10*ROW('Water Data'!G182))="","",OFFSET('Water Data'!$G$28,0,10*ROW('Water Data'!G182)))</f>
        <v/>
      </c>
      <c r="CF188" s="33" t="str">
        <f ca="true">+IF(OFFSET('Water Data'!$G$29,0,10*ROW('Water Data'!G182))="","",OFFSET('Water Data'!$G$29,0,10*ROW('Water Data'!G182)))</f>
        <v/>
      </c>
      <c r="CG188" s="33" t="str">
        <f ca="true">+IF(OFFSET('Water Data'!$G$30,0,10*ROW('Water Data'!G182))="","",OFFSET('Water Data'!$G$30,0,10*ROW('Water Data'!G182)))</f>
        <v/>
      </c>
      <c r="CH188" s="33" t="str">
        <f ca="true">+IF(OFFSET('Water Data'!$H$28,0,10*ROW('Water Data'!H182))="","",OFFSET('Water Data'!$H$28,0,10*ROW('Water Data'!H182)))</f>
        <v/>
      </c>
      <c r="CI188" s="33" t="str">
        <f ca="true">+IF(OFFSET('Water Data'!$H$29,0,10*ROW('Water Data'!H182))="","",OFFSET('Water Data'!$H$29,0,10*ROW('Water Data'!H182)))</f>
        <v/>
      </c>
      <c r="CJ188" s="33" t="str">
        <f ca="true">+IF(OFFSET('Water Data'!$H$30,0,10*ROW('Water Data'!H182))="","",OFFSET('Water Data'!$H$30,0,10*ROW('Water Data'!H182)))</f>
        <v/>
      </c>
      <c r="CK188" s="33" t="str">
        <f ca="true">+IF(OFFSET('Sanitation Data'!$C$29,0,10*ROW('Sanitation Data'!C182))="","",OFFSET('Sanitation Data'!$C$29,0,10*ROW('Sanitation Data'!C182)))</f>
        <v/>
      </c>
      <c r="CL188" s="33" t="str">
        <f ca="true">+IF(OFFSET('Sanitation Data'!$C$30,0,10*ROW('Sanitation Data'!C182))="","",OFFSET('Sanitation Data'!$C$30,0,10*ROW('Sanitation Data'!C182)))</f>
        <v/>
      </c>
      <c r="CM188" s="33" t="str">
        <f ca="true">+IF(OFFSET('Sanitation Data'!$C$31,0,10*ROW('Sanitation Data'!C182))="","",OFFSET('Sanitation Data'!$C$31,0,10*ROW('Sanitation Data'!C182)))</f>
        <v/>
      </c>
      <c r="CN188" s="33" t="str">
        <f ca="true">+IF(OFFSET('Sanitation Data'!$C$32,0,10*ROW('Sanitation Data'!C182))="","",OFFSET('Sanitation Data'!$C$32,0,10*ROW('Sanitation Data'!C182)))</f>
        <v/>
      </c>
      <c r="CO188" s="33" t="str">
        <f ca="true">+IF(OFFSET('Sanitation Data'!$C$33,0,10*ROW('Sanitation Data'!C182))="","",OFFSET('Sanitation Data'!$C$33,0,10*ROW('Sanitation Data'!C182)))</f>
        <v/>
      </c>
      <c r="CP188" s="33" t="str">
        <f ca="true">+IF(OFFSET('Sanitation Data'!$D$29,0,10*ROW('Sanitation Data'!D182))="","",OFFSET('Sanitation Data'!$D$29,0,10*ROW('Sanitation Data'!D182)))</f>
        <v/>
      </c>
      <c r="CQ188" s="33" t="str">
        <f ca="true">+IF(OFFSET('Sanitation Data'!$D$30,0,10*ROW('Sanitation Data'!D182))="","",OFFSET('Sanitation Data'!$D$30,0,10*ROW('Sanitation Data'!D182)))</f>
        <v/>
      </c>
      <c r="CR188" s="33" t="str">
        <f ca="true">+IF(OFFSET('Sanitation Data'!$D$31,0,10*ROW('Sanitation Data'!D182))="","",OFFSET('Sanitation Data'!$D$31,0,10*ROW('Sanitation Data'!D182)))</f>
        <v/>
      </c>
      <c r="CS188" s="33" t="str">
        <f ca="true">+IF(OFFSET('Sanitation Data'!$D$32,0,10*ROW('Sanitation Data'!D182))="","",OFFSET('Sanitation Data'!$D$32,0,10*ROW('Sanitation Data'!D182)))</f>
        <v/>
      </c>
      <c r="CT188" s="33" t="str">
        <f ca="true">+IF(OFFSET('Sanitation Data'!$D$33,0,10*ROW('Sanitation Data'!D182))="","",OFFSET('Sanitation Data'!$D$33,0,10*ROW('Sanitation Data'!D182)))</f>
        <v/>
      </c>
      <c r="CU188" s="33" t="str">
        <f ca="true">+IF(OFFSET('Sanitation Data'!$E$29,0,10*ROW('Sanitation Data'!E182))="","",OFFSET('Sanitation Data'!$E$29,0,10*ROW('Sanitation Data'!E182)))</f>
        <v/>
      </c>
      <c r="CV188" s="33" t="str">
        <f ca="true">+IF(OFFSET('Sanitation Data'!$E$30,0,10*ROW('Sanitation Data'!E182))="","",OFFSET('Sanitation Data'!$E$30,0,10*ROW('Sanitation Data'!E182)))</f>
        <v/>
      </c>
      <c r="CW188" s="33" t="str">
        <f ca="true">+IF(OFFSET('Sanitation Data'!$E$31,0,10*ROW('Sanitation Data'!E182))="","",OFFSET('Sanitation Data'!$E$31,0,10*ROW('Sanitation Data'!E182)))</f>
        <v/>
      </c>
      <c r="CX188" s="33" t="str">
        <f ca="true">+IF(OFFSET('Sanitation Data'!$E$32,0,10*ROW('Sanitation Data'!E182))="","",OFFSET('Sanitation Data'!$E$32,0,10*ROW('Sanitation Data'!E182)))</f>
        <v/>
      </c>
      <c r="CY188" s="33" t="str">
        <f ca="true">+IF(OFFSET('Sanitation Data'!$E$33,0,10*ROW('Sanitation Data'!E182))="","",OFFSET('Sanitation Data'!$E$33,0,10*ROW('Sanitation Data'!E182)))</f>
        <v/>
      </c>
      <c r="CZ188" s="33" t="str">
        <f ca="true">+IF(OFFSET('Sanitation Data'!$F$29,0,10*ROW('Sanitation Data'!F182))="","",OFFSET('Sanitation Data'!$F$29,0,10*ROW('Sanitation Data'!F182)))</f>
        <v/>
      </c>
      <c r="DA188" s="33" t="str">
        <f ca="true">+IF(OFFSET('Sanitation Data'!$F$30,0,10*ROW('Sanitation Data'!F182))="","",OFFSET('Sanitation Data'!$F$30,0,10*ROW('Sanitation Data'!F182)))</f>
        <v/>
      </c>
      <c r="DB188" s="33" t="str">
        <f ca="true">+IF(OFFSET('Sanitation Data'!$F$31,0,10*ROW('Sanitation Data'!F182))="","",OFFSET('Sanitation Data'!$F$31,0,10*ROW('Sanitation Data'!F182)))</f>
        <v/>
      </c>
      <c r="DC188" s="33" t="str">
        <f ca="true">+IF(OFFSET('Sanitation Data'!$F$32,0,10*ROW('Sanitation Data'!F182))="","",OFFSET('Sanitation Data'!$F$32,0,10*ROW('Sanitation Data'!F182)))</f>
        <v/>
      </c>
      <c r="DD188" s="33" t="str">
        <f ca="true">+IF(OFFSET('Sanitation Data'!$F$33,0,10*ROW('Sanitation Data'!F182))="","",OFFSET('Sanitation Data'!$F$33,0,10*ROW('Sanitation Data'!F182)))</f>
        <v/>
      </c>
      <c r="DE188" s="33" t="str">
        <f ca="true">+IF(OFFSET('Sanitation Data'!$G$29,0,10*ROW('Sanitation Data'!G182))="","",OFFSET('Sanitation Data'!$G$29,0,10*ROW('Sanitation Data'!G182)))</f>
        <v/>
      </c>
      <c r="DF188" s="33" t="str">
        <f ca="true">+IF(OFFSET('Sanitation Data'!$G$30,0,10*ROW('Sanitation Data'!G182))="","",OFFSET('Sanitation Data'!$G$30,0,10*ROW('Sanitation Data'!G182)))</f>
        <v/>
      </c>
      <c r="DG188" s="33" t="str">
        <f ca="true">+IF(OFFSET('Sanitation Data'!$G$31,0,10*ROW('Sanitation Data'!G182))="","",OFFSET('Sanitation Data'!$G$31,0,10*ROW('Sanitation Data'!G182)))</f>
        <v/>
      </c>
      <c r="DH188" s="33" t="str">
        <f ca="true">+IF(OFFSET('Sanitation Data'!$G$32,0,10*ROW('Sanitation Data'!G182))="","",OFFSET('Sanitation Data'!$G$32,0,10*ROW('Sanitation Data'!G182)))</f>
        <v/>
      </c>
      <c r="DI188" s="33" t="str">
        <f ca="true">+IF(OFFSET('Sanitation Data'!$G$33,0,10*ROW('Sanitation Data'!G182))="","",OFFSET('Sanitation Data'!$G$33,0,10*ROW('Sanitation Data'!G182)))</f>
        <v/>
      </c>
      <c r="DJ188" s="33" t="str">
        <f ca="true">+IF(OFFSET('Sanitation Data'!$H$29,0,10*ROW('Sanitation Data'!H182))="","",OFFSET('Sanitation Data'!$H$29,0,10*ROW('Sanitation Data'!H182)))</f>
        <v/>
      </c>
      <c r="DK188" s="33" t="str">
        <f ca="true">+IF(OFFSET('Sanitation Data'!$H$30,0,10*ROW('Sanitation Data'!H182))="","",OFFSET('Sanitation Data'!$H$30,0,10*ROW('Sanitation Data'!H182)))</f>
        <v/>
      </c>
      <c r="DL188" s="33" t="str">
        <f ca="true">+IF(OFFSET('Sanitation Data'!$H$31,0,10*ROW('Sanitation Data'!H182))="","",OFFSET('Sanitation Data'!$H$31,0,10*ROW('Sanitation Data'!H182)))</f>
        <v/>
      </c>
      <c r="DM188" s="33" t="str">
        <f ca="true">+IF(OFFSET('Sanitation Data'!$H$32,0,10*ROW('Sanitation Data'!H182))="","",OFFSET('Sanitation Data'!$H$32,0,10*ROW('Sanitation Data'!H182)))</f>
        <v/>
      </c>
      <c r="DN188" s="33" t="str">
        <f ca="true">+IF(OFFSET('Sanitation Data'!$H$33,0,10*ROW('Sanitation Data'!H182))="","",OFFSET('Sanitation Data'!$H$33,0,10*ROW('Sanitation Data'!H182)))</f>
        <v/>
      </c>
      <c r="DO188" s="33" t="str">
        <f ca="true">+IF(OFFSET('Hygiene Data'!$C$12,0,10*ROW('Hygiene Data'!C182))="","",OFFSET('Hygiene Data'!$C$12,0,10*ROW('Hygiene Data'!C182)))</f>
        <v/>
      </c>
      <c r="DP188" s="33" t="str">
        <f ca="true">+IF(OFFSET('Hygiene Data'!$C$13,0,10*ROW('Hygiene Data'!C182))="","",OFFSET('Hygiene Data'!$C$13,0,10*ROW('Hygiene Data'!C182)))</f>
        <v/>
      </c>
      <c r="DQ188" s="33" t="str">
        <f ca="true">+IF(OFFSET('Hygiene Data'!$C$14,0,10*ROW('Hygiene Data'!C182))="","",OFFSET('Hygiene Data'!$C$14,0,10*ROW('Hygiene Data'!C182)))</f>
        <v/>
      </c>
      <c r="DR188" s="33" t="str">
        <f ca="true">+IF(OFFSET('Hygiene Data'!$D$12,0,10*ROW('Hygiene Data'!D182))="","",OFFSET('Hygiene Data'!$D$12,0,10*ROW('Hygiene Data'!D182)))</f>
        <v/>
      </c>
      <c r="DS188" s="33" t="str">
        <f ca="true">+IF(OFFSET('Hygiene Data'!$D$13,0,10*ROW('Hygiene Data'!D182))="","",OFFSET('Hygiene Data'!$D$13,0,10*ROW('Hygiene Data'!D182)))</f>
        <v/>
      </c>
      <c r="DT188" s="33" t="str">
        <f ca="true">+IF(OFFSET('Hygiene Data'!$D$14,0,10*ROW('Hygiene Data'!D182))="","",OFFSET('Hygiene Data'!$D$14,0,10*ROW('Hygiene Data'!D182)))</f>
        <v/>
      </c>
      <c r="DU188" s="33" t="str">
        <f ca="true">+IF(OFFSET('Hygiene Data'!$E$12,0,10*ROW('Hygiene Data'!E182))="","",OFFSET('Hygiene Data'!$E$12,0,10*ROW('Hygiene Data'!E182)))</f>
        <v/>
      </c>
      <c r="DV188" s="33" t="str">
        <f ca="true">+IF(OFFSET('Hygiene Data'!$E$13,0,10*ROW('Hygiene Data'!E182))="","",OFFSET('Hygiene Data'!$E$13,0,10*ROW('Hygiene Data'!E182)))</f>
        <v/>
      </c>
      <c r="DW188" s="33" t="str">
        <f ca="true">+IF(OFFSET('Hygiene Data'!$E$14,0,10*ROW('Hygiene Data'!E182))="","",OFFSET('Hygiene Data'!$E$14,0,10*ROW('Hygiene Data'!E182)))</f>
        <v/>
      </c>
      <c r="DX188" s="33" t="str">
        <f ca="true">+IF(OFFSET('Hygiene Data'!$F$12,0,10*ROW('Hygiene Data'!F182))="","",OFFSET('Hygiene Data'!$F$12,0,10*ROW('Hygiene Data'!F182)))</f>
        <v/>
      </c>
      <c r="DY188" s="33" t="str">
        <f ca="true">+IF(OFFSET('Hygiene Data'!$F$13,0,10*ROW('Hygiene Data'!F182))="","",OFFSET('Hygiene Data'!$F$13,0,10*ROW('Hygiene Data'!F182)))</f>
        <v/>
      </c>
      <c r="DZ188" s="33" t="str">
        <f ca="true">+IF(OFFSET('Hygiene Data'!$F$14,0,10*ROW('Hygiene Data'!F182))="","",OFFSET('Hygiene Data'!$F$14,0,10*ROW('Hygiene Data'!F182)))</f>
        <v/>
      </c>
      <c r="EA188" s="33" t="str">
        <f ca="true">+IF(OFFSET('Hygiene Data'!$G$12,0,10*ROW('Hygiene Data'!G182))="","",OFFSET('Hygiene Data'!$G$12,0,10*ROW('Hygiene Data'!G182)))</f>
        <v/>
      </c>
      <c r="EB188" s="33" t="str">
        <f ca="true">+IF(OFFSET('Hygiene Data'!$G$13,0,10*ROW('Hygiene Data'!G182))="","",OFFSET('Hygiene Data'!$G$13,0,10*ROW('Hygiene Data'!G182)))</f>
        <v/>
      </c>
      <c r="EC188" s="33" t="str">
        <f ca="true">+IF(OFFSET('Hygiene Data'!$G$14,0,10*ROW('Hygiene Data'!G182))="","",OFFSET('Hygiene Data'!$G$14,0,10*ROW('Hygiene Data'!G182)))</f>
        <v/>
      </c>
      <c r="ED188" s="33" t="str">
        <f ca="true">+IF(OFFSET('Hygiene Data'!$H$12,0,10*ROW('Hygiene Data'!H182))="","",OFFSET('Hygiene Data'!$H$12,0,10*ROW('Hygiene Data'!H182)))</f>
        <v/>
      </c>
      <c r="EE188" s="33" t="str">
        <f ca="true">+IF(OFFSET('Hygiene Data'!$H$13,0,10*ROW('Hygiene Data'!H182))="","",OFFSET('Hygiene Data'!$H$13,0,10*ROW('Hygiene Data'!H182)))</f>
        <v/>
      </c>
      <c r="EF188" s="33" t="str">
        <f ca="true">+IF(OFFSET('Hygiene Data'!$H$14,0,10*ROW('Hygiene Data'!H182))="","",OFFSET('Hygiene Data'!$H$14,0,10*ROW('Hygiene Data'!H182)))</f>
        <v/>
      </c>
    </row>
    <row r="189" x14ac:dyDescent="0.2">
      <c r="A189" s="56" t="str">
        <f ca="true">+IF(OFFSET('Water Data'!$B$1,0,10*ROW('Water Data'!B186))="","",OFFSET('Water Data'!$B$1,0,10*ROW('Water Data'!B186)))</f>
        <v/>
      </c>
      <c r="B189" s="56" t="str">
        <f ca="true">+IF(OFFSET('Water Data'!$A$3,0,10*ROW('Water Data'!A186))="","",OFFSET('Water Data'!$A$3,0,10*ROW('Water Data'!A186)))</f>
        <v/>
      </c>
      <c r="C189" s="56" t="str">
        <f ca="true">+IF(OFFSET('Water Data'!$C$3,0,10*ROW('Water Data'!C186))="","",OFFSET('Water Data'!$C$3,0,10*ROW('Water Data'!C186)))</f>
        <v/>
      </c>
      <c r="D189" s="244"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4"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4" t="e">
        <f ca="true">+IF(AND(ISNUMBER(OFFSET('Water Data'!$C$10,0,10*ROW('Water Data'!D183))),BW189="Yes"),OFFSET('Water Data'!$C$10,0,10*ROW('Water Data'!D183)),IF(AND(ISNUMBER(OFFSET('Water Data'!$C$10,0,10*ROW('Water Data'!D183))),BW189="No",ISNUMBER(OFFSET('Water Data'!$C$10,0,10*ROW('Water Data'!D183)))),CONCATENATE("[",ROUND(OFFSET('Water Data'!$C$10,0,10*ROW('Water Data'!D183)),0),"]"),IF(AND(ISNUMBER(OFFSET('Water Data'!$C$10,0,10*ROW('Water Data'!D183))),BW189="",ISNUMBER(OFFSET('Water Data'!$C$10,0,10*ROW('Water Data'!D183)))),OFFSET('Water Data'!$C$10,0,10*ROW('Water Data'!D183)),NA())))</f>
        <v>#N/A</v>
      </c>
      <c r="G189" s="244"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4"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4"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4"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4"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4"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4"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4"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4"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4"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4"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4"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4"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4"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4"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5"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5"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5"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5"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5"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5"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5"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5"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5"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5"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5"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5"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5"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5"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5"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5"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5"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5"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5"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5"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5"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5"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5"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5"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5"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5"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5"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5"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5"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5"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6"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6"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6"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6"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6"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6"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6"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6"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6"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6"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6"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6"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6"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6"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6"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6"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6"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6"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3" t="str">
        <f ca="true">+IF(OFFSET('Water Data'!$C$28,0,10*ROW('Water Data'!C183))="","",OFFSET('Water Data'!$C$28,0,10*ROW('Water Data'!C183)))</f>
        <v/>
      </c>
      <c r="BT189" s="33" t="str">
        <f ca="true">+IF(OFFSET('Water Data'!$C$29,0,10*ROW('Water Data'!C183))="","",OFFSET('Water Data'!$C$29,0,10*ROW('Water Data'!C183)))</f>
        <v/>
      </c>
      <c r="BU189" s="33" t="str">
        <f ca="true">+IF(OFFSET('Water Data'!$C$30,0,10*ROW('Water Data'!C183))="","",OFFSET('Water Data'!$C$30,0,10*ROW('Water Data'!C183)))</f>
        <v/>
      </c>
      <c r="BV189" s="33" t="str">
        <f ca="true">+IF(OFFSET('Water Data'!$D$28,0,10*ROW('Water Data'!D183))="","",OFFSET('Water Data'!$D$28,0,10*ROW('Water Data'!D183)))</f>
        <v/>
      </c>
      <c r="BW189" s="33" t="str">
        <f ca="true">+IF(OFFSET('Water Data'!$D$29,0,10*ROW('Water Data'!D183))="","",OFFSET('Water Data'!$D$29,0,10*ROW('Water Data'!D183)))</f>
        <v/>
      </c>
      <c r="BX189" s="33" t="str">
        <f ca="true">+IF(OFFSET('Water Data'!$D$30,0,10*ROW('Water Data'!D183))="","",OFFSET('Water Data'!$D$30,0,10*ROW('Water Data'!D183)))</f>
        <v/>
      </c>
      <c r="BY189" s="33" t="str">
        <f ca="true">+IF(OFFSET('Water Data'!$E$28,0,10*ROW('Water Data'!E183))="","",OFFSET('Water Data'!$E$28,0,10*ROW('Water Data'!E183)))</f>
        <v/>
      </c>
      <c r="BZ189" s="33" t="str">
        <f ca="true">+IF(OFFSET('Water Data'!$E$29,0,10*ROW('Water Data'!E183))="","",OFFSET('Water Data'!$E$29,0,10*ROW('Water Data'!E183)))</f>
        <v/>
      </c>
      <c r="CA189" s="33" t="str">
        <f ca="true">+IF(OFFSET('Water Data'!$E$30,0,10*ROW('Water Data'!E183))="","",OFFSET('Water Data'!$E$30,0,10*ROW('Water Data'!E183)))</f>
        <v/>
      </c>
      <c r="CB189" s="33" t="str">
        <f ca="true">+IF(OFFSET('Water Data'!$F$28,0,10*ROW('Water Data'!F183))="","",OFFSET('Water Data'!$F$28,0,10*ROW('Water Data'!F183)))</f>
        <v/>
      </c>
      <c r="CC189" s="33" t="str">
        <f ca="true">+IF(OFFSET('Water Data'!$F$29,0,10*ROW('Water Data'!F183))="","",OFFSET('Water Data'!$F$29,0,10*ROW('Water Data'!F183)))</f>
        <v/>
      </c>
      <c r="CD189" s="33" t="str">
        <f ca="true">+IF(OFFSET('Water Data'!$F$30,0,10*ROW('Water Data'!F183))="","",OFFSET('Water Data'!$F$30,0,10*ROW('Water Data'!F183)))</f>
        <v/>
      </c>
      <c r="CE189" s="33" t="str">
        <f ca="true">+IF(OFFSET('Water Data'!$G$28,0,10*ROW('Water Data'!G183))="","",OFFSET('Water Data'!$G$28,0,10*ROW('Water Data'!G183)))</f>
        <v/>
      </c>
      <c r="CF189" s="33" t="str">
        <f ca="true">+IF(OFFSET('Water Data'!$G$29,0,10*ROW('Water Data'!G183))="","",OFFSET('Water Data'!$G$29,0,10*ROW('Water Data'!G183)))</f>
        <v/>
      </c>
      <c r="CG189" s="33" t="str">
        <f ca="true">+IF(OFFSET('Water Data'!$G$30,0,10*ROW('Water Data'!G183))="","",OFFSET('Water Data'!$G$30,0,10*ROW('Water Data'!G183)))</f>
        <v/>
      </c>
      <c r="CH189" s="33" t="str">
        <f ca="true">+IF(OFFSET('Water Data'!$H$28,0,10*ROW('Water Data'!H183))="","",OFFSET('Water Data'!$H$28,0,10*ROW('Water Data'!H183)))</f>
        <v/>
      </c>
      <c r="CI189" s="33" t="str">
        <f ca="true">+IF(OFFSET('Water Data'!$H$29,0,10*ROW('Water Data'!H183))="","",OFFSET('Water Data'!$H$29,0,10*ROW('Water Data'!H183)))</f>
        <v/>
      </c>
      <c r="CJ189" s="33" t="str">
        <f ca="true">+IF(OFFSET('Water Data'!$H$30,0,10*ROW('Water Data'!H183))="","",OFFSET('Water Data'!$H$30,0,10*ROW('Water Data'!H183)))</f>
        <v/>
      </c>
      <c r="CK189" s="33" t="str">
        <f ca="true">+IF(OFFSET('Sanitation Data'!$C$29,0,10*ROW('Sanitation Data'!C183))="","",OFFSET('Sanitation Data'!$C$29,0,10*ROW('Sanitation Data'!C183)))</f>
        <v/>
      </c>
      <c r="CL189" s="33" t="str">
        <f ca="true">+IF(OFFSET('Sanitation Data'!$C$30,0,10*ROW('Sanitation Data'!C183))="","",OFFSET('Sanitation Data'!$C$30,0,10*ROW('Sanitation Data'!C183)))</f>
        <v/>
      </c>
      <c r="CM189" s="33" t="str">
        <f ca="true">+IF(OFFSET('Sanitation Data'!$C$31,0,10*ROW('Sanitation Data'!C183))="","",OFFSET('Sanitation Data'!$C$31,0,10*ROW('Sanitation Data'!C183)))</f>
        <v/>
      </c>
      <c r="CN189" s="33" t="str">
        <f ca="true">+IF(OFFSET('Sanitation Data'!$C$32,0,10*ROW('Sanitation Data'!C183))="","",OFFSET('Sanitation Data'!$C$32,0,10*ROW('Sanitation Data'!C183)))</f>
        <v/>
      </c>
      <c r="CO189" s="33" t="str">
        <f ca="true">+IF(OFFSET('Sanitation Data'!$C$33,0,10*ROW('Sanitation Data'!C183))="","",OFFSET('Sanitation Data'!$C$33,0,10*ROW('Sanitation Data'!C183)))</f>
        <v/>
      </c>
      <c r="CP189" s="33" t="str">
        <f ca="true">+IF(OFFSET('Sanitation Data'!$D$29,0,10*ROW('Sanitation Data'!D183))="","",OFFSET('Sanitation Data'!$D$29,0,10*ROW('Sanitation Data'!D183)))</f>
        <v/>
      </c>
      <c r="CQ189" s="33" t="str">
        <f ca="true">+IF(OFFSET('Sanitation Data'!$D$30,0,10*ROW('Sanitation Data'!D183))="","",OFFSET('Sanitation Data'!$D$30,0,10*ROW('Sanitation Data'!D183)))</f>
        <v/>
      </c>
      <c r="CR189" s="33" t="str">
        <f ca="true">+IF(OFFSET('Sanitation Data'!$D$31,0,10*ROW('Sanitation Data'!D183))="","",OFFSET('Sanitation Data'!$D$31,0,10*ROW('Sanitation Data'!D183)))</f>
        <v/>
      </c>
      <c r="CS189" s="33" t="str">
        <f ca="true">+IF(OFFSET('Sanitation Data'!$D$32,0,10*ROW('Sanitation Data'!D183))="","",OFFSET('Sanitation Data'!$D$32,0,10*ROW('Sanitation Data'!D183)))</f>
        <v/>
      </c>
      <c r="CT189" s="33" t="str">
        <f ca="true">+IF(OFFSET('Sanitation Data'!$D$33,0,10*ROW('Sanitation Data'!D183))="","",OFFSET('Sanitation Data'!$D$33,0,10*ROW('Sanitation Data'!D183)))</f>
        <v/>
      </c>
      <c r="CU189" s="33" t="str">
        <f ca="true">+IF(OFFSET('Sanitation Data'!$E$29,0,10*ROW('Sanitation Data'!E183))="","",OFFSET('Sanitation Data'!$E$29,0,10*ROW('Sanitation Data'!E183)))</f>
        <v/>
      </c>
      <c r="CV189" s="33" t="str">
        <f ca="true">+IF(OFFSET('Sanitation Data'!$E$30,0,10*ROW('Sanitation Data'!E183))="","",OFFSET('Sanitation Data'!$E$30,0,10*ROW('Sanitation Data'!E183)))</f>
        <v/>
      </c>
      <c r="CW189" s="33" t="str">
        <f ca="true">+IF(OFFSET('Sanitation Data'!$E$31,0,10*ROW('Sanitation Data'!E183))="","",OFFSET('Sanitation Data'!$E$31,0,10*ROW('Sanitation Data'!E183)))</f>
        <v/>
      </c>
      <c r="CX189" s="33" t="str">
        <f ca="true">+IF(OFFSET('Sanitation Data'!$E$32,0,10*ROW('Sanitation Data'!E183))="","",OFFSET('Sanitation Data'!$E$32,0,10*ROW('Sanitation Data'!E183)))</f>
        <v/>
      </c>
      <c r="CY189" s="33" t="str">
        <f ca="true">+IF(OFFSET('Sanitation Data'!$E$33,0,10*ROW('Sanitation Data'!E183))="","",OFFSET('Sanitation Data'!$E$33,0,10*ROW('Sanitation Data'!E183)))</f>
        <v/>
      </c>
      <c r="CZ189" s="33" t="str">
        <f ca="true">+IF(OFFSET('Sanitation Data'!$F$29,0,10*ROW('Sanitation Data'!F183))="","",OFFSET('Sanitation Data'!$F$29,0,10*ROW('Sanitation Data'!F183)))</f>
        <v/>
      </c>
      <c r="DA189" s="33" t="str">
        <f ca="true">+IF(OFFSET('Sanitation Data'!$F$30,0,10*ROW('Sanitation Data'!F183))="","",OFFSET('Sanitation Data'!$F$30,0,10*ROW('Sanitation Data'!F183)))</f>
        <v/>
      </c>
      <c r="DB189" s="33" t="str">
        <f ca="true">+IF(OFFSET('Sanitation Data'!$F$31,0,10*ROW('Sanitation Data'!F183))="","",OFFSET('Sanitation Data'!$F$31,0,10*ROW('Sanitation Data'!F183)))</f>
        <v/>
      </c>
      <c r="DC189" s="33" t="str">
        <f ca="true">+IF(OFFSET('Sanitation Data'!$F$32,0,10*ROW('Sanitation Data'!F183))="","",OFFSET('Sanitation Data'!$F$32,0,10*ROW('Sanitation Data'!F183)))</f>
        <v/>
      </c>
      <c r="DD189" s="33" t="str">
        <f ca="true">+IF(OFFSET('Sanitation Data'!$F$33,0,10*ROW('Sanitation Data'!F183))="","",OFFSET('Sanitation Data'!$F$33,0,10*ROW('Sanitation Data'!F183)))</f>
        <v/>
      </c>
      <c r="DE189" s="33" t="str">
        <f ca="true">+IF(OFFSET('Sanitation Data'!$G$29,0,10*ROW('Sanitation Data'!G183))="","",OFFSET('Sanitation Data'!$G$29,0,10*ROW('Sanitation Data'!G183)))</f>
        <v/>
      </c>
      <c r="DF189" s="33" t="str">
        <f ca="true">+IF(OFFSET('Sanitation Data'!$G$30,0,10*ROW('Sanitation Data'!G183))="","",OFFSET('Sanitation Data'!$G$30,0,10*ROW('Sanitation Data'!G183)))</f>
        <v/>
      </c>
      <c r="DG189" s="33" t="str">
        <f ca="true">+IF(OFFSET('Sanitation Data'!$G$31,0,10*ROW('Sanitation Data'!G183))="","",OFFSET('Sanitation Data'!$G$31,0,10*ROW('Sanitation Data'!G183)))</f>
        <v/>
      </c>
      <c r="DH189" s="33" t="str">
        <f ca="true">+IF(OFFSET('Sanitation Data'!$G$32,0,10*ROW('Sanitation Data'!G183))="","",OFFSET('Sanitation Data'!$G$32,0,10*ROW('Sanitation Data'!G183)))</f>
        <v/>
      </c>
      <c r="DI189" s="33" t="str">
        <f ca="true">+IF(OFFSET('Sanitation Data'!$G$33,0,10*ROW('Sanitation Data'!G183))="","",OFFSET('Sanitation Data'!$G$33,0,10*ROW('Sanitation Data'!G183)))</f>
        <v/>
      </c>
      <c r="DJ189" s="33" t="str">
        <f ca="true">+IF(OFFSET('Sanitation Data'!$H$29,0,10*ROW('Sanitation Data'!H183))="","",OFFSET('Sanitation Data'!$H$29,0,10*ROW('Sanitation Data'!H183)))</f>
        <v/>
      </c>
      <c r="DK189" s="33" t="str">
        <f ca="true">+IF(OFFSET('Sanitation Data'!$H$30,0,10*ROW('Sanitation Data'!H183))="","",OFFSET('Sanitation Data'!$H$30,0,10*ROW('Sanitation Data'!H183)))</f>
        <v/>
      </c>
      <c r="DL189" s="33" t="str">
        <f ca="true">+IF(OFFSET('Sanitation Data'!$H$31,0,10*ROW('Sanitation Data'!H183))="","",OFFSET('Sanitation Data'!$H$31,0,10*ROW('Sanitation Data'!H183)))</f>
        <v/>
      </c>
      <c r="DM189" s="33" t="str">
        <f ca="true">+IF(OFFSET('Sanitation Data'!$H$32,0,10*ROW('Sanitation Data'!H183))="","",OFFSET('Sanitation Data'!$H$32,0,10*ROW('Sanitation Data'!H183)))</f>
        <v/>
      </c>
      <c r="DN189" s="33" t="str">
        <f ca="true">+IF(OFFSET('Sanitation Data'!$H$33,0,10*ROW('Sanitation Data'!H183))="","",OFFSET('Sanitation Data'!$H$33,0,10*ROW('Sanitation Data'!H183)))</f>
        <v/>
      </c>
      <c r="DO189" s="33" t="str">
        <f ca="true">+IF(OFFSET('Hygiene Data'!$C$12,0,10*ROW('Hygiene Data'!C183))="","",OFFSET('Hygiene Data'!$C$12,0,10*ROW('Hygiene Data'!C183)))</f>
        <v/>
      </c>
      <c r="DP189" s="33" t="str">
        <f ca="true">+IF(OFFSET('Hygiene Data'!$C$13,0,10*ROW('Hygiene Data'!C183))="","",OFFSET('Hygiene Data'!$C$13,0,10*ROW('Hygiene Data'!C183)))</f>
        <v/>
      </c>
      <c r="DQ189" s="33" t="str">
        <f ca="true">+IF(OFFSET('Hygiene Data'!$C$14,0,10*ROW('Hygiene Data'!C183))="","",OFFSET('Hygiene Data'!$C$14,0,10*ROW('Hygiene Data'!C183)))</f>
        <v/>
      </c>
      <c r="DR189" s="33" t="str">
        <f ca="true">+IF(OFFSET('Hygiene Data'!$D$12,0,10*ROW('Hygiene Data'!D183))="","",OFFSET('Hygiene Data'!$D$12,0,10*ROW('Hygiene Data'!D183)))</f>
        <v/>
      </c>
      <c r="DS189" s="33" t="str">
        <f ca="true">+IF(OFFSET('Hygiene Data'!$D$13,0,10*ROW('Hygiene Data'!D183))="","",OFFSET('Hygiene Data'!$D$13,0,10*ROW('Hygiene Data'!D183)))</f>
        <v/>
      </c>
      <c r="DT189" s="33" t="str">
        <f ca="true">+IF(OFFSET('Hygiene Data'!$D$14,0,10*ROW('Hygiene Data'!D183))="","",OFFSET('Hygiene Data'!$D$14,0,10*ROW('Hygiene Data'!D183)))</f>
        <v/>
      </c>
      <c r="DU189" s="33" t="str">
        <f ca="true">+IF(OFFSET('Hygiene Data'!$E$12,0,10*ROW('Hygiene Data'!E183))="","",OFFSET('Hygiene Data'!$E$12,0,10*ROW('Hygiene Data'!E183)))</f>
        <v/>
      </c>
      <c r="DV189" s="33" t="str">
        <f ca="true">+IF(OFFSET('Hygiene Data'!$E$13,0,10*ROW('Hygiene Data'!E183))="","",OFFSET('Hygiene Data'!$E$13,0,10*ROW('Hygiene Data'!E183)))</f>
        <v/>
      </c>
      <c r="DW189" s="33" t="str">
        <f ca="true">+IF(OFFSET('Hygiene Data'!$E$14,0,10*ROW('Hygiene Data'!E183))="","",OFFSET('Hygiene Data'!$E$14,0,10*ROW('Hygiene Data'!E183)))</f>
        <v/>
      </c>
      <c r="DX189" s="33" t="str">
        <f ca="true">+IF(OFFSET('Hygiene Data'!$F$12,0,10*ROW('Hygiene Data'!F183))="","",OFFSET('Hygiene Data'!$F$12,0,10*ROW('Hygiene Data'!F183)))</f>
        <v/>
      </c>
      <c r="DY189" s="33" t="str">
        <f ca="true">+IF(OFFSET('Hygiene Data'!$F$13,0,10*ROW('Hygiene Data'!F183))="","",OFFSET('Hygiene Data'!$F$13,0,10*ROW('Hygiene Data'!F183)))</f>
        <v/>
      </c>
      <c r="DZ189" s="33" t="str">
        <f ca="true">+IF(OFFSET('Hygiene Data'!$F$14,0,10*ROW('Hygiene Data'!F183))="","",OFFSET('Hygiene Data'!$F$14,0,10*ROW('Hygiene Data'!F183)))</f>
        <v/>
      </c>
      <c r="EA189" s="33" t="str">
        <f ca="true">+IF(OFFSET('Hygiene Data'!$G$12,0,10*ROW('Hygiene Data'!G183))="","",OFFSET('Hygiene Data'!$G$12,0,10*ROW('Hygiene Data'!G183)))</f>
        <v/>
      </c>
      <c r="EB189" s="33" t="str">
        <f ca="true">+IF(OFFSET('Hygiene Data'!$G$13,0,10*ROW('Hygiene Data'!G183))="","",OFFSET('Hygiene Data'!$G$13,0,10*ROW('Hygiene Data'!G183)))</f>
        <v/>
      </c>
      <c r="EC189" s="33" t="str">
        <f ca="true">+IF(OFFSET('Hygiene Data'!$G$14,0,10*ROW('Hygiene Data'!G183))="","",OFFSET('Hygiene Data'!$G$14,0,10*ROW('Hygiene Data'!G183)))</f>
        <v/>
      </c>
      <c r="ED189" s="33" t="str">
        <f ca="true">+IF(OFFSET('Hygiene Data'!$H$12,0,10*ROW('Hygiene Data'!H183))="","",OFFSET('Hygiene Data'!$H$12,0,10*ROW('Hygiene Data'!H183)))</f>
        <v/>
      </c>
      <c r="EE189" s="33" t="str">
        <f ca="true">+IF(OFFSET('Hygiene Data'!$H$13,0,10*ROW('Hygiene Data'!H183))="","",OFFSET('Hygiene Data'!$H$13,0,10*ROW('Hygiene Data'!H183)))</f>
        <v/>
      </c>
      <c r="EF189" s="33" t="str">
        <f ca="true">+IF(OFFSET('Hygiene Data'!$H$14,0,10*ROW('Hygiene Data'!H183))="","",OFFSET('Hygiene Data'!$H$14,0,10*ROW('Hygiene Data'!H183)))</f>
        <v/>
      </c>
    </row>
    <row r="190" x14ac:dyDescent="0.2">
      <c r="A190" s="56" t="str">
        <f ca="true">+IF(OFFSET('Water Data'!$B$1,0,10*ROW('Water Data'!B187))="","",OFFSET('Water Data'!$B$1,0,10*ROW('Water Data'!B187)))</f>
        <v/>
      </c>
      <c r="B190" s="56" t="str">
        <f ca="true">+IF(OFFSET('Water Data'!$A$3,0,10*ROW('Water Data'!A187))="","",OFFSET('Water Data'!$A$3,0,10*ROW('Water Data'!A187)))</f>
        <v/>
      </c>
      <c r="C190" s="56" t="str">
        <f ca="true">+IF(OFFSET('Water Data'!$C$3,0,10*ROW('Water Data'!C187))="","",OFFSET('Water Data'!$C$3,0,10*ROW('Water Data'!C187)))</f>
        <v/>
      </c>
      <c r="D190" s="244"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4"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4" t="e">
        <f ca="true">+IF(AND(ISNUMBER(OFFSET('Water Data'!$C$10,0,10*ROW('Water Data'!D184))),BW190="Yes"),OFFSET('Water Data'!$C$10,0,10*ROW('Water Data'!D184)),IF(AND(ISNUMBER(OFFSET('Water Data'!$C$10,0,10*ROW('Water Data'!D184))),BW190="No",ISNUMBER(OFFSET('Water Data'!$C$10,0,10*ROW('Water Data'!D184)))),CONCATENATE("[",ROUND(OFFSET('Water Data'!$C$10,0,10*ROW('Water Data'!D184)),0),"]"),IF(AND(ISNUMBER(OFFSET('Water Data'!$C$10,0,10*ROW('Water Data'!D184))),BW190="",ISNUMBER(OFFSET('Water Data'!$C$10,0,10*ROW('Water Data'!D184)))),OFFSET('Water Data'!$C$10,0,10*ROW('Water Data'!D184)),NA())))</f>
        <v>#N/A</v>
      </c>
      <c r="G190" s="244"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4"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4"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4"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4"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4"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4"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4"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4"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4"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4"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4"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4"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4"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4"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5"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5"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5"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5"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5"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5"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5"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5"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5"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5"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5"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5"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5"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5"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5"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5"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5"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5"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5"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5"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5"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5"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5"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5"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5"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5"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5"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5"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5"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5"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6"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6"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6"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6"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6"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6"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6"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6"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6"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6"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6"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6"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6"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6"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6"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6"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6"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6"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3" t="str">
        <f ca="true">+IF(OFFSET('Water Data'!$C$28,0,10*ROW('Water Data'!C184))="","",OFFSET('Water Data'!$C$28,0,10*ROW('Water Data'!C184)))</f>
        <v/>
      </c>
      <c r="BT190" s="33" t="str">
        <f ca="true">+IF(OFFSET('Water Data'!$C$29,0,10*ROW('Water Data'!C184))="","",OFFSET('Water Data'!$C$29,0,10*ROW('Water Data'!C184)))</f>
        <v/>
      </c>
      <c r="BU190" s="33" t="str">
        <f ca="true">+IF(OFFSET('Water Data'!$C$30,0,10*ROW('Water Data'!C184))="","",OFFSET('Water Data'!$C$30,0,10*ROW('Water Data'!C184)))</f>
        <v/>
      </c>
      <c r="BV190" s="33" t="str">
        <f ca="true">+IF(OFFSET('Water Data'!$D$28,0,10*ROW('Water Data'!D184))="","",OFFSET('Water Data'!$D$28,0,10*ROW('Water Data'!D184)))</f>
        <v/>
      </c>
      <c r="BW190" s="33" t="str">
        <f ca="true">+IF(OFFSET('Water Data'!$D$29,0,10*ROW('Water Data'!D184))="","",OFFSET('Water Data'!$D$29,0,10*ROW('Water Data'!D184)))</f>
        <v/>
      </c>
      <c r="BX190" s="33" t="str">
        <f ca="true">+IF(OFFSET('Water Data'!$D$30,0,10*ROW('Water Data'!D184))="","",OFFSET('Water Data'!$D$30,0,10*ROW('Water Data'!D184)))</f>
        <v/>
      </c>
      <c r="BY190" s="33" t="str">
        <f ca="true">+IF(OFFSET('Water Data'!$E$28,0,10*ROW('Water Data'!E184))="","",OFFSET('Water Data'!$E$28,0,10*ROW('Water Data'!E184)))</f>
        <v/>
      </c>
      <c r="BZ190" s="33" t="str">
        <f ca="true">+IF(OFFSET('Water Data'!$E$29,0,10*ROW('Water Data'!E184))="","",OFFSET('Water Data'!$E$29,0,10*ROW('Water Data'!E184)))</f>
        <v/>
      </c>
      <c r="CA190" s="33" t="str">
        <f ca="true">+IF(OFFSET('Water Data'!$E$30,0,10*ROW('Water Data'!E184))="","",OFFSET('Water Data'!$E$30,0,10*ROW('Water Data'!E184)))</f>
        <v/>
      </c>
      <c r="CB190" s="33" t="str">
        <f ca="true">+IF(OFFSET('Water Data'!$F$28,0,10*ROW('Water Data'!F184))="","",OFFSET('Water Data'!$F$28,0,10*ROW('Water Data'!F184)))</f>
        <v/>
      </c>
      <c r="CC190" s="33" t="str">
        <f ca="true">+IF(OFFSET('Water Data'!$F$29,0,10*ROW('Water Data'!F184))="","",OFFSET('Water Data'!$F$29,0,10*ROW('Water Data'!F184)))</f>
        <v/>
      </c>
      <c r="CD190" s="33" t="str">
        <f ca="true">+IF(OFFSET('Water Data'!$F$30,0,10*ROW('Water Data'!F184))="","",OFFSET('Water Data'!$F$30,0,10*ROW('Water Data'!F184)))</f>
        <v/>
      </c>
      <c r="CE190" s="33" t="str">
        <f ca="true">+IF(OFFSET('Water Data'!$G$28,0,10*ROW('Water Data'!G184))="","",OFFSET('Water Data'!$G$28,0,10*ROW('Water Data'!G184)))</f>
        <v/>
      </c>
      <c r="CF190" s="33" t="str">
        <f ca="true">+IF(OFFSET('Water Data'!$G$29,0,10*ROW('Water Data'!G184))="","",OFFSET('Water Data'!$G$29,0,10*ROW('Water Data'!G184)))</f>
        <v/>
      </c>
      <c r="CG190" s="33" t="str">
        <f ca="true">+IF(OFFSET('Water Data'!$G$30,0,10*ROW('Water Data'!G184))="","",OFFSET('Water Data'!$G$30,0,10*ROW('Water Data'!G184)))</f>
        <v/>
      </c>
      <c r="CH190" s="33" t="str">
        <f ca="true">+IF(OFFSET('Water Data'!$H$28,0,10*ROW('Water Data'!H184))="","",OFFSET('Water Data'!$H$28,0,10*ROW('Water Data'!H184)))</f>
        <v/>
      </c>
      <c r="CI190" s="33" t="str">
        <f ca="true">+IF(OFFSET('Water Data'!$H$29,0,10*ROW('Water Data'!H184))="","",OFFSET('Water Data'!$H$29,0,10*ROW('Water Data'!H184)))</f>
        <v/>
      </c>
      <c r="CJ190" s="33" t="str">
        <f ca="true">+IF(OFFSET('Water Data'!$H$30,0,10*ROW('Water Data'!H184))="","",OFFSET('Water Data'!$H$30,0,10*ROW('Water Data'!H184)))</f>
        <v/>
      </c>
      <c r="CK190" s="33" t="str">
        <f ca="true">+IF(OFFSET('Sanitation Data'!$C$29,0,10*ROW('Sanitation Data'!C184))="","",OFFSET('Sanitation Data'!$C$29,0,10*ROW('Sanitation Data'!C184)))</f>
        <v/>
      </c>
      <c r="CL190" s="33" t="str">
        <f ca="true">+IF(OFFSET('Sanitation Data'!$C$30,0,10*ROW('Sanitation Data'!C184))="","",OFFSET('Sanitation Data'!$C$30,0,10*ROW('Sanitation Data'!C184)))</f>
        <v/>
      </c>
      <c r="CM190" s="33" t="str">
        <f ca="true">+IF(OFFSET('Sanitation Data'!$C$31,0,10*ROW('Sanitation Data'!C184))="","",OFFSET('Sanitation Data'!$C$31,0,10*ROW('Sanitation Data'!C184)))</f>
        <v/>
      </c>
      <c r="CN190" s="33" t="str">
        <f ca="true">+IF(OFFSET('Sanitation Data'!$C$32,0,10*ROW('Sanitation Data'!C184))="","",OFFSET('Sanitation Data'!$C$32,0,10*ROW('Sanitation Data'!C184)))</f>
        <v/>
      </c>
      <c r="CO190" s="33" t="str">
        <f ca="true">+IF(OFFSET('Sanitation Data'!$C$33,0,10*ROW('Sanitation Data'!C184))="","",OFFSET('Sanitation Data'!$C$33,0,10*ROW('Sanitation Data'!C184)))</f>
        <v/>
      </c>
      <c r="CP190" s="33" t="str">
        <f ca="true">+IF(OFFSET('Sanitation Data'!$D$29,0,10*ROW('Sanitation Data'!D184))="","",OFFSET('Sanitation Data'!$D$29,0,10*ROW('Sanitation Data'!D184)))</f>
        <v/>
      </c>
      <c r="CQ190" s="33" t="str">
        <f ca="true">+IF(OFFSET('Sanitation Data'!$D$30,0,10*ROW('Sanitation Data'!D184))="","",OFFSET('Sanitation Data'!$D$30,0,10*ROW('Sanitation Data'!D184)))</f>
        <v/>
      </c>
      <c r="CR190" s="33" t="str">
        <f ca="true">+IF(OFFSET('Sanitation Data'!$D$31,0,10*ROW('Sanitation Data'!D184))="","",OFFSET('Sanitation Data'!$D$31,0,10*ROW('Sanitation Data'!D184)))</f>
        <v/>
      </c>
      <c r="CS190" s="33" t="str">
        <f ca="true">+IF(OFFSET('Sanitation Data'!$D$32,0,10*ROW('Sanitation Data'!D184))="","",OFFSET('Sanitation Data'!$D$32,0,10*ROW('Sanitation Data'!D184)))</f>
        <v/>
      </c>
      <c r="CT190" s="33" t="str">
        <f ca="true">+IF(OFFSET('Sanitation Data'!$D$33,0,10*ROW('Sanitation Data'!D184))="","",OFFSET('Sanitation Data'!$D$33,0,10*ROW('Sanitation Data'!D184)))</f>
        <v/>
      </c>
      <c r="CU190" s="33" t="str">
        <f ca="true">+IF(OFFSET('Sanitation Data'!$E$29,0,10*ROW('Sanitation Data'!E184))="","",OFFSET('Sanitation Data'!$E$29,0,10*ROW('Sanitation Data'!E184)))</f>
        <v/>
      </c>
      <c r="CV190" s="33" t="str">
        <f ca="true">+IF(OFFSET('Sanitation Data'!$E$30,0,10*ROW('Sanitation Data'!E184))="","",OFFSET('Sanitation Data'!$E$30,0,10*ROW('Sanitation Data'!E184)))</f>
        <v/>
      </c>
      <c r="CW190" s="33" t="str">
        <f ca="true">+IF(OFFSET('Sanitation Data'!$E$31,0,10*ROW('Sanitation Data'!E184))="","",OFFSET('Sanitation Data'!$E$31,0,10*ROW('Sanitation Data'!E184)))</f>
        <v/>
      </c>
      <c r="CX190" s="33" t="str">
        <f ca="true">+IF(OFFSET('Sanitation Data'!$E$32,0,10*ROW('Sanitation Data'!E184))="","",OFFSET('Sanitation Data'!$E$32,0,10*ROW('Sanitation Data'!E184)))</f>
        <v/>
      </c>
      <c r="CY190" s="33" t="str">
        <f ca="true">+IF(OFFSET('Sanitation Data'!$E$33,0,10*ROW('Sanitation Data'!E184))="","",OFFSET('Sanitation Data'!$E$33,0,10*ROW('Sanitation Data'!E184)))</f>
        <v/>
      </c>
      <c r="CZ190" s="33" t="str">
        <f ca="true">+IF(OFFSET('Sanitation Data'!$F$29,0,10*ROW('Sanitation Data'!F184))="","",OFFSET('Sanitation Data'!$F$29,0,10*ROW('Sanitation Data'!F184)))</f>
        <v/>
      </c>
      <c r="DA190" s="33" t="str">
        <f ca="true">+IF(OFFSET('Sanitation Data'!$F$30,0,10*ROW('Sanitation Data'!F184))="","",OFFSET('Sanitation Data'!$F$30,0,10*ROW('Sanitation Data'!F184)))</f>
        <v/>
      </c>
      <c r="DB190" s="33" t="str">
        <f ca="true">+IF(OFFSET('Sanitation Data'!$F$31,0,10*ROW('Sanitation Data'!F184))="","",OFFSET('Sanitation Data'!$F$31,0,10*ROW('Sanitation Data'!F184)))</f>
        <v/>
      </c>
      <c r="DC190" s="33" t="str">
        <f ca="true">+IF(OFFSET('Sanitation Data'!$F$32,0,10*ROW('Sanitation Data'!F184))="","",OFFSET('Sanitation Data'!$F$32,0,10*ROW('Sanitation Data'!F184)))</f>
        <v/>
      </c>
      <c r="DD190" s="33" t="str">
        <f ca="true">+IF(OFFSET('Sanitation Data'!$F$33,0,10*ROW('Sanitation Data'!F184))="","",OFFSET('Sanitation Data'!$F$33,0,10*ROW('Sanitation Data'!F184)))</f>
        <v/>
      </c>
      <c r="DE190" s="33" t="str">
        <f ca="true">+IF(OFFSET('Sanitation Data'!$G$29,0,10*ROW('Sanitation Data'!G184))="","",OFFSET('Sanitation Data'!$G$29,0,10*ROW('Sanitation Data'!G184)))</f>
        <v/>
      </c>
      <c r="DF190" s="33" t="str">
        <f ca="true">+IF(OFFSET('Sanitation Data'!$G$30,0,10*ROW('Sanitation Data'!G184))="","",OFFSET('Sanitation Data'!$G$30,0,10*ROW('Sanitation Data'!G184)))</f>
        <v/>
      </c>
      <c r="DG190" s="33" t="str">
        <f ca="true">+IF(OFFSET('Sanitation Data'!$G$31,0,10*ROW('Sanitation Data'!G184))="","",OFFSET('Sanitation Data'!$G$31,0,10*ROW('Sanitation Data'!G184)))</f>
        <v/>
      </c>
      <c r="DH190" s="33" t="str">
        <f ca="true">+IF(OFFSET('Sanitation Data'!$G$32,0,10*ROW('Sanitation Data'!G184))="","",OFFSET('Sanitation Data'!$G$32,0,10*ROW('Sanitation Data'!G184)))</f>
        <v/>
      </c>
      <c r="DI190" s="33" t="str">
        <f ca="true">+IF(OFFSET('Sanitation Data'!$G$33,0,10*ROW('Sanitation Data'!G184))="","",OFFSET('Sanitation Data'!$G$33,0,10*ROW('Sanitation Data'!G184)))</f>
        <v/>
      </c>
      <c r="DJ190" s="33" t="str">
        <f ca="true">+IF(OFFSET('Sanitation Data'!$H$29,0,10*ROW('Sanitation Data'!H184))="","",OFFSET('Sanitation Data'!$H$29,0,10*ROW('Sanitation Data'!H184)))</f>
        <v/>
      </c>
      <c r="DK190" s="33" t="str">
        <f ca="true">+IF(OFFSET('Sanitation Data'!$H$30,0,10*ROW('Sanitation Data'!H184))="","",OFFSET('Sanitation Data'!$H$30,0,10*ROW('Sanitation Data'!H184)))</f>
        <v/>
      </c>
      <c r="DL190" s="33" t="str">
        <f ca="true">+IF(OFFSET('Sanitation Data'!$H$31,0,10*ROW('Sanitation Data'!H184))="","",OFFSET('Sanitation Data'!$H$31,0,10*ROW('Sanitation Data'!H184)))</f>
        <v/>
      </c>
      <c r="DM190" s="33" t="str">
        <f ca="true">+IF(OFFSET('Sanitation Data'!$H$32,0,10*ROW('Sanitation Data'!H184))="","",OFFSET('Sanitation Data'!$H$32,0,10*ROW('Sanitation Data'!H184)))</f>
        <v/>
      </c>
      <c r="DN190" s="33" t="str">
        <f ca="true">+IF(OFFSET('Sanitation Data'!$H$33,0,10*ROW('Sanitation Data'!H184))="","",OFFSET('Sanitation Data'!$H$33,0,10*ROW('Sanitation Data'!H184)))</f>
        <v/>
      </c>
      <c r="DO190" s="33" t="str">
        <f ca="true">+IF(OFFSET('Hygiene Data'!$C$12,0,10*ROW('Hygiene Data'!C184))="","",OFFSET('Hygiene Data'!$C$12,0,10*ROW('Hygiene Data'!C184)))</f>
        <v/>
      </c>
      <c r="DP190" s="33" t="str">
        <f ca="true">+IF(OFFSET('Hygiene Data'!$C$13,0,10*ROW('Hygiene Data'!C184))="","",OFFSET('Hygiene Data'!$C$13,0,10*ROW('Hygiene Data'!C184)))</f>
        <v/>
      </c>
      <c r="DQ190" s="33" t="str">
        <f ca="true">+IF(OFFSET('Hygiene Data'!$C$14,0,10*ROW('Hygiene Data'!C184))="","",OFFSET('Hygiene Data'!$C$14,0,10*ROW('Hygiene Data'!C184)))</f>
        <v/>
      </c>
      <c r="DR190" s="33" t="str">
        <f ca="true">+IF(OFFSET('Hygiene Data'!$D$12,0,10*ROW('Hygiene Data'!D184))="","",OFFSET('Hygiene Data'!$D$12,0,10*ROW('Hygiene Data'!D184)))</f>
        <v/>
      </c>
      <c r="DS190" s="33" t="str">
        <f ca="true">+IF(OFFSET('Hygiene Data'!$D$13,0,10*ROW('Hygiene Data'!D184))="","",OFFSET('Hygiene Data'!$D$13,0,10*ROW('Hygiene Data'!D184)))</f>
        <v/>
      </c>
      <c r="DT190" s="33" t="str">
        <f ca="true">+IF(OFFSET('Hygiene Data'!$D$14,0,10*ROW('Hygiene Data'!D184))="","",OFFSET('Hygiene Data'!$D$14,0,10*ROW('Hygiene Data'!D184)))</f>
        <v/>
      </c>
      <c r="DU190" s="33" t="str">
        <f ca="true">+IF(OFFSET('Hygiene Data'!$E$12,0,10*ROW('Hygiene Data'!E184))="","",OFFSET('Hygiene Data'!$E$12,0,10*ROW('Hygiene Data'!E184)))</f>
        <v/>
      </c>
      <c r="DV190" s="33" t="str">
        <f ca="true">+IF(OFFSET('Hygiene Data'!$E$13,0,10*ROW('Hygiene Data'!E184))="","",OFFSET('Hygiene Data'!$E$13,0,10*ROW('Hygiene Data'!E184)))</f>
        <v/>
      </c>
      <c r="DW190" s="33" t="str">
        <f ca="true">+IF(OFFSET('Hygiene Data'!$E$14,0,10*ROW('Hygiene Data'!E184))="","",OFFSET('Hygiene Data'!$E$14,0,10*ROW('Hygiene Data'!E184)))</f>
        <v/>
      </c>
      <c r="DX190" s="33" t="str">
        <f ca="true">+IF(OFFSET('Hygiene Data'!$F$12,0,10*ROW('Hygiene Data'!F184))="","",OFFSET('Hygiene Data'!$F$12,0,10*ROW('Hygiene Data'!F184)))</f>
        <v/>
      </c>
      <c r="DY190" s="33" t="str">
        <f ca="true">+IF(OFFSET('Hygiene Data'!$F$13,0,10*ROW('Hygiene Data'!F184))="","",OFFSET('Hygiene Data'!$F$13,0,10*ROW('Hygiene Data'!F184)))</f>
        <v/>
      </c>
      <c r="DZ190" s="33" t="str">
        <f ca="true">+IF(OFFSET('Hygiene Data'!$F$14,0,10*ROW('Hygiene Data'!F184))="","",OFFSET('Hygiene Data'!$F$14,0,10*ROW('Hygiene Data'!F184)))</f>
        <v/>
      </c>
      <c r="EA190" s="33" t="str">
        <f ca="true">+IF(OFFSET('Hygiene Data'!$G$12,0,10*ROW('Hygiene Data'!G184))="","",OFFSET('Hygiene Data'!$G$12,0,10*ROW('Hygiene Data'!G184)))</f>
        <v/>
      </c>
      <c r="EB190" s="33" t="str">
        <f ca="true">+IF(OFFSET('Hygiene Data'!$G$13,0,10*ROW('Hygiene Data'!G184))="","",OFFSET('Hygiene Data'!$G$13,0,10*ROW('Hygiene Data'!G184)))</f>
        <v/>
      </c>
      <c r="EC190" s="33" t="str">
        <f ca="true">+IF(OFFSET('Hygiene Data'!$G$14,0,10*ROW('Hygiene Data'!G184))="","",OFFSET('Hygiene Data'!$G$14,0,10*ROW('Hygiene Data'!G184)))</f>
        <v/>
      </c>
      <c r="ED190" s="33" t="str">
        <f ca="true">+IF(OFFSET('Hygiene Data'!$H$12,0,10*ROW('Hygiene Data'!H184))="","",OFFSET('Hygiene Data'!$H$12,0,10*ROW('Hygiene Data'!H184)))</f>
        <v/>
      </c>
      <c r="EE190" s="33" t="str">
        <f ca="true">+IF(OFFSET('Hygiene Data'!$H$13,0,10*ROW('Hygiene Data'!H184))="","",OFFSET('Hygiene Data'!$H$13,0,10*ROW('Hygiene Data'!H184)))</f>
        <v/>
      </c>
      <c r="EF190" s="33" t="str">
        <f ca="true">+IF(OFFSET('Hygiene Data'!$H$14,0,10*ROW('Hygiene Data'!H184))="","",OFFSET('Hygiene Data'!$H$14,0,10*ROW('Hygiene Data'!H184)))</f>
        <v/>
      </c>
    </row>
    <row r="191" x14ac:dyDescent="0.2">
      <c r="A191" s="56" t="str">
        <f ca="true">+IF(OFFSET('Water Data'!$B$1,0,10*ROW('Water Data'!B188))="","",OFFSET('Water Data'!$B$1,0,10*ROW('Water Data'!B188)))</f>
        <v/>
      </c>
      <c r="B191" s="56" t="str">
        <f ca="true">+IF(OFFSET('Water Data'!$A$3,0,10*ROW('Water Data'!A188))="","",OFFSET('Water Data'!$A$3,0,10*ROW('Water Data'!A188)))</f>
        <v/>
      </c>
      <c r="C191" s="56" t="str">
        <f ca="true">+IF(OFFSET('Water Data'!$C$3,0,10*ROW('Water Data'!C188))="","",OFFSET('Water Data'!$C$3,0,10*ROW('Water Data'!C188)))</f>
        <v/>
      </c>
      <c r="D191" s="244"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4"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4" t="e">
        <f ca="true">+IF(AND(ISNUMBER(OFFSET('Water Data'!$C$10,0,10*ROW('Water Data'!D185))),BW191="Yes"),OFFSET('Water Data'!$C$10,0,10*ROW('Water Data'!D185)),IF(AND(ISNUMBER(OFFSET('Water Data'!$C$10,0,10*ROW('Water Data'!D185))),BW191="No",ISNUMBER(OFFSET('Water Data'!$C$10,0,10*ROW('Water Data'!D185)))),CONCATENATE("[",ROUND(OFFSET('Water Data'!$C$10,0,10*ROW('Water Data'!D185)),0),"]"),IF(AND(ISNUMBER(OFFSET('Water Data'!$C$10,0,10*ROW('Water Data'!D185))),BW191="",ISNUMBER(OFFSET('Water Data'!$C$10,0,10*ROW('Water Data'!D185)))),OFFSET('Water Data'!$C$10,0,10*ROW('Water Data'!D185)),NA())))</f>
        <v>#N/A</v>
      </c>
      <c r="G191" s="244"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4"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4"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4"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4"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4"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4"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4"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4"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4"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4"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4"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4"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4"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4"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5"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5"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5"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5"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5"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5"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5"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5"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5"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5"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5"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5"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5"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5"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5"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5"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5"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5"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5"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5"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5"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5"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5"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5"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5"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5"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5"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5"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5"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5"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6"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6"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6"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6"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6"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6"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6"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6"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6"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6"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6"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6"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6"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6"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6"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6"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6"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6"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3" t="str">
        <f ca="true">+IF(OFFSET('Water Data'!$C$28,0,10*ROW('Water Data'!C185))="","",OFFSET('Water Data'!$C$28,0,10*ROW('Water Data'!C185)))</f>
        <v/>
      </c>
      <c r="BT191" s="33" t="str">
        <f ca="true">+IF(OFFSET('Water Data'!$C$29,0,10*ROW('Water Data'!C185))="","",OFFSET('Water Data'!$C$29,0,10*ROW('Water Data'!C185)))</f>
        <v/>
      </c>
      <c r="BU191" s="33" t="str">
        <f ca="true">+IF(OFFSET('Water Data'!$C$30,0,10*ROW('Water Data'!C185))="","",OFFSET('Water Data'!$C$30,0,10*ROW('Water Data'!C185)))</f>
        <v/>
      </c>
      <c r="BV191" s="33" t="str">
        <f ca="true">+IF(OFFSET('Water Data'!$D$28,0,10*ROW('Water Data'!D185))="","",OFFSET('Water Data'!$D$28,0,10*ROW('Water Data'!D185)))</f>
        <v/>
      </c>
      <c r="BW191" s="33" t="str">
        <f ca="true">+IF(OFFSET('Water Data'!$D$29,0,10*ROW('Water Data'!D185))="","",OFFSET('Water Data'!$D$29,0,10*ROW('Water Data'!D185)))</f>
        <v/>
      </c>
      <c r="BX191" s="33" t="str">
        <f ca="true">+IF(OFFSET('Water Data'!$D$30,0,10*ROW('Water Data'!D185))="","",OFFSET('Water Data'!$D$30,0,10*ROW('Water Data'!D185)))</f>
        <v/>
      </c>
      <c r="BY191" s="33" t="str">
        <f ca="true">+IF(OFFSET('Water Data'!$E$28,0,10*ROW('Water Data'!E185))="","",OFFSET('Water Data'!$E$28,0,10*ROW('Water Data'!E185)))</f>
        <v/>
      </c>
      <c r="BZ191" s="33" t="str">
        <f ca="true">+IF(OFFSET('Water Data'!$E$29,0,10*ROW('Water Data'!E185))="","",OFFSET('Water Data'!$E$29,0,10*ROW('Water Data'!E185)))</f>
        <v/>
      </c>
      <c r="CA191" s="33" t="str">
        <f ca="true">+IF(OFFSET('Water Data'!$E$30,0,10*ROW('Water Data'!E185))="","",OFFSET('Water Data'!$E$30,0,10*ROW('Water Data'!E185)))</f>
        <v/>
      </c>
      <c r="CB191" s="33" t="str">
        <f ca="true">+IF(OFFSET('Water Data'!$F$28,0,10*ROW('Water Data'!F185))="","",OFFSET('Water Data'!$F$28,0,10*ROW('Water Data'!F185)))</f>
        <v/>
      </c>
      <c r="CC191" s="33" t="str">
        <f ca="true">+IF(OFFSET('Water Data'!$F$29,0,10*ROW('Water Data'!F185))="","",OFFSET('Water Data'!$F$29,0,10*ROW('Water Data'!F185)))</f>
        <v/>
      </c>
      <c r="CD191" s="33" t="str">
        <f ca="true">+IF(OFFSET('Water Data'!$F$30,0,10*ROW('Water Data'!F185))="","",OFFSET('Water Data'!$F$30,0,10*ROW('Water Data'!F185)))</f>
        <v/>
      </c>
      <c r="CE191" s="33" t="str">
        <f ca="true">+IF(OFFSET('Water Data'!$G$28,0,10*ROW('Water Data'!G185))="","",OFFSET('Water Data'!$G$28,0,10*ROW('Water Data'!G185)))</f>
        <v/>
      </c>
      <c r="CF191" s="33" t="str">
        <f ca="true">+IF(OFFSET('Water Data'!$G$29,0,10*ROW('Water Data'!G185))="","",OFFSET('Water Data'!$G$29,0,10*ROW('Water Data'!G185)))</f>
        <v/>
      </c>
      <c r="CG191" s="33" t="str">
        <f ca="true">+IF(OFFSET('Water Data'!$G$30,0,10*ROW('Water Data'!G185))="","",OFFSET('Water Data'!$G$30,0,10*ROW('Water Data'!G185)))</f>
        <v/>
      </c>
      <c r="CH191" s="33" t="str">
        <f ca="true">+IF(OFFSET('Water Data'!$H$28,0,10*ROW('Water Data'!H185))="","",OFFSET('Water Data'!$H$28,0,10*ROW('Water Data'!H185)))</f>
        <v/>
      </c>
      <c r="CI191" s="33" t="str">
        <f ca="true">+IF(OFFSET('Water Data'!$H$29,0,10*ROW('Water Data'!H185))="","",OFFSET('Water Data'!$H$29,0,10*ROW('Water Data'!H185)))</f>
        <v/>
      </c>
      <c r="CJ191" s="33" t="str">
        <f ca="true">+IF(OFFSET('Water Data'!$H$30,0,10*ROW('Water Data'!H185))="","",OFFSET('Water Data'!$H$30,0,10*ROW('Water Data'!H185)))</f>
        <v/>
      </c>
      <c r="CK191" s="33" t="str">
        <f ca="true">+IF(OFFSET('Sanitation Data'!$C$29,0,10*ROW('Sanitation Data'!C185))="","",OFFSET('Sanitation Data'!$C$29,0,10*ROW('Sanitation Data'!C185)))</f>
        <v/>
      </c>
      <c r="CL191" s="33" t="str">
        <f ca="true">+IF(OFFSET('Sanitation Data'!$C$30,0,10*ROW('Sanitation Data'!C185))="","",OFFSET('Sanitation Data'!$C$30,0,10*ROW('Sanitation Data'!C185)))</f>
        <v/>
      </c>
      <c r="CM191" s="33" t="str">
        <f ca="true">+IF(OFFSET('Sanitation Data'!$C$31,0,10*ROW('Sanitation Data'!C185))="","",OFFSET('Sanitation Data'!$C$31,0,10*ROW('Sanitation Data'!C185)))</f>
        <v/>
      </c>
      <c r="CN191" s="33" t="str">
        <f ca="true">+IF(OFFSET('Sanitation Data'!$C$32,0,10*ROW('Sanitation Data'!C185))="","",OFFSET('Sanitation Data'!$C$32,0,10*ROW('Sanitation Data'!C185)))</f>
        <v/>
      </c>
      <c r="CO191" s="33" t="str">
        <f ca="true">+IF(OFFSET('Sanitation Data'!$C$33,0,10*ROW('Sanitation Data'!C185))="","",OFFSET('Sanitation Data'!$C$33,0,10*ROW('Sanitation Data'!C185)))</f>
        <v/>
      </c>
      <c r="CP191" s="33" t="str">
        <f ca="true">+IF(OFFSET('Sanitation Data'!$D$29,0,10*ROW('Sanitation Data'!D185))="","",OFFSET('Sanitation Data'!$D$29,0,10*ROW('Sanitation Data'!D185)))</f>
        <v/>
      </c>
      <c r="CQ191" s="33" t="str">
        <f ca="true">+IF(OFFSET('Sanitation Data'!$D$30,0,10*ROW('Sanitation Data'!D185))="","",OFFSET('Sanitation Data'!$D$30,0,10*ROW('Sanitation Data'!D185)))</f>
        <v/>
      </c>
      <c r="CR191" s="33" t="str">
        <f ca="true">+IF(OFFSET('Sanitation Data'!$D$31,0,10*ROW('Sanitation Data'!D185))="","",OFFSET('Sanitation Data'!$D$31,0,10*ROW('Sanitation Data'!D185)))</f>
        <v/>
      </c>
      <c r="CS191" s="33" t="str">
        <f ca="true">+IF(OFFSET('Sanitation Data'!$D$32,0,10*ROW('Sanitation Data'!D185))="","",OFFSET('Sanitation Data'!$D$32,0,10*ROW('Sanitation Data'!D185)))</f>
        <v/>
      </c>
      <c r="CT191" s="33" t="str">
        <f ca="true">+IF(OFFSET('Sanitation Data'!$D$33,0,10*ROW('Sanitation Data'!D185))="","",OFFSET('Sanitation Data'!$D$33,0,10*ROW('Sanitation Data'!D185)))</f>
        <v/>
      </c>
      <c r="CU191" s="33" t="str">
        <f ca="true">+IF(OFFSET('Sanitation Data'!$E$29,0,10*ROW('Sanitation Data'!E185))="","",OFFSET('Sanitation Data'!$E$29,0,10*ROW('Sanitation Data'!E185)))</f>
        <v/>
      </c>
      <c r="CV191" s="33" t="str">
        <f ca="true">+IF(OFFSET('Sanitation Data'!$E$30,0,10*ROW('Sanitation Data'!E185))="","",OFFSET('Sanitation Data'!$E$30,0,10*ROW('Sanitation Data'!E185)))</f>
        <v/>
      </c>
      <c r="CW191" s="33" t="str">
        <f ca="true">+IF(OFFSET('Sanitation Data'!$E$31,0,10*ROW('Sanitation Data'!E185))="","",OFFSET('Sanitation Data'!$E$31,0,10*ROW('Sanitation Data'!E185)))</f>
        <v/>
      </c>
      <c r="CX191" s="33" t="str">
        <f ca="true">+IF(OFFSET('Sanitation Data'!$E$32,0,10*ROW('Sanitation Data'!E185))="","",OFFSET('Sanitation Data'!$E$32,0,10*ROW('Sanitation Data'!E185)))</f>
        <v/>
      </c>
      <c r="CY191" s="33" t="str">
        <f ca="true">+IF(OFFSET('Sanitation Data'!$E$33,0,10*ROW('Sanitation Data'!E185))="","",OFFSET('Sanitation Data'!$E$33,0,10*ROW('Sanitation Data'!E185)))</f>
        <v/>
      </c>
      <c r="CZ191" s="33" t="str">
        <f ca="true">+IF(OFFSET('Sanitation Data'!$F$29,0,10*ROW('Sanitation Data'!F185))="","",OFFSET('Sanitation Data'!$F$29,0,10*ROW('Sanitation Data'!F185)))</f>
        <v/>
      </c>
      <c r="DA191" s="33" t="str">
        <f ca="true">+IF(OFFSET('Sanitation Data'!$F$30,0,10*ROW('Sanitation Data'!F185))="","",OFFSET('Sanitation Data'!$F$30,0,10*ROW('Sanitation Data'!F185)))</f>
        <v/>
      </c>
      <c r="DB191" s="33" t="str">
        <f ca="true">+IF(OFFSET('Sanitation Data'!$F$31,0,10*ROW('Sanitation Data'!F185))="","",OFFSET('Sanitation Data'!$F$31,0,10*ROW('Sanitation Data'!F185)))</f>
        <v/>
      </c>
      <c r="DC191" s="33" t="str">
        <f ca="true">+IF(OFFSET('Sanitation Data'!$F$32,0,10*ROW('Sanitation Data'!F185))="","",OFFSET('Sanitation Data'!$F$32,0,10*ROW('Sanitation Data'!F185)))</f>
        <v/>
      </c>
      <c r="DD191" s="33" t="str">
        <f ca="true">+IF(OFFSET('Sanitation Data'!$F$33,0,10*ROW('Sanitation Data'!F185))="","",OFFSET('Sanitation Data'!$F$33,0,10*ROW('Sanitation Data'!F185)))</f>
        <v/>
      </c>
      <c r="DE191" s="33" t="str">
        <f ca="true">+IF(OFFSET('Sanitation Data'!$G$29,0,10*ROW('Sanitation Data'!G185))="","",OFFSET('Sanitation Data'!$G$29,0,10*ROW('Sanitation Data'!G185)))</f>
        <v/>
      </c>
      <c r="DF191" s="33" t="str">
        <f ca="true">+IF(OFFSET('Sanitation Data'!$G$30,0,10*ROW('Sanitation Data'!G185))="","",OFFSET('Sanitation Data'!$G$30,0,10*ROW('Sanitation Data'!G185)))</f>
        <v/>
      </c>
      <c r="DG191" s="33" t="str">
        <f ca="true">+IF(OFFSET('Sanitation Data'!$G$31,0,10*ROW('Sanitation Data'!G185))="","",OFFSET('Sanitation Data'!$G$31,0,10*ROW('Sanitation Data'!G185)))</f>
        <v/>
      </c>
      <c r="DH191" s="33" t="str">
        <f ca="true">+IF(OFFSET('Sanitation Data'!$G$32,0,10*ROW('Sanitation Data'!G185))="","",OFFSET('Sanitation Data'!$G$32,0,10*ROW('Sanitation Data'!G185)))</f>
        <v/>
      </c>
      <c r="DI191" s="33" t="str">
        <f ca="true">+IF(OFFSET('Sanitation Data'!$G$33,0,10*ROW('Sanitation Data'!G185))="","",OFFSET('Sanitation Data'!$G$33,0,10*ROW('Sanitation Data'!G185)))</f>
        <v/>
      </c>
      <c r="DJ191" s="33" t="str">
        <f ca="true">+IF(OFFSET('Sanitation Data'!$H$29,0,10*ROW('Sanitation Data'!H185))="","",OFFSET('Sanitation Data'!$H$29,0,10*ROW('Sanitation Data'!H185)))</f>
        <v/>
      </c>
      <c r="DK191" s="33" t="str">
        <f ca="true">+IF(OFFSET('Sanitation Data'!$H$30,0,10*ROW('Sanitation Data'!H185))="","",OFFSET('Sanitation Data'!$H$30,0,10*ROW('Sanitation Data'!H185)))</f>
        <v/>
      </c>
      <c r="DL191" s="33" t="str">
        <f ca="true">+IF(OFFSET('Sanitation Data'!$H$31,0,10*ROW('Sanitation Data'!H185))="","",OFFSET('Sanitation Data'!$H$31,0,10*ROW('Sanitation Data'!H185)))</f>
        <v/>
      </c>
      <c r="DM191" s="33" t="str">
        <f ca="true">+IF(OFFSET('Sanitation Data'!$H$32,0,10*ROW('Sanitation Data'!H185))="","",OFFSET('Sanitation Data'!$H$32,0,10*ROW('Sanitation Data'!H185)))</f>
        <v/>
      </c>
      <c r="DN191" s="33" t="str">
        <f ca="true">+IF(OFFSET('Sanitation Data'!$H$33,0,10*ROW('Sanitation Data'!H185))="","",OFFSET('Sanitation Data'!$H$33,0,10*ROW('Sanitation Data'!H185)))</f>
        <v/>
      </c>
      <c r="DO191" s="33" t="str">
        <f ca="true">+IF(OFFSET('Hygiene Data'!$C$12,0,10*ROW('Hygiene Data'!C185))="","",OFFSET('Hygiene Data'!$C$12,0,10*ROW('Hygiene Data'!C185)))</f>
        <v/>
      </c>
      <c r="DP191" s="33" t="str">
        <f ca="true">+IF(OFFSET('Hygiene Data'!$C$13,0,10*ROW('Hygiene Data'!C185))="","",OFFSET('Hygiene Data'!$C$13,0,10*ROW('Hygiene Data'!C185)))</f>
        <v/>
      </c>
      <c r="DQ191" s="33" t="str">
        <f ca="true">+IF(OFFSET('Hygiene Data'!$C$14,0,10*ROW('Hygiene Data'!C185))="","",OFFSET('Hygiene Data'!$C$14,0,10*ROW('Hygiene Data'!C185)))</f>
        <v/>
      </c>
      <c r="DR191" s="33" t="str">
        <f ca="true">+IF(OFFSET('Hygiene Data'!$D$12,0,10*ROW('Hygiene Data'!D185))="","",OFFSET('Hygiene Data'!$D$12,0,10*ROW('Hygiene Data'!D185)))</f>
        <v/>
      </c>
      <c r="DS191" s="33" t="str">
        <f ca="true">+IF(OFFSET('Hygiene Data'!$D$13,0,10*ROW('Hygiene Data'!D185))="","",OFFSET('Hygiene Data'!$D$13,0,10*ROW('Hygiene Data'!D185)))</f>
        <v/>
      </c>
      <c r="DT191" s="33" t="str">
        <f ca="true">+IF(OFFSET('Hygiene Data'!$D$14,0,10*ROW('Hygiene Data'!D185))="","",OFFSET('Hygiene Data'!$D$14,0,10*ROW('Hygiene Data'!D185)))</f>
        <v/>
      </c>
      <c r="DU191" s="33" t="str">
        <f ca="true">+IF(OFFSET('Hygiene Data'!$E$12,0,10*ROW('Hygiene Data'!E185))="","",OFFSET('Hygiene Data'!$E$12,0,10*ROW('Hygiene Data'!E185)))</f>
        <v/>
      </c>
      <c r="DV191" s="33" t="str">
        <f ca="true">+IF(OFFSET('Hygiene Data'!$E$13,0,10*ROW('Hygiene Data'!E185))="","",OFFSET('Hygiene Data'!$E$13,0,10*ROW('Hygiene Data'!E185)))</f>
        <v/>
      </c>
      <c r="DW191" s="33" t="str">
        <f ca="true">+IF(OFFSET('Hygiene Data'!$E$14,0,10*ROW('Hygiene Data'!E185))="","",OFFSET('Hygiene Data'!$E$14,0,10*ROW('Hygiene Data'!E185)))</f>
        <v/>
      </c>
      <c r="DX191" s="33" t="str">
        <f ca="true">+IF(OFFSET('Hygiene Data'!$F$12,0,10*ROW('Hygiene Data'!F185))="","",OFFSET('Hygiene Data'!$F$12,0,10*ROW('Hygiene Data'!F185)))</f>
        <v/>
      </c>
      <c r="DY191" s="33" t="str">
        <f ca="true">+IF(OFFSET('Hygiene Data'!$F$13,0,10*ROW('Hygiene Data'!F185))="","",OFFSET('Hygiene Data'!$F$13,0,10*ROW('Hygiene Data'!F185)))</f>
        <v/>
      </c>
      <c r="DZ191" s="33" t="str">
        <f ca="true">+IF(OFFSET('Hygiene Data'!$F$14,0,10*ROW('Hygiene Data'!F185))="","",OFFSET('Hygiene Data'!$F$14,0,10*ROW('Hygiene Data'!F185)))</f>
        <v/>
      </c>
      <c r="EA191" s="33" t="str">
        <f ca="true">+IF(OFFSET('Hygiene Data'!$G$12,0,10*ROW('Hygiene Data'!G185))="","",OFFSET('Hygiene Data'!$G$12,0,10*ROW('Hygiene Data'!G185)))</f>
        <v/>
      </c>
      <c r="EB191" s="33" t="str">
        <f ca="true">+IF(OFFSET('Hygiene Data'!$G$13,0,10*ROW('Hygiene Data'!G185))="","",OFFSET('Hygiene Data'!$G$13,0,10*ROW('Hygiene Data'!G185)))</f>
        <v/>
      </c>
      <c r="EC191" s="33" t="str">
        <f ca="true">+IF(OFFSET('Hygiene Data'!$G$14,0,10*ROW('Hygiene Data'!G185))="","",OFFSET('Hygiene Data'!$G$14,0,10*ROW('Hygiene Data'!G185)))</f>
        <v/>
      </c>
      <c r="ED191" s="33" t="str">
        <f ca="true">+IF(OFFSET('Hygiene Data'!$H$12,0,10*ROW('Hygiene Data'!H185))="","",OFFSET('Hygiene Data'!$H$12,0,10*ROW('Hygiene Data'!H185)))</f>
        <v/>
      </c>
      <c r="EE191" s="33" t="str">
        <f ca="true">+IF(OFFSET('Hygiene Data'!$H$13,0,10*ROW('Hygiene Data'!H185))="","",OFFSET('Hygiene Data'!$H$13,0,10*ROW('Hygiene Data'!H185)))</f>
        <v/>
      </c>
      <c r="EF191" s="33" t="str">
        <f ca="true">+IF(OFFSET('Hygiene Data'!$H$14,0,10*ROW('Hygiene Data'!H185))="","",OFFSET('Hygiene Data'!$H$14,0,10*ROW('Hygiene Data'!H185)))</f>
        <v/>
      </c>
    </row>
    <row r="192" x14ac:dyDescent="0.2">
      <c r="A192" s="56" t="str">
        <f ca="true">+IF(OFFSET('Water Data'!$B$1,0,10*ROW('Water Data'!B189))="","",OFFSET('Water Data'!$B$1,0,10*ROW('Water Data'!B189)))</f>
        <v/>
      </c>
      <c r="B192" s="56" t="str">
        <f ca="true">+IF(OFFSET('Water Data'!$A$3,0,10*ROW('Water Data'!A189))="","",OFFSET('Water Data'!$A$3,0,10*ROW('Water Data'!A189)))</f>
        <v/>
      </c>
      <c r="C192" s="56" t="str">
        <f ca="true">+IF(OFFSET('Water Data'!$C$3,0,10*ROW('Water Data'!C189))="","",OFFSET('Water Data'!$C$3,0,10*ROW('Water Data'!C189)))</f>
        <v/>
      </c>
      <c r="D192" s="244"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4"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4" t="e">
        <f ca="true">+IF(AND(ISNUMBER(OFFSET('Water Data'!$C$10,0,10*ROW('Water Data'!D186))),BW192="Yes"),OFFSET('Water Data'!$C$10,0,10*ROW('Water Data'!D186)),IF(AND(ISNUMBER(OFFSET('Water Data'!$C$10,0,10*ROW('Water Data'!D186))),BW192="No",ISNUMBER(OFFSET('Water Data'!$C$10,0,10*ROW('Water Data'!D186)))),CONCATENATE("[",ROUND(OFFSET('Water Data'!$C$10,0,10*ROW('Water Data'!D186)),0),"]"),IF(AND(ISNUMBER(OFFSET('Water Data'!$C$10,0,10*ROW('Water Data'!D186))),BW192="",ISNUMBER(OFFSET('Water Data'!$C$10,0,10*ROW('Water Data'!D186)))),OFFSET('Water Data'!$C$10,0,10*ROW('Water Data'!D186)),NA())))</f>
        <v>#N/A</v>
      </c>
      <c r="G192" s="244"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4"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4"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4"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4"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4"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4"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4"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4"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4"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4"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4"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4"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4"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4"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5"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5"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5"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5"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5"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5"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5"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5"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5"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5"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5"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5"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5"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5"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5"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5"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5"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5"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5"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5"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5"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5"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5"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5"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5"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5"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5"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5"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5"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5"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6"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6"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6"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6"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6"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6"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6"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6"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6"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6"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6"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6"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6"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6"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6"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6"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6"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6"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3" t="str">
        <f ca="true">+IF(OFFSET('Water Data'!$C$28,0,10*ROW('Water Data'!C186))="","",OFFSET('Water Data'!$C$28,0,10*ROW('Water Data'!C186)))</f>
        <v/>
      </c>
      <c r="BT192" s="33" t="str">
        <f ca="true">+IF(OFFSET('Water Data'!$C$29,0,10*ROW('Water Data'!C186))="","",OFFSET('Water Data'!$C$29,0,10*ROW('Water Data'!C186)))</f>
        <v/>
      </c>
      <c r="BU192" s="33" t="str">
        <f ca="true">+IF(OFFSET('Water Data'!$C$30,0,10*ROW('Water Data'!C186))="","",OFFSET('Water Data'!$C$30,0,10*ROW('Water Data'!C186)))</f>
        <v/>
      </c>
      <c r="BV192" s="33" t="str">
        <f ca="true">+IF(OFFSET('Water Data'!$D$28,0,10*ROW('Water Data'!D186))="","",OFFSET('Water Data'!$D$28,0,10*ROW('Water Data'!D186)))</f>
        <v/>
      </c>
      <c r="BW192" s="33" t="str">
        <f ca="true">+IF(OFFSET('Water Data'!$D$29,0,10*ROW('Water Data'!D186))="","",OFFSET('Water Data'!$D$29,0,10*ROW('Water Data'!D186)))</f>
        <v/>
      </c>
      <c r="BX192" s="33" t="str">
        <f ca="true">+IF(OFFSET('Water Data'!$D$30,0,10*ROW('Water Data'!D186))="","",OFFSET('Water Data'!$D$30,0,10*ROW('Water Data'!D186)))</f>
        <v/>
      </c>
      <c r="BY192" s="33" t="str">
        <f ca="true">+IF(OFFSET('Water Data'!$E$28,0,10*ROW('Water Data'!E186))="","",OFFSET('Water Data'!$E$28,0,10*ROW('Water Data'!E186)))</f>
        <v/>
      </c>
      <c r="BZ192" s="33" t="str">
        <f ca="true">+IF(OFFSET('Water Data'!$E$29,0,10*ROW('Water Data'!E186))="","",OFFSET('Water Data'!$E$29,0,10*ROW('Water Data'!E186)))</f>
        <v/>
      </c>
      <c r="CA192" s="33" t="str">
        <f ca="true">+IF(OFFSET('Water Data'!$E$30,0,10*ROW('Water Data'!E186))="","",OFFSET('Water Data'!$E$30,0,10*ROW('Water Data'!E186)))</f>
        <v/>
      </c>
      <c r="CB192" s="33" t="str">
        <f ca="true">+IF(OFFSET('Water Data'!$F$28,0,10*ROW('Water Data'!F186))="","",OFFSET('Water Data'!$F$28,0,10*ROW('Water Data'!F186)))</f>
        <v/>
      </c>
      <c r="CC192" s="33" t="str">
        <f ca="true">+IF(OFFSET('Water Data'!$F$29,0,10*ROW('Water Data'!F186))="","",OFFSET('Water Data'!$F$29,0,10*ROW('Water Data'!F186)))</f>
        <v/>
      </c>
      <c r="CD192" s="33" t="str">
        <f ca="true">+IF(OFFSET('Water Data'!$F$30,0,10*ROW('Water Data'!F186))="","",OFFSET('Water Data'!$F$30,0,10*ROW('Water Data'!F186)))</f>
        <v/>
      </c>
      <c r="CE192" s="33" t="str">
        <f ca="true">+IF(OFFSET('Water Data'!$G$28,0,10*ROW('Water Data'!G186))="","",OFFSET('Water Data'!$G$28,0,10*ROW('Water Data'!G186)))</f>
        <v/>
      </c>
      <c r="CF192" s="33" t="str">
        <f ca="true">+IF(OFFSET('Water Data'!$G$29,0,10*ROW('Water Data'!G186))="","",OFFSET('Water Data'!$G$29,0,10*ROW('Water Data'!G186)))</f>
        <v/>
      </c>
      <c r="CG192" s="33" t="str">
        <f ca="true">+IF(OFFSET('Water Data'!$G$30,0,10*ROW('Water Data'!G186))="","",OFFSET('Water Data'!$G$30,0,10*ROW('Water Data'!G186)))</f>
        <v/>
      </c>
      <c r="CH192" s="33" t="str">
        <f ca="true">+IF(OFFSET('Water Data'!$H$28,0,10*ROW('Water Data'!H186))="","",OFFSET('Water Data'!$H$28,0,10*ROW('Water Data'!H186)))</f>
        <v/>
      </c>
      <c r="CI192" s="33" t="str">
        <f ca="true">+IF(OFFSET('Water Data'!$H$29,0,10*ROW('Water Data'!H186))="","",OFFSET('Water Data'!$H$29,0,10*ROW('Water Data'!H186)))</f>
        <v/>
      </c>
      <c r="CJ192" s="33" t="str">
        <f ca="true">+IF(OFFSET('Water Data'!$H$30,0,10*ROW('Water Data'!H186))="","",OFFSET('Water Data'!$H$30,0,10*ROW('Water Data'!H186)))</f>
        <v/>
      </c>
      <c r="CK192" s="33" t="str">
        <f ca="true">+IF(OFFSET('Sanitation Data'!$C$29,0,10*ROW('Sanitation Data'!C186))="","",OFFSET('Sanitation Data'!$C$29,0,10*ROW('Sanitation Data'!C186)))</f>
        <v/>
      </c>
      <c r="CL192" s="33" t="str">
        <f ca="true">+IF(OFFSET('Sanitation Data'!$C$30,0,10*ROW('Sanitation Data'!C186))="","",OFFSET('Sanitation Data'!$C$30,0,10*ROW('Sanitation Data'!C186)))</f>
        <v/>
      </c>
      <c r="CM192" s="33" t="str">
        <f ca="true">+IF(OFFSET('Sanitation Data'!$C$31,0,10*ROW('Sanitation Data'!C186))="","",OFFSET('Sanitation Data'!$C$31,0,10*ROW('Sanitation Data'!C186)))</f>
        <v/>
      </c>
      <c r="CN192" s="33" t="str">
        <f ca="true">+IF(OFFSET('Sanitation Data'!$C$32,0,10*ROW('Sanitation Data'!C186))="","",OFFSET('Sanitation Data'!$C$32,0,10*ROW('Sanitation Data'!C186)))</f>
        <v/>
      </c>
      <c r="CO192" s="33" t="str">
        <f ca="true">+IF(OFFSET('Sanitation Data'!$C$33,0,10*ROW('Sanitation Data'!C186))="","",OFFSET('Sanitation Data'!$C$33,0,10*ROW('Sanitation Data'!C186)))</f>
        <v/>
      </c>
      <c r="CP192" s="33" t="str">
        <f ca="true">+IF(OFFSET('Sanitation Data'!$D$29,0,10*ROW('Sanitation Data'!D186))="","",OFFSET('Sanitation Data'!$D$29,0,10*ROW('Sanitation Data'!D186)))</f>
        <v/>
      </c>
      <c r="CQ192" s="33" t="str">
        <f ca="true">+IF(OFFSET('Sanitation Data'!$D$30,0,10*ROW('Sanitation Data'!D186))="","",OFFSET('Sanitation Data'!$D$30,0,10*ROW('Sanitation Data'!D186)))</f>
        <v/>
      </c>
      <c r="CR192" s="33" t="str">
        <f ca="true">+IF(OFFSET('Sanitation Data'!$D$31,0,10*ROW('Sanitation Data'!D186))="","",OFFSET('Sanitation Data'!$D$31,0,10*ROW('Sanitation Data'!D186)))</f>
        <v/>
      </c>
      <c r="CS192" s="33" t="str">
        <f ca="true">+IF(OFFSET('Sanitation Data'!$D$32,0,10*ROW('Sanitation Data'!D186))="","",OFFSET('Sanitation Data'!$D$32,0,10*ROW('Sanitation Data'!D186)))</f>
        <v/>
      </c>
      <c r="CT192" s="33" t="str">
        <f ca="true">+IF(OFFSET('Sanitation Data'!$D$33,0,10*ROW('Sanitation Data'!D186))="","",OFFSET('Sanitation Data'!$D$33,0,10*ROW('Sanitation Data'!D186)))</f>
        <v/>
      </c>
      <c r="CU192" s="33" t="str">
        <f ca="true">+IF(OFFSET('Sanitation Data'!$E$29,0,10*ROW('Sanitation Data'!E186))="","",OFFSET('Sanitation Data'!$E$29,0,10*ROW('Sanitation Data'!E186)))</f>
        <v/>
      </c>
      <c r="CV192" s="33" t="str">
        <f ca="true">+IF(OFFSET('Sanitation Data'!$E$30,0,10*ROW('Sanitation Data'!E186))="","",OFFSET('Sanitation Data'!$E$30,0,10*ROW('Sanitation Data'!E186)))</f>
        <v/>
      </c>
      <c r="CW192" s="33" t="str">
        <f ca="true">+IF(OFFSET('Sanitation Data'!$E$31,0,10*ROW('Sanitation Data'!E186))="","",OFFSET('Sanitation Data'!$E$31,0,10*ROW('Sanitation Data'!E186)))</f>
        <v/>
      </c>
      <c r="CX192" s="33" t="str">
        <f ca="true">+IF(OFFSET('Sanitation Data'!$E$32,0,10*ROW('Sanitation Data'!E186))="","",OFFSET('Sanitation Data'!$E$32,0,10*ROW('Sanitation Data'!E186)))</f>
        <v/>
      </c>
      <c r="CY192" s="33" t="str">
        <f ca="true">+IF(OFFSET('Sanitation Data'!$E$33,0,10*ROW('Sanitation Data'!E186))="","",OFFSET('Sanitation Data'!$E$33,0,10*ROW('Sanitation Data'!E186)))</f>
        <v/>
      </c>
      <c r="CZ192" s="33" t="str">
        <f ca="true">+IF(OFFSET('Sanitation Data'!$F$29,0,10*ROW('Sanitation Data'!F186))="","",OFFSET('Sanitation Data'!$F$29,0,10*ROW('Sanitation Data'!F186)))</f>
        <v/>
      </c>
      <c r="DA192" s="33" t="str">
        <f ca="true">+IF(OFFSET('Sanitation Data'!$F$30,0,10*ROW('Sanitation Data'!F186))="","",OFFSET('Sanitation Data'!$F$30,0,10*ROW('Sanitation Data'!F186)))</f>
        <v/>
      </c>
      <c r="DB192" s="33" t="str">
        <f ca="true">+IF(OFFSET('Sanitation Data'!$F$31,0,10*ROW('Sanitation Data'!F186))="","",OFFSET('Sanitation Data'!$F$31,0,10*ROW('Sanitation Data'!F186)))</f>
        <v/>
      </c>
      <c r="DC192" s="33" t="str">
        <f ca="true">+IF(OFFSET('Sanitation Data'!$F$32,0,10*ROW('Sanitation Data'!F186))="","",OFFSET('Sanitation Data'!$F$32,0,10*ROW('Sanitation Data'!F186)))</f>
        <v/>
      </c>
      <c r="DD192" s="33" t="str">
        <f ca="true">+IF(OFFSET('Sanitation Data'!$F$33,0,10*ROW('Sanitation Data'!F186))="","",OFFSET('Sanitation Data'!$F$33,0,10*ROW('Sanitation Data'!F186)))</f>
        <v/>
      </c>
      <c r="DE192" s="33" t="str">
        <f ca="true">+IF(OFFSET('Sanitation Data'!$G$29,0,10*ROW('Sanitation Data'!G186))="","",OFFSET('Sanitation Data'!$G$29,0,10*ROW('Sanitation Data'!G186)))</f>
        <v/>
      </c>
      <c r="DF192" s="33" t="str">
        <f ca="true">+IF(OFFSET('Sanitation Data'!$G$30,0,10*ROW('Sanitation Data'!G186))="","",OFFSET('Sanitation Data'!$G$30,0,10*ROW('Sanitation Data'!G186)))</f>
        <v/>
      </c>
      <c r="DG192" s="33" t="str">
        <f ca="true">+IF(OFFSET('Sanitation Data'!$G$31,0,10*ROW('Sanitation Data'!G186))="","",OFFSET('Sanitation Data'!$G$31,0,10*ROW('Sanitation Data'!G186)))</f>
        <v/>
      </c>
      <c r="DH192" s="33" t="str">
        <f ca="true">+IF(OFFSET('Sanitation Data'!$G$32,0,10*ROW('Sanitation Data'!G186))="","",OFFSET('Sanitation Data'!$G$32,0,10*ROW('Sanitation Data'!G186)))</f>
        <v/>
      </c>
      <c r="DI192" s="33" t="str">
        <f ca="true">+IF(OFFSET('Sanitation Data'!$G$33,0,10*ROW('Sanitation Data'!G186))="","",OFFSET('Sanitation Data'!$G$33,0,10*ROW('Sanitation Data'!G186)))</f>
        <v/>
      </c>
      <c r="DJ192" s="33" t="str">
        <f ca="true">+IF(OFFSET('Sanitation Data'!$H$29,0,10*ROW('Sanitation Data'!H186))="","",OFFSET('Sanitation Data'!$H$29,0,10*ROW('Sanitation Data'!H186)))</f>
        <v/>
      </c>
      <c r="DK192" s="33" t="str">
        <f ca="true">+IF(OFFSET('Sanitation Data'!$H$30,0,10*ROW('Sanitation Data'!H186))="","",OFFSET('Sanitation Data'!$H$30,0,10*ROW('Sanitation Data'!H186)))</f>
        <v/>
      </c>
      <c r="DL192" s="33" t="str">
        <f ca="true">+IF(OFFSET('Sanitation Data'!$H$31,0,10*ROW('Sanitation Data'!H186))="","",OFFSET('Sanitation Data'!$H$31,0,10*ROW('Sanitation Data'!H186)))</f>
        <v/>
      </c>
      <c r="DM192" s="33" t="str">
        <f ca="true">+IF(OFFSET('Sanitation Data'!$H$32,0,10*ROW('Sanitation Data'!H186))="","",OFFSET('Sanitation Data'!$H$32,0,10*ROW('Sanitation Data'!H186)))</f>
        <v/>
      </c>
      <c r="DN192" s="33" t="str">
        <f ca="true">+IF(OFFSET('Sanitation Data'!$H$33,0,10*ROW('Sanitation Data'!H186))="","",OFFSET('Sanitation Data'!$H$33,0,10*ROW('Sanitation Data'!H186)))</f>
        <v/>
      </c>
      <c r="DO192" s="33" t="str">
        <f ca="true">+IF(OFFSET('Hygiene Data'!$C$12,0,10*ROW('Hygiene Data'!C186))="","",OFFSET('Hygiene Data'!$C$12,0,10*ROW('Hygiene Data'!C186)))</f>
        <v/>
      </c>
      <c r="DP192" s="33" t="str">
        <f ca="true">+IF(OFFSET('Hygiene Data'!$C$13,0,10*ROW('Hygiene Data'!C186))="","",OFFSET('Hygiene Data'!$C$13,0,10*ROW('Hygiene Data'!C186)))</f>
        <v/>
      </c>
      <c r="DQ192" s="33" t="str">
        <f ca="true">+IF(OFFSET('Hygiene Data'!$C$14,0,10*ROW('Hygiene Data'!C186))="","",OFFSET('Hygiene Data'!$C$14,0,10*ROW('Hygiene Data'!C186)))</f>
        <v/>
      </c>
      <c r="DR192" s="33" t="str">
        <f ca="true">+IF(OFFSET('Hygiene Data'!$D$12,0,10*ROW('Hygiene Data'!D186))="","",OFFSET('Hygiene Data'!$D$12,0,10*ROW('Hygiene Data'!D186)))</f>
        <v/>
      </c>
      <c r="DS192" s="33" t="str">
        <f ca="true">+IF(OFFSET('Hygiene Data'!$D$13,0,10*ROW('Hygiene Data'!D186))="","",OFFSET('Hygiene Data'!$D$13,0,10*ROW('Hygiene Data'!D186)))</f>
        <v/>
      </c>
      <c r="DT192" s="33" t="str">
        <f ca="true">+IF(OFFSET('Hygiene Data'!$D$14,0,10*ROW('Hygiene Data'!D186))="","",OFFSET('Hygiene Data'!$D$14,0,10*ROW('Hygiene Data'!D186)))</f>
        <v/>
      </c>
      <c r="DU192" s="33" t="str">
        <f ca="true">+IF(OFFSET('Hygiene Data'!$E$12,0,10*ROW('Hygiene Data'!E186))="","",OFFSET('Hygiene Data'!$E$12,0,10*ROW('Hygiene Data'!E186)))</f>
        <v/>
      </c>
      <c r="DV192" s="33" t="str">
        <f ca="true">+IF(OFFSET('Hygiene Data'!$E$13,0,10*ROW('Hygiene Data'!E186))="","",OFFSET('Hygiene Data'!$E$13,0,10*ROW('Hygiene Data'!E186)))</f>
        <v/>
      </c>
      <c r="DW192" s="33" t="str">
        <f ca="true">+IF(OFFSET('Hygiene Data'!$E$14,0,10*ROW('Hygiene Data'!E186))="","",OFFSET('Hygiene Data'!$E$14,0,10*ROW('Hygiene Data'!E186)))</f>
        <v/>
      </c>
      <c r="DX192" s="33" t="str">
        <f ca="true">+IF(OFFSET('Hygiene Data'!$F$12,0,10*ROW('Hygiene Data'!F186))="","",OFFSET('Hygiene Data'!$F$12,0,10*ROW('Hygiene Data'!F186)))</f>
        <v/>
      </c>
      <c r="DY192" s="33" t="str">
        <f ca="true">+IF(OFFSET('Hygiene Data'!$F$13,0,10*ROW('Hygiene Data'!F186))="","",OFFSET('Hygiene Data'!$F$13,0,10*ROW('Hygiene Data'!F186)))</f>
        <v/>
      </c>
      <c r="DZ192" s="33" t="str">
        <f ca="true">+IF(OFFSET('Hygiene Data'!$F$14,0,10*ROW('Hygiene Data'!F186))="","",OFFSET('Hygiene Data'!$F$14,0,10*ROW('Hygiene Data'!F186)))</f>
        <v/>
      </c>
      <c r="EA192" s="33" t="str">
        <f ca="true">+IF(OFFSET('Hygiene Data'!$G$12,0,10*ROW('Hygiene Data'!G186))="","",OFFSET('Hygiene Data'!$G$12,0,10*ROW('Hygiene Data'!G186)))</f>
        <v/>
      </c>
      <c r="EB192" s="33" t="str">
        <f ca="true">+IF(OFFSET('Hygiene Data'!$G$13,0,10*ROW('Hygiene Data'!G186))="","",OFFSET('Hygiene Data'!$G$13,0,10*ROW('Hygiene Data'!G186)))</f>
        <v/>
      </c>
      <c r="EC192" s="33" t="str">
        <f ca="true">+IF(OFFSET('Hygiene Data'!$G$14,0,10*ROW('Hygiene Data'!G186))="","",OFFSET('Hygiene Data'!$G$14,0,10*ROW('Hygiene Data'!G186)))</f>
        <v/>
      </c>
      <c r="ED192" s="33" t="str">
        <f ca="true">+IF(OFFSET('Hygiene Data'!$H$12,0,10*ROW('Hygiene Data'!H186))="","",OFFSET('Hygiene Data'!$H$12,0,10*ROW('Hygiene Data'!H186)))</f>
        <v/>
      </c>
      <c r="EE192" s="33" t="str">
        <f ca="true">+IF(OFFSET('Hygiene Data'!$H$13,0,10*ROW('Hygiene Data'!H186))="","",OFFSET('Hygiene Data'!$H$13,0,10*ROW('Hygiene Data'!H186)))</f>
        <v/>
      </c>
      <c r="EF192" s="33" t="str">
        <f ca="true">+IF(OFFSET('Hygiene Data'!$H$14,0,10*ROW('Hygiene Data'!H186))="","",OFFSET('Hygiene Data'!$H$14,0,10*ROW('Hygiene Data'!H186)))</f>
        <v/>
      </c>
    </row>
    <row r="193" x14ac:dyDescent="0.2">
      <c r="A193" s="56" t="str">
        <f ca="true">+IF(OFFSET('Water Data'!$B$1,0,10*ROW('Water Data'!B190))="","",OFFSET('Water Data'!$B$1,0,10*ROW('Water Data'!B190)))</f>
        <v/>
      </c>
      <c r="B193" s="56" t="str">
        <f ca="true">+IF(OFFSET('Water Data'!$A$3,0,10*ROW('Water Data'!A190))="","",OFFSET('Water Data'!$A$3,0,10*ROW('Water Data'!A190)))</f>
        <v/>
      </c>
      <c r="C193" s="56" t="str">
        <f ca="true">+IF(OFFSET('Water Data'!$C$3,0,10*ROW('Water Data'!C190))="","",OFFSET('Water Data'!$C$3,0,10*ROW('Water Data'!C190)))</f>
        <v/>
      </c>
      <c r="D193" s="244"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4"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4" t="e">
        <f ca="true">+IF(AND(ISNUMBER(OFFSET('Water Data'!$C$10,0,10*ROW('Water Data'!D187))),BW193="Yes"),OFFSET('Water Data'!$C$10,0,10*ROW('Water Data'!D187)),IF(AND(ISNUMBER(OFFSET('Water Data'!$C$10,0,10*ROW('Water Data'!D187))),BW193="No",ISNUMBER(OFFSET('Water Data'!$C$10,0,10*ROW('Water Data'!D187)))),CONCATENATE("[",ROUND(OFFSET('Water Data'!$C$10,0,10*ROW('Water Data'!D187)),0),"]"),IF(AND(ISNUMBER(OFFSET('Water Data'!$C$10,0,10*ROW('Water Data'!D187))),BW193="",ISNUMBER(OFFSET('Water Data'!$C$10,0,10*ROW('Water Data'!D187)))),OFFSET('Water Data'!$C$10,0,10*ROW('Water Data'!D187)),NA())))</f>
        <v>#N/A</v>
      </c>
      <c r="G193" s="244"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4"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4"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4"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4"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4"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4"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4"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4"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4"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4"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4"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4"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4"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4"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5"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5"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5"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5"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5"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5"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5"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5"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5"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5"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5"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5"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5"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5"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5"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5"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5"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5"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5"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5"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5"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5"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5"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5"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5"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5"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5"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5"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5"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5"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6"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6"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6"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6"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6"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6"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6"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6"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6"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6"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6"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6"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6"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6"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6"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6"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6"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6"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3" t="str">
        <f ca="true">+IF(OFFSET('Water Data'!$C$28,0,10*ROW('Water Data'!C187))="","",OFFSET('Water Data'!$C$28,0,10*ROW('Water Data'!C187)))</f>
        <v/>
      </c>
      <c r="BT193" s="33" t="str">
        <f ca="true">+IF(OFFSET('Water Data'!$C$29,0,10*ROW('Water Data'!C187))="","",OFFSET('Water Data'!$C$29,0,10*ROW('Water Data'!C187)))</f>
        <v/>
      </c>
      <c r="BU193" s="33" t="str">
        <f ca="true">+IF(OFFSET('Water Data'!$C$30,0,10*ROW('Water Data'!C187))="","",OFFSET('Water Data'!$C$30,0,10*ROW('Water Data'!C187)))</f>
        <v/>
      </c>
      <c r="BV193" s="33" t="str">
        <f ca="true">+IF(OFFSET('Water Data'!$D$28,0,10*ROW('Water Data'!D187))="","",OFFSET('Water Data'!$D$28,0,10*ROW('Water Data'!D187)))</f>
        <v/>
      </c>
      <c r="BW193" s="33" t="str">
        <f ca="true">+IF(OFFSET('Water Data'!$D$29,0,10*ROW('Water Data'!D187))="","",OFFSET('Water Data'!$D$29,0,10*ROW('Water Data'!D187)))</f>
        <v/>
      </c>
      <c r="BX193" s="33" t="str">
        <f ca="true">+IF(OFFSET('Water Data'!$D$30,0,10*ROW('Water Data'!D187))="","",OFFSET('Water Data'!$D$30,0,10*ROW('Water Data'!D187)))</f>
        <v/>
      </c>
      <c r="BY193" s="33" t="str">
        <f ca="true">+IF(OFFSET('Water Data'!$E$28,0,10*ROW('Water Data'!E187))="","",OFFSET('Water Data'!$E$28,0,10*ROW('Water Data'!E187)))</f>
        <v/>
      </c>
      <c r="BZ193" s="33" t="str">
        <f ca="true">+IF(OFFSET('Water Data'!$E$29,0,10*ROW('Water Data'!E187))="","",OFFSET('Water Data'!$E$29,0,10*ROW('Water Data'!E187)))</f>
        <v/>
      </c>
      <c r="CA193" s="33" t="str">
        <f ca="true">+IF(OFFSET('Water Data'!$E$30,0,10*ROW('Water Data'!E187))="","",OFFSET('Water Data'!$E$30,0,10*ROW('Water Data'!E187)))</f>
        <v/>
      </c>
      <c r="CB193" s="33" t="str">
        <f ca="true">+IF(OFFSET('Water Data'!$F$28,0,10*ROW('Water Data'!F187))="","",OFFSET('Water Data'!$F$28,0,10*ROW('Water Data'!F187)))</f>
        <v/>
      </c>
      <c r="CC193" s="33" t="str">
        <f ca="true">+IF(OFFSET('Water Data'!$F$29,0,10*ROW('Water Data'!F187))="","",OFFSET('Water Data'!$F$29,0,10*ROW('Water Data'!F187)))</f>
        <v/>
      </c>
      <c r="CD193" s="33" t="str">
        <f ca="true">+IF(OFFSET('Water Data'!$F$30,0,10*ROW('Water Data'!F187))="","",OFFSET('Water Data'!$F$30,0,10*ROW('Water Data'!F187)))</f>
        <v/>
      </c>
      <c r="CE193" s="33" t="str">
        <f ca="true">+IF(OFFSET('Water Data'!$G$28,0,10*ROW('Water Data'!G187))="","",OFFSET('Water Data'!$G$28,0,10*ROW('Water Data'!G187)))</f>
        <v/>
      </c>
      <c r="CF193" s="33" t="str">
        <f ca="true">+IF(OFFSET('Water Data'!$G$29,0,10*ROW('Water Data'!G187))="","",OFFSET('Water Data'!$G$29,0,10*ROW('Water Data'!G187)))</f>
        <v/>
      </c>
      <c r="CG193" s="33" t="str">
        <f ca="true">+IF(OFFSET('Water Data'!$G$30,0,10*ROW('Water Data'!G187))="","",OFFSET('Water Data'!$G$30,0,10*ROW('Water Data'!G187)))</f>
        <v/>
      </c>
      <c r="CH193" s="33" t="str">
        <f ca="true">+IF(OFFSET('Water Data'!$H$28,0,10*ROW('Water Data'!H187))="","",OFFSET('Water Data'!$H$28,0,10*ROW('Water Data'!H187)))</f>
        <v/>
      </c>
      <c r="CI193" s="33" t="str">
        <f ca="true">+IF(OFFSET('Water Data'!$H$29,0,10*ROW('Water Data'!H187))="","",OFFSET('Water Data'!$H$29,0,10*ROW('Water Data'!H187)))</f>
        <v/>
      </c>
      <c r="CJ193" s="33" t="str">
        <f ca="true">+IF(OFFSET('Water Data'!$H$30,0,10*ROW('Water Data'!H187))="","",OFFSET('Water Data'!$H$30,0,10*ROW('Water Data'!H187)))</f>
        <v/>
      </c>
      <c r="CK193" s="33" t="str">
        <f ca="true">+IF(OFFSET('Sanitation Data'!$C$29,0,10*ROW('Sanitation Data'!C187))="","",OFFSET('Sanitation Data'!$C$29,0,10*ROW('Sanitation Data'!C187)))</f>
        <v/>
      </c>
      <c r="CL193" s="33" t="str">
        <f ca="true">+IF(OFFSET('Sanitation Data'!$C$30,0,10*ROW('Sanitation Data'!C187))="","",OFFSET('Sanitation Data'!$C$30,0,10*ROW('Sanitation Data'!C187)))</f>
        <v/>
      </c>
      <c r="CM193" s="33" t="str">
        <f ca="true">+IF(OFFSET('Sanitation Data'!$C$31,0,10*ROW('Sanitation Data'!C187))="","",OFFSET('Sanitation Data'!$C$31,0,10*ROW('Sanitation Data'!C187)))</f>
        <v/>
      </c>
      <c r="CN193" s="33" t="str">
        <f ca="true">+IF(OFFSET('Sanitation Data'!$C$32,0,10*ROW('Sanitation Data'!C187))="","",OFFSET('Sanitation Data'!$C$32,0,10*ROW('Sanitation Data'!C187)))</f>
        <v/>
      </c>
      <c r="CO193" s="33" t="str">
        <f ca="true">+IF(OFFSET('Sanitation Data'!$C$33,0,10*ROW('Sanitation Data'!C187))="","",OFFSET('Sanitation Data'!$C$33,0,10*ROW('Sanitation Data'!C187)))</f>
        <v/>
      </c>
      <c r="CP193" s="33" t="str">
        <f ca="true">+IF(OFFSET('Sanitation Data'!$D$29,0,10*ROW('Sanitation Data'!D187))="","",OFFSET('Sanitation Data'!$D$29,0,10*ROW('Sanitation Data'!D187)))</f>
        <v/>
      </c>
      <c r="CQ193" s="33" t="str">
        <f ca="true">+IF(OFFSET('Sanitation Data'!$D$30,0,10*ROW('Sanitation Data'!D187))="","",OFFSET('Sanitation Data'!$D$30,0,10*ROW('Sanitation Data'!D187)))</f>
        <v/>
      </c>
      <c r="CR193" s="33" t="str">
        <f ca="true">+IF(OFFSET('Sanitation Data'!$D$31,0,10*ROW('Sanitation Data'!D187))="","",OFFSET('Sanitation Data'!$D$31,0,10*ROW('Sanitation Data'!D187)))</f>
        <v/>
      </c>
      <c r="CS193" s="33" t="str">
        <f ca="true">+IF(OFFSET('Sanitation Data'!$D$32,0,10*ROW('Sanitation Data'!D187))="","",OFFSET('Sanitation Data'!$D$32,0,10*ROW('Sanitation Data'!D187)))</f>
        <v/>
      </c>
      <c r="CT193" s="33" t="str">
        <f ca="true">+IF(OFFSET('Sanitation Data'!$D$33,0,10*ROW('Sanitation Data'!D187))="","",OFFSET('Sanitation Data'!$D$33,0,10*ROW('Sanitation Data'!D187)))</f>
        <v/>
      </c>
      <c r="CU193" s="33" t="str">
        <f ca="true">+IF(OFFSET('Sanitation Data'!$E$29,0,10*ROW('Sanitation Data'!E187))="","",OFFSET('Sanitation Data'!$E$29,0,10*ROW('Sanitation Data'!E187)))</f>
        <v/>
      </c>
      <c r="CV193" s="33" t="str">
        <f ca="true">+IF(OFFSET('Sanitation Data'!$E$30,0,10*ROW('Sanitation Data'!E187))="","",OFFSET('Sanitation Data'!$E$30,0,10*ROW('Sanitation Data'!E187)))</f>
        <v/>
      </c>
      <c r="CW193" s="33" t="str">
        <f ca="true">+IF(OFFSET('Sanitation Data'!$E$31,0,10*ROW('Sanitation Data'!E187))="","",OFFSET('Sanitation Data'!$E$31,0,10*ROW('Sanitation Data'!E187)))</f>
        <v/>
      </c>
      <c r="CX193" s="33" t="str">
        <f ca="true">+IF(OFFSET('Sanitation Data'!$E$32,0,10*ROW('Sanitation Data'!E187))="","",OFFSET('Sanitation Data'!$E$32,0,10*ROW('Sanitation Data'!E187)))</f>
        <v/>
      </c>
      <c r="CY193" s="33" t="str">
        <f ca="true">+IF(OFFSET('Sanitation Data'!$E$33,0,10*ROW('Sanitation Data'!E187))="","",OFFSET('Sanitation Data'!$E$33,0,10*ROW('Sanitation Data'!E187)))</f>
        <v/>
      </c>
      <c r="CZ193" s="33" t="str">
        <f ca="true">+IF(OFFSET('Sanitation Data'!$F$29,0,10*ROW('Sanitation Data'!F187))="","",OFFSET('Sanitation Data'!$F$29,0,10*ROW('Sanitation Data'!F187)))</f>
        <v/>
      </c>
      <c r="DA193" s="33" t="str">
        <f ca="true">+IF(OFFSET('Sanitation Data'!$F$30,0,10*ROW('Sanitation Data'!F187))="","",OFFSET('Sanitation Data'!$F$30,0,10*ROW('Sanitation Data'!F187)))</f>
        <v/>
      </c>
      <c r="DB193" s="33" t="str">
        <f ca="true">+IF(OFFSET('Sanitation Data'!$F$31,0,10*ROW('Sanitation Data'!F187))="","",OFFSET('Sanitation Data'!$F$31,0,10*ROW('Sanitation Data'!F187)))</f>
        <v/>
      </c>
      <c r="DC193" s="33" t="str">
        <f ca="true">+IF(OFFSET('Sanitation Data'!$F$32,0,10*ROW('Sanitation Data'!F187))="","",OFFSET('Sanitation Data'!$F$32,0,10*ROW('Sanitation Data'!F187)))</f>
        <v/>
      </c>
      <c r="DD193" s="33" t="str">
        <f ca="true">+IF(OFFSET('Sanitation Data'!$F$33,0,10*ROW('Sanitation Data'!F187))="","",OFFSET('Sanitation Data'!$F$33,0,10*ROW('Sanitation Data'!F187)))</f>
        <v/>
      </c>
      <c r="DE193" s="33" t="str">
        <f ca="true">+IF(OFFSET('Sanitation Data'!$G$29,0,10*ROW('Sanitation Data'!G187))="","",OFFSET('Sanitation Data'!$G$29,0,10*ROW('Sanitation Data'!G187)))</f>
        <v/>
      </c>
      <c r="DF193" s="33" t="str">
        <f ca="true">+IF(OFFSET('Sanitation Data'!$G$30,0,10*ROW('Sanitation Data'!G187))="","",OFFSET('Sanitation Data'!$G$30,0,10*ROW('Sanitation Data'!G187)))</f>
        <v/>
      </c>
      <c r="DG193" s="33" t="str">
        <f ca="true">+IF(OFFSET('Sanitation Data'!$G$31,0,10*ROW('Sanitation Data'!G187))="","",OFFSET('Sanitation Data'!$G$31,0,10*ROW('Sanitation Data'!G187)))</f>
        <v/>
      </c>
      <c r="DH193" s="33" t="str">
        <f ca="true">+IF(OFFSET('Sanitation Data'!$G$32,0,10*ROW('Sanitation Data'!G187))="","",OFFSET('Sanitation Data'!$G$32,0,10*ROW('Sanitation Data'!G187)))</f>
        <v/>
      </c>
      <c r="DI193" s="33" t="str">
        <f ca="true">+IF(OFFSET('Sanitation Data'!$G$33,0,10*ROW('Sanitation Data'!G187))="","",OFFSET('Sanitation Data'!$G$33,0,10*ROW('Sanitation Data'!G187)))</f>
        <v/>
      </c>
      <c r="DJ193" s="33" t="str">
        <f ca="true">+IF(OFFSET('Sanitation Data'!$H$29,0,10*ROW('Sanitation Data'!H187))="","",OFFSET('Sanitation Data'!$H$29,0,10*ROW('Sanitation Data'!H187)))</f>
        <v/>
      </c>
      <c r="DK193" s="33" t="str">
        <f ca="true">+IF(OFFSET('Sanitation Data'!$H$30,0,10*ROW('Sanitation Data'!H187))="","",OFFSET('Sanitation Data'!$H$30,0,10*ROW('Sanitation Data'!H187)))</f>
        <v/>
      </c>
      <c r="DL193" s="33" t="str">
        <f ca="true">+IF(OFFSET('Sanitation Data'!$H$31,0,10*ROW('Sanitation Data'!H187))="","",OFFSET('Sanitation Data'!$H$31,0,10*ROW('Sanitation Data'!H187)))</f>
        <v/>
      </c>
      <c r="DM193" s="33" t="str">
        <f ca="true">+IF(OFFSET('Sanitation Data'!$H$32,0,10*ROW('Sanitation Data'!H187))="","",OFFSET('Sanitation Data'!$H$32,0,10*ROW('Sanitation Data'!H187)))</f>
        <v/>
      </c>
      <c r="DN193" s="33" t="str">
        <f ca="true">+IF(OFFSET('Sanitation Data'!$H$33,0,10*ROW('Sanitation Data'!H187))="","",OFFSET('Sanitation Data'!$H$33,0,10*ROW('Sanitation Data'!H187)))</f>
        <v/>
      </c>
      <c r="DO193" s="33" t="str">
        <f ca="true">+IF(OFFSET('Hygiene Data'!$C$12,0,10*ROW('Hygiene Data'!C187))="","",OFFSET('Hygiene Data'!$C$12,0,10*ROW('Hygiene Data'!C187)))</f>
        <v/>
      </c>
      <c r="DP193" s="33" t="str">
        <f ca="true">+IF(OFFSET('Hygiene Data'!$C$13,0,10*ROW('Hygiene Data'!C187))="","",OFFSET('Hygiene Data'!$C$13,0,10*ROW('Hygiene Data'!C187)))</f>
        <v/>
      </c>
      <c r="DQ193" s="33" t="str">
        <f ca="true">+IF(OFFSET('Hygiene Data'!$C$14,0,10*ROW('Hygiene Data'!C187))="","",OFFSET('Hygiene Data'!$C$14,0,10*ROW('Hygiene Data'!C187)))</f>
        <v/>
      </c>
      <c r="DR193" s="33" t="str">
        <f ca="true">+IF(OFFSET('Hygiene Data'!$D$12,0,10*ROW('Hygiene Data'!D187))="","",OFFSET('Hygiene Data'!$D$12,0,10*ROW('Hygiene Data'!D187)))</f>
        <v/>
      </c>
      <c r="DS193" s="33" t="str">
        <f ca="true">+IF(OFFSET('Hygiene Data'!$D$13,0,10*ROW('Hygiene Data'!D187))="","",OFFSET('Hygiene Data'!$D$13,0,10*ROW('Hygiene Data'!D187)))</f>
        <v/>
      </c>
      <c r="DT193" s="33" t="str">
        <f ca="true">+IF(OFFSET('Hygiene Data'!$D$14,0,10*ROW('Hygiene Data'!D187))="","",OFFSET('Hygiene Data'!$D$14,0,10*ROW('Hygiene Data'!D187)))</f>
        <v/>
      </c>
      <c r="DU193" s="33" t="str">
        <f ca="true">+IF(OFFSET('Hygiene Data'!$E$12,0,10*ROW('Hygiene Data'!E187))="","",OFFSET('Hygiene Data'!$E$12,0,10*ROW('Hygiene Data'!E187)))</f>
        <v/>
      </c>
      <c r="DV193" s="33" t="str">
        <f ca="true">+IF(OFFSET('Hygiene Data'!$E$13,0,10*ROW('Hygiene Data'!E187))="","",OFFSET('Hygiene Data'!$E$13,0,10*ROW('Hygiene Data'!E187)))</f>
        <v/>
      </c>
      <c r="DW193" s="33" t="str">
        <f ca="true">+IF(OFFSET('Hygiene Data'!$E$14,0,10*ROW('Hygiene Data'!E187))="","",OFFSET('Hygiene Data'!$E$14,0,10*ROW('Hygiene Data'!E187)))</f>
        <v/>
      </c>
      <c r="DX193" s="33" t="str">
        <f ca="true">+IF(OFFSET('Hygiene Data'!$F$12,0,10*ROW('Hygiene Data'!F187))="","",OFFSET('Hygiene Data'!$F$12,0,10*ROW('Hygiene Data'!F187)))</f>
        <v/>
      </c>
      <c r="DY193" s="33" t="str">
        <f ca="true">+IF(OFFSET('Hygiene Data'!$F$13,0,10*ROW('Hygiene Data'!F187))="","",OFFSET('Hygiene Data'!$F$13,0,10*ROW('Hygiene Data'!F187)))</f>
        <v/>
      </c>
      <c r="DZ193" s="33" t="str">
        <f ca="true">+IF(OFFSET('Hygiene Data'!$F$14,0,10*ROW('Hygiene Data'!F187))="","",OFFSET('Hygiene Data'!$F$14,0,10*ROW('Hygiene Data'!F187)))</f>
        <v/>
      </c>
      <c r="EA193" s="33" t="str">
        <f ca="true">+IF(OFFSET('Hygiene Data'!$G$12,0,10*ROW('Hygiene Data'!G187))="","",OFFSET('Hygiene Data'!$G$12,0,10*ROW('Hygiene Data'!G187)))</f>
        <v/>
      </c>
      <c r="EB193" s="33" t="str">
        <f ca="true">+IF(OFFSET('Hygiene Data'!$G$13,0,10*ROW('Hygiene Data'!G187))="","",OFFSET('Hygiene Data'!$G$13,0,10*ROW('Hygiene Data'!G187)))</f>
        <v/>
      </c>
      <c r="EC193" s="33" t="str">
        <f ca="true">+IF(OFFSET('Hygiene Data'!$G$14,0,10*ROW('Hygiene Data'!G187))="","",OFFSET('Hygiene Data'!$G$14,0,10*ROW('Hygiene Data'!G187)))</f>
        <v/>
      </c>
      <c r="ED193" s="33" t="str">
        <f ca="true">+IF(OFFSET('Hygiene Data'!$H$12,0,10*ROW('Hygiene Data'!H187))="","",OFFSET('Hygiene Data'!$H$12,0,10*ROW('Hygiene Data'!H187)))</f>
        <v/>
      </c>
      <c r="EE193" s="33" t="str">
        <f ca="true">+IF(OFFSET('Hygiene Data'!$H$13,0,10*ROW('Hygiene Data'!H187))="","",OFFSET('Hygiene Data'!$H$13,0,10*ROW('Hygiene Data'!H187)))</f>
        <v/>
      </c>
      <c r="EF193" s="33" t="str">
        <f ca="true">+IF(OFFSET('Hygiene Data'!$H$14,0,10*ROW('Hygiene Data'!H187))="","",OFFSET('Hygiene Data'!$H$14,0,10*ROW('Hygiene Data'!H187)))</f>
        <v/>
      </c>
    </row>
    <row r="194" x14ac:dyDescent="0.2">
      <c r="A194" s="56" t="str">
        <f ca="true">+IF(OFFSET('Water Data'!$B$1,0,10*ROW('Water Data'!B191))="","",OFFSET('Water Data'!$B$1,0,10*ROW('Water Data'!B191)))</f>
        <v/>
      </c>
      <c r="B194" s="56" t="str">
        <f ca="true">+IF(OFFSET('Water Data'!$A$3,0,10*ROW('Water Data'!A191))="","",OFFSET('Water Data'!$A$3,0,10*ROW('Water Data'!A191)))</f>
        <v/>
      </c>
      <c r="C194" s="56" t="str">
        <f ca="true">+IF(OFFSET('Water Data'!$C$3,0,10*ROW('Water Data'!C191))="","",OFFSET('Water Data'!$C$3,0,10*ROW('Water Data'!C191)))</f>
        <v/>
      </c>
      <c r="D194" s="244"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4"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4" t="e">
        <f ca="true">+IF(AND(ISNUMBER(OFFSET('Water Data'!$C$10,0,10*ROW('Water Data'!D188))),BW194="Yes"),OFFSET('Water Data'!$C$10,0,10*ROW('Water Data'!D188)),IF(AND(ISNUMBER(OFFSET('Water Data'!$C$10,0,10*ROW('Water Data'!D188))),BW194="No",ISNUMBER(OFFSET('Water Data'!$C$10,0,10*ROW('Water Data'!D188)))),CONCATENATE("[",ROUND(OFFSET('Water Data'!$C$10,0,10*ROW('Water Data'!D188)),0),"]"),IF(AND(ISNUMBER(OFFSET('Water Data'!$C$10,0,10*ROW('Water Data'!D188))),BW194="",ISNUMBER(OFFSET('Water Data'!$C$10,0,10*ROW('Water Data'!D188)))),OFFSET('Water Data'!$C$10,0,10*ROW('Water Data'!D188)),NA())))</f>
        <v>#N/A</v>
      </c>
      <c r="G194" s="244"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4"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4"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4"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4"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4"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4"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4"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4"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4"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4"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4"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4"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4"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4"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5"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5"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5"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5"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5"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5"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5"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5"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5"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5"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5"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5"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5"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5"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5"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5"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5"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5"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5"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5"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5"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5"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5"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5"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5"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5"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5"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5"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5"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5"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6"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6"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6"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6"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6"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6"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6"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6"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6"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6"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6"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6"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6"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6"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6"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6"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6"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6"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3" t="str">
        <f ca="true">+IF(OFFSET('Water Data'!$C$28,0,10*ROW('Water Data'!C188))="","",OFFSET('Water Data'!$C$28,0,10*ROW('Water Data'!C188)))</f>
        <v/>
      </c>
      <c r="BT194" s="33" t="str">
        <f ca="true">+IF(OFFSET('Water Data'!$C$29,0,10*ROW('Water Data'!C188))="","",OFFSET('Water Data'!$C$29,0,10*ROW('Water Data'!C188)))</f>
        <v/>
      </c>
      <c r="BU194" s="33" t="str">
        <f ca="true">+IF(OFFSET('Water Data'!$C$30,0,10*ROW('Water Data'!C188))="","",OFFSET('Water Data'!$C$30,0,10*ROW('Water Data'!C188)))</f>
        <v/>
      </c>
      <c r="BV194" s="33" t="str">
        <f ca="true">+IF(OFFSET('Water Data'!$D$28,0,10*ROW('Water Data'!D188))="","",OFFSET('Water Data'!$D$28,0,10*ROW('Water Data'!D188)))</f>
        <v/>
      </c>
      <c r="BW194" s="33" t="str">
        <f ca="true">+IF(OFFSET('Water Data'!$D$29,0,10*ROW('Water Data'!D188))="","",OFFSET('Water Data'!$D$29,0,10*ROW('Water Data'!D188)))</f>
        <v/>
      </c>
      <c r="BX194" s="33" t="str">
        <f ca="true">+IF(OFFSET('Water Data'!$D$30,0,10*ROW('Water Data'!D188))="","",OFFSET('Water Data'!$D$30,0,10*ROW('Water Data'!D188)))</f>
        <v/>
      </c>
      <c r="BY194" s="33" t="str">
        <f ca="true">+IF(OFFSET('Water Data'!$E$28,0,10*ROW('Water Data'!E188))="","",OFFSET('Water Data'!$E$28,0,10*ROW('Water Data'!E188)))</f>
        <v/>
      </c>
      <c r="BZ194" s="33" t="str">
        <f ca="true">+IF(OFFSET('Water Data'!$E$29,0,10*ROW('Water Data'!E188))="","",OFFSET('Water Data'!$E$29,0,10*ROW('Water Data'!E188)))</f>
        <v/>
      </c>
      <c r="CA194" s="33" t="str">
        <f ca="true">+IF(OFFSET('Water Data'!$E$30,0,10*ROW('Water Data'!E188))="","",OFFSET('Water Data'!$E$30,0,10*ROW('Water Data'!E188)))</f>
        <v/>
      </c>
      <c r="CB194" s="33" t="str">
        <f ca="true">+IF(OFFSET('Water Data'!$F$28,0,10*ROW('Water Data'!F188))="","",OFFSET('Water Data'!$F$28,0,10*ROW('Water Data'!F188)))</f>
        <v/>
      </c>
      <c r="CC194" s="33" t="str">
        <f ca="true">+IF(OFFSET('Water Data'!$F$29,0,10*ROW('Water Data'!F188))="","",OFFSET('Water Data'!$F$29,0,10*ROW('Water Data'!F188)))</f>
        <v/>
      </c>
      <c r="CD194" s="33" t="str">
        <f ca="true">+IF(OFFSET('Water Data'!$F$30,0,10*ROW('Water Data'!F188))="","",OFFSET('Water Data'!$F$30,0,10*ROW('Water Data'!F188)))</f>
        <v/>
      </c>
      <c r="CE194" s="33" t="str">
        <f ca="true">+IF(OFFSET('Water Data'!$G$28,0,10*ROW('Water Data'!G188))="","",OFFSET('Water Data'!$G$28,0,10*ROW('Water Data'!G188)))</f>
        <v/>
      </c>
      <c r="CF194" s="33" t="str">
        <f ca="true">+IF(OFFSET('Water Data'!$G$29,0,10*ROW('Water Data'!G188))="","",OFFSET('Water Data'!$G$29,0,10*ROW('Water Data'!G188)))</f>
        <v/>
      </c>
      <c r="CG194" s="33" t="str">
        <f ca="true">+IF(OFFSET('Water Data'!$G$30,0,10*ROW('Water Data'!G188))="","",OFFSET('Water Data'!$G$30,0,10*ROW('Water Data'!G188)))</f>
        <v/>
      </c>
      <c r="CH194" s="33" t="str">
        <f ca="true">+IF(OFFSET('Water Data'!$H$28,0,10*ROW('Water Data'!H188))="","",OFFSET('Water Data'!$H$28,0,10*ROW('Water Data'!H188)))</f>
        <v/>
      </c>
      <c r="CI194" s="33" t="str">
        <f ca="true">+IF(OFFSET('Water Data'!$H$29,0,10*ROW('Water Data'!H188))="","",OFFSET('Water Data'!$H$29,0,10*ROW('Water Data'!H188)))</f>
        <v/>
      </c>
      <c r="CJ194" s="33" t="str">
        <f ca="true">+IF(OFFSET('Water Data'!$H$30,0,10*ROW('Water Data'!H188))="","",OFFSET('Water Data'!$H$30,0,10*ROW('Water Data'!H188)))</f>
        <v/>
      </c>
      <c r="CK194" s="33" t="str">
        <f ca="true">+IF(OFFSET('Sanitation Data'!$C$29,0,10*ROW('Sanitation Data'!C188))="","",OFFSET('Sanitation Data'!$C$29,0,10*ROW('Sanitation Data'!C188)))</f>
        <v/>
      </c>
      <c r="CL194" s="33" t="str">
        <f ca="true">+IF(OFFSET('Sanitation Data'!$C$30,0,10*ROW('Sanitation Data'!C188))="","",OFFSET('Sanitation Data'!$C$30,0,10*ROW('Sanitation Data'!C188)))</f>
        <v/>
      </c>
      <c r="CM194" s="33" t="str">
        <f ca="true">+IF(OFFSET('Sanitation Data'!$C$31,0,10*ROW('Sanitation Data'!C188))="","",OFFSET('Sanitation Data'!$C$31,0,10*ROW('Sanitation Data'!C188)))</f>
        <v/>
      </c>
      <c r="CN194" s="33" t="str">
        <f ca="true">+IF(OFFSET('Sanitation Data'!$C$32,0,10*ROW('Sanitation Data'!C188))="","",OFFSET('Sanitation Data'!$C$32,0,10*ROW('Sanitation Data'!C188)))</f>
        <v/>
      </c>
      <c r="CO194" s="33" t="str">
        <f ca="true">+IF(OFFSET('Sanitation Data'!$C$33,0,10*ROW('Sanitation Data'!C188))="","",OFFSET('Sanitation Data'!$C$33,0,10*ROW('Sanitation Data'!C188)))</f>
        <v/>
      </c>
      <c r="CP194" s="33" t="str">
        <f ca="true">+IF(OFFSET('Sanitation Data'!$D$29,0,10*ROW('Sanitation Data'!D188))="","",OFFSET('Sanitation Data'!$D$29,0,10*ROW('Sanitation Data'!D188)))</f>
        <v/>
      </c>
      <c r="CQ194" s="33" t="str">
        <f ca="true">+IF(OFFSET('Sanitation Data'!$D$30,0,10*ROW('Sanitation Data'!D188))="","",OFFSET('Sanitation Data'!$D$30,0,10*ROW('Sanitation Data'!D188)))</f>
        <v/>
      </c>
      <c r="CR194" s="33" t="str">
        <f ca="true">+IF(OFFSET('Sanitation Data'!$D$31,0,10*ROW('Sanitation Data'!D188))="","",OFFSET('Sanitation Data'!$D$31,0,10*ROW('Sanitation Data'!D188)))</f>
        <v/>
      </c>
      <c r="CS194" s="33" t="str">
        <f ca="true">+IF(OFFSET('Sanitation Data'!$D$32,0,10*ROW('Sanitation Data'!D188))="","",OFFSET('Sanitation Data'!$D$32,0,10*ROW('Sanitation Data'!D188)))</f>
        <v/>
      </c>
      <c r="CT194" s="33" t="str">
        <f ca="true">+IF(OFFSET('Sanitation Data'!$D$33,0,10*ROW('Sanitation Data'!D188))="","",OFFSET('Sanitation Data'!$D$33,0,10*ROW('Sanitation Data'!D188)))</f>
        <v/>
      </c>
      <c r="CU194" s="33" t="str">
        <f ca="true">+IF(OFFSET('Sanitation Data'!$E$29,0,10*ROW('Sanitation Data'!E188))="","",OFFSET('Sanitation Data'!$E$29,0,10*ROW('Sanitation Data'!E188)))</f>
        <v/>
      </c>
      <c r="CV194" s="33" t="str">
        <f ca="true">+IF(OFFSET('Sanitation Data'!$E$30,0,10*ROW('Sanitation Data'!E188))="","",OFFSET('Sanitation Data'!$E$30,0,10*ROW('Sanitation Data'!E188)))</f>
        <v/>
      </c>
      <c r="CW194" s="33" t="str">
        <f ca="true">+IF(OFFSET('Sanitation Data'!$E$31,0,10*ROW('Sanitation Data'!E188))="","",OFFSET('Sanitation Data'!$E$31,0,10*ROW('Sanitation Data'!E188)))</f>
        <v/>
      </c>
      <c r="CX194" s="33" t="str">
        <f ca="true">+IF(OFFSET('Sanitation Data'!$E$32,0,10*ROW('Sanitation Data'!E188))="","",OFFSET('Sanitation Data'!$E$32,0,10*ROW('Sanitation Data'!E188)))</f>
        <v/>
      </c>
      <c r="CY194" s="33" t="str">
        <f ca="true">+IF(OFFSET('Sanitation Data'!$E$33,0,10*ROW('Sanitation Data'!E188))="","",OFFSET('Sanitation Data'!$E$33,0,10*ROW('Sanitation Data'!E188)))</f>
        <v/>
      </c>
      <c r="CZ194" s="33" t="str">
        <f ca="true">+IF(OFFSET('Sanitation Data'!$F$29,0,10*ROW('Sanitation Data'!F188))="","",OFFSET('Sanitation Data'!$F$29,0,10*ROW('Sanitation Data'!F188)))</f>
        <v/>
      </c>
      <c r="DA194" s="33" t="str">
        <f ca="true">+IF(OFFSET('Sanitation Data'!$F$30,0,10*ROW('Sanitation Data'!F188))="","",OFFSET('Sanitation Data'!$F$30,0,10*ROW('Sanitation Data'!F188)))</f>
        <v/>
      </c>
      <c r="DB194" s="33" t="str">
        <f ca="true">+IF(OFFSET('Sanitation Data'!$F$31,0,10*ROW('Sanitation Data'!F188))="","",OFFSET('Sanitation Data'!$F$31,0,10*ROW('Sanitation Data'!F188)))</f>
        <v/>
      </c>
      <c r="DC194" s="33" t="str">
        <f ca="true">+IF(OFFSET('Sanitation Data'!$F$32,0,10*ROW('Sanitation Data'!F188))="","",OFFSET('Sanitation Data'!$F$32,0,10*ROW('Sanitation Data'!F188)))</f>
        <v/>
      </c>
      <c r="DD194" s="33" t="str">
        <f ca="true">+IF(OFFSET('Sanitation Data'!$F$33,0,10*ROW('Sanitation Data'!F188))="","",OFFSET('Sanitation Data'!$F$33,0,10*ROW('Sanitation Data'!F188)))</f>
        <v/>
      </c>
      <c r="DE194" s="33" t="str">
        <f ca="true">+IF(OFFSET('Sanitation Data'!$G$29,0,10*ROW('Sanitation Data'!G188))="","",OFFSET('Sanitation Data'!$G$29,0,10*ROW('Sanitation Data'!G188)))</f>
        <v/>
      </c>
      <c r="DF194" s="33" t="str">
        <f ca="true">+IF(OFFSET('Sanitation Data'!$G$30,0,10*ROW('Sanitation Data'!G188))="","",OFFSET('Sanitation Data'!$G$30,0,10*ROW('Sanitation Data'!G188)))</f>
        <v/>
      </c>
      <c r="DG194" s="33" t="str">
        <f ca="true">+IF(OFFSET('Sanitation Data'!$G$31,0,10*ROW('Sanitation Data'!G188))="","",OFFSET('Sanitation Data'!$G$31,0,10*ROW('Sanitation Data'!G188)))</f>
        <v/>
      </c>
      <c r="DH194" s="33" t="str">
        <f ca="true">+IF(OFFSET('Sanitation Data'!$G$32,0,10*ROW('Sanitation Data'!G188))="","",OFFSET('Sanitation Data'!$G$32,0,10*ROW('Sanitation Data'!G188)))</f>
        <v/>
      </c>
      <c r="DI194" s="33" t="str">
        <f ca="true">+IF(OFFSET('Sanitation Data'!$G$33,0,10*ROW('Sanitation Data'!G188))="","",OFFSET('Sanitation Data'!$G$33,0,10*ROW('Sanitation Data'!G188)))</f>
        <v/>
      </c>
      <c r="DJ194" s="33" t="str">
        <f ca="true">+IF(OFFSET('Sanitation Data'!$H$29,0,10*ROW('Sanitation Data'!H188))="","",OFFSET('Sanitation Data'!$H$29,0,10*ROW('Sanitation Data'!H188)))</f>
        <v/>
      </c>
      <c r="DK194" s="33" t="str">
        <f ca="true">+IF(OFFSET('Sanitation Data'!$H$30,0,10*ROW('Sanitation Data'!H188))="","",OFFSET('Sanitation Data'!$H$30,0,10*ROW('Sanitation Data'!H188)))</f>
        <v/>
      </c>
      <c r="DL194" s="33" t="str">
        <f ca="true">+IF(OFFSET('Sanitation Data'!$H$31,0,10*ROW('Sanitation Data'!H188))="","",OFFSET('Sanitation Data'!$H$31,0,10*ROW('Sanitation Data'!H188)))</f>
        <v/>
      </c>
      <c r="DM194" s="33" t="str">
        <f ca="true">+IF(OFFSET('Sanitation Data'!$H$32,0,10*ROW('Sanitation Data'!H188))="","",OFFSET('Sanitation Data'!$H$32,0,10*ROW('Sanitation Data'!H188)))</f>
        <v/>
      </c>
      <c r="DN194" s="33" t="str">
        <f ca="true">+IF(OFFSET('Sanitation Data'!$H$33,0,10*ROW('Sanitation Data'!H188))="","",OFFSET('Sanitation Data'!$H$33,0,10*ROW('Sanitation Data'!H188)))</f>
        <v/>
      </c>
      <c r="DO194" s="33" t="str">
        <f ca="true">+IF(OFFSET('Hygiene Data'!$C$12,0,10*ROW('Hygiene Data'!C188))="","",OFFSET('Hygiene Data'!$C$12,0,10*ROW('Hygiene Data'!C188)))</f>
        <v/>
      </c>
      <c r="DP194" s="33" t="str">
        <f ca="true">+IF(OFFSET('Hygiene Data'!$C$13,0,10*ROW('Hygiene Data'!C188))="","",OFFSET('Hygiene Data'!$C$13,0,10*ROW('Hygiene Data'!C188)))</f>
        <v/>
      </c>
      <c r="DQ194" s="33" t="str">
        <f ca="true">+IF(OFFSET('Hygiene Data'!$C$14,0,10*ROW('Hygiene Data'!C188))="","",OFFSET('Hygiene Data'!$C$14,0,10*ROW('Hygiene Data'!C188)))</f>
        <v/>
      </c>
      <c r="DR194" s="33" t="str">
        <f ca="true">+IF(OFFSET('Hygiene Data'!$D$12,0,10*ROW('Hygiene Data'!D188))="","",OFFSET('Hygiene Data'!$D$12,0,10*ROW('Hygiene Data'!D188)))</f>
        <v/>
      </c>
      <c r="DS194" s="33" t="str">
        <f ca="true">+IF(OFFSET('Hygiene Data'!$D$13,0,10*ROW('Hygiene Data'!D188))="","",OFFSET('Hygiene Data'!$D$13,0,10*ROW('Hygiene Data'!D188)))</f>
        <v/>
      </c>
      <c r="DT194" s="33" t="str">
        <f ca="true">+IF(OFFSET('Hygiene Data'!$D$14,0,10*ROW('Hygiene Data'!D188))="","",OFFSET('Hygiene Data'!$D$14,0,10*ROW('Hygiene Data'!D188)))</f>
        <v/>
      </c>
      <c r="DU194" s="33" t="str">
        <f ca="true">+IF(OFFSET('Hygiene Data'!$E$12,0,10*ROW('Hygiene Data'!E188))="","",OFFSET('Hygiene Data'!$E$12,0,10*ROW('Hygiene Data'!E188)))</f>
        <v/>
      </c>
      <c r="DV194" s="33" t="str">
        <f ca="true">+IF(OFFSET('Hygiene Data'!$E$13,0,10*ROW('Hygiene Data'!E188))="","",OFFSET('Hygiene Data'!$E$13,0,10*ROW('Hygiene Data'!E188)))</f>
        <v/>
      </c>
      <c r="DW194" s="33" t="str">
        <f ca="true">+IF(OFFSET('Hygiene Data'!$E$14,0,10*ROW('Hygiene Data'!E188))="","",OFFSET('Hygiene Data'!$E$14,0,10*ROW('Hygiene Data'!E188)))</f>
        <v/>
      </c>
      <c r="DX194" s="33" t="str">
        <f ca="true">+IF(OFFSET('Hygiene Data'!$F$12,0,10*ROW('Hygiene Data'!F188))="","",OFFSET('Hygiene Data'!$F$12,0,10*ROW('Hygiene Data'!F188)))</f>
        <v/>
      </c>
      <c r="DY194" s="33" t="str">
        <f ca="true">+IF(OFFSET('Hygiene Data'!$F$13,0,10*ROW('Hygiene Data'!F188))="","",OFFSET('Hygiene Data'!$F$13,0,10*ROW('Hygiene Data'!F188)))</f>
        <v/>
      </c>
      <c r="DZ194" s="33" t="str">
        <f ca="true">+IF(OFFSET('Hygiene Data'!$F$14,0,10*ROW('Hygiene Data'!F188))="","",OFFSET('Hygiene Data'!$F$14,0,10*ROW('Hygiene Data'!F188)))</f>
        <v/>
      </c>
      <c r="EA194" s="33" t="str">
        <f ca="true">+IF(OFFSET('Hygiene Data'!$G$12,0,10*ROW('Hygiene Data'!G188))="","",OFFSET('Hygiene Data'!$G$12,0,10*ROW('Hygiene Data'!G188)))</f>
        <v/>
      </c>
      <c r="EB194" s="33" t="str">
        <f ca="true">+IF(OFFSET('Hygiene Data'!$G$13,0,10*ROW('Hygiene Data'!G188))="","",OFFSET('Hygiene Data'!$G$13,0,10*ROW('Hygiene Data'!G188)))</f>
        <v/>
      </c>
      <c r="EC194" s="33" t="str">
        <f ca="true">+IF(OFFSET('Hygiene Data'!$G$14,0,10*ROW('Hygiene Data'!G188))="","",OFFSET('Hygiene Data'!$G$14,0,10*ROW('Hygiene Data'!G188)))</f>
        <v/>
      </c>
      <c r="ED194" s="33" t="str">
        <f ca="true">+IF(OFFSET('Hygiene Data'!$H$12,0,10*ROW('Hygiene Data'!H188))="","",OFFSET('Hygiene Data'!$H$12,0,10*ROW('Hygiene Data'!H188)))</f>
        <v/>
      </c>
      <c r="EE194" s="33" t="str">
        <f ca="true">+IF(OFFSET('Hygiene Data'!$H$13,0,10*ROW('Hygiene Data'!H188))="","",OFFSET('Hygiene Data'!$H$13,0,10*ROW('Hygiene Data'!H188)))</f>
        <v/>
      </c>
      <c r="EF194" s="33" t="str">
        <f ca="true">+IF(OFFSET('Hygiene Data'!$H$14,0,10*ROW('Hygiene Data'!H188))="","",OFFSET('Hygiene Data'!$H$14,0,10*ROW('Hygiene Data'!H188)))</f>
        <v/>
      </c>
    </row>
    <row r="195" x14ac:dyDescent="0.2">
      <c r="A195" s="56" t="str">
        <f ca="true">+IF(OFFSET('Water Data'!$B$1,0,10*ROW('Water Data'!B192))="","",OFFSET('Water Data'!$B$1,0,10*ROW('Water Data'!B192)))</f>
        <v/>
      </c>
      <c r="B195" s="56" t="str">
        <f ca="true">+IF(OFFSET('Water Data'!$A$3,0,10*ROW('Water Data'!A192))="","",OFFSET('Water Data'!$A$3,0,10*ROW('Water Data'!A192)))</f>
        <v/>
      </c>
      <c r="C195" s="56" t="str">
        <f ca="true">+IF(OFFSET('Water Data'!$C$3,0,10*ROW('Water Data'!C192))="","",OFFSET('Water Data'!$C$3,0,10*ROW('Water Data'!C192)))</f>
        <v/>
      </c>
      <c r="D195" s="244"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4"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4" t="e">
        <f ca="true">+IF(AND(ISNUMBER(OFFSET('Water Data'!$C$10,0,10*ROW('Water Data'!D189))),BW195="Yes"),OFFSET('Water Data'!$C$10,0,10*ROW('Water Data'!D189)),IF(AND(ISNUMBER(OFFSET('Water Data'!$C$10,0,10*ROW('Water Data'!D189))),BW195="No",ISNUMBER(OFFSET('Water Data'!$C$10,0,10*ROW('Water Data'!D189)))),CONCATENATE("[",ROUND(OFFSET('Water Data'!$C$10,0,10*ROW('Water Data'!D189)),0),"]"),IF(AND(ISNUMBER(OFFSET('Water Data'!$C$10,0,10*ROW('Water Data'!D189))),BW195="",ISNUMBER(OFFSET('Water Data'!$C$10,0,10*ROW('Water Data'!D189)))),OFFSET('Water Data'!$C$10,0,10*ROW('Water Data'!D189)),NA())))</f>
        <v>#N/A</v>
      </c>
      <c r="G195" s="244"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4"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4"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4"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4"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4"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4"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4"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4"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4"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4"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4"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4"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4"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4"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5"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5"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5"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5"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5"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5"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5"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5"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5"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5"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5"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5"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5"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5"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5"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5"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5"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5"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5"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5"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5"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5"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5"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5"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5"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5"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5"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5"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5"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5"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6"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6"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6"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6"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6"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6"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6"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6"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6"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6"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6"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6"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6"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6"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6"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6"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6"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6"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3" t="str">
        <f ca="true">+IF(OFFSET('Water Data'!$C$28,0,10*ROW('Water Data'!C189))="","",OFFSET('Water Data'!$C$28,0,10*ROW('Water Data'!C189)))</f>
        <v/>
      </c>
      <c r="BT195" s="33" t="str">
        <f ca="true">+IF(OFFSET('Water Data'!$C$29,0,10*ROW('Water Data'!C189))="","",OFFSET('Water Data'!$C$29,0,10*ROW('Water Data'!C189)))</f>
        <v/>
      </c>
      <c r="BU195" s="33" t="str">
        <f ca="true">+IF(OFFSET('Water Data'!$C$30,0,10*ROW('Water Data'!C189))="","",OFFSET('Water Data'!$C$30,0,10*ROW('Water Data'!C189)))</f>
        <v/>
      </c>
      <c r="BV195" s="33" t="str">
        <f ca="true">+IF(OFFSET('Water Data'!$D$28,0,10*ROW('Water Data'!D189))="","",OFFSET('Water Data'!$D$28,0,10*ROW('Water Data'!D189)))</f>
        <v/>
      </c>
      <c r="BW195" s="33" t="str">
        <f ca="true">+IF(OFFSET('Water Data'!$D$29,0,10*ROW('Water Data'!D189))="","",OFFSET('Water Data'!$D$29,0,10*ROW('Water Data'!D189)))</f>
        <v/>
      </c>
      <c r="BX195" s="33" t="str">
        <f ca="true">+IF(OFFSET('Water Data'!$D$30,0,10*ROW('Water Data'!D189))="","",OFFSET('Water Data'!$D$30,0,10*ROW('Water Data'!D189)))</f>
        <v/>
      </c>
      <c r="BY195" s="33" t="str">
        <f ca="true">+IF(OFFSET('Water Data'!$E$28,0,10*ROW('Water Data'!E189))="","",OFFSET('Water Data'!$E$28,0,10*ROW('Water Data'!E189)))</f>
        <v/>
      </c>
      <c r="BZ195" s="33" t="str">
        <f ca="true">+IF(OFFSET('Water Data'!$E$29,0,10*ROW('Water Data'!E189))="","",OFFSET('Water Data'!$E$29,0,10*ROW('Water Data'!E189)))</f>
        <v/>
      </c>
      <c r="CA195" s="33" t="str">
        <f ca="true">+IF(OFFSET('Water Data'!$E$30,0,10*ROW('Water Data'!E189))="","",OFFSET('Water Data'!$E$30,0,10*ROW('Water Data'!E189)))</f>
        <v/>
      </c>
      <c r="CB195" s="33" t="str">
        <f ca="true">+IF(OFFSET('Water Data'!$F$28,0,10*ROW('Water Data'!F189))="","",OFFSET('Water Data'!$F$28,0,10*ROW('Water Data'!F189)))</f>
        <v/>
      </c>
      <c r="CC195" s="33" t="str">
        <f ca="true">+IF(OFFSET('Water Data'!$F$29,0,10*ROW('Water Data'!F189))="","",OFFSET('Water Data'!$F$29,0,10*ROW('Water Data'!F189)))</f>
        <v/>
      </c>
      <c r="CD195" s="33" t="str">
        <f ca="true">+IF(OFFSET('Water Data'!$F$30,0,10*ROW('Water Data'!F189))="","",OFFSET('Water Data'!$F$30,0,10*ROW('Water Data'!F189)))</f>
        <v/>
      </c>
      <c r="CE195" s="33" t="str">
        <f ca="true">+IF(OFFSET('Water Data'!$G$28,0,10*ROW('Water Data'!G189))="","",OFFSET('Water Data'!$G$28,0,10*ROW('Water Data'!G189)))</f>
        <v/>
      </c>
      <c r="CF195" s="33" t="str">
        <f ca="true">+IF(OFFSET('Water Data'!$G$29,0,10*ROW('Water Data'!G189))="","",OFFSET('Water Data'!$G$29,0,10*ROW('Water Data'!G189)))</f>
        <v/>
      </c>
      <c r="CG195" s="33" t="str">
        <f ca="true">+IF(OFFSET('Water Data'!$G$30,0,10*ROW('Water Data'!G189))="","",OFFSET('Water Data'!$G$30,0,10*ROW('Water Data'!G189)))</f>
        <v/>
      </c>
      <c r="CH195" s="33" t="str">
        <f ca="true">+IF(OFFSET('Water Data'!$H$28,0,10*ROW('Water Data'!H189))="","",OFFSET('Water Data'!$H$28,0,10*ROW('Water Data'!H189)))</f>
        <v/>
      </c>
      <c r="CI195" s="33" t="str">
        <f ca="true">+IF(OFFSET('Water Data'!$H$29,0,10*ROW('Water Data'!H189))="","",OFFSET('Water Data'!$H$29,0,10*ROW('Water Data'!H189)))</f>
        <v/>
      </c>
      <c r="CJ195" s="33" t="str">
        <f ca="true">+IF(OFFSET('Water Data'!$H$30,0,10*ROW('Water Data'!H189))="","",OFFSET('Water Data'!$H$30,0,10*ROW('Water Data'!H189)))</f>
        <v/>
      </c>
      <c r="CK195" s="33" t="str">
        <f ca="true">+IF(OFFSET('Sanitation Data'!$C$29,0,10*ROW('Sanitation Data'!C189))="","",OFFSET('Sanitation Data'!$C$29,0,10*ROW('Sanitation Data'!C189)))</f>
        <v/>
      </c>
      <c r="CL195" s="33" t="str">
        <f ca="true">+IF(OFFSET('Sanitation Data'!$C$30,0,10*ROW('Sanitation Data'!C189))="","",OFFSET('Sanitation Data'!$C$30,0,10*ROW('Sanitation Data'!C189)))</f>
        <v/>
      </c>
      <c r="CM195" s="33" t="str">
        <f ca="true">+IF(OFFSET('Sanitation Data'!$C$31,0,10*ROW('Sanitation Data'!C189))="","",OFFSET('Sanitation Data'!$C$31,0,10*ROW('Sanitation Data'!C189)))</f>
        <v/>
      </c>
      <c r="CN195" s="33" t="str">
        <f ca="true">+IF(OFFSET('Sanitation Data'!$C$32,0,10*ROW('Sanitation Data'!C189))="","",OFFSET('Sanitation Data'!$C$32,0,10*ROW('Sanitation Data'!C189)))</f>
        <v/>
      </c>
      <c r="CO195" s="33" t="str">
        <f ca="true">+IF(OFFSET('Sanitation Data'!$C$33,0,10*ROW('Sanitation Data'!C189))="","",OFFSET('Sanitation Data'!$C$33,0,10*ROW('Sanitation Data'!C189)))</f>
        <v/>
      </c>
      <c r="CP195" s="33" t="str">
        <f ca="true">+IF(OFFSET('Sanitation Data'!$D$29,0,10*ROW('Sanitation Data'!D189))="","",OFFSET('Sanitation Data'!$D$29,0,10*ROW('Sanitation Data'!D189)))</f>
        <v/>
      </c>
      <c r="CQ195" s="33" t="str">
        <f ca="true">+IF(OFFSET('Sanitation Data'!$D$30,0,10*ROW('Sanitation Data'!D189))="","",OFFSET('Sanitation Data'!$D$30,0,10*ROW('Sanitation Data'!D189)))</f>
        <v/>
      </c>
      <c r="CR195" s="33" t="str">
        <f ca="true">+IF(OFFSET('Sanitation Data'!$D$31,0,10*ROW('Sanitation Data'!D189))="","",OFFSET('Sanitation Data'!$D$31,0,10*ROW('Sanitation Data'!D189)))</f>
        <v/>
      </c>
      <c r="CS195" s="33" t="str">
        <f ca="true">+IF(OFFSET('Sanitation Data'!$D$32,0,10*ROW('Sanitation Data'!D189))="","",OFFSET('Sanitation Data'!$D$32,0,10*ROW('Sanitation Data'!D189)))</f>
        <v/>
      </c>
      <c r="CT195" s="33" t="str">
        <f ca="true">+IF(OFFSET('Sanitation Data'!$D$33,0,10*ROW('Sanitation Data'!D189))="","",OFFSET('Sanitation Data'!$D$33,0,10*ROW('Sanitation Data'!D189)))</f>
        <v/>
      </c>
      <c r="CU195" s="33" t="str">
        <f ca="true">+IF(OFFSET('Sanitation Data'!$E$29,0,10*ROW('Sanitation Data'!E189))="","",OFFSET('Sanitation Data'!$E$29,0,10*ROW('Sanitation Data'!E189)))</f>
        <v/>
      </c>
      <c r="CV195" s="33" t="str">
        <f ca="true">+IF(OFFSET('Sanitation Data'!$E$30,0,10*ROW('Sanitation Data'!E189))="","",OFFSET('Sanitation Data'!$E$30,0,10*ROW('Sanitation Data'!E189)))</f>
        <v/>
      </c>
      <c r="CW195" s="33" t="str">
        <f ca="true">+IF(OFFSET('Sanitation Data'!$E$31,0,10*ROW('Sanitation Data'!E189))="","",OFFSET('Sanitation Data'!$E$31,0,10*ROW('Sanitation Data'!E189)))</f>
        <v/>
      </c>
      <c r="CX195" s="33" t="str">
        <f ca="true">+IF(OFFSET('Sanitation Data'!$E$32,0,10*ROW('Sanitation Data'!E189))="","",OFFSET('Sanitation Data'!$E$32,0,10*ROW('Sanitation Data'!E189)))</f>
        <v/>
      </c>
      <c r="CY195" s="33" t="str">
        <f ca="true">+IF(OFFSET('Sanitation Data'!$E$33,0,10*ROW('Sanitation Data'!E189))="","",OFFSET('Sanitation Data'!$E$33,0,10*ROW('Sanitation Data'!E189)))</f>
        <v/>
      </c>
      <c r="CZ195" s="33" t="str">
        <f ca="true">+IF(OFFSET('Sanitation Data'!$F$29,0,10*ROW('Sanitation Data'!F189))="","",OFFSET('Sanitation Data'!$F$29,0,10*ROW('Sanitation Data'!F189)))</f>
        <v/>
      </c>
      <c r="DA195" s="33" t="str">
        <f ca="true">+IF(OFFSET('Sanitation Data'!$F$30,0,10*ROW('Sanitation Data'!F189))="","",OFFSET('Sanitation Data'!$F$30,0,10*ROW('Sanitation Data'!F189)))</f>
        <v/>
      </c>
      <c r="DB195" s="33" t="str">
        <f ca="true">+IF(OFFSET('Sanitation Data'!$F$31,0,10*ROW('Sanitation Data'!F189))="","",OFFSET('Sanitation Data'!$F$31,0,10*ROW('Sanitation Data'!F189)))</f>
        <v/>
      </c>
      <c r="DC195" s="33" t="str">
        <f ca="true">+IF(OFFSET('Sanitation Data'!$F$32,0,10*ROW('Sanitation Data'!F189))="","",OFFSET('Sanitation Data'!$F$32,0,10*ROW('Sanitation Data'!F189)))</f>
        <v/>
      </c>
      <c r="DD195" s="33" t="str">
        <f ca="true">+IF(OFFSET('Sanitation Data'!$F$33,0,10*ROW('Sanitation Data'!F189))="","",OFFSET('Sanitation Data'!$F$33,0,10*ROW('Sanitation Data'!F189)))</f>
        <v/>
      </c>
      <c r="DE195" s="33" t="str">
        <f ca="true">+IF(OFFSET('Sanitation Data'!$G$29,0,10*ROW('Sanitation Data'!G189))="","",OFFSET('Sanitation Data'!$G$29,0,10*ROW('Sanitation Data'!G189)))</f>
        <v/>
      </c>
      <c r="DF195" s="33" t="str">
        <f ca="true">+IF(OFFSET('Sanitation Data'!$G$30,0,10*ROW('Sanitation Data'!G189))="","",OFFSET('Sanitation Data'!$G$30,0,10*ROW('Sanitation Data'!G189)))</f>
        <v/>
      </c>
      <c r="DG195" s="33" t="str">
        <f ca="true">+IF(OFFSET('Sanitation Data'!$G$31,0,10*ROW('Sanitation Data'!G189))="","",OFFSET('Sanitation Data'!$G$31,0,10*ROW('Sanitation Data'!G189)))</f>
        <v/>
      </c>
      <c r="DH195" s="33" t="str">
        <f ca="true">+IF(OFFSET('Sanitation Data'!$G$32,0,10*ROW('Sanitation Data'!G189))="","",OFFSET('Sanitation Data'!$G$32,0,10*ROW('Sanitation Data'!G189)))</f>
        <v/>
      </c>
      <c r="DI195" s="33" t="str">
        <f ca="true">+IF(OFFSET('Sanitation Data'!$G$33,0,10*ROW('Sanitation Data'!G189))="","",OFFSET('Sanitation Data'!$G$33,0,10*ROW('Sanitation Data'!G189)))</f>
        <v/>
      </c>
      <c r="DJ195" s="33" t="str">
        <f ca="true">+IF(OFFSET('Sanitation Data'!$H$29,0,10*ROW('Sanitation Data'!H189))="","",OFFSET('Sanitation Data'!$H$29,0,10*ROW('Sanitation Data'!H189)))</f>
        <v/>
      </c>
      <c r="DK195" s="33" t="str">
        <f ca="true">+IF(OFFSET('Sanitation Data'!$H$30,0,10*ROW('Sanitation Data'!H189))="","",OFFSET('Sanitation Data'!$H$30,0,10*ROW('Sanitation Data'!H189)))</f>
        <v/>
      </c>
      <c r="DL195" s="33" t="str">
        <f ca="true">+IF(OFFSET('Sanitation Data'!$H$31,0,10*ROW('Sanitation Data'!H189))="","",OFFSET('Sanitation Data'!$H$31,0,10*ROW('Sanitation Data'!H189)))</f>
        <v/>
      </c>
      <c r="DM195" s="33" t="str">
        <f ca="true">+IF(OFFSET('Sanitation Data'!$H$32,0,10*ROW('Sanitation Data'!H189))="","",OFFSET('Sanitation Data'!$H$32,0,10*ROW('Sanitation Data'!H189)))</f>
        <v/>
      </c>
      <c r="DN195" s="33" t="str">
        <f ca="true">+IF(OFFSET('Sanitation Data'!$H$33,0,10*ROW('Sanitation Data'!H189))="","",OFFSET('Sanitation Data'!$H$33,0,10*ROW('Sanitation Data'!H189)))</f>
        <v/>
      </c>
      <c r="DO195" s="33" t="str">
        <f ca="true">+IF(OFFSET('Hygiene Data'!$C$12,0,10*ROW('Hygiene Data'!C189))="","",OFFSET('Hygiene Data'!$C$12,0,10*ROW('Hygiene Data'!C189)))</f>
        <v/>
      </c>
      <c r="DP195" s="33" t="str">
        <f ca="true">+IF(OFFSET('Hygiene Data'!$C$13,0,10*ROW('Hygiene Data'!C189))="","",OFFSET('Hygiene Data'!$C$13,0,10*ROW('Hygiene Data'!C189)))</f>
        <v/>
      </c>
      <c r="DQ195" s="33" t="str">
        <f ca="true">+IF(OFFSET('Hygiene Data'!$C$14,0,10*ROW('Hygiene Data'!C189))="","",OFFSET('Hygiene Data'!$C$14,0,10*ROW('Hygiene Data'!C189)))</f>
        <v/>
      </c>
      <c r="DR195" s="33" t="str">
        <f ca="true">+IF(OFFSET('Hygiene Data'!$D$12,0,10*ROW('Hygiene Data'!D189))="","",OFFSET('Hygiene Data'!$D$12,0,10*ROW('Hygiene Data'!D189)))</f>
        <v/>
      </c>
      <c r="DS195" s="33" t="str">
        <f ca="true">+IF(OFFSET('Hygiene Data'!$D$13,0,10*ROW('Hygiene Data'!D189))="","",OFFSET('Hygiene Data'!$D$13,0,10*ROW('Hygiene Data'!D189)))</f>
        <v/>
      </c>
      <c r="DT195" s="33" t="str">
        <f ca="true">+IF(OFFSET('Hygiene Data'!$D$14,0,10*ROW('Hygiene Data'!D189))="","",OFFSET('Hygiene Data'!$D$14,0,10*ROW('Hygiene Data'!D189)))</f>
        <v/>
      </c>
      <c r="DU195" s="33" t="str">
        <f ca="true">+IF(OFFSET('Hygiene Data'!$E$12,0,10*ROW('Hygiene Data'!E189))="","",OFFSET('Hygiene Data'!$E$12,0,10*ROW('Hygiene Data'!E189)))</f>
        <v/>
      </c>
      <c r="DV195" s="33" t="str">
        <f ca="true">+IF(OFFSET('Hygiene Data'!$E$13,0,10*ROW('Hygiene Data'!E189))="","",OFFSET('Hygiene Data'!$E$13,0,10*ROW('Hygiene Data'!E189)))</f>
        <v/>
      </c>
      <c r="DW195" s="33" t="str">
        <f ca="true">+IF(OFFSET('Hygiene Data'!$E$14,0,10*ROW('Hygiene Data'!E189))="","",OFFSET('Hygiene Data'!$E$14,0,10*ROW('Hygiene Data'!E189)))</f>
        <v/>
      </c>
      <c r="DX195" s="33" t="str">
        <f ca="true">+IF(OFFSET('Hygiene Data'!$F$12,0,10*ROW('Hygiene Data'!F189))="","",OFFSET('Hygiene Data'!$F$12,0,10*ROW('Hygiene Data'!F189)))</f>
        <v/>
      </c>
      <c r="DY195" s="33" t="str">
        <f ca="true">+IF(OFFSET('Hygiene Data'!$F$13,0,10*ROW('Hygiene Data'!F189))="","",OFFSET('Hygiene Data'!$F$13,0,10*ROW('Hygiene Data'!F189)))</f>
        <v/>
      </c>
      <c r="DZ195" s="33" t="str">
        <f ca="true">+IF(OFFSET('Hygiene Data'!$F$14,0,10*ROW('Hygiene Data'!F189))="","",OFFSET('Hygiene Data'!$F$14,0,10*ROW('Hygiene Data'!F189)))</f>
        <v/>
      </c>
      <c r="EA195" s="33" t="str">
        <f ca="true">+IF(OFFSET('Hygiene Data'!$G$12,0,10*ROW('Hygiene Data'!G189))="","",OFFSET('Hygiene Data'!$G$12,0,10*ROW('Hygiene Data'!G189)))</f>
        <v/>
      </c>
      <c r="EB195" s="33" t="str">
        <f ca="true">+IF(OFFSET('Hygiene Data'!$G$13,0,10*ROW('Hygiene Data'!G189))="","",OFFSET('Hygiene Data'!$G$13,0,10*ROW('Hygiene Data'!G189)))</f>
        <v/>
      </c>
      <c r="EC195" s="33" t="str">
        <f ca="true">+IF(OFFSET('Hygiene Data'!$G$14,0,10*ROW('Hygiene Data'!G189))="","",OFFSET('Hygiene Data'!$G$14,0,10*ROW('Hygiene Data'!G189)))</f>
        <v/>
      </c>
      <c r="ED195" s="33" t="str">
        <f ca="true">+IF(OFFSET('Hygiene Data'!$H$12,0,10*ROW('Hygiene Data'!H189))="","",OFFSET('Hygiene Data'!$H$12,0,10*ROW('Hygiene Data'!H189)))</f>
        <v/>
      </c>
      <c r="EE195" s="33" t="str">
        <f ca="true">+IF(OFFSET('Hygiene Data'!$H$13,0,10*ROW('Hygiene Data'!H189))="","",OFFSET('Hygiene Data'!$H$13,0,10*ROW('Hygiene Data'!H189)))</f>
        <v/>
      </c>
      <c r="EF195" s="33" t="str">
        <f ca="true">+IF(OFFSET('Hygiene Data'!$H$14,0,10*ROW('Hygiene Data'!H189))="","",OFFSET('Hygiene Data'!$H$14,0,10*ROW('Hygiene Data'!H189)))</f>
        <v/>
      </c>
    </row>
    <row r="196" x14ac:dyDescent="0.2">
      <c r="A196" s="56" t="str">
        <f ca="true">+IF(OFFSET('Water Data'!$B$1,0,10*ROW('Water Data'!B193))="","",OFFSET('Water Data'!$B$1,0,10*ROW('Water Data'!B193)))</f>
        <v/>
      </c>
      <c r="B196" s="56" t="str">
        <f ca="true">+IF(OFFSET('Water Data'!$A$3,0,10*ROW('Water Data'!A193))="","",OFFSET('Water Data'!$A$3,0,10*ROW('Water Data'!A193)))</f>
        <v/>
      </c>
      <c r="C196" s="56" t="str">
        <f ca="true">+IF(OFFSET('Water Data'!$C$3,0,10*ROW('Water Data'!C193))="","",OFFSET('Water Data'!$C$3,0,10*ROW('Water Data'!C193)))</f>
        <v/>
      </c>
      <c r="D196" s="244"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4"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4" t="e">
        <f ca="true">+IF(AND(ISNUMBER(OFFSET('Water Data'!$C$10,0,10*ROW('Water Data'!D190))),BW196="Yes"),OFFSET('Water Data'!$C$10,0,10*ROW('Water Data'!D190)),IF(AND(ISNUMBER(OFFSET('Water Data'!$C$10,0,10*ROW('Water Data'!D190))),BW196="No",ISNUMBER(OFFSET('Water Data'!$C$10,0,10*ROW('Water Data'!D190)))),CONCATENATE("[",ROUND(OFFSET('Water Data'!$C$10,0,10*ROW('Water Data'!D190)),0),"]"),IF(AND(ISNUMBER(OFFSET('Water Data'!$C$10,0,10*ROW('Water Data'!D190))),BW196="",ISNUMBER(OFFSET('Water Data'!$C$10,0,10*ROW('Water Data'!D190)))),OFFSET('Water Data'!$C$10,0,10*ROW('Water Data'!D190)),NA())))</f>
        <v>#N/A</v>
      </c>
      <c r="G196" s="244"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4"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4"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4"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4"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4"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4"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4"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4"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4"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4"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4"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4"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4"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4"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5"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5"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5"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5"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5"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5"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5"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5"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5"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5"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5"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5"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5"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5"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5"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5"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5"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5"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5"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5"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5"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5"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5"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5"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5"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5"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5"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5"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5"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5"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6"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6"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6"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6"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6"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6"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6"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6"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6"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6"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6"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6"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6"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6"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6"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6"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6"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6"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3" t="str">
        <f ca="true">+IF(OFFSET('Water Data'!$C$28,0,10*ROW('Water Data'!C190))="","",OFFSET('Water Data'!$C$28,0,10*ROW('Water Data'!C190)))</f>
        <v/>
      </c>
      <c r="BT196" s="33" t="str">
        <f ca="true">+IF(OFFSET('Water Data'!$C$29,0,10*ROW('Water Data'!C190))="","",OFFSET('Water Data'!$C$29,0,10*ROW('Water Data'!C190)))</f>
        <v/>
      </c>
      <c r="BU196" s="33" t="str">
        <f ca="true">+IF(OFFSET('Water Data'!$C$30,0,10*ROW('Water Data'!C190))="","",OFFSET('Water Data'!$C$30,0,10*ROW('Water Data'!C190)))</f>
        <v/>
      </c>
      <c r="BV196" s="33" t="str">
        <f ca="true">+IF(OFFSET('Water Data'!$D$28,0,10*ROW('Water Data'!D190))="","",OFFSET('Water Data'!$D$28,0,10*ROW('Water Data'!D190)))</f>
        <v/>
      </c>
      <c r="BW196" s="33" t="str">
        <f ca="true">+IF(OFFSET('Water Data'!$D$29,0,10*ROW('Water Data'!D190))="","",OFFSET('Water Data'!$D$29,0,10*ROW('Water Data'!D190)))</f>
        <v/>
      </c>
      <c r="BX196" s="33" t="str">
        <f ca="true">+IF(OFFSET('Water Data'!$D$30,0,10*ROW('Water Data'!D190))="","",OFFSET('Water Data'!$D$30,0,10*ROW('Water Data'!D190)))</f>
        <v/>
      </c>
      <c r="BY196" s="33" t="str">
        <f ca="true">+IF(OFFSET('Water Data'!$E$28,0,10*ROW('Water Data'!E190))="","",OFFSET('Water Data'!$E$28,0,10*ROW('Water Data'!E190)))</f>
        <v/>
      </c>
      <c r="BZ196" s="33" t="str">
        <f ca="true">+IF(OFFSET('Water Data'!$E$29,0,10*ROW('Water Data'!E190))="","",OFFSET('Water Data'!$E$29,0,10*ROW('Water Data'!E190)))</f>
        <v/>
      </c>
      <c r="CA196" s="33" t="str">
        <f ca="true">+IF(OFFSET('Water Data'!$E$30,0,10*ROW('Water Data'!E190))="","",OFFSET('Water Data'!$E$30,0,10*ROW('Water Data'!E190)))</f>
        <v/>
      </c>
      <c r="CB196" s="33" t="str">
        <f ca="true">+IF(OFFSET('Water Data'!$F$28,0,10*ROW('Water Data'!F190))="","",OFFSET('Water Data'!$F$28,0,10*ROW('Water Data'!F190)))</f>
        <v/>
      </c>
      <c r="CC196" s="33" t="str">
        <f ca="true">+IF(OFFSET('Water Data'!$F$29,0,10*ROW('Water Data'!F190))="","",OFFSET('Water Data'!$F$29,0,10*ROW('Water Data'!F190)))</f>
        <v/>
      </c>
      <c r="CD196" s="33" t="str">
        <f ca="true">+IF(OFFSET('Water Data'!$F$30,0,10*ROW('Water Data'!F190))="","",OFFSET('Water Data'!$F$30,0,10*ROW('Water Data'!F190)))</f>
        <v/>
      </c>
      <c r="CE196" s="33" t="str">
        <f ca="true">+IF(OFFSET('Water Data'!$G$28,0,10*ROW('Water Data'!G190))="","",OFFSET('Water Data'!$G$28,0,10*ROW('Water Data'!G190)))</f>
        <v/>
      </c>
      <c r="CF196" s="33" t="str">
        <f ca="true">+IF(OFFSET('Water Data'!$G$29,0,10*ROW('Water Data'!G190))="","",OFFSET('Water Data'!$G$29,0,10*ROW('Water Data'!G190)))</f>
        <v/>
      </c>
      <c r="CG196" s="33" t="str">
        <f ca="true">+IF(OFFSET('Water Data'!$G$30,0,10*ROW('Water Data'!G190))="","",OFFSET('Water Data'!$G$30,0,10*ROW('Water Data'!G190)))</f>
        <v/>
      </c>
      <c r="CH196" s="33" t="str">
        <f ca="true">+IF(OFFSET('Water Data'!$H$28,0,10*ROW('Water Data'!H190))="","",OFFSET('Water Data'!$H$28,0,10*ROW('Water Data'!H190)))</f>
        <v/>
      </c>
      <c r="CI196" s="33" t="str">
        <f ca="true">+IF(OFFSET('Water Data'!$H$29,0,10*ROW('Water Data'!H190))="","",OFFSET('Water Data'!$H$29,0,10*ROW('Water Data'!H190)))</f>
        <v/>
      </c>
      <c r="CJ196" s="33" t="str">
        <f ca="true">+IF(OFFSET('Water Data'!$H$30,0,10*ROW('Water Data'!H190))="","",OFFSET('Water Data'!$H$30,0,10*ROW('Water Data'!H190)))</f>
        <v/>
      </c>
      <c r="CK196" s="33" t="str">
        <f ca="true">+IF(OFFSET('Sanitation Data'!$C$29,0,10*ROW('Sanitation Data'!C190))="","",OFFSET('Sanitation Data'!$C$29,0,10*ROW('Sanitation Data'!C190)))</f>
        <v/>
      </c>
      <c r="CL196" s="33" t="str">
        <f ca="true">+IF(OFFSET('Sanitation Data'!$C$30,0,10*ROW('Sanitation Data'!C190))="","",OFFSET('Sanitation Data'!$C$30,0,10*ROW('Sanitation Data'!C190)))</f>
        <v/>
      </c>
      <c r="CM196" s="33" t="str">
        <f ca="true">+IF(OFFSET('Sanitation Data'!$C$31,0,10*ROW('Sanitation Data'!C190))="","",OFFSET('Sanitation Data'!$C$31,0,10*ROW('Sanitation Data'!C190)))</f>
        <v/>
      </c>
      <c r="CN196" s="33" t="str">
        <f ca="true">+IF(OFFSET('Sanitation Data'!$C$32,0,10*ROW('Sanitation Data'!C190))="","",OFFSET('Sanitation Data'!$C$32,0,10*ROW('Sanitation Data'!C190)))</f>
        <v/>
      </c>
      <c r="CO196" s="33" t="str">
        <f ca="true">+IF(OFFSET('Sanitation Data'!$C$33,0,10*ROW('Sanitation Data'!C190))="","",OFFSET('Sanitation Data'!$C$33,0,10*ROW('Sanitation Data'!C190)))</f>
        <v/>
      </c>
      <c r="CP196" s="33" t="str">
        <f ca="true">+IF(OFFSET('Sanitation Data'!$D$29,0,10*ROW('Sanitation Data'!D190))="","",OFFSET('Sanitation Data'!$D$29,0,10*ROW('Sanitation Data'!D190)))</f>
        <v/>
      </c>
      <c r="CQ196" s="33" t="str">
        <f ca="true">+IF(OFFSET('Sanitation Data'!$D$30,0,10*ROW('Sanitation Data'!D190))="","",OFFSET('Sanitation Data'!$D$30,0,10*ROW('Sanitation Data'!D190)))</f>
        <v/>
      </c>
      <c r="CR196" s="33" t="str">
        <f ca="true">+IF(OFFSET('Sanitation Data'!$D$31,0,10*ROW('Sanitation Data'!D190))="","",OFFSET('Sanitation Data'!$D$31,0,10*ROW('Sanitation Data'!D190)))</f>
        <v/>
      </c>
      <c r="CS196" s="33" t="str">
        <f ca="true">+IF(OFFSET('Sanitation Data'!$D$32,0,10*ROW('Sanitation Data'!D190))="","",OFFSET('Sanitation Data'!$D$32,0,10*ROW('Sanitation Data'!D190)))</f>
        <v/>
      </c>
      <c r="CT196" s="33" t="str">
        <f ca="true">+IF(OFFSET('Sanitation Data'!$D$33,0,10*ROW('Sanitation Data'!D190))="","",OFFSET('Sanitation Data'!$D$33,0,10*ROW('Sanitation Data'!D190)))</f>
        <v/>
      </c>
      <c r="CU196" s="33" t="str">
        <f ca="true">+IF(OFFSET('Sanitation Data'!$E$29,0,10*ROW('Sanitation Data'!E190))="","",OFFSET('Sanitation Data'!$E$29,0,10*ROW('Sanitation Data'!E190)))</f>
        <v/>
      </c>
      <c r="CV196" s="33" t="str">
        <f ca="true">+IF(OFFSET('Sanitation Data'!$E$30,0,10*ROW('Sanitation Data'!E190))="","",OFFSET('Sanitation Data'!$E$30,0,10*ROW('Sanitation Data'!E190)))</f>
        <v/>
      </c>
      <c r="CW196" s="33" t="str">
        <f ca="true">+IF(OFFSET('Sanitation Data'!$E$31,0,10*ROW('Sanitation Data'!E190))="","",OFFSET('Sanitation Data'!$E$31,0,10*ROW('Sanitation Data'!E190)))</f>
        <v/>
      </c>
      <c r="CX196" s="33" t="str">
        <f ca="true">+IF(OFFSET('Sanitation Data'!$E$32,0,10*ROW('Sanitation Data'!E190))="","",OFFSET('Sanitation Data'!$E$32,0,10*ROW('Sanitation Data'!E190)))</f>
        <v/>
      </c>
      <c r="CY196" s="33" t="str">
        <f ca="true">+IF(OFFSET('Sanitation Data'!$E$33,0,10*ROW('Sanitation Data'!E190))="","",OFFSET('Sanitation Data'!$E$33,0,10*ROW('Sanitation Data'!E190)))</f>
        <v/>
      </c>
      <c r="CZ196" s="33" t="str">
        <f ca="true">+IF(OFFSET('Sanitation Data'!$F$29,0,10*ROW('Sanitation Data'!F190))="","",OFFSET('Sanitation Data'!$F$29,0,10*ROW('Sanitation Data'!F190)))</f>
        <v/>
      </c>
      <c r="DA196" s="33" t="str">
        <f ca="true">+IF(OFFSET('Sanitation Data'!$F$30,0,10*ROW('Sanitation Data'!F190))="","",OFFSET('Sanitation Data'!$F$30,0,10*ROW('Sanitation Data'!F190)))</f>
        <v/>
      </c>
      <c r="DB196" s="33" t="str">
        <f ca="true">+IF(OFFSET('Sanitation Data'!$F$31,0,10*ROW('Sanitation Data'!F190))="","",OFFSET('Sanitation Data'!$F$31,0,10*ROW('Sanitation Data'!F190)))</f>
        <v/>
      </c>
      <c r="DC196" s="33" t="str">
        <f ca="true">+IF(OFFSET('Sanitation Data'!$F$32,0,10*ROW('Sanitation Data'!F190))="","",OFFSET('Sanitation Data'!$F$32,0,10*ROW('Sanitation Data'!F190)))</f>
        <v/>
      </c>
      <c r="DD196" s="33" t="str">
        <f ca="true">+IF(OFFSET('Sanitation Data'!$F$33,0,10*ROW('Sanitation Data'!F190))="","",OFFSET('Sanitation Data'!$F$33,0,10*ROW('Sanitation Data'!F190)))</f>
        <v/>
      </c>
      <c r="DE196" s="33" t="str">
        <f ca="true">+IF(OFFSET('Sanitation Data'!$G$29,0,10*ROW('Sanitation Data'!G190))="","",OFFSET('Sanitation Data'!$G$29,0,10*ROW('Sanitation Data'!G190)))</f>
        <v/>
      </c>
      <c r="DF196" s="33" t="str">
        <f ca="true">+IF(OFFSET('Sanitation Data'!$G$30,0,10*ROW('Sanitation Data'!G190))="","",OFFSET('Sanitation Data'!$G$30,0,10*ROW('Sanitation Data'!G190)))</f>
        <v/>
      </c>
      <c r="DG196" s="33" t="str">
        <f ca="true">+IF(OFFSET('Sanitation Data'!$G$31,0,10*ROW('Sanitation Data'!G190))="","",OFFSET('Sanitation Data'!$G$31,0,10*ROW('Sanitation Data'!G190)))</f>
        <v/>
      </c>
      <c r="DH196" s="33" t="str">
        <f ca="true">+IF(OFFSET('Sanitation Data'!$G$32,0,10*ROW('Sanitation Data'!G190))="","",OFFSET('Sanitation Data'!$G$32,0,10*ROW('Sanitation Data'!G190)))</f>
        <v/>
      </c>
      <c r="DI196" s="33" t="str">
        <f ca="true">+IF(OFFSET('Sanitation Data'!$G$33,0,10*ROW('Sanitation Data'!G190))="","",OFFSET('Sanitation Data'!$G$33,0,10*ROW('Sanitation Data'!G190)))</f>
        <v/>
      </c>
      <c r="DJ196" s="33" t="str">
        <f ca="true">+IF(OFFSET('Sanitation Data'!$H$29,0,10*ROW('Sanitation Data'!H190))="","",OFFSET('Sanitation Data'!$H$29,0,10*ROW('Sanitation Data'!H190)))</f>
        <v/>
      </c>
      <c r="DK196" s="33" t="str">
        <f ca="true">+IF(OFFSET('Sanitation Data'!$H$30,0,10*ROW('Sanitation Data'!H190))="","",OFFSET('Sanitation Data'!$H$30,0,10*ROW('Sanitation Data'!H190)))</f>
        <v/>
      </c>
      <c r="DL196" s="33" t="str">
        <f ca="true">+IF(OFFSET('Sanitation Data'!$H$31,0,10*ROW('Sanitation Data'!H190))="","",OFFSET('Sanitation Data'!$H$31,0,10*ROW('Sanitation Data'!H190)))</f>
        <v/>
      </c>
      <c r="DM196" s="33" t="str">
        <f ca="true">+IF(OFFSET('Sanitation Data'!$H$32,0,10*ROW('Sanitation Data'!H190))="","",OFFSET('Sanitation Data'!$H$32,0,10*ROW('Sanitation Data'!H190)))</f>
        <v/>
      </c>
      <c r="DN196" s="33" t="str">
        <f ca="true">+IF(OFFSET('Sanitation Data'!$H$33,0,10*ROW('Sanitation Data'!H190))="","",OFFSET('Sanitation Data'!$H$33,0,10*ROW('Sanitation Data'!H190)))</f>
        <v/>
      </c>
      <c r="DO196" s="33" t="str">
        <f ca="true">+IF(OFFSET('Hygiene Data'!$C$12,0,10*ROW('Hygiene Data'!C190))="","",OFFSET('Hygiene Data'!$C$12,0,10*ROW('Hygiene Data'!C190)))</f>
        <v/>
      </c>
      <c r="DP196" s="33" t="str">
        <f ca="true">+IF(OFFSET('Hygiene Data'!$C$13,0,10*ROW('Hygiene Data'!C190))="","",OFFSET('Hygiene Data'!$C$13,0,10*ROW('Hygiene Data'!C190)))</f>
        <v/>
      </c>
      <c r="DQ196" s="33" t="str">
        <f ca="true">+IF(OFFSET('Hygiene Data'!$C$14,0,10*ROW('Hygiene Data'!C190))="","",OFFSET('Hygiene Data'!$C$14,0,10*ROW('Hygiene Data'!C190)))</f>
        <v/>
      </c>
      <c r="DR196" s="33" t="str">
        <f ca="true">+IF(OFFSET('Hygiene Data'!$D$12,0,10*ROW('Hygiene Data'!D190))="","",OFFSET('Hygiene Data'!$D$12,0,10*ROW('Hygiene Data'!D190)))</f>
        <v/>
      </c>
      <c r="DS196" s="33" t="str">
        <f ca="true">+IF(OFFSET('Hygiene Data'!$D$13,0,10*ROW('Hygiene Data'!D190))="","",OFFSET('Hygiene Data'!$D$13,0,10*ROW('Hygiene Data'!D190)))</f>
        <v/>
      </c>
      <c r="DT196" s="33" t="str">
        <f ca="true">+IF(OFFSET('Hygiene Data'!$D$14,0,10*ROW('Hygiene Data'!D190))="","",OFFSET('Hygiene Data'!$D$14,0,10*ROW('Hygiene Data'!D190)))</f>
        <v/>
      </c>
      <c r="DU196" s="33" t="str">
        <f ca="true">+IF(OFFSET('Hygiene Data'!$E$12,0,10*ROW('Hygiene Data'!E190))="","",OFFSET('Hygiene Data'!$E$12,0,10*ROW('Hygiene Data'!E190)))</f>
        <v/>
      </c>
      <c r="DV196" s="33" t="str">
        <f ca="true">+IF(OFFSET('Hygiene Data'!$E$13,0,10*ROW('Hygiene Data'!E190))="","",OFFSET('Hygiene Data'!$E$13,0,10*ROW('Hygiene Data'!E190)))</f>
        <v/>
      </c>
      <c r="DW196" s="33" t="str">
        <f ca="true">+IF(OFFSET('Hygiene Data'!$E$14,0,10*ROW('Hygiene Data'!E190))="","",OFFSET('Hygiene Data'!$E$14,0,10*ROW('Hygiene Data'!E190)))</f>
        <v/>
      </c>
      <c r="DX196" s="33" t="str">
        <f ca="true">+IF(OFFSET('Hygiene Data'!$F$12,0,10*ROW('Hygiene Data'!F190))="","",OFFSET('Hygiene Data'!$F$12,0,10*ROW('Hygiene Data'!F190)))</f>
        <v/>
      </c>
      <c r="DY196" s="33" t="str">
        <f ca="true">+IF(OFFSET('Hygiene Data'!$F$13,0,10*ROW('Hygiene Data'!F190))="","",OFFSET('Hygiene Data'!$F$13,0,10*ROW('Hygiene Data'!F190)))</f>
        <v/>
      </c>
      <c r="DZ196" s="33" t="str">
        <f ca="true">+IF(OFFSET('Hygiene Data'!$F$14,0,10*ROW('Hygiene Data'!F190))="","",OFFSET('Hygiene Data'!$F$14,0,10*ROW('Hygiene Data'!F190)))</f>
        <v/>
      </c>
      <c r="EA196" s="33" t="str">
        <f ca="true">+IF(OFFSET('Hygiene Data'!$G$12,0,10*ROW('Hygiene Data'!G190))="","",OFFSET('Hygiene Data'!$G$12,0,10*ROW('Hygiene Data'!G190)))</f>
        <v/>
      </c>
      <c r="EB196" s="33" t="str">
        <f ca="true">+IF(OFFSET('Hygiene Data'!$G$13,0,10*ROW('Hygiene Data'!G190))="","",OFFSET('Hygiene Data'!$G$13,0,10*ROW('Hygiene Data'!G190)))</f>
        <v/>
      </c>
      <c r="EC196" s="33" t="str">
        <f ca="true">+IF(OFFSET('Hygiene Data'!$G$14,0,10*ROW('Hygiene Data'!G190))="","",OFFSET('Hygiene Data'!$G$14,0,10*ROW('Hygiene Data'!G190)))</f>
        <v/>
      </c>
      <c r="ED196" s="33" t="str">
        <f ca="true">+IF(OFFSET('Hygiene Data'!$H$12,0,10*ROW('Hygiene Data'!H190))="","",OFFSET('Hygiene Data'!$H$12,0,10*ROW('Hygiene Data'!H190)))</f>
        <v/>
      </c>
      <c r="EE196" s="33" t="str">
        <f ca="true">+IF(OFFSET('Hygiene Data'!$H$13,0,10*ROW('Hygiene Data'!H190))="","",OFFSET('Hygiene Data'!$H$13,0,10*ROW('Hygiene Data'!H190)))</f>
        <v/>
      </c>
      <c r="EF196" s="33" t="str">
        <f ca="true">+IF(OFFSET('Hygiene Data'!$H$14,0,10*ROW('Hygiene Data'!H190))="","",OFFSET('Hygiene Data'!$H$14,0,10*ROW('Hygiene Data'!H190)))</f>
        <v/>
      </c>
    </row>
    <row r="197" x14ac:dyDescent="0.2">
      <c r="A197" s="56" t="str">
        <f ca="true">+IF(OFFSET('Water Data'!$B$1,0,10*ROW('Water Data'!B194))="","",OFFSET('Water Data'!$B$1,0,10*ROW('Water Data'!B194)))</f>
        <v/>
      </c>
      <c r="B197" s="56" t="str">
        <f ca="true">+IF(OFFSET('Water Data'!$A$3,0,10*ROW('Water Data'!A194))="","",OFFSET('Water Data'!$A$3,0,10*ROW('Water Data'!A194)))</f>
        <v/>
      </c>
      <c r="C197" s="56" t="str">
        <f ca="true">+IF(OFFSET('Water Data'!$C$3,0,10*ROW('Water Data'!C194))="","",OFFSET('Water Data'!$C$3,0,10*ROW('Water Data'!C194)))</f>
        <v/>
      </c>
      <c r="D197" s="244"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4"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4" t="e">
        <f ca="true">+IF(AND(ISNUMBER(OFFSET('Water Data'!$C$10,0,10*ROW('Water Data'!D191))),BW197="Yes"),OFFSET('Water Data'!$C$10,0,10*ROW('Water Data'!D191)),IF(AND(ISNUMBER(OFFSET('Water Data'!$C$10,0,10*ROW('Water Data'!D191))),BW197="No",ISNUMBER(OFFSET('Water Data'!$C$10,0,10*ROW('Water Data'!D191)))),CONCATENATE("[",ROUND(OFFSET('Water Data'!$C$10,0,10*ROW('Water Data'!D191)),0),"]"),IF(AND(ISNUMBER(OFFSET('Water Data'!$C$10,0,10*ROW('Water Data'!D191))),BW197="",ISNUMBER(OFFSET('Water Data'!$C$10,0,10*ROW('Water Data'!D191)))),OFFSET('Water Data'!$C$10,0,10*ROW('Water Data'!D191)),NA())))</f>
        <v>#N/A</v>
      </c>
      <c r="G197" s="244"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4"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4"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4"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4"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4"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4"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4"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4"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4"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4"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4"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4"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4"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4"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5"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5"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5"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5"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5"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5"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5"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5"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5"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5"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5"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5"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5"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5"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5"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5"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5"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5"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5"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5"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5"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5"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5"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5"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5"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5"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5"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5"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5"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5"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6"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6"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6"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6"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6"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6"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6"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6"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6"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6"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6"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6"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6"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6"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6"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6"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6"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6"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3" t="str">
        <f ca="true">+IF(OFFSET('Water Data'!$C$28,0,10*ROW('Water Data'!C191))="","",OFFSET('Water Data'!$C$28,0,10*ROW('Water Data'!C191)))</f>
        <v/>
      </c>
      <c r="BT197" s="33" t="str">
        <f ca="true">+IF(OFFSET('Water Data'!$C$29,0,10*ROW('Water Data'!C191))="","",OFFSET('Water Data'!$C$29,0,10*ROW('Water Data'!C191)))</f>
        <v/>
      </c>
      <c r="BU197" s="33" t="str">
        <f ca="true">+IF(OFFSET('Water Data'!$C$30,0,10*ROW('Water Data'!C191))="","",OFFSET('Water Data'!$C$30,0,10*ROW('Water Data'!C191)))</f>
        <v/>
      </c>
      <c r="BV197" s="33" t="str">
        <f ca="true">+IF(OFFSET('Water Data'!$D$28,0,10*ROW('Water Data'!D191))="","",OFFSET('Water Data'!$D$28,0,10*ROW('Water Data'!D191)))</f>
        <v/>
      </c>
      <c r="BW197" s="33" t="str">
        <f ca="true">+IF(OFFSET('Water Data'!$D$29,0,10*ROW('Water Data'!D191))="","",OFFSET('Water Data'!$D$29,0,10*ROW('Water Data'!D191)))</f>
        <v/>
      </c>
      <c r="BX197" s="33" t="str">
        <f ca="true">+IF(OFFSET('Water Data'!$D$30,0,10*ROW('Water Data'!D191))="","",OFFSET('Water Data'!$D$30,0,10*ROW('Water Data'!D191)))</f>
        <v/>
      </c>
      <c r="BY197" s="33" t="str">
        <f ca="true">+IF(OFFSET('Water Data'!$E$28,0,10*ROW('Water Data'!E191))="","",OFFSET('Water Data'!$E$28,0,10*ROW('Water Data'!E191)))</f>
        <v/>
      </c>
      <c r="BZ197" s="33" t="str">
        <f ca="true">+IF(OFFSET('Water Data'!$E$29,0,10*ROW('Water Data'!E191))="","",OFFSET('Water Data'!$E$29,0,10*ROW('Water Data'!E191)))</f>
        <v/>
      </c>
      <c r="CA197" s="33" t="str">
        <f ca="true">+IF(OFFSET('Water Data'!$E$30,0,10*ROW('Water Data'!E191))="","",OFFSET('Water Data'!$E$30,0,10*ROW('Water Data'!E191)))</f>
        <v/>
      </c>
      <c r="CB197" s="33" t="str">
        <f ca="true">+IF(OFFSET('Water Data'!$F$28,0,10*ROW('Water Data'!F191))="","",OFFSET('Water Data'!$F$28,0,10*ROW('Water Data'!F191)))</f>
        <v/>
      </c>
      <c r="CC197" s="33" t="str">
        <f ca="true">+IF(OFFSET('Water Data'!$F$29,0,10*ROW('Water Data'!F191))="","",OFFSET('Water Data'!$F$29,0,10*ROW('Water Data'!F191)))</f>
        <v/>
      </c>
      <c r="CD197" s="33" t="str">
        <f ca="true">+IF(OFFSET('Water Data'!$F$30,0,10*ROW('Water Data'!F191))="","",OFFSET('Water Data'!$F$30,0,10*ROW('Water Data'!F191)))</f>
        <v/>
      </c>
      <c r="CE197" s="33" t="str">
        <f ca="true">+IF(OFFSET('Water Data'!$G$28,0,10*ROW('Water Data'!G191))="","",OFFSET('Water Data'!$G$28,0,10*ROW('Water Data'!G191)))</f>
        <v/>
      </c>
      <c r="CF197" s="33" t="str">
        <f ca="true">+IF(OFFSET('Water Data'!$G$29,0,10*ROW('Water Data'!G191))="","",OFFSET('Water Data'!$G$29,0,10*ROW('Water Data'!G191)))</f>
        <v/>
      </c>
      <c r="CG197" s="33" t="str">
        <f ca="true">+IF(OFFSET('Water Data'!$G$30,0,10*ROW('Water Data'!G191))="","",OFFSET('Water Data'!$G$30,0,10*ROW('Water Data'!G191)))</f>
        <v/>
      </c>
      <c r="CH197" s="33" t="str">
        <f ca="true">+IF(OFFSET('Water Data'!$H$28,0,10*ROW('Water Data'!H191))="","",OFFSET('Water Data'!$H$28,0,10*ROW('Water Data'!H191)))</f>
        <v/>
      </c>
      <c r="CI197" s="33" t="str">
        <f ca="true">+IF(OFFSET('Water Data'!$H$29,0,10*ROW('Water Data'!H191))="","",OFFSET('Water Data'!$H$29,0,10*ROW('Water Data'!H191)))</f>
        <v/>
      </c>
      <c r="CJ197" s="33" t="str">
        <f ca="true">+IF(OFFSET('Water Data'!$H$30,0,10*ROW('Water Data'!H191))="","",OFFSET('Water Data'!$H$30,0,10*ROW('Water Data'!H191)))</f>
        <v/>
      </c>
      <c r="CK197" s="33" t="str">
        <f ca="true">+IF(OFFSET('Sanitation Data'!$C$29,0,10*ROW('Sanitation Data'!C191))="","",OFFSET('Sanitation Data'!$C$29,0,10*ROW('Sanitation Data'!C191)))</f>
        <v/>
      </c>
      <c r="CL197" s="33" t="str">
        <f ca="true">+IF(OFFSET('Sanitation Data'!$C$30,0,10*ROW('Sanitation Data'!C191))="","",OFFSET('Sanitation Data'!$C$30,0,10*ROW('Sanitation Data'!C191)))</f>
        <v/>
      </c>
      <c r="CM197" s="33" t="str">
        <f ca="true">+IF(OFFSET('Sanitation Data'!$C$31,0,10*ROW('Sanitation Data'!C191))="","",OFFSET('Sanitation Data'!$C$31,0,10*ROW('Sanitation Data'!C191)))</f>
        <v/>
      </c>
      <c r="CN197" s="33" t="str">
        <f ca="true">+IF(OFFSET('Sanitation Data'!$C$32,0,10*ROW('Sanitation Data'!C191))="","",OFFSET('Sanitation Data'!$C$32,0,10*ROW('Sanitation Data'!C191)))</f>
        <v/>
      </c>
      <c r="CO197" s="33" t="str">
        <f ca="true">+IF(OFFSET('Sanitation Data'!$C$33,0,10*ROW('Sanitation Data'!C191))="","",OFFSET('Sanitation Data'!$C$33,0,10*ROW('Sanitation Data'!C191)))</f>
        <v/>
      </c>
      <c r="CP197" s="33" t="str">
        <f ca="true">+IF(OFFSET('Sanitation Data'!$D$29,0,10*ROW('Sanitation Data'!D191))="","",OFFSET('Sanitation Data'!$D$29,0,10*ROW('Sanitation Data'!D191)))</f>
        <v/>
      </c>
      <c r="CQ197" s="33" t="str">
        <f ca="true">+IF(OFFSET('Sanitation Data'!$D$30,0,10*ROW('Sanitation Data'!D191))="","",OFFSET('Sanitation Data'!$D$30,0,10*ROW('Sanitation Data'!D191)))</f>
        <v/>
      </c>
      <c r="CR197" s="33" t="str">
        <f ca="true">+IF(OFFSET('Sanitation Data'!$D$31,0,10*ROW('Sanitation Data'!D191))="","",OFFSET('Sanitation Data'!$D$31,0,10*ROW('Sanitation Data'!D191)))</f>
        <v/>
      </c>
      <c r="CS197" s="33" t="str">
        <f ca="true">+IF(OFFSET('Sanitation Data'!$D$32,0,10*ROW('Sanitation Data'!D191))="","",OFFSET('Sanitation Data'!$D$32,0,10*ROW('Sanitation Data'!D191)))</f>
        <v/>
      </c>
      <c r="CT197" s="33" t="str">
        <f ca="true">+IF(OFFSET('Sanitation Data'!$D$33,0,10*ROW('Sanitation Data'!D191))="","",OFFSET('Sanitation Data'!$D$33,0,10*ROW('Sanitation Data'!D191)))</f>
        <v/>
      </c>
      <c r="CU197" s="33" t="str">
        <f ca="true">+IF(OFFSET('Sanitation Data'!$E$29,0,10*ROW('Sanitation Data'!E191))="","",OFFSET('Sanitation Data'!$E$29,0,10*ROW('Sanitation Data'!E191)))</f>
        <v/>
      </c>
      <c r="CV197" s="33" t="str">
        <f ca="true">+IF(OFFSET('Sanitation Data'!$E$30,0,10*ROW('Sanitation Data'!E191))="","",OFFSET('Sanitation Data'!$E$30,0,10*ROW('Sanitation Data'!E191)))</f>
        <v/>
      </c>
      <c r="CW197" s="33" t="str">
        <f ca="true">+IF(OFFSET('Sanitation Data'!$E$31,0,10*ROW('Sanitation Data'!E191))="","",OFFSET('Sanitation Data'!$E$31,0,10*ROW('Sanitation Data'!E191)))</f>
        <v/>
      </c>
      <c r="CX197" s="33" t="str">
        <f ca="true">+IF(OFFSET('Sanitation Data'!$E$32,0,10*ROW('Sanitation Data'!E191))="","",OFFSET('Sanitation Data'!$E$32,0,10*ROW('Sanitation Data'!E191)))</f>
        <v/>
      </c>
      <c r="CY197" s="33" t="str">
        <f ca="true">+IF(OFFSET('Sanitation Data'!$E$33,0,10*ROW('Sanitation Data'!E191))="","",OFFSET('Sanitation Data'!$E$33,0,10*ROW('Sanitation Data'!E191)))</f>
        <v/>
      </c>
      <c r="CZ197" s="33" t="str">
        <f ca="true">+IF(OFFSET('Sanitation Data'!$F$29,0,10*ROW('Sanitation Data'!F191))="","",OFFSET('Sanitation Data'!$F$29,0,10*ROW('Sanitation Data'!F191)))</f>
        <v/>
      </c>
      <c r="DA197" s="33" t="str">
        <f ca="true">+IF(OFFSET('Sanitation Data'!$F$30,0,10*ROW('Sanitation Data'!F191))="","",OFFSET('Sanitation Data'!$F$30,0,10*ROW('Sanitation Data'!F191)))</f>
        <v/>
      </c>
      <c r="DB197" s="33" t="str">
        <f ca="true">+IF(OFFSET('Sanitation Data'!$F$31,0,10*ROW('Sanitation Data'!F191))="","",OFFSET('Sanitation Data'!$F$31,0,10*ROW('Sanitation Data'!F191)))</f>
        <v/>
      </c>
      <c r="DC197" s="33" t="str">
        <f ca="true">+IF(OFFSET('Sanitation Data'!$F$32,0,10*ROW('Sanitation Data'!F191))="","",OFFSET('Sanitation Data'!$F$32,0,10*ROW('Sanitation Data'!F191)))</f>
        <v/>
      </c>
      <c r="DD197" s="33" t="str">
        <f ca="true">+IF(OFFSET('Sanitation Data'!$F$33,0,10*ROW('Sanitation Data'!F191))="","",OFFSET('Sanitation Data'!$F$33,0,10*ROW('Sanitation Data'!F191)))</f>
        <v/>
      </c>
      <c r="DE197" s="33" t="str">
        <f ca="true">+IF(OFFSET('Sanitation Data'!$G$29,0,10*ROW('Sanitation Data'!G191))="","",OFFSET('Sanitation Data'!$G$29,0,10*ROW('Sanitation Data'!G191)))</f>
        <v/>
      </c>
      <c r="DF197" s="33" t="str">
        <f ca="true">+IF(OFFSET('Sanitation Data'!$G$30,0,10*ROW('Sanitation Data'!G191))="","",OFFSET('Sanitation Data'!$G$30,0,10*ROW('Sanitation Data'!G191)))</f>
        <v/>
      </c>
      <c r="DG197" s="33" t="str">
        <f ca="true">+IF(OFFSET('Sanitation Data'!$G$31,0,10*ROW('Sanitation Data'!G191))="","",OFFSET('Sanitation Data'!$G$31,0,10*ROW('Sanitation Data'!G191)))</f>
        <v/>
      </c>
      <c r="DH197" s="33" t="str">
        <f ca="true">+IF(OFFSET('Sanitation Data'!$G$32,0,10*ROW('Sanitation Data'!G191))="","",OFFSET('Sanitation Data'!$G$32,0,10*ROW('Sanitation Data'!G191)))</f>
        <v/>
      </c>
      <c r="DI197" s="33" t="str">
        <f ca="true">+IF(OFFSET('Sanitation Data'!$G$33,0,10*ROW('Sanitation Data'!G191))="","",OFFSET('Sanitation Data'!$G$33,0,10*ROW('Sanitation Data'!G191)))</f>
        <v/>
      </c>
      <c r="DJ197" s="33" t="str">
        <f ca="true">+IF(OFFSET('Sanitation Data'!$H$29,0,10*ROW('Sanitation Data'!H191))="","",OFFSET('Sanitation Data'!$H$29,0,10*ROW('Sanitation Data'!H191)))</f>
        <v/>
      </c>
      <c r="DK197" s="33" t="str">
        <f ca="true">+IF(OFFSET('Sanitation Data'!$H$30,0,10*ROW('Sanitation Data'!H191))="","",OFFSET('Sanitation Data'!$H$30,0,10*ROW('Sanitation Data'!H191)))</f>
        <v/>
      </c>
      <c r="DL197" s="33" t="str">
        <f ca="true">+IF(OFFSET('Sanitation Data'!$H$31,0,10*ROW('Sanitation Data'!H191))="","",OFFSET('Sanitation Data'!$H$31,0,10*ROW('Sanitation Data'!H191)))</f>
        <v/>
      </c>
      <c r="DM197" s="33" t="str">
        <f ca="true">+IF(OFFSET('Sanitation Data'!$H$32,0,10*ROW('Sanitation Data'!H191))="","",OFFSET('Sanitation Data'!$H$32,0,10*ROW('Sanitation Data'!H191)))</f>
        <v/>
      </c>
      <c r="DN197" s="33" t="str">
        <f ca="true">+IF(OFFSET('Sanitation Data'!$H$33,0,10*ROW('Sanitation Data'!H191))="","",OFFSET('Sanitation Data'!$H$33,0,10*ROW('Sanitation Data'!H191)))</f>
        <v/>
      </c>
      <c r="DO197" s="33" t="str">
        <f ca="true">+IF(OFFSET('Hygiene Data'!$C$12,0,10*ROW('Hygiene Data'!C191))="","",OFFSET('Hygiene Data'!$C$12,0,10*ROW('Hygiene Data'!C191)))</f>
        <v/>
      </c>
      <c r="DP197" s="33" t="str">
        <f ca="true">+IF(OFFSET('Hygiene Data'!$C$13,0,10*ROW('Hygiene Data'!C191))="","",OFFSET('Hygiene Data'!$C$13,0,10*ROW('Hygiene Data'!C191)))</f>
        <v/>
      </c>
      <c r="DQ197" s="33" t="str">
        <f ca="true">+IF(OFFSET('Hygiene Data'!$C$14,0,10*ROW('Hygiene Data'!C191))="","",OFFSET('Hygiene Data'!$C$14,0,10*ROW('Hygiene Data'!C191)))</f>
        <v/>
      </c>
      <c r="DR197" s="33" t="str">
        <f ca="true">+IF(OFFSET('Hygiene Data'!$D$12,0,10*ROW('Hygiene Data'!D191))="","",OFFSET('Hygiene Data'!$D$12,0,10*ROW('Hygiene Data'!D191)))</f>
        <v/>
      </c>
      <c r="DS197" s="33" t="str">
        <f ca="true">+IF(OFFSET('Hygiene Data'!$D$13,0,10*ROW('Hygiene Data'!D191))="","",OFFSET('Hygiene Data'!$D$13,0,10*ROW('Hygiene Data'!D191)))</f>
        <v/>
      </c>
      <c r="DT197" s="33" t="str">
        <f ca="true">+IF(OFFSET('Hygiene Data'!$D$14,0,10*ROW('Hygiene Data'!D191))="","",OFFSET('Hygiene Data'!$D$14,0,10*ROW('Hygiene Data'!D191)))</f>
        <v/>
      </c>
      <c r="DU197" s="33" t="str">
        <f ca="true">+IF(OFFSET('Hygiene Data'!$E$12,0,10*ROW('Hygiene Data'!E191))="","",OFFSET('Hygiene Data'!$E$12,0,10*ROW('Hygiene Data'!E191)))</f>
        <v/>
      </c>
      <c r="DV197" s="33" t="str">
        <f ca="true">+IF(OFFSET('Hygiene Data'!$E$13,0,10*ROW('Hygiene Data'!E191))="","",OFFSET('Hygiene Data'!$E$13,0,10*ROW('Hygiene Data'!E191)))</f>
        <v/>
      </c>
      <c r="DW197" s="33" t="str">
        <f ca="true">+IF(OFFSET('Hygiene Data'!$E$14,0,10*ROW('Hygiene Data'!E191))="","",OFFSET('Hygiene Data'!$E$14,0,10*ROW('Hygiene Data'!E191)))</f>
        <v/>
      </c>
      <c r="DX197" s="33" t="str">
        <f ca="true">+IF(OFFSET('Hygiene Data'!$F$12,0,10*ROW('Hygiene Data'!F191))="","",OFFSET('Hygiene Data'!$F$12,0,10*ROW('Hygiene Data'!F191)))</f>
        <v/>
      </c>
      <c r="DY197" s="33" t="str">
        <f ca="true">+IF(OFFSET('Hygiene Data'!$F$13,0,10*ROW('Hygiene Data'!F191))="","",OFFSET('Hygiene Data'!$F$13,0,10*ROW('Hygiene Data'!F191)))</f>
        <v/>
      </c>
      <c r="DZ197" s="33" t="str">
        <f ca="true">+IF(OFFSET('Hygiene Data'!$F$14,0,10*ROW('Hygiene Data'!F191))="","",OFFSET('Hygiene Data'!$F$14,0,10*ROW('Hygiene Data'!F191)))</f>
        <v/>
      </c>
      <c r="EA197" s="33" t="str">
        <f ca="true">+IF(OFFSET('Hygiene Data'!$G$12,0,10*ROW('Hygiene Data'!G191))="","",OFFSET('Hygiene Data'!$G$12,0,10*ROW('Hygiene Data'!G191)))</f>
        <v/>
      </c>
      <c r="EB197" s="33" t="str">
        <f ca="true">+IF(OFFSET('Hygiene Data'!$G$13,0,10*ROW('Hygiene Data'!G191))="","",OFFSET('Hygiene Data'!$G$13,0,10*ROW('Hygiene Data'!G191)))</f>
        <v/>
      </c>
      <c r="EC197" s="33" t="str">
        <f ca="true">+IF(OFFSET('Hygiene Data'!$G$14,0,10*ROW('Hygiene Data'!G191))="","",OFFSET('Hygiene Data'!$G$14,0,10*ROW('Hygiene Data'!G191)))</f>
        <v/>
      </c>
      <c r="ED197" s="33" t="str">
        <f ca="true">+IF(OFFSET('Hygiene Data'!$H$12,0,10*ROW('Hygiene Data'!H191))="","",OFFSET('Hygiene Data'!$H$12,0,10*ROW('Hygiene Data'!H191)))</f>
        <v/>
      </c>
      <c r="EE197" s="33" t="str">
        <f ca="true">+IF(OFFSET('Hygiene Data'!$H$13,0,10*ROW('Hygiene Data'!H191))="","",OFFSET('Hygiene Data'!$H$13,0,10*ROW('Hygiene Data'!H191)))</f>
        <v/>
      </c>
      <c r="EF197" s="33" t="str">
        <f ca="true">+IF(OFFSET('Hygiene Data'!$H$14,0,10*ROW('Hygiene Data'!H191))="","",OFFSET('Hygiene Data'!$H$14,0,10*ROW('Hygiene Data'!H191)))</f>
        <v/>
      </c>
    </row>
    <row r="198" x14ac:dyDescent="0.2">
      <c r="A198" s="56" t="str">
        <f ca="true">+IF(OFFSET('Water Data'!$B$1,0,10*ROW('Water Data'!B195))="","",OFFSET('Water Data'!$B$1,0,10*ROW('Water Data'!B195)))</f>
        <v/>
      </c>
      <c r="B198" s="56" t="str">
        <f ca="true">+IF(OFFSET('Water Data'!$A$3,0,10*ROW('Water Data'!A195))="","",OFFSET('Water Data'!$A$3,0,10*ROW('Water Data'!A195)))</f>
        <v/>
      </c>
      <c r="C198" s="56" t="str">
        <f ca="true">+IF(OFFSET('Water Data'!$C$3,0,10*ROW('Water Data'!C195))="","",OFFSET('Water Data'!$C$3,0,10*ROW('Water Data'!C195)))</f>
        <v/>
      </c>
      <c r="D198" s="244"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4"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4" t="e">
        <f ca="true">+IF(AND(ISNUMBER(OFFSET('Water Data'!$C$10,0,10*ROW('Water Data'!D192))),BW198="Yes"),OFFSET('Water Data'!$C$10,0,10*ROW('Water Data'!D192)),IF(AND(ISNUMBER(OFFSET('Water Data'!$C$10,0,10*ROW('Water Data'!D192))),BW198="No",ISNUMBER(OFFSET('Water Data'!$C$10,0,10*ROW('Water Data'!D192)))),CONCATENATE("[",ROUND(OFFSET('Water Data'!$C$10,0,10*ROW('Water Data'!D192)),0),"]"),IF(AND(ISNUMBER(OFFSET('Water Data'!$C$10,0,10*ROW('Water Data'!D192))),BW198="",ISNUMBER(OFFSET('Water Data'!$C$10,0,10*ROW('Water Data'!D192)))),OFFSET('Water Data'!$C$10,0,10*ROW('Water Data'!D192)),NA())))</f>
        <v>#N/A</v>
      </c>
      <c r="G198" s="244"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4"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4"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4"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4"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4"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4"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4"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4"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4"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4"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4"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4"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4"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4"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5"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5"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5"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5"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5"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5"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5"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5"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5"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5"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5"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5"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5"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5"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5"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5"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5"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5"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5"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5"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5"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5"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5"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5"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5"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5"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5"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5"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5"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5"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6"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6"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6"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6"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6"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6"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6"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6"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6"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6"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6"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6"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6"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6"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6"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6"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6"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6"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3" t="str">
        <f ca="true">+IF(OFFSET('Water Data'!$C$28,0,10*ROW('Water Data'!C192))="","",OFFSET('Water Data'!$C$28,0,10*ROW('Water Data'!C192)))</f>
        <v/>
      </c>
      <c r="BT198" s="33" t="str">
        <f ca="true">+IF(OFFSET('Water Data'!$C$29,0,10*ROW('Water Data'!C192))="","",OFFSET('Water Data'!$C$29,0,10*ROW('Water Data'!C192)))</f>
        <v/>
      </c>
      <c r="BU198" s="33" t="str">
        <f ca="true">+IF(OFFSET('Water Data'!$C$30,0,10*ROW('Water Data'!C192))="","",OFFSET('Water Data'!$C$30,0,10*ROW('Water Data'!C192)))</f>
        <v/>
      </c>
      <c r="BV198" s="33" t="str">
        <f ca="true">+IF(OFFSET('Water Data'!$D$28,0,10*ROW('Water Data'!D192))="","",OFFSET('Water Data'!$D$28,0,10*ROW('Water Data'!D192)))</f>
        <v/>
      </c>
      <c r="BW198" s="33" t="str">
        <f ca="true">+IF(OFFSET('Water Data'!$D$29,0,10*ROW('Water Data'!D192))="","",OFFSET('Water Data'!$D$29,0,10*ROW('Water Data'!D192)))</f>
        <v/>
      </c>
      <c r="BX198" s="33" t="str">
        <f ca="true">+IF(OFFSET('Water Data'!$D$30,0,10*ROW('Water Data'!D192))="","",OFFSET('Water Data'!$D$30,0,10*ROW('Water Data'!D192)))</f>
        <v/>
      </c>
      <c r="BY198" s="33" t="str">
        <f ca="true">+IF(OFFSET('Water Data'!$E$28,0,10*ROW('Water Data'!E192))="","",OFFSET('Water Data'!$E$28,0,10*ROW('Water Data'!E192)))</f>
        <v/>
      </c>
      <c r="BZ198" s="33" t="str">
        <f ca="true">+IF(OFFSET('Water Data'!$E$29,0,10*ROW('Water Data'!E192))="","",OFFSET('Water Data'!$E$29,0,10*ROW('Water Data'!E192)))</f>
        <v/>
      </c>
      <c r="CA198" s="33" t="str">
        <f ca="true">+IF(OFFSET('Water Data'!$E$30,0,10*ROW('Water Data'!E192))="","",OFFSET('Water Data'!$E$30,0,10*ROW('Water Data'!E192)))</f>
        <v/>
      </c>
      <c r="CB198" s="33" t="str">
        <f ca="true">+IF(OFFSET('Water Data'!$F$28,0,10*ROW('Water Data'!F192))="","",OFFSET('Water Data'!$F$28,0,10*ROW('Water Data'!F192)))</f>
        <v/>
      </c>
      <c r="CC198" s="33" t="str">
        <f ca="true">+IF(OFFSET('Water Data'!$F$29,0,10*ROW('Water Data'!F192))="","",OFFSET('Water Data'!$F$29,0,10*ROW('Water Data'!F192)))</f>
        <v/>
      </c>
      <c r="CD198" s="33" t="str">
        <f ca="true">+IF(OFFSET('Water Data'!$F$30,0,10*ROW('Water Data'!F192))="","",OFFSET('Water Data'!$F$30,0,10*ROW('Water Data'!F192)))</f>
        <v/>
      </c>
      <c r="CE198" s="33" t="str">
        <f ca="true">+IF(OFFSET('Water Data'!$G$28,0,10*ROW('Water Data'!G192))="","",OFFSET('Water Data'!$G$28,0,10*ROW('Water Data'!G192)))</f>
        <v/>
      </c>
      <c r="CF198" s="33" t="str">
        <f ca="true">+IF(OFFSET('Water Data'!$G$29,0,10*ROW('Water Data'!G192))="","",OFFSET('Water Data'!$G$29,0,10*ROW('Water Data'!G192)))</f>
        <v/>
      </c>
      <c r="CG198" s="33" t="str">
        <f ca="true">+IF(OFFSET('Water Data'!$G$30,0,10*ROW('Water Data'!G192))="","",OFFSET('Water Data'!$G$30,0,10*ROW('Water Data'!G192)))</f>
        <v/>
      </c>
      <c r="CH198" s="33" t="str">
        <f ca="true">+IF(OFFSET('Water Data'!$H$28,0,10*ROW('Water Data'!H192))="","",OFFSET('Water Data'!$H$28,0,10*ROW('Water Data'!H192)))</f>
        <v/>
      </c>
      <c r="CI198" s="33" t="str">
        <f ca="true">+IF(OFFSET('Water Data'!$H$29,0,10*ROW('Water Data'!H192))="","",OFFSET('Water Data'!$H$29,0,10*ROW('Water Data'!H192)))</f>
        <v/>
      </c>
      <c r="CJ198" s="33" t="str">
        <f ca="true">+IF(OFFSET('Water Data'!$H$30,0,10*ROW('Water Data'!H192))="","",OFFSET('Water Data'!$H$30,0,10*ROW('Water Data'!H192)))</f>
        <v/>
      </c>
      <c r="CK198" s="33" t="str">
        <f ca="true">+IF(OFFSET('Sanitation Data'!$C$29,0,10*ROW('Sanitation Data'!C192))="","",OFFSET('Sanitation Data'!$C$29,0,10*ROW('Sanitation Data'!C192)))</f>
        <v/>
      </c>
      <c r="CL198" s="33" t="str">
        <f ca="true">+IF(OFFSET('Sanitation Data'!$C$30,0,10*ROW('Sanitation Data'!C192))="","",OFFSET('Sanitation Data'!$C$30,0,10*ROW('Sanitation Data'!C192)))</f>
        <v/>
      </c>
      <c r="CM198" s="33" t="str">
        <f ca="true">+IF(OFFSET('Sanitation Data'!$C$31,0,10*ROW('Sanitation Data'!C192))="","",OFFSET('Sanitation Data'!$C$31,0,10*ROW('Sanitation Data'!C192)))</f>
        <v/>
      </c>
      <c r="CN198" s="33" t="str">
        <f ca="true">+IF(OFFSET('Sanitation Data'!$C$32,0,10*ROW('Sanitation Data'!C192))="","",OFFSET('Sanitation Data'!$C$32,0,10*ROW('Sanitation Data'!C192)))</f>
        <v/>
      </c>
      <c r="CO198" s="33" t="str">
        <f ca="true">+IF(OFFSET('Sanitation Data'!$C$33,0,10*ROW('Sanitation Data'!C192))="","",OFFSET('Sanitation Data'!$C$33,0,10*ROW('Sanitation Data'!C192)))</f>
        <v/>
      </c>
      <c r="CP198" s="33" t="str">
        <f ca="true">+IF(OFFSET('Sanitation Data'!$D$29,0,10*ROW('Sanitation Data'!D192))="","",OFFSET('Sanitation Data'!$D$29,0,10*ROW('Sanitation Data'!D192)))</f>
        <v/>
      </c>
      <c r="CQ198" s="33" t="str">
        <f ca="true">+IF(OFFSET('Sanitation Data'!$D$30,0,10*ROW('Sanitation Data'!D192))="","",OFFSET('Sanitation Data'!$D$30,0,10*ROW('Sanitation Data'!D192)))</f>
        <v/>
      </c>
      <c r="CR198" s="33" t="str">
        <f ca="true">+IF(OFFSET('Sanitation Data'!$D$31,0,10*ROW('Sanitation Data'!D192))="","",OFFSET('Sanitation Data'!$D$31,0,10*ROW('Sanitation Data'!D192)))</f>
        <v/>
      </c>
      <c r="CS198" s="33" t="str">
        <f ca="true">+IF(OFFSET('Sanitation Data'!$D$32,0,10*ROW('Sanitation Data'!D192))="","",OFFSET('Sanitation Data'!$D$32,0,10*ROW('Sanitation Data'!D192)))</f>
        <v/>
      </c>
      <c r="CT198" s="33" t="str">
        <f ca="true">+IF(OFFSET('Sanitation Data'!$D$33,0,10*ROW('Sanitation Data'!D192))="","",OFFSET('Sanitation Data'!$D$33,0,10*ROW('Sanitation Data'!D192)))</f>
        <v/>
      </c>
      <c r="CU198" s="33" t="str">
        <f ca="true">+IF(OFFSET('Sanitation Data'!$E$29,0,10*ROW('Sanitation Data'!E192))="","",OFFSET('Sanitation Data'!$E$29,0,10*ROW('Sanitation Data'!E192)))</f>
        <v/>
      </c>
      <c r="CV198" s="33" t="str">
        <f ca="true">+IF(OFFSET('Sanitation Data'!$E$30,0,10*ROW('Sanitation Data'!E192))="","",OFFSET('Sanitation Data'!$E$30,0,10*ROW('Sanitation Data'!E192)))</f>
        <v/>
      </c>
      <c r="CW198" s="33" t="str">
        <f ca="true">+IF(OFFSET('Sanitation Data'!$E$31,0,10*ROW('Sanitation Data'!E192))="","",OFFSET('Sanitation Data'!$E$31,0,10*ROW('Sanitation Data'!E192)))</f>
        <v/>
      </c>
      <c r="CX198" s="33" t="str">
        <f ca="true">+IF(OFFSET('Sanitation Data'!$E$32,0,10*ROW('Sanitation Data'!E192))="","",OFFSET('Sanitation Data'!$E$32,0,10*ROW('Sanitation Data'!E192)))</f>
        <v/>
      </c>
      <c r="CY198" s="33" t="str">
        <f ca="true">+IF(OFFSET('Sanitation Data'!$E$33,0,10*ROW('Sanitation Data'!E192))="","",OFFSET('Sanitation Data'!$E$33,0,10*ROW('Sanitation Data'!E192)))</f>
        <v/>
      </c>
      <c r="CZ198" s="33" t="str">
        <f ca="true">+IF(OFFSET('Sanitation Data'!$F$29,0,10*ROW('Sanitation Data'!F192))="","",OFFSET('Sanitation Data'!$F$29,0,10*ROW('Sanitation Data'!F192)))</f>
        <v/>
      </c>
      <c r="DA198" s="33" t="str">
        <f ca="true">+IF(OFFSET('Sanitation Data'!$F$30,0,10*ROW('Sanitation Data'!F192))="","",OFFSET('Sanitation Data'!$F$30,0,10*ROW('Sanitation Data'!F192)))</f>
        <v/>
      </c>
      <c r="DB198" s="33" t="str">
        <f ca="true">+IF(OFFSET('Sanitation Data'!$F$31,0,10*ROW('Sanitation Data'!F192))="","",OFFSET('Sanitation Data'!$F$31,0,10*ROW('Sanitation Data'!F192)))</f>
        <v/>
      </c>
      <c r="DC198" s="33" t="str">
        <f ca="true">+IF(OFFSET('Sanitation Data'!$F$32,0,10*ROW('Sanitation Data'!F192))="","",OFFSET('Sanitation Data'!$F$32,0,10*ROW('Sanitation Data'!F192)))</f>
        <v/>
      </c>
      <c r="DD198" s="33" t="str">
        <f ca="true">+IF(OFFSET('Sanitation Data'!$F$33,0,10*ROW('Sanitation Data'!F192))="","",OFFSET('Sanitation Data'!$F$33,0,10*ROW('Sanitation Data'!F192)))</f>
        <v/>
      </c>
      <c r="DE198" s="33" t="str">
        <f ca="true">+IF(OFFSET('Sanitation Data'!$G$29,0,10*ROW('Sanitation Data'!G192))="","",OFFSET('Sanitation Data'!$G$29,0,10*ROW('Sanitation Data'!G192)))</f>
        <v/>
      </c>
      <c r="DF198" s="33" t="str">
        <f ca="true">+IF(OFFSET('Sanitation Data'!$G$30,0,10*ROW('Sanitation Data'!G192))="","",OFFSET('Sanitation Data'!$G$30,0,10*ROW('Sanitation Data'!G192)))</f>
        <v/>
      </c>
      <c r="DG198" s="33" t="str">
        <f ca="true">+IF(OFFSET('Sanitation Data'!$G$31,0,10*ROW('Sanitation Data'!G192))="","",OFFSET('Sanitation Data'!$G$31,0,10*ROW('Sanitation Data'!G192)))</f>
        <v/>
      </c>
      <c r="DH198" s="33" t="str">
        <f ca="true">+IF(OFFSET('Sanitation Data'!$G$32,0,10*ROW('Sanitation Data'!G192))="","",OFFSET('Sanitation Data'!$G$32,0,10*ROW('Sanitation Data'!G192)))</f>
        <v/>
      </c>
      <c r="DI198" s="33" t="str">
        <f ca="true">+IF(OFFSET('Sanitation Data'!$G$33,0,10*ROW('Sanitation Data'!G192))="","",OFFSET('Sanitation Data'!$G$33,0,10*ROW('Sanitation Data'!G192)))</f>
        <v/>
      </c>
      <c r="DJ198" s="33" t="str">
        <f ca="true">+IF(OFFSET('Sanitation Data'!$H$29,0,10*ROW('Sanitation Data'!H192))="","",OFFSET('Sanitation Data'!$H$29,0,10*ROW('Sanitation Data'!H192)))</f>
        <v/>
      </c>
      <c r="DK198" s="33" t="str">
        <f ca="true">+IF(OFFSET('Sanitation Data'!$H$30,0,10*ROW('Sanitation Data'!H192))="","",OFFSET('Sanitation Data'!$H$30,0,10*ROW('Sanitation Data'!H192)))</f>
        <v/>
      </c>
      <c r="DL198" s="33" t="str">
        <f ca="true">+IF(OFFSET('Sanitation Data'!$H$31,0,10*ROW('Sanitation Data'!H192))="","",OFFSET('Sanitation Data'!$H$31,0,10*ROW('Sanitation Data'!H192)))</f>
        <v/>
      </c>
      <c r="DM198" s="33" t="str">
        <f ca="true">+IF(OFFSET('Sanitation Data'!$H$32,0,10*ROW('Sanitation Data'!H192))="","",OFFSET('Sanitation Data'!$H$32,0,10*ROW('Sanitation Data'!H192)))</f>
        <v/>
      </c>
      <c r="DN198" s="33" t="str">
        <f ca="true">+IF(OFFSET('Sanitation Data'!$H$33,0,10*ROW('Sanitation Data'!H192))="","",OFFSET('Sanitation Data'!$H$33,0,10*ROW('Sanitation Data'!H192)))</f>
        <v/>
      </c>
      <c r="DO198" s="33" t="str">
        <f ca="true">+IF(OFFSET('Hygiene Data'!$C$12,0,10*ROW('Hygiene Data'!C192))="","",OFFSET('Hygiene Data'!$C$12,0,10*ROW('Hygiene Data'!C192)))</f>
        <v/>
      </c>
      <c r="DP198" s="33" t="str">
        <f ca="true">+IF(OFFSET('Hygiene Data'!$C$13,0,10*ROW('Hygiene Data'!C192))="","",OFFSET('Hygiene Data'!$C$13,0,10*ROW('Hygiene Data'!C192)))</f>
        <v/>
      </c>
      <c r="DQ198" s="33" t="str">
        <f ca="true">+IF(OFFSET('Hygiene Data'!$C$14,0,10*ROW('Hygiene Data'!C192))="","",OFFSET('Hygiene Data'!$C$14,0,10*ROW('Hygiene Data'!C192)))</f>
        <v/>
      </c>
      <c r="DR198" s="33" t="str">
        <f ca="true">+IF(OFFSET('Hygiene Data'!$D$12,0,10*ROW('Hygiene Data'!D192))="","",OFFSET('Hygiene Data'!$D$12,0,10*ROW('Hygiene Data'!D192)))</f>
        <v/>
      </c>
      <c r="DS198" s="33" t="str">
        <f ca="true">+IF(OFFSET('Hygiene Data'!$D$13,0,10*ROW('Hygiene Data'!D192))="","",OFFSET('Hygiene Data'!$D$13,0,10*ROW('Hygiene Data'!D192)))</f>
        <v/>
      </c>
      <c r="DT198" s="33" t="str">
        <f ca="true">+IF(OFFSET('Hygiene Data'!$D$14,0,10*ROW('Hygiene Data'!D192))="","",OFFSET('Hygiene Data'!$D$14,0,10*ROW('Hygiene Data'!D192)))</f>
        <v/>
      </c>
      <c r="DU198" s="33" t="str">
        <f ca="true">+IF(OFFSET('Hygiene Data'!$E$12,0,10*ROW('Hygiene Data'!E192))="","",OFFSET('Hygiene Data'!$E$12,0,10*ROW('Hygiene Data'!E192)))</f>
        <v/>
      </c>
      <c r="DV198" s="33" t="str">
        <f ca="true">+IF(OFFSET('Hygiene Data'!$E$13,0,10*ROW('Hygiene Data'!E192))="","",OFFSET('Hygiene Data'!$E$13,0,10*ROW('Hygiene Data'!E192)))</f>
        <v/>
      </c>
      <c r="DW198" s="33" t="str">
        <f ca="true">+IF(OFFSET('Hygiene Data'!$E$14,0,10*ROW('Hygiene Data'!E192))="","",OFFSET('Hygiene Data'!$E$14,0,10*ROW('Hygiene Data'!E192)))</f>
        <v/>
      </c>
      <c r="DX198" s="33" t="str">
        <f ca="true">+IF(OFFSET('Hygiene Data'!$F$12,0,10*ROW('Hygiene Data'!F192))="","",OFFSET('Hygiene Data'!$F$12,0,10*ROW('Hygiene Data'!F192)))</f>
        <v/>
      </c>
      <c r="DY198" s="33" t="str">
        <f ca="true">+IF(OFFSET('Hygiene Data'!$F$13,0,10*ROW('Hygiene Data'!F192))="","",OFFSET('Hygiene Data'!$F$13,0,10*ROW('Hygiene Data'!F192)))</f>
        <v/>
      </c>
      <c r="DZ198" s="33" t="str">
        <f ca="true">+IF(OFFSET('Hygiene Data'!$F$14,0,10*ROW('Hygiene Data'!F192))="","",OFFSET('Hygiene Data'!$F$14,0,10*ROW('Hygiene Data'!F192)))</f>
        <v/>
      </c>
      <c r="EA198" s="33" t="str">
        <f ca="true">+IF(OFFSET('Hygiene Data'!$G$12,0,10*ROW('Hygiene Data'!G192))="","",OFFSET('Hygiene Data'!$G$12,0,10*ROW('Hygiene Data'!G192)))</f>
        <v/>
      </c>
      <c r="EB198" s="33" t="str">
        <f ca="true">+IF(OFFSET('Hygiene Data'!$G$13,0,10*ROW('Hygiene Data'!G192))="","",OFFSET('Hygiene Data'!$G$13,0,10*ROW('Hygiene Data'!G192)))</f>
        <v/>
      </c>
      <c r="EC198" s="33" t="str">
        <f ca="true">+IF(OFFSET('Hygiene Data'!$G$14,0,10*ROW('Hygiene Data'!G192))="","",OFFSET('Hygiene Data'!$G$14,0,10*ROW('Hygiene Data'!G192)))</f>
        <v/>
      </c>
      <c r="ED198" s="33" t="str">
        <f ca="true">+IF(OFFSET('Hygiene Data'!$H$12,0,10*ROW('Hygiene Data'!H192))="","",OFFSET('Hygiene Data'!$H$12,0,10*ROW('Hygiene Data'!H192)))</f>
        <v/>
      </c>
      <c r="EE198" s="33" t="str">
        <f ca="true">+IF(OFFSET('Hygiene Data'!$H$13,0,10*ROW('Hygiene Data'!H192))="","",OFFSET('Hygiene Data'!$H$13,0,10*ROW('Hygiene Data'!H192)))</f>
        <v/>
      </c>
      <c r="EF198" s="33" t="str">
        <f ca="true">+IF(OFFSET('Hygiene Data'!$H$14,0,10*ROW('Hygiene Data'!H192))="","",OFFSET('Hygiene Data'!$H$14,0,10*ROW('Hygiene Data'!H192)))</f>
        <v/>
      </c>
    </row>
    <row r="199" x14ac:dyDescent="0.2">
      <c r="A199" s="56" t="str">
        <f ca="true">+IF(OFFSET('Water Data'!$B$1,0,10*ROW('Water Data'!B196))="","",OFFSET('Water Data'!$B$1,0,10*ROW('Water Data'!B196)))</f>
        <v/>
      </c>
      <c r="B199" s="56" t="str">
        <f ca="true">+IF(OFFSET('Water Data'!$A$3,0,10*ROW('Water Data'!A196))="","",OFFSET('Water Data'!$A$3,0,10*ROW('Water Data'!A196)))</f>
        <v/>
      </c>
      <c r="C199" s="56" t="str">
        <f ca="true">+IF(OFFSET('Water Data'!$C$3,0,10*ROW('Water Data'!C196))="","",OFFSET('Water Data'!$C$3,0,10*ROW('Water Data'!C196)))</f>
        <v/>
      </c>
      <c r="D199" s="244"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4"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4" t="e">
        <f ca="true">+IF(AND(ISNUMBER(OFFSET('Water Data'!$C$10,0,10*ROW('Water Data'!D193))),BW199="Yes"),OFFSET('Water Data'!$C$10,0,10*ROW('Water Data'!D193)),IF(AND(ISNUMBER(OFFSET('Water Data'!$C$10,0,10*ROW('Water Data'!D193))),BW199="No",ISNUMBER(OFFSET('Water Data'!$C$10,0,10*ROW('Water Data'!D193)))),CONCATENATE("[",ROUND(OFFSET('Water Data'!$C$10,0,10*ROW('Water Data'!D193)),0),"]"),IF(AND(ISNUMBER(OFFSET('Water Data'!$C$10,0,10*ROW('Water Data'!D193))),BW199="",ISNUMBER(OFFSET('Water Data'!$C$10,0,10*ROW('Water Data'!D193)))),OFFSET('Water Data'!$C$10,0,10*ROW('Water Data'!D193)),NA())))</f>
        <v>#N/A</v>
      </c>
      <c r="G199" s="244"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4"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4"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4"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4"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4"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4"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4"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4"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4"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4"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4"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4"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4"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4"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5"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5"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5"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5"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5"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5"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5"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5"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5"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5"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5"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5"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5"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5"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5"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5"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5"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5"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5"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5"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5"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5"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5"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5"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5"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5"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5"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5"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5"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5"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6"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6"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6"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6"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6"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6"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6"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6"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6"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6"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6"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6"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6"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6"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6"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6"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6"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6"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3" t="str">
        <f ca="true">+IF(OFFSET('Water Data'!$C$28,0,10*ROW('Water Data'!C193))="","",OFFSET('Water Data'!$C$28,0,10*ROW('Water Data'!C193)))</f>
        <v/>
      </c>
      <c r="BT199" s="33" t="str">
        <f ca="true">+IF(OFFSET('Water Data'!$C$29,0,10*ROW('Water Data'!C193))="","",OFFSET('Water Data'!$C$29,0,10*ROW('Water Data'!C193)))</f>
        <v/>
      </c>
      <c r="BU199" s="33" t="str">
        <f ca="true">+IF(OFFSET('Water Data'!$C$30,0,10*ROW('Water Data'!C193))="","",OFFSET('Water Data'!$C$30,0,10*ROW('Water Data'!C193)))</f>
        <v/>
      </c>
      <c r="BV199" s="33" t="str">
        <f ca="true">+IF(OFFSET('Water Data'!$D$28,0,10*ROW('Water Data'!D193))="","",OFFSET('Water Data'!$D$28,0,10*ROW('Water Data'!D193)))</f>
        <v/>
      </c>
      <c r="BW199" s="33" t="str">
        <f ca="true">+IF(OFFSET('Water Data'!$D$29,0,10*ROW('Water Data'!D193))="","",OFFSET('Water Data'!$D$29,0,10*ROW('Water Data'!D193)))</f>
        <v/>
      </c>
      <c r="BX199" s="33" t="str">
        <f ca="true">+IF(OFFSET('Water Data'!$D$30,0,10*ROW('Water Data'!D193))="","",OFFSET('Water Data'!$D$30,0,10*ROW('Water Data'!D193)))</f>
        <v/>
      </c>
      <c r="BY199" s="33" t="str">
        <f ca="true">+IF(OFFSET('Water Data'!$E$28,0,10*ROW('Water Data'!E193))="","",OFFSET('Water Data'!$E$28,0,10*ROW('Water Data'!E193)))</f>
        <v/>
      </c>
      <c r="BZ199" s="33" t="str">
        <f ca="true">+IF(OFFSET('Water Data'!$E$29,0,10*ROW('Water Data'!E193))="","",OFFSET('Water Data'!$E$29,0,10*ROW('Water Data'!E193)))</f>
        <v/>
      </c>
      <c r="CA199" s="33" t="str">
        <f ca="true">+IF(OFFSET('Water Data'!$E$30,0,10*ROW('Water Data'!E193))="","",OFFSET('Water Data'!$E$30,0,10*ROW('Water Data'!E193)))</f>
        <v/>
      </c>
      <c r="CB199" s="33" t="str">
        <f ca="true">+IF(OFFSET('Water Data'!$F$28,0,10*ROW('Water Data'!F193))="","",OFFSET('Water Data'!$F$28,0,10*ROW('Water Data'!F193)))</f>
        <v/>
      </c>
      <c r="CC199" s="33" t="str">
        <f ca="true">+IF(OFFSET('Water Data'!$F$29,0,10*ROW('Water Data'!F193))="","",OFFSET('Water Data'!$F$29,0,10*ROW('Water Data'!F193)))</f>
        <v/>
      </c>
      <c r="CD199" s="33" t="str">
        <f ca="true">+IF(OFFSET('Water Data'!$F$30,0,10*ROW('Water Data'!F193))="","",OFFSET('Water Data'!$F$30,0,10*ROW('Water Data'!F193)))</f>
        <v/>
      </c>
      <c r="CE199" s="33" t="str">
        <f ca="true">+IF(OFFSET('Water Data'!$G$28,0,10*ROW('Water Data'!G193))="","",OFFSET('Water Data'!$G$28,0,10*ROW('Water Data'!G193)))</f>
        <v/>
      </c>
      <c r="CF199" s="33" t="str">
        <f ca="true">+IF(OFFSET('Water Data'!$G$29,0,10*ROW('Water Data'!G193))="","",OFFSET('Water Data'!$G$29,0,10*ROW('Water Data'!G193)))</f>
        <v/>
      </c>
      <c r="CG199" s="33" t="str">
        <f ca="true">+IF(OFFSET('Water Data'!$G$30,0,10*ROW('Water Data'!G193))="","",OFFSET('Water Data'!$G$30,0,10*ROW('Water Data'!G193)))</f>
        <v/>
      </c>
      <c r="CH199" s="33" t="str">
        <f ca="true">+IF(OFFSET('Water Data'!$H$28,0,10*ROW('Water Data'!H193))="","",OFFSET('Water Data'!$H$28,0,10*ROW('Water Data'!H193)))</f>
        <v/>
      </c>
      <c r="CI199" s="33" t="str">
        <f ca="true">+IF(OFFSET('Water Data'!$H$29,0,10*ROW('Water Data'!H193))="","",OFFSET('Water Data'!$H$29,0,10*ROW('Water Data'!H193)))</f>
        <v/>
      </c>
      <c r="CJ199" s="33" t="str">
        <f ca="true">+IF(OFFSET('Water Data'!$H$30,0,10*ROW('Water Data'!H193))="","",OFFSET('Water Data'!$H$30,0,10*ROW('Water Data'!H193)))</f>
        <v/>
      </c>
      <c r="CK199" s="33" t="str">
        <f ca="true">+IF(OFFSET('Sanitation Data'!$C$29,0,10*ROW('Sanitation Data'!C193))="","",OFFSET('Sanitation Data'!$C$29,0,10*ROW('Sanitation Data'!C193)))</f>
        <v/>
      </c>
      <c r="CL199" s="33" t="str">
        <f ca="true">+IF(OFFSET('Sanitation Data'!$C$30,0,10*ROW('Sanitation Data'!C193))="","",OFFSET('Sanitation Data'!$C$30,0,10*ROW('Sanitation Data'!C193)))</f>
        <v/>
      </c>
      <c r="CM199" s="33" t="str">
        <f ca="true">+IF(OFFSET('Sanitation Data'!$C$31,0,10*ROW('Sanitation Data'!C193))="","",OFFSET('Sanitation Data'!$C$31,0,10*ROW('Sanitation Data'!C193)))</f>
        <v/>
      </c>
      <c r="CN199" s="33" t="str">
        <f ca="true">+IF(OFFSET('Sanitation Data'!$C$32,0,10*ROW('Sanitation Data'!C193))="","",OFFSET('Sanitation Data'!$C$32,0,10*ROW('Sanitation Data'!C193)))</f>
        <v/>
      </c>
      <c r="CO199" s="33" t="str">
        <f ca="true">+IF(OFFSET('Sanitation Data'!$C$33,0,10*ROW('Sanitation Data'!C193))="","",OFFSET('Sanitation Data'!$C$33,0,10*ROW('Sanitation Data'!C193)))</f>
        <v/>
      </c>
      <c r="CP199" s="33" t="str">
        <f ca="true">+IF(OFFSET('Sanitation Data'!$D$29,0,10*ROW('Sanitation Data'!D193))="","",OFFSET('Sanitation Data'!$D$29,0,10*ROW('Sanitation Data'!D193)))</f>
        <v/>
      </c>
      <c r="CQ199" s="33" t="str">
        <f ca="true">+IF(OFFSET('Sanitation Data'!$D$30,0,10*ROW('Sanitation Data'!D193))="","",OFFSET('Sanitation Data'!$D$30,0,10*ROW('Sanitation Data'!D193)))</f>
        <v/>
      </c>
      <c r="CR199" s="33" t="str">
        <f ca="true">+IF(OFFSET('Sanitation Data'!$D$31,0,10*ROW('Sanitation Data'!D193))="","",OFFSET('Sanitation Data'!$D$31,0,10*ROW('Sanitation Data'!D193)))</f>
        <v/>
      </c>
      <c r="CS199" s="33" t="str">
        <f ca="true">+IF(OFFSET('Sanitation Data'!$D$32,0,10*ROW('Sanitation Data'!D193))="","",OFFSET('Sanitation Data'!$D$32,0,10*ROW('Sanitation Data'!D193)))</f>
        <v/>
      </c>
      <c r="CT199" s="33" t="str">
        <f ca="true">+IF(OFFSET('Sanitation Data'!$D$33,0,10*ROW('Sanitation Data'!D193))="","",OFFSET('Sanitation Data'!$D$33,0,10*ROW('Sanitation Data'!D193)))</f>
        <v/>
      </c>
      <c r="CU199" s="33" t="str">
        <f ca="true">+IF(OFFSET('Sanitation Data'!$E$29,0,10*ROW('Sanitation Data'!E193))="","",OFFSET('Sanitation Data'!$E$29,0,10*ROW('Sanitation Data'!E193)))</f>
        <v/>
      </c>
      <c r="CV199" s="33" t="str">
        <f ca="true">+IF(OFFSET('Sanitation Data'!$E$30,0,10*ROW('Sanitation Data'!E193))="","",OFFSET('Sanitation Data'!$E$30,0,10*ROW('Sanitation Data'!E193)))</f>
        <v/>
      </c>
      <c r="CW199" s="33" t="str">
        <f ca="true">+IF(OFFSET('Sanitation Data'!$E$31,0,10*ROW('Sanitation Data'!E193))="","",OFFSET('Sanitation Data'!$E$31,0,10*ROW('Sanitation Data'!E193)))</f>
        <v/>
      </c>
      <c r="CX199" s="33" t="str">
        <f ca="true">+IF(OFFSET('Sanitation Data'!$E$32,0,10*ROW('Sanitation Data'!E193))="","",OFFSET('Sanitation Data'!$E$32,0,10*ROW('Sanitation Data'!E193)))</f>
        <v/>
      </c>
      <c r="CY199" s="33" t="str">
        <f ca="true">+IF(OFFSET('Sanitation Data'!$E$33,0,10*ROW('Sanitation Data'!E193))="","",OFFSET('Sanitation Data'!$E$33,0,10*ROW('Sanitation Data'!E193)))</f>
        <v/>
      </c>
      <c r="CZ199" s="33" t="str">
        <f ca="true">+IF(OFFSET('Sanitation Data'!$F$29,0,10*ROW('Sanitation Data'!F193))="","",OFFSET('Sanitation Data'!$F$29,0,10*ROW('Sanitation Data'!F193)))</f>
        <v/>
      </c>
      <c r="DA199" s="33" t="str">
        <f ca="true">+IF(OFFSET('Sanitation Data'!$F$30,0,10*ROW('Sanitation Data'!F193))="","",OFFSET('Sanitation Data'!$F$30,0,10*ROW('Sanitation Data'!F193)))</f>
        <v/>
      </c>
      <c r="DB199" s="33" t="str">
        <f ca="true">+IF(OFFSET('Sanitation Data'!$F$31,0,10*ROW('Sanitation Data'!F193))="","",OFFSET('Sanitation Data'!$F$31,0,10*ROW('Sanitation Data'!F193)))</f>
        <v/>
      </c>
      <c r="DC199" s="33" t="str">
        <f ca="true">+IF(OFFSET('Sanitation Data'!$F$32,0,10*ROW('Sanitation Data'!F193))="","",OFFSET('Sanitation Data'!$F$32,0,10*ROW('Sanitation Data'!F193)))</f>
        <v/>
      </c>
      <c r="DD199" s="33" t="str">
        <f ca="true">+IF(OFFSET('Sanitation Data'!$F$33,0,10*ROW('Sanitation Data'!F193))="","",OFFSET('Sanitation Data'!$F$33,0,10*ROW('Sanitation Data'!F193)))</f>
        <v/>
      </c>
      <c r="DE199" s="33" t="str">
        <f ca="true">+IF(OFFSET('Sanitation Data'!$G$29,0,10*ROW('Sanitation Data'!G193))="","",OFFSET('Sanitation Data'!$G$29,0,10*ROW('Sanitation Data'!G193)))</f>
        <v/>
      </c>
      <c r="DF199" s="33" t="str">
        <f ca="true">+IF(OFFSET('Sanitation Data'!$G$30,0,10*ROW('Sanitation Data'!G193))="","",OFFSET('Sanitation Data'!$G$30,0,10*ROW('Sanitation Data'!G193)))</f>
        <v/>
      </c>
      <c r="DG199" s="33" t="str">
        <f ca="true">+IF(OFFSET('Sanitation Data'!$G$31,0,10*ROW('Sanitation Data'!G193))="","",OFFSET('Sanitation Data'!$G$31,0,10*ROW('Sanitation Data'!G193)))</f>
        <v/>
      </c>
      <c r="DH199" s="33" t="str">
        <f ca="true">+IF(OFFSET('Sanitation Data'!$G$32,0,10*ROW('Sanitation Data'!G193))="","",OFFSET('Sanitation Data'!$G$32,0,10*ROW('Sanitation Data'!G193)))</f>
        <v/>
      </c>
      <c r="DI199" s="33" t="str">
        <f ca="true">+IF(OFFSET('Sanitation Data'!$G$33,0,10*ROW('Sanitation Data'!G193))="","",OFFSET('Sanitation Data'!$G$33,0,10*ROW('Sanitation Data'!G193)))</f>
        <v/>
      </c>
      <c r="DJ199" s="33" t="str">
        <f ca="true">+IF(OFFSET('Sanitation Data'!$H$29,0,10*ROW('Sanitation Data'!H193))="","",OFFSET('Sanitation Data'!$H$29,0,10*ROW('Sanitation Data'!H193)))</f>
        <v/>
      </c>
      <c r="DK199" s="33" t="str">
        <f ca="true">+IF(OFFSET('Sanitation Data'!$H$30,0,10*ROW('Sanitation Data'!H193))="","",OFFSET('Sanitation Data'!$H$30,0,10*ROW('Sanitation Data'!H193)))</f>
        <v/>
      </c>
      <c r="DL199" s="33" t="str">
        <f ca="true">+IF(OFFSET('Sanitation Data'!$H$31,0,10*ROW('Sanitation Data'!H193))="","",OFFSET('Sanitation Data'!$H$31,0,10*ROW('Sanitation Data'!H193)))</f>
        <v/>
      </c>
      <c r="DM199" s="33" t="str">
        <f ca="true">+IF(OFFSET('Sanitation Data'!$H$32,0,10*ROW('Sanitation Data'!H193))="","",OFFSET('Sanitation Data'!$H$32,0,10*ROW('Sanitation Data'!H193)))</f>
        <v/>
      </c>
      <c r="DN199" s="33" t="str">
        <f ca="true">+IF(OFFSET('Sanitation Data'!$H$33,0,10*ROW('Sanitation Data'!H193))="","",OFFSET('Sanitation Data'!$H$33,0,10*ROW('Sanitation Data'!H193)))</f>
        <v/>
      </c>
      <c r="DO199" s="33" t="str">
        <f ca="true">+IF(OFFSET('Hygiene Data'!$C$12,0,10*ROW('Hygiene Data'!C193))="","",OFFSET('Hygiene Data'!$C$12,0,10*ROW('Hygiene Data'!C193)))</f>
        <v/>
      </c>
      <c r="DP199" s="33" t="str">
        <f ca="true">+IF(OFFSET('Hygiene Data'!$C$13,0,10*ROW('Hygiene Data'!C193))="","",OFFSET('Hygiene Data'!$C$13,0,10*ROW('Hygiene Data'!C193)))</f>
        <v/>
      </c>
      <c r="DQ199" s="33" t="str">
        <f ca="true">+IF(OFFSET('Hygiene Data'!$C$14,0,10*ROW('Hygiene Data'!C193))="","",OFFSET('Hygiene Data'!$C$14,0,10*ROW('Hygiene Data'!C193)))</f>
        <v/>
      </c>
      <c r="DR199" s="33" t="str">
        <f ca="true">+IF(OFFSET('Hygiene Data'!$D$12,0,10*ROW('Hygiene Data'!D193))="","",OFFSET('Hygiene Data'!$D$12,0,10*ROW('Hygiene Data'!D193)))</f>
        <v/>
      </c>
      <c r="DS199" s="33" t="str">
        <f ca="true">+IF(OFFSET('Hygiene Data'!$D$13,0,10*ROW('Hygiene Data'!D193))="","",OFFSET('Hygiene Data'!$D$13,0,10*ROW('Hygiene Data'!D193)))</f>
        <v/>
      </c>
      <c r="DT199" s="33" t="str">
        <f ca="true">+IF(OFFSET('Hygiene Data'!$D$14,0,10*ROW('Hygiene Data'!D193))="","",OFFSET('Hygiene Data'!$D$14,0,10*ROW('Hygiene Data'!D193)))</f>
        <v/>
      </c>
      <c r="DU199" s="33" t="str">
        <f ca="true">+IF(OFFSET('Hygiene Data'!$E$12,0,10*ROW('Hygiene Data'!E193))="","",OFFSET('Hygiene Data'!$E$12,0,10*ROW('Hygiene Data'!E193)))</f>
        <v/>
      </c>
      <c r="DV199" s="33" t="str">
        <f ca="true">+IF(OFFSET('Hygiene Data'!$E$13,0,10*ROW('Hygiene Data'!E193))="","",OFFSET('Hygiene Data'!$E$13,0,10*ROW('Hygiene Data'!E193)))</f>
        <v/>
      </c>
      <c r="DW199" s="33" t="str">
        <f ca="true">+IF(OFFSET('Hygiene Data'!$E$14,0,10*ROW('Hygiene Data'!E193))="","",OFFSET('Hygiene Data'!$E$14,0,10*ROW('Hygiene Data'!E193)))</f>
        <v/>
      </c>
      <c r="DX199" s="33" t="str">
        <f ca="true">+IF(OFFSET('Hygiene Data'!$F$12,0,10*ROW('Hygiene Data'!F193))="","",OFFSET('Hygiene Data'!$F$12,0,10*ROW('Hygiene Data'!F193)))</f>
        <v/>
      </c>
      <c r="DY199" s="33" t="str">
        <f ca="true">+IF(OFFSET('Hygiene Data'!$F$13,0,10*ROW('Hygiene Data'!F193))="","",OFFSET('Hygiene Data'!$F$13,0,10*ROW('Hygiene Data'!F193)))</f>
        <v/>
      </c>
      <c r="DZ199" s="33" t="str">
        <f ca="true">+IF(OFFSET('Hygiene Data'!$F$14,0,10*ROW('Hygiene Data'!F193))="","",OFFSET('Hygiene Data'!$F$14,0,10*ROW('Hygiene Data'!F193)))</f>
        <v/>
      </c>
      <c r="EA199" s="33" t="str">
        <f ca="true">+IF(OFFSET('Hygiene Data'!$G$12,0,10*ROW('Hygiene Data'!G193))="","",OFFSET('Hygiene Data'!$G$12,0,10*ROW('Hygiene Data'!G193)))</f>
        <v/>
      </c>
      <c r="EB199" s="33" t="str">
        <f ca="true">+IF(OFFSET('Hygiene Data'!$G$13,0,10*ROW('Hygiene Data'!G193))="","",OFFSET('Hygiene Data'!$G$13,0,10*ROW('Hygiene Data'!G193)))</f>
        <v/>
      </c>
      <c r="EC199" s="33" t="str">
        <f ca="true">+IF(OFFSET('Hygiene Data'!$G$14,0,10*ROW('Hygiene Data'!G193))="","",OFFSET('Hygiene Data'!$G$14,0,10*ROW('Hygiene Data'!G193)))</f>
        <v/>
      </c>
      <c r="ED199" s="33" t="str">
        <f ca="true">+IF(OFFSET('Hygiene Data'!$H$12,0,10*ROW('Hygiene Data'!H193))="","",OFFSET('Hygiene Data'!$H$12,0,10*ROW('Hygiene Data'!H193)))</f>
        <v/>
      </c>
      <c r="EE199" s="33" t="str">
        <f ca="true">+IF(OFFSET('Hygiene Data'!$H$13,0,10*ROW('Hygiene Data'!H193))="","",OFFSET('Hygiene Data'!$H$13,0,10*ROW('Hygiene Data'!H193)))</f>
        <v/>
      </c>
      <c r="EF199" s="33" t="str">
        <f ca="true">+IF(OFFSET('Hygiene Data'!$H$14,0,10*ROW('Hygiene Data'!H193))="","",OFFSET('Hygiene Data'!$H$14,0,10*ROW('Hygiene Data'!H193)))</f>
        <v/>
      </c>
    </row>
    <row r="200" x14ac:dyDescent="0.2">
      <c r="A200" s="56" t="str">
        <f ca="true">+IF(OFFSET('Water Data'!$B$1,0,10*ROW('Water Data'!B197))="","",OFFSET('Water Data'!$B$1,0,10*ROW('Water Data'!B197)))</f>
        <v/>
      </c>
      <c r="B200" s="56" t="str">
        <f ca="true">+IF(OFFSET('Water Data'!$A$3,0,10*ROW('Water Data'!A197))="","",OFFSET('Water Data'!$A$3,0,10*ROW('Water Data'!A197)))</f>
        <v/>
      </c>
      <c r="C200" s="56" t="str">
        <f ca="true">+IF(OFFSET('Water Data'!$C$3,0,10*ROW('Water Data'!C197))="","",OFFSET('Water Data'!$C$3,0,10*ROW('Water Data'!C197)))</f>
        <v/>
      </c>
      <c r="D200" s="244"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4"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4" t="e">
        <f ca="true">+IF(AND(ISNUMBER(OFFSET('Water Data'!$C$10,0,10*ROW('Water Data'!D194))),BW200="Yes"),OFFSET('Water Data'!$C$10,0,10*ROW('Water Data'!D194)),IF(AND(ISNUMBER(OFFSET('Water Data'!$C$10,0,10*ROW('Water Data'!D194))),BW200="No",ISNUMBER(OFFSET('Water Data'!$C$10,0,10*ROW('Water Data'!D194)))),CONCATENATE("[",ROUND(OFFSET('Water Data'!$C$10,0,10*ROW('Water Data'!D194)),0),"]"),IF(AND(ISNUMBER(OFFSET('Water Data'!$C$10,0,10*ROW('Water Data'!D194))),BW200="",ISNUMBER(OFFSET('Water Data'!$C$10,0,10*ROW('Water Data'!D194)))),OFFSET('Water Data'!$C$10,0,10*ROW('Water Data'!D194)),NA())))</f>
        <v>#N/A</v>
      </c>
      <c r="G200" s="244"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4"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4"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4"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4"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4"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4"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4"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4"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4"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4"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4"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4"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4"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4"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5"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5"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5"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5"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5"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5"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5"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5"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5"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5"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5"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5"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5"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5"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5"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5"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5"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5"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5"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5"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5"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5"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5"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5"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5"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5"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5"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5"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5"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5"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6"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6"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6"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6"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6"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6"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6"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6"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6"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6"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6"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6"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6"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6"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6"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6"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6"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6"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3" t="str">
        <f ca="true">+IF(OFFSET('Water Data'!$C$28,0,10*ROW('Water Data'!C194))="","",OFFSET('Water Data'!$C$28,0,10*ROW('Water Data'!C194)))</f>
        <v/>
      </c>
      <c r="BT200" s="33" t="str">
        <f ca="true">+IF(OFFSET('Water Data'!$C$29,0,10*ROW('Water Data'!C194))="","",OFFSET('Water Data'!$C$29,0,10*ROW('Water Data'!C194)))</f>
        <v/>
      </c>
      <c r="BU200" s="33" t="str">
        <f ca="true">+IF(OFFSET('Water Data'!$C$30,0,10*ROW('Water Data'!C194))="","",OFFSET('Water Data'!$C$30,0,10*ROW('Water Data'!C194)))</f>
        <v/>
      </c>
      <c r="BV200" s="33" t="str">
        <f ca="true">+IF(OFFSET('Water Data'!$D$28,0,10*ROW('Water Data'!D194))="","",OFFSET('Water Data'!$D$28,0,10*ROW('Water Data'!D194)))</f>
        <v/>
      </c>
      <c r="BW200" s="33" t="str">
        <f ca="true">+IF(OFFSET('Water Data'!$D$29,0,10*ROW('Water Data'!D194))="","",OFFSET('Water Data'!$D$29,0,10*ROW('Water Data'!D194)))</f>
        <v/>
      </c>
      <c r="BX200" s="33" t="str">
        <f ca="true">+IF(OFFSET('Water Data'!$D$30,0,10*ROW('Water Data'!D194))="","",OFFSET('Water Data'!$D$30,0,10*ROW('Water Data'!D194)))</f>
        <v/>
      </c>
      <c r="BY200" s="33" t="str">
        <f ca="true">+IF(OFFSET('Water Data'!$E$28,0,10*ROW('Water Data'!E194))="","",OFFSET('Water Data'!$E$28,0,10*ROW('Water Data'!E194)))</f>
        <v/>
      </c>
      <c r="BZ200" s="33" t="str">
        <f ca="true">+IF(OFFSET('Water Data'!$E$29,0,10*ROW('Water Data'!E194))="","",OFFSET('Water Data'!$E$29,0,10*ROW('Water Data'!E194)))</f>
        <v/>
      </c>
      <c r="CA200" s="33" t="str">
        <f ca="true">+IF(OFFSET('Water Data'!$E$30,0,10*ROW('Water Data'!E194))="","",OFFSET('Water Data'!$E$30,0,10*ROW('Water Data'!E194)))</f>
        <v/>
      </c>
      <c r="CB200" s="33" t="str">
        <f ca="true">+IF(OFFSET('Water Data'!$F$28,0,10*ROW('Water Data'!F194))="","",OFFSET('Water Data'!$F$28,0,10*ROW('Water Data'!F194)))</f>
        <v/>
      </c>
      <c r="CC200" s="33" t="str">
        <f ca="true">+IF(OFFSET('Water Data'!$F$29,0,10*ROW('Water Data'!F194))="","",OFFSET('Water Data'!$F$29,0,10*ROW('Water Data'!F194)))</f>
        <v/>
      </c>
      <c r="CD200" s="33" t="str">
        <f ca="true">+IF(OFFSET('Water Data'!$F$30,0,10*ROW('Water Data'!F194))="","",OFFSET('Water Data'!$F$30,0,10*ROW('Water Data'!F194)))</f>
        <v/>
      </c>
      <c r="CE200" s="33" t="str">
        <f ca="true">+IF(OFFSET('Water Data'!$G$28,0,10*ROW('Water Data'!G194))="","",OFFSET('Water Data'!$G$28,0,10*ROW('Water Data'!G194)))</f>
        <v/>
      </c>
      <c r="CF200" s="33" t="str">
        <f ca="true">+IF(OFFSET('Water Data'!$G$29,0,10*ROW('Water Data'!G194))="","",OFFSET('Water Data'!$G$29,0,10*ROW('Water Data'!G194)))</f>
        <v/>
      </c>
      <c r="CG200" s="33" t="str">
        <f ca="true">+IF(OFFSET('Water Data'!$G$30,0,10*ROW('Water Data'!G194))="","",OFFSET('Water Data'!$G$30,0,10*ROW('Water Data'!G194)))</f>
        <v/>
      </c>
      <c r="CH200" s="33" t="str">
        <f ca="true">+IF(OFFSET('Water Data'!$H$28,0,10*ROW('Water Data'!H194))="","",OFFSET('Water Data'!$H$28,0,10*ROW('Water Data'!H194)))</f>
        <v/>
      </c>
      <c r="CI200" s="33" t="str">
        <f ca="true">+IF(OFFSET('Water Data'!$H$29,0,10*ROW('Water Data'!H194))="","",OFFSET('Water Data'!$H$29,0,10*ROW('Water Data'!H194)))</f>
        <v/>
      </c>
      <c r="CJ200" s="33" t="str">
        <f ca="true">+IF(OFFSET('Water Data'!$H$30,0,10*ROW('Water Data'!H194))="","",OFFSET('Water Data'!$H$30,0,10*ROW('Water Data'!H194)))</f>
        <v/>
      </c>
      <c r="CK200" s="33" t="str">
        <f ca="true">+IF(OFFSET('Sanitation Data'!$C$29,0,10*ROW('Sanitation Data'!C194))="","",OFFSET('Sanitation Data'!$C$29,0,10*ROW('Sanitation Data'!C194)))</f>
        <v/>
      </c>
      <c r="CL200" s="33" t="str">
        <f ca="true">+IF(OFFSET('Sanitation Data'!$C$30,0,10*ROW('Sanitation Data'!C194))="","",OFFSET('Sanitation Data'!$C$30,0,10*ROW('Sanitation Data'!C194)))</f>
        <v/>
      </c>
      <c r="CM200" s="33" t="str">
        <f ca="true">+IF(OFFSET('Sanitation Data'!$C$31,0,10*ROW('Sanitation Data'!C194))="","",OFFSET('Sanitation Data'!$C$31,0,10*ROW('Sanitation Data'!C194)))</f>
        <v/>
      </c>
      <c r="CN200" s="33" t="str">
        <f ca="true">+IF(OFFSET('Sanitation Data'!$C$32,0,10*ROW('Sanitation Data'!C194))="","",OFFSET('Sanitation Data'!$C$32,0,10*ROW('Sanitation Data'!C194)))</f>
        <v/>
      </c>
      <c r="CO200" s="33" t="str">
        <f ca="true">+IF(OFFSET('Sanitation Data'!$C$33,0,10*ROW('Sanitation Data'!C194))="","",OFFSET('Sanitation Data'!$C$33,0,10*ROW('Sanitation Data'!C194)))</f>
        <v/>
      </c>
      <c r="CP200" s="33" t="str">
        <f ca="true">+IF(OFFSET('Sanitation Data'!$D$29,0,10*ROW('Sanitation Data'!D194))="","",OFFSET('Sanitation Data'!$D$29,0,10*ROW('Sanitation Data'!D194)))</f>
        <v/>
      </c>
      <c r="CQ200" s="33" t="str">
        <f ca="true">+IF(OFFSET('Sanitation Data'!$D$30,0,10*ROW('Sanitation Data'!D194))="","",OFFSET('Sanitation Data'!$D$30,0,10*ROW('Sanitation Data'!D194)))</f>
        <v/>
      </c>
      <c r="CR200" s="33" t="str">
        <f ca="true">+IF(OFFSET('Sanitation Data'!$D$31,0,10*ROW('Sanitation Data'!D194))="","",OFFSET('Sanitation Data'!$D$31,0,10*ROW('Sanitation Data'!D194)))</f>
        <v/>
      </c>
      <c r="CS200" s="33" t="str">
        <f ca="true">+IF(OFFSET('Sanitation Data'!$D$32,0,10*ROW('Sanitation Data'!D194))="","",OFFSET('Sanitation Data'!$D$32,0,10*ROW('Sanitation Data'!D194)))</f>
        <v/>
      </c>
      <c r="CT200" s="33" t="str">
        <f ca="true">+IF(OFFSET('Sanitation Data'!$D$33,0,10*ROW('Sanitation Data'!D194))="","",OFFSET('Sanitation Data'!$D$33,0,10*ROW('Sanitation Data'!D194)))</f>
        <v/>
      </c>
      <c r="CU200" s="33" t="str">
        <f ca="true">+IF(OFFSET('Sanitation Data'!$E$29,0,10*ROW('Sanitation Data'!E194))="","",OFFSET('Sanitation Data'!$E$29,0,10*ROW('Sanitation Data'!E194)))</f>
        <v/>
      </c>
      <c r="CV200" s="33" t="str">
        <f ca="true">+IF(OFFSET('Sanitation Data'!$E$30,0,10*ROW('Sanitation Data'!E194))="","",OFFSET('Sanitation Data'!$E$30,0,10*ROW('Sanitation Data'!E194)))</f>
        <v/>
      </c>
      <c r="CW200" s="33" t="str">
        <f ca="true">+IF(OFFSET('Sanitation Data'!$E$31,0,10*ROW('Sanitation Data'!E194))="","",OFFSET('Sanitation Data'!$E$31,0,10*ROW('Sanitation Data'!E194)))</f>
        <v/>
      </c>
      <c r="CX200" s="33" t="str">
        <f ca="true">+IF(OFFSET('Sanitation Data'!$E$32,0,10*ROW('Sanitation Data'!E194))="","",OFFSET('Sanitation Data'!$E$32,0,10*ROW('Sanitation Data'!E194)))</f>
        <v/>
      </c>
      <c r="CY200" s="33" t="str">
        <f ca="true">+IF(OFFSET('Sanitation Data'!$E$33,0,10*ROW('Sanitation Data'!E194))="","",OFFSET('Sanitation Data'!$E$33,0,10*ROW('Sanitation Data'!E194)))</f>
        <v/>
      </c>
      <c r="CZ200" s="33" t="str">
        <f ca="true">+IF(OFFSET('Sanitation Data'!$F$29,0,10*ROW('Sanitation Data'!F194))="","",OFFSET('Sanitation Data'!$F$29,0,10*ROW('Sanitation Data'!F194)))</f>
        <v/>
      </c>
      <c r="DA200" s="33" t="str">
        <f ca="true">+IF(OFFSET('Sanitation Data'!$F$30,0,10*ROW('Sanitation Data'!F194))="","",OFFSET('Sanitation Data'!$F$30,0,10*ROW('Sanitation Data'!F194)))</f>
        <v/>
      </c>
      <c r="DB200" s="33" t="str">
        <f ca="true">+IF(OFFSET('Sanitation Data'!$F$31,0,10*ROW('Sanitation Data'!F194))="","",OFFSET('Sanitation Data'!$F$31,0,10*ROW('Sanitation Data'!F194)))</f>
        <v/>
      </c>
      <c r="DC200" s="33" t="str">
        <f ca="true">+IF(OFFSET('Sanitation Data'!$F$32,0,10*ROW('Sanitation Data'!F194))="","",OFFSET('Sanitation Data'!$F$32,0,10*ROW('Sanitation Data'!F194)))</f>
        <v/>
      </c>
      <c r="DD200" s="33" t="str">
        <f ca="true">+IF(OFFSET('Sanitation Data'!$F$33,0,10*ROW('Sanitation Data'!F194))="","",OFFSET('Sanitation Data'!$F$33,0,10*ROW('Sanitation Data'!F194)))</f>
        <v/>
      </c>
      <c r="DE200" s="33" t="str">
        <f ca="true">+IF(OFFSET('Sanitation Data'!$G$29,0,10*ROW('Sanitation Data'!G194))="","",OFFSET('Sanitation Data'!$G$29,0,10*ROW('Sanitation Data'!G194)))</f>
        <v/>
      </c>
      <c r="DF200" s="33" t="str">
        <f ca="true">+IF(OFFSET('Sanitation Data'!$G$30,0,10*ROW('Sanitation Data'!G194))="","",OFFSET('Sanitation Data'!$G$30,0,10*ROW('Sanitation Data'!G194)))</f>
        <v/>
      </c>
      <c r="DG200" s="33" t="str">
        <f ca="true">+IF(OFFSET('Sanitation Data'!$G$31,0,10*ROW('Sanitation Data'!G194))="","",OFFSET('Sanitation Data'!$G$31,0,10*ROW('Sanitation Data'!G194)))</f>
        <v/>
      </c>
      <c r="DH200" s="33" t="str">
        <f ca="true">+IF(OFFSET('Sanitation Data'!$G$32,0,10*ROW('Sanitation Data'!G194))="","",OFFSET('Sanitation Data'!$G$32,0,10*ROW('Sanitation Data'!G194)))</f>
        <v/>
      </c>
      <c r="DI200" s="33" t="str">
        <f ca="true">+IF(OFFSET('Sanitation Data'!$G$33,0,10*ROW('Sanitation Data'!G194))="","",OFFSET('Sanitation Data'!$G$33,0,10*ROW('Sanitation Data'!G194)))</f>
        <v/>
      </c>
      <c r="DJ200" s="33" t="str">
        <f ca="true">+IF(OFFSET('Sanitation Data'!$H$29,0,10*ROW('Sanitation Data'!H194))="","",OFFSET('Sanitation Data'!$H$29,0,10*ROW('Sanitation Data'!H194)))</f>
        <v/>
      </c>
      <c r="DK200" s="33" t="str">
        <f ca="true">+IF(OFFSET('Sanitation Data'!$H$30,0,10*ROW('Sanitation Data'!H194))="","",OFFSET('Sanitation Data'!$H$30,0,10*ROW('Sanitation Data'!H194)))</f>
        <v/>
      </c>
      <c r="DL200" s="33" t="str">
        <f ca="true">+IF(OFFSET('Sanitation Data'!$H$31,0,10*ROW('Sanitation Data'!H194))="","",OFFSET('Sanitation Data'!$H$31,0,10*ROW('Sanitation Data'!H194)))</f>
        <v/>
      </c>
      <c r="DM200" s="33" t="str">
        <f ca="true">+IF(OFFSET('Sanitation Data'!$H$32,0,10*ROW('Sanitation Data'!H194))="","",OFFSET('Sanitation Data'!$H$32,0,10*ROW('Sanitation Data'!H194)))</f>
        <v/>
      </c>
      <c r="DN200" s="33" t="str">
        <f ca="true">+IF(OFFSET('Sanitation Data'!$H$33,0,10*ROW('Sanitation Data'!H194))="","",OFFSET('Sanitation Data'!$H$33,0,10*ROW('Sanitation Data'!H194)))</f>
        <v/>
      </c>
      <c r="DO200" s="33" t="str">
        <f ca="true">+IF(OFFSET('Hygiene Data'!$C$12,0,10*ROW('Hygiene Data'!C194))="","",OFFSET('Hygiene Data'!$C$12,0,10*ROW('Hygiene Data'!C194)))</f>
        <v/>
      </c>
      <c r="DP200" s="33" t="str">
        <f ca="true">+IF(OFFSET('Hygiene Data'!$C$13,0,10*ROW('Hygiene Data'!C194))="","",OFFSET('Hygiene Data'!$C$13,0,10*ROW('Hygiene Data'!C194)))</f>
        <v/>
      </c>
      <c r="DQ200" s="33" t="str">
        <f ca="true">+IF(OFFSET('Hygiene Data'!$C$14,0,10*ROW('Hygiene Data'!C194))="","",OFFSET('Hygiene Data'!$C$14,0,10*ROW('Hygiene Data'!C194)))</f>
        <v/>
      </c>
      <c r="DR200" s="33" t="str">
        <f ca="true">+IF(OFFSET('Hygiene Data'!$D$12,0,10*ROW('Hygiene Data'!D194))="","",OFFSET('Hygiene Data'!$D$12,0,10*ROW('Hygiene Data'!D194)))</f>
        <v/>
      </c>
      <c r="DS200" s="33" t="str">
        <f ca="true">+IF(OFFSET('Hygiene Data'!$D$13,0,10*ROW('Hygiene Data'!D194))="","",OFFSET('Hygiene Data'!$D$13,0,10*ROW('Hygiene Data'!D194)))</f>
        <v/>
      </c>
      <c r="DT200" s="33" t="str">
        <f ca="true">+IF(OFFSET('Hygiene Data'!$D$14,0,10*ROW('Hygiene Data'!D194))="","",OFFSET('Hygiene Data'!$D$14,0,10*ROW('Hygiene Data'!D194)))</f>
        <v/>
      </c>
      <c r="DU200" s="33" t="str">
        <f ca="true">+IF(OFFSET('Hygiene Data'!$E$12,0,10*ROW('Hygiene Data'!E194))="","",OFFSET('Hygiene Data'!$E$12,0,10*ROW('Hygiene Data'!E194)))</f>
        <v/>
      </c>
      <c r="DV200" s="33" t="str">
        <f ca="true">+IF(OFFSET('Hygiene Data'!$E$13,0,10*ROW('Hygiene Data'!E194))="","",OFFSET('Hygiene Data'!$E$13,0,10*ROW('Hygiene Data'!E194)))</f>
        <v/>
      </c>
      <c r="DW200" s="33" t="str">
        <f ca="true">+IF(OFFSET('Hygiene Data'!$E$14,0,10*ROW('Hygiene Data'!E194))="","",OFFSET('Hygiene Data'!$E$14,0,10*ROW('Hygiene Data'!E194)))</f>
        <v/>
      </c>
      <c r="DX200" s="33" t="str">
        <f ca="true">+IF(OFFSET('Hygiene Data'!$F$12,0,10*ROW('Hygiene Data'!F194))="","",OFFSET('Hygiene Data'!$F$12,0,10*ROW('Hygiene Data'!F194)))</f>
        <v/>
      </c>
      <c r="DY200" s="33" t="str">
        <f ca="true">+IF(OFFSET('Hygiene Data'!$F$13,0,10*ROW('Hygiene Data'!F194))="","",OFFSET('Hygiene Data'!$F$13,0,10*ROW('Hygiene Data'!F194)))</f>
        <v/>
      </c>
      <c r="DZ200" s="33" t="str">
        <f ca="true">+IF(OFFSET('Hygiene Data'!$F$14,0,10*ROW('Hygiene Data'!F194))="","",OFFSET('Hygiene Data'!$F$14,0,10*ROW('Hygiene Data'!F194)))</f>
        <v/>
      </c>
      <c r="EA200" s="33" t="str">
        <f ca="true">+IF(OFFSET('Hygiene Data'!$G$12,0,10*ROW('Hygiene Data'!G194))="","",OFFSET('Hygiene Data'!$G$12,0,10*ROW('Hygiene Data'!G194)))</f>
        <v/>
      </c>
      <c r="EB200" s="33" t="str">
        <f ca="true">+IF(OFFSET('Hygiene Data'!$G$13,0,10*ROW('Hygiene Data'!G194))="","",OFFSET('Hygiene Data'!$G$13,0,10*ROW('Hygiene Data'!G194)))</f>
        <v/>
      </c>
      <c r="EC200" s="33" t="str">
        <f ca="true">+IF(OFFSET('Hygiene Data'!$G$14,0,10*ROW('Hygiene Data'!G194))="","",OFFSET('Hygiene Data'!$G$14,0,10*ROW('Hygiene Data'!G194)))</f>
        <v/>
      </c>
      <c r="ED200" s="33" t="str">
        <f ca="true">+IF(OFFSET('Hygiene Data'!$H$12,0,10*ROW('Hygiene Data'!H194))="","",OFFSET('Hygiene Data'!$H$12,0,10*ROW('Hygiene Data'!H194)))</f>
        <v/>
      </c>
      <c r="EE200" s="33" t="str">
        <f ca="true">+IF(OFFSET('Hygiene Data'!$H$13,0,10*ROW('Hygiene Data'!H194))="","",OFFSET('Hygiene Data'!$H$13,0,10*ROW('Hygiene Data'!H194)))</f>
        <v/>
      </c>
      <c r="EF200" s="33" t="str">
        <f ca="true">+IF(OFFSET('Hygiene Data'!$H$14,0,10*ROW('Hygiene Data'!H194))="","",OFFSET('Hygiene Data'!$H$14,0,10*ROW('Hygiene Data'!H194)))</f>
        <v/>
      </c>
    </row>
    <row r="201" x14ac:dyDescent="0.2">
      <c r="A201" s="56" t="str">
        <f ca="true">+IF(OFFSET('Water Data'!$B$1,0,10*ROW('Water Data'!B198))="","",OFFSET('Water Data'!$B$1,0,10*ROW('Water Data'!B198)))</f>
        <v/>
      </c>
      <c r="B201" s="56" t="str">
        <f ca="true">+IF(OFFSET('Water Data'!$A$3,0,10*ROW('Water Data'!A198))="","",OFFSET('Water Data'!$A$3,0,10*ROW('Water Data'!A198)))</f>
        <v/>
      </c>
      <c r="C201" s="56" t="str">
        <f ca="true">+IF(OFFSET('Water Data'!$C$3,0,10*ROW('Water Data'!C198))="","",OFFSET('Water Data'!$C$3,0,10*ROW('Water Data'!C198)))</f>
        <v/>
      </c>
      <c r="D201" s="244"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4"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4" t="e">
        <f ca="true">+IF(AND(ISNUMBER(OFFSET('Water Data'!$C$10,0,10*ROW('Water Data'!D195))),BW201="Yes"),OFFSET('Water Data'!$C$10,0,10*ROW('Water Data'!D195)),IF(AND(ISNUMBER(OFFSET('Water Data'!$C$10,0,10*ROW('Water Data'!D195))),BW201="No",ISNUMBER(OFFSET('Water Data'!$C$10,0,10*ROW('Water Data'!D195)))),CONCATENATE("[",ROUND(OFFSET('Water Data'!$C$10,0,10*ROW('Water Data'!D195)),0),"]"),IF(AND(ISNUMBER(OFFSET('Water Data'!$C$10,0,10*ROW('Water Data'!D195))),BW201="",ISNUMBER(OFFSET('Water Data'!$C$10,0,10*ROW('Water Data'!D195)))),OFFSET('Water Data'!$C$10,0,10*ROW('Water Data'!D195)),NA())))</f>
        <v>#N/A</v>
      </c>
      <c r="G201" s="244"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4"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4"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4"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4"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4"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4"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4"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4"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4"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4"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4"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4"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4"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4"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5"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5"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5"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5"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5"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5"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5"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5"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5"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5"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5"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5"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5"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5"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5"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5"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5"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5"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5"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5"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5"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5"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5"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5"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5"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5"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5"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5"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5"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5"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6"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6"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6"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6"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6"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6"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6"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6"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6"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6"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6"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6"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6"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6"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6"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6"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6"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6"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3" t="str">
        <f ca="true">+IF(OFFSET('Water Data'!$C$28,0,10*ROW('Water Data'!C195))="","",OFFSET('Water Data'!$C$28,0,10*ROW('Water Data'!C195)))</f>
        <v/>
      </c>
      <c r="BT201" s="33" t="str">
        <f ca="true">+IF(OFFSET('Water Data'!$C$29,0,10*ROW('Water Data'!C195))="","",OFFSET('Water Data'!$C$29,0,10*ROW('Water Data'!C195)))</f>
        <v/>
      </c>
      <c r="BU201" s="33" t="str">
        <f ca="true">+IF(OFFSET('Water Data'!$C$30,0,10*ROW('Water Data'!C195))="","",OFFSET('Water Data'!$C$30,0,10*ROW('Water Data'!C195)))</f>
        <v/>
      </c>
      <c r="BV201" s="33" t="str">
        <f ca="true">+IF(OFFSET('Water Data'!$D$28,0,10*ROW('Water Data'!D195))="","",OFFSET('Water Data'!$D$28,0,10*ROW('Water Data'!D195)))</f>
        <v/>
      </c>
      <c r="BW201" s="33" t="str">
        <f ca="true">+IF(OFFSET('Water Data'!$D$29,0,10*ROW('Water Data'!D195))="","",OFFSET('Water Data'!$D$29,0,10*ROW('Water Data'!D195)))</f>
        <v/>
      </c>
      <c r="BX201" s="33" t="str">
        <f ca="true">+IF(OFFSET('Water Data'!$D$30,0,10*ROW('Water Data'!D195))="","",OFFSET('Water Data'!$D$30,0,10*ROW('Water Data'!D195)))</f>
        <v/>
      </c>
      <c r="BY201" s="33" t="str">
        <f ca="true">+IF(OFFSET('Water Data'!$E$28,0,10*ROW('Water Data'!E195))="","",OFFSET('Water Data'!$E$28,0,10*ROW('Water Data'!E195)))</f>
        <v/>
      </c>
      <c r="BZ201" s="33" t="str">
        <f ca="true">+IF(OFFSET('Water Data'!$E$29,0,10*ROW('Water Data'!E195))="","",OFFSET('Water Data'!$E$29,0,10*ROW('Water Data'!E195)))</f>
        <v/>
      </c>
      <c r="CA201" s="33" t="str">
        <f ca="true">+IF(OFFSET('Water Data'!$E$30,0,10*ROW('Water Data'!E195))="","",OFFSET('Water Data'!$E$30,0,10*ROW('Water Data'!E195)))</f>
        <v/>
      </c>
      <c r="CB201" s="33" t="str">
        <f ca="true">+IF(OFFSET('Water Data'!$F$28,0,10*ROW('Water Data'!F195))="","",OFFSET('Water Data'!$F$28,0,10*ROW('Water Data'!F195)))</f>
        <v/>
      </c>
      <c r="CC201" s="33" t="str">
        <f ca="true">+IF(OFFSET('Water Data'!$F$29,0,10*ROW('Water Data'!F195))="","",OFFSET('Water Data'!$F$29,0,10*ROW('Water Data'!F195)))</f>
        <v/>
      </c>
      <c r="CD201" s="33" t="str">
        <f ca="true">+IF(OFFSET('Water Data'!$F$30,0,10*ROW('Water Data'!F195))="","",OFFSET('Water Data'!$F$30,0,10*ROW('Water Data'!F195)))</f>
        <v/>
      </c>
      <c r="CE201" s="33" t="str">
        <f ca="true">+IF(OFFSET('Water Data'!$G$28,0,10*ROW('Water Data'!G195))="","",OFFSET('Water Data'!$G$28,0,10*ROW('Water Data'!G195)))</f>
        <v/>
      </c>
      <c r="CF201" s="33" t="str">
        <f ca="true">+IF(OFFSET('Water Data'!$G$29,0,10*ROW('Water Data'!G195))="","",OFFSET('Water Data'!$G$29,0,10*ROW('Water Data'!G195)))</f>
        <v/>
      </c>
      <c r="CG201" s="33" t="str">
        <f ca="true">+IF(OFFSET('Water Data'!$G$30,0,10*ROW('Water Data'!G195))="","",OFFSET('Water Data'!$G$30,0,10*ROW('Water Data'!G195)))</f>
        <v/>
      </c>
      <c r="CH201" s="33" t="str">
        <f ca="true">+IF(OFFSET('Water Data'!$H$28,0,10*ROW('Water Data'!H195))="","",OFFSET('Water Data'!$H$28,0,10*ROW('Water Data'!H195)))</f>
        <v/>
      </c>
      <c r="CI201" s="33" t="str">
        <f ca="true">+IF(OFFSET('Water Data'!$H$29,0,10*ROW('Water Data'!H195))="","",OFFSET('Water Data'!$H$29,0,10*ROW('Water Data'!H195)))</f>
        <v/>
      </c>
      <c r="CJ201" s="33" t="str">
        <f ca="true">+IF(OFFSET('Water Data'!$H$30,0,10*ROW('Water Data'!H195))="","",OFFSET('Water Data'!$H$30,0,10*ROW('Water Data'!H195)))</f>
        <v/>
      </c>
      <c r="CK201" s="33" t="str">
        <f ca="true">+IF(OFFSET('Sanitation Data'!$C$29,0,10*ROW('Sanitation Data'!C195))="","",OFFSET('Sanitation Data'!$C$29,0,10*ROW('Sanitation Data'!C195)))</f>
        <v/>
      </c>
      <c r="CL201" s="33" t="str">
        <f ca="true">+IF(OFFSET('Sanitation Data'!$C$30,0,10*ROW('Sanitation Data'!C195))="","",OFFSET('Sanitation Data'!$C$30,0,10*ROW('Sanitation Data'!C195)))</f>
        <v/>
      </c>
      <c r="CM201" s="33" t="str">
        <f ca="true">+IF(OFFSET('Sanitation Data'!$C$31,0,10*ROW('Sanitation Data'!C195))="","",OFFSET('Sanitation Data'!$C$31,0,10*ROW('Sanitation Data'!C195)))</f>
        <v/>
      </c>
      <c r="CN201" s="33" t="str">
        <f ca="true">+IF(OFFSET('Sanitation Data'!$C$32,0,10*ROW('Sanitation Data'!C195))="","",OFFSET('Sanitation Data'!$C$32,0,10*ROW('Sanitation Data'!C195)))</f>
        <v/>
      </c>
      <c r="CO201" s="33" t="str">
        <f ca="true">+IF(OFFSET('Sanitation Data'!$C$33,0,10*ROW('Sanitation Data'!C195))="","",OFFSET('Sanitation Data'!$C$33,0,10*ROW('Sanitation Data'!C195)))</f>
        <v/>
      </c>
      <c r="CP201" s="33" t="str">
        <f ca="true">+IF(OFFSET('Sanitation Data'!$D$29,0,10*ROW('Sanitation Data'!D195))="","",OFFSET('Sanitation Data'!$D$29,0,10*ROW('Sanitation Data'!D195)))</f>
        <v/>
      </c>
      <c r="CQ201" s="33" t="str">
        <f ca="true">+IF(OFFSET('Sanitation Data'!$D$30,0,10*ROW('Sanitation Data'!D195))="","",OFFSET('Sanitation Data'!$D$30,0,10*ROW('Sanitation Data'!D195)))</f>
        <v/>
      </c>
      <c r="CR201" s="33" t="str">
        <f ca="true">+IF(OFFSET('Sanitation Data'!$D$31,0,10*ROW('Sanitation Data'!D195))="","",OFFSET('Sanitation Data'!$D$31,0,10*ROW('Sanitation Data'!D195)))</f>
        <v/>
      </c>
      <c r="CS201" s="33" t="str">
        <f ca="true">+IF(OFFSET('Sanitation Data'!$D$32,0,10*ROW('Sanitation Data'!D195))="","",OFFSET('Sanitation Data'!$D$32,0,10*ROW('Sanitation Data'!D195)))</f>
        <v/>
      </c>
      <c r="CT201" s="33" t="str">
        <f ca="true">+IF(OFFSET('Sanitation Data'!$D$33,0,10*ROW('Sanitation Data'!D195))="","",OFFSET('Sanitation Data'!$D$33,0,10*ROW('Sanitation Data'!D195)))</f>
        <v/>
      </c>
      <c r="CU201" s="33" t="str">
        <f ca="true">+IF(OFFSET('Sanitation Data'!$E$29,0,10*ROW('Sanitation Data'!E195))="","",OFFSET('Sanitation Data'!$E$29,0,10*ROW('Sanitation Data'!E195)))</f>
        <v/>
      </c>
      <c r="CV201" s="33" t="str">
        <f ca="true">+IF(OFFSET('Sanitation Data'!$E$30,0,10*ROW('Sanitation Data'!E195))="","",OFFSET('Sanitation Data'!$E$30,0,10*ROW('Sanitation Data'!E195)))</f>
        <v/>
      </c>
      <c r="CW201" s="33" t="str">
        <f ca="true">+IF(OFFSET('Sanitation Data'!$E$31,0,10*ROW('Sanitation Data'!E195))="","",OFFSET('Sanitation Data'!$E$31,0,10*ROW('Sanitation Data'!E195)))</f>
        <v/>
      </c>
      <c r="CX201" s="33" t="str">
        <f ca="true">+IF(OFFSET('Sanitation Data'!$E$32,0,10*ROW('Sanitation Data'!E195))="","",OFFSET('Sanitation Data'!$E$32,0,10*ROW('Sanitation Data'!E195)))</f>
        <v/>
      </c>
      <c r="CY201" s="33" t="str">
        <f ca="true">+IF(OFFSET('Sanitation Data'!$E$33,0,10*ROW('Sanitation Data'!E195))="","",OFFSET('Sanitation Data'!$E$33,0,10*ROW('Sanitation Data'!E195)))</f>
        <v/>
      </c>
      <c r="CZ201" s="33" t="str">
        <f ca="true">+IF(OFFSET('Sanitation Data'!$F$29,0,10*ROW('Sanitation Data'!F195))="","",OFFSET('Sanitation Data'!$F$29,0,10*ROW('Sanitation Data'!F195)))</f>
        <v/>
      </c>
      <c r="DA201" s="33" t="str">
        <f ca="true">+IF(OFFSET('Sanitation Data'!$F$30,0,10*ROW('Sanitation Data'!F195))="","",OFFSET('Sanitation Data'!$F$30,0,10*ROW('Sanitation Data'!F195)))</f>
        <v/>
      </c>
      <c r="DB201" s="33" t="str">
        <f ca="true">+IF(OFFSET('Sanitation Data'!$F$31,0,10*ROW('Sanitation Data'!F195))="","",OFFSET('Sanitation Data'!$F$31,0,10*ROW('Sanitation Data'!F195)))</f>
        <v/>
      </c>
      <c r="DC201" s="33" t="str">
        <f ca="true">+IF(OFFSET('Sanitation Data'!$F$32,0,10*ROW('Sanitation Data'!F195))="","",OFFSET('Sanitation Data'!$F$32,0,10*ROW('Sanitation Data'!F195)))</f>
        <v/>
      </c>
      <c r="DD201" s="33" t="str">
        <f ca="true">+IF(OFFSET('Sanitation Data'!$F$33,0,10*ROW('Sanitation Data'!F195))="","",OFFSET('Sanitation Data'!$F$33,0,10*ROW('Sanitation Data'!F195)))</f>
        <v/>
      </c>
      <c r="DE201" s="33" t="str">
        <f ca="true">+IF(OFFSET('Sanitation Data'!$G$29,0,10*ROW('Sanitation Data'!G195))="","",OFFSET('Sanitation Data'!$G$29,0,10*ROW('Sanitation Data'!G195)))</f>
        <v/>
      </c>
      <c r="DF201" s="33" t="str">
        <f ca="true">+IF(OFFSET('Sanitation Data'!$G$30,0,10*ROW('Sanitation Data'!G195))="","",OFFSET('Sanitation Data'!$G$30,0,10*ROW('Sanitation Data'!G195)))</f>
        <v/>
      </c>
      <c r="DG201" s="33" t="str">
        <f ca="true">+IF(OFFSET('Sanitation Data'!$G$31,0,10*ROW('Sanitation Data'!G195))="","",OFFSET('Sanitation Data'!$G$31,0,10*ROW('Sanitation Data'!G195)))</f>
        <v/>
      </c>
      <c r="DH201" s="33" t="str">
        <f ca="true">+IF(OFFSET('Sanitation Data'!$G$32,0,10*ROW('Sanitation Data'!G195))="","",OFFSET('Sanitation Data'!$G$32,0,10*ROW('Sanitation Data'!G195)))</f>
        <v/>
      </c>
      <c r="DI201" s="33" t="str">
        <f ca="true">+IF(OFFSET('Sanitation Data'!$G$33,0,10*ROW('Sanitation Data'!G195))="","",OFFSET('Sanitation Data'!$G$33,0,10*ROW('Sanitation Data'!G195)))</f>
        <v/>
      </c>
      <c r="DJ201" s="33" t="str">
        <f ca="true">+IF(OFFSET('Sanitation Data'!$H$29,0,10*ROW('Sanitation Data'!H195))="","",OFFSET('Sanitation Data'!$H$29,0,10*ROW('Sanitation Data'!H195)))</f>
        <v/>
      </c>
      <c r="DK201" s="33" t="str">
        <f ca="true">+IF(OFFSET('Sanitation Data'!$H$30,0,10*ROW('Sanitation Data'!H195))="","",OFFSET('Sanitation Data'!$H$30,0,10*ROW('Sanitation Data'!H195)))</f>
        <v/>
      </c>
      <c r="DL201" s="33" t="str">
        <f ca="true">+IF(OFFSET('Sanitation Data'!$H$31,0,10*ROW('Sanitation Data'!H195))="","",OFFSET('Sanitation Data'!$H$31,0,10*ROW('Sanitation Data'!H195)))</f>
        <v/>
      </c>
      <c r="DM201" s="33" t="str">
        <f ca="true">+IF(OFFSET('Sanitation Data'!$H$32,0,10*ROW('Sanitation Data'!H195))="","",OFFSET('Sanitation Data'!$H$32,0,10*ROW('Sanitation Data'!H195)))</f>
        <v/>
      </c>
      <c r="DN201" s="33" t="str">
        <f ca="true">+IF(OFFSET('Sanitation Data'!$H$33,0,10*ROW('Sanitation Data'!H195))="","",OFFSET('Sanitation Data'!$H$33,0,10*ROW('Sanitation Data'!H195)))</f>
        <v/>
      </c>
      <c r="DO201" s="33" t="str">
        <f ca="true">+IF(OFFSET('Hygiene Data'!$C$12,0,10*ROW('Hygiene Data'!C195))="","",OFFSET('Hygiene Data'!$C$12,0,10*ROW('Hygiene Data'!C195)))</f>
        <v/>
      </c>
      <c r="DP201" s="33" t="str">
        <f ca="true">+IF(OFFSET('Hygiene Data'!$C$13,0,10*ROW('Hygiene Data'!C195))="","",OFFSET('Hygiene Data'!$C$13,0,10*ROW('Hygiene Data'!C195)))</f>
        <v/>
      </c>
      <c r="DQ201" s="33" t="str">
        <f ca="true">+IF(OFFSET('Hygiene Data'!$C$14,0,10*ROW('Hygiene Data'!C195))="","",OFFSET('Hygiene Data'!$C$14,0,10*ROW('Hygiene Data'!C195)))</f>
        <v/>
      </c>
      <c r="DR201" s="33" t="str">
        <f ca="true">+IF(OFFSET('Hygiene Data'!$D$12,0,10*ROW('Hygiene Data'!D195))="","",OFFSET('Hygiene Data'!$D$12,0,10*ROW('Hygiene Data'!D195)))</f>
        <v/>
      </c>
      <c r="DS201" s="33" t="str">
        <f ca="true">+IF(OFFSET('Hygiene Data'!$D$13,0,10*ROW('Hygiene Data'!D195))="","",OFFSET('Hygiene Data'!$D$13,0,10*ROW('Hygiene Data'!D195)))</f>
        <v/>
      </c>
      <c r="DT201" s="33" t="str">
        <f ca="true">+IF(OFFSET('Hygiene Data'!$D$14,0,10*ROW('Hygiene Data'!D195))="","",OFFSET('Hygiene Data'!$D$14,0,10*ROW('Hygiene Data'!D195)))</f>
        <v/>
      </c>
      <c r="DU201" s="33" t="str">
        <f ca="true">+IF(OFFSET('Hygiene Data'!$E$12,0,10*ROW('Hygiene Data'!E195))="","",OFFSET('Hygiene Data'!$E$12,0,10*ROW('Hygiene Data'!E195)))</f>
        <v/>
      </c>
      <c r="DV201" s="33" t="str">
        <f ca="true">+IF(OFFSET('Hygiene Data'!$E$13,0,10*ROW('Hygiene Data'!E195))="","",OFFSET('Hygiene Data'!$E$13,0,10*ROW('Hygiene Data'!E195)))</f>
        <v/>
      </c>
      <c r="DW201" s="33" t="str">
        <f ca="true">+IF(OFFSET('Hygiene Data'!$E$14,0,10*ROW('Hygiene Data'!E195))="","",OFFSET('Hygiene Data'!$E$14,0,10*ROW('Hygiene Data'!E195)))</f>
        <v/>
      </c>
      <c r="DX201" s="33" t="str">
        <f ca="true">+IF(OFFSET('Hygiene Data'!$F$12,0,10*ROW('Hygiene Data'!F195))="","",OFFSET('Hygiene Data'!$F$12,0,10*ROW('Hygiene Data'!F195)))</f>
        <v/>
      </c>
      <c r="DY201" s="33" t="str">
        <f ca="true">+IF(OFFSET('Hygiene Data'!$F$13,0,10*ROW('Hygiene Data'!F195))="","",OFFSET('Hygiene Data'!$F$13,0,10*ROW('Hygiene Data'!F195)))</f>
        <v/>
      </c>
      <c r="DZ201" s="33" t="str">
        <f ca="true">+IF(OFFSET('Hygiene Data'!$F$14,0,10*ROW('Hygiene Data'!F195))="","",OFFSET('Hygiene Data'!$F$14,0,10*ROW('Hygiene Data'!F195)))</f>
        <v/>
      </c>
      <c r="EA201" s="33" t="str">
        <f ca="true">+IF(OFFSET('Hygiene Data'!$G$12,0,10*ROW('Hygiene Data'!G195))="","",OFFSET('Hygiene Data'!$G$12,0,10*ROW('Hygiene Data'!G195)))</f>
        <v/>
      </c>
      <c r="EB201" s="33" t="str">
        <f ca="true">+IF(OFFSET('Hygiene Data'!$G$13,0,10*ROW('Hygiene Data'!G195))="","",OFFSET('Hygiene Data'!$G$13,0,10*ROW('Hygiene Data'!G195)))</f>
        <v/>
      </c>
      <c r="EC201" s="33" t="str">
        <f ca="true">+IF(OFFSET('Hygiene Data'!$G$14,0,10*ROW('Hygiene Data'!G195))="","",OFFSET('Hygiene Data'!$G$14,0,10*ROW('Hygiene Data'!G195)))</f>
        <v/>
      </c>
      <c r="ED201" s="33" t="str">
        <f ca="true">+IF(OFFSET('Hygiene Data'!$H$12,0,10*ROW('Hygiene Data'!H195))="","",OFFSET('Hygiene Data'!$H$12,0,10*ROW('Hygiene Data'!H195)))</f>
        <v/>
      </c>
      <c r="EE201" s="33" t="str">
        <f ca="true">+IF(OFFSET('Hygiene Data'!$H$13,0,10*ROW('Hygiene Data'!H195))="","",OFFSET('Hygiene Data'!$H$13,0,10*ROW('Hygiene Data'!H195)))</f>
        <v/>
      </c>
      <c r="EF201" s="33" t="str">
        <f ca="true">+IF(OFFSET('Hygiene Data'!$H$14,0,10*ROW('Hygiene Data'!H195))="","",OFFSET('Hygiene Data'!$H$14,0,10*ROW('Hygiene Data'!H195)))</f>
        <v/>
      </c>
    </row>
    <row r="202" x14ac:dyDescent="0.2">
      <c r="A202" s="56" t="str">
        <f ca="true">+IF(OFFSET('Water Data'!$B$1,0,10*ROW('Water Data'!B199))="","",OFFSET('Water Data'!$B$1,0,10*ROW('Water Data'!B199)))</f>
        <v/>
      </c>
      <c r="B202" s="56" t="str">
        <f ca="true">+IF(OFFSET('Water Data'!$A$3,0,10*ROW('Water Data'!A199))="","",OFFSET('Water Data'!$A$3,0,10*ROW('Water Data'!A199)))</f>
        <v/>
      </c>
      <c r="C202" s="56" t="str">
        <f ca="true">+IF(OFFSET('Water Data'!$C$3,0,10*ROW('Water Data'!C199))="","",OFFSET('Water Data'!$C$3,0,10*ROW('Water Data'!C199)))</f>
        <v/>
      </c>
      <c r="D202" s="244"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4"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4" t="e">
        <f ca="true">+IF(AND(ISNUMBER(OFFSET('Water Data'!$C$10,0,10*ROW('Water Data'!D196))),BW202="Yes"),OFFSET('Water Data'!$C$10,0,10*ROW('Water Data'!D196)),IF(AND(ISNUMBER(OFFSET('Water Data'!$C$10,0,10*ROW('Water Data'!D196))),BW202="No",ISNUMBER(OFFSET('Water Data'!$C$10,0,10*ROW('Water Data'!D196)))),CONCATENATE("[",ROUND(OFFSET('Water Data'!$C$10,0,10*ROW('Water Data'!D196)),0),"]"),IF(AND(ISNUMBER(OFFSET('Water Data'!$C$10,0,10*ROW('Water Data'!D196))),BW202="",ISNUMBER(OFFSET('Water Data'!$C$10,0,10*ROW('Water Data'!D196)))),OFFSET('Water Data'!$C$10,0,10*ROW('Water Data'!D196)),NA())))</f>
        <v>#N/A</v>
      </c>
      <c r="G202" s="244"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4"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4"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4"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4"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4"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4"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4"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4"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4"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4"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4"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4"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4"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4"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5"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5"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5"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5"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5"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5"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5"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5"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5"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5"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5"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5"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5"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5"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5"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5"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5"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5"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5"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5"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5"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5"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5"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5"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5"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5"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5"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5"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5"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5"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6"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6"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6"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6"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6"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6"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6"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6"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6"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6"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6"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6"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6"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6"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6"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6"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6"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6"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3" t="str">
        <f ca="true">+IF(OFFSET('Water Data'!$C$28,0,10*ROW('Water Data'!C196))="","",OFFSET('Water Data'!$C$28,0,10*ROW('Water Data'!C196)))</f>
        <v/>
      </c>
      <c r="BT202" s="33" t="str">
        <f ca="true">+IF(OFFSET('Water Data'!$C$29,0,10*ROW('Water Data'!C196))="","",OFFSET('Water Data'!$C$29,0,10*ROW('Water Data'!C196)))</f>
        <v/>
      </c>
      <c r="BU202" s="33" t="str">
        <f ca="true">+IF(OFFSET('Water Data'!$C$30,0,10*ROW('Water Data'!C196))="","",OFFSET('Water Data'!$C$30,0,10*ROW('Water Data'!C196)))</f>
        <v/>
      </c>
      <c r="BV202" s="33" t="str">
        <f ca="true">+IF(OFFSET('Water Data'!$D$28,0,10*ROW('Water Data'!D196))="","",OFFSET('Water Data'!$D$28,0,10*ROW('Water Data'!D196)))</f>
        <v/>
      </c>
      <c r="BW202" s="33" t="str">
        <f ca="true">+IF(OFFSET('Water Data'!$D$29,0,10*ROW('Water Data'!D196))="","",OFFSET('Water Data'!$D$29,0,10*ROW('Water Data'!D196)))</f>
        <v/>
      </c>
      <c r="BX202" s="33" t="str">
        <f ca="true">+IF(OFFSET('Water Data'!$D$30,0,10*ROW('Water Data'!D196))="","",OFFSET('Water Data'!$D$30,0,10*ROW('Water Data'!D196)))</f>
        <v/>
      </c>
      <c r="BY202" s="33" t="str">
        <f ca="true">+IF(OFFSET('Water Data'!$E$28,0,10*ROW('Water Data'!E196))="","",OFFSET('Water Data'!$E$28,0,10*ROW('Water Data'!E196)))</f>
        <v/>
      </c>
      <c r="BZ202" s="33" t="str">
        <f ca="true">+IF(OFFSET('Water Data'!$E$29,0,10*ROW('Water Data'!E196))="","",OFFSET('Water Data'!$E$29,0,10*ROW('Water Data'!E196)))</f>
        <v/>
      </c>
      <c r="CA202" s="33" t="str">
        <f ca="true">+IF(OFFSET('Water Data'!$E$30,0,10*ROW('Water Data'!E196))="","",OFFSET('Water Data'!$E$30,0,10*ROW('Water Data'!E196)))</f>
        <v/>
      </c>
      <c r="CB202" s="33" t="str">
        <f ca="true">+IF(OFFSET('Water Data'!$F$28,0,10*ROW('Water Data'!F196))="","",OFFSET('Water Data'!$F$28,0,10*ROW('Water Data'!F196)))</f>
        <v/>
      </c>
      <c r="CC202" s="33" t="str">
        <f ca="true">+IF(OFFSET('Water Data'!$F$29,0,10*ROW('Water Data'!F196))="","",OFFSET('Water Data'!$F$29,0,10*ROW('Water Data'!F196)))</f>
        <v/>
      </c>
      <c r="CD202" s="33" t="str">
        <f ca="true">+IF(OFFSET('Water Data'!$F$30,0,10*ROW('Water Data'!F196))="","",OFFSET('Water Data'!$F$30,0,10*ROW('Water Data'!F196)))</f>
        <v/>
      </c>
      <c r="CE202" s="33" t="str">
        <f ca="true">+IF(OFFSET('Water Data'!$G$28,0,10*ROW('Water Data'!G196))="","",OFFSET('Water Data'!$G$28,0,10*ROW('Water Data'!G196)))</f>
        <v/>
      </c>
      <c r="CF202" s="33" t="str">
        <f ca="true">+IF(OFFSET('Water Data'!$G$29,0,10*ROW('Water Data'!G196))="","",OFFSET('Water Data'!$G$29,0,10*ROW('Water Data'!G196)))</f>
        <v/>
      </c>
      <c r="CG202" s="33" t="str">
        <f ca="true">+IF(OFFSET('Water Data'!$G$30,0,10*ROW('Water Data'!G196))="","",OFFSET('Water Data'!$G$30,0,10*ROW('Water Data'!G196)))</f>
        <v/>
      </c>
      <c r="CH202" s="33" t="str">
        <f ca="true">+IF(OFFSET('Water Data'!$H$28,0,10*ROW('Water Data'!H196))="","",OFFSET('Water Data'!$H$28,0,10*ROW('Water Data'!H196)))</f>
        <v/>
      </c>
      <c r="CI202" s="33" t="str">
        <f ca="true">+IF(OFFSET('Water Data'!$H$29,0,10*ROW('Water Data'!H196))="","",OFFSET('Water Data'!$H$29,0,10*ROW('Water Data'!H196)))</f>
        <v/>
      </c>
      <c r="CJ202" s="33" t="str">
        <f ca="true">+IF(OFFSET('Water Data'!$H$30,0,10*ROW('Water Data'!H196))="","",OFFSET('Water Data'!$H$30,0,10*ROW('Water Data'!H196)))</f>
        <v/>
      </c>
      <c r="CK202" s="33" t="str">
        <f ca="true">+IF(OFFSET('Sanitation Data'!$C$29,0,10*ROW('Sanitation Data'!C196))="","",OFFSET('Sanitation Data'!$C$29,0,10*ROW('Sanitation Data'!C196)))</f>
        <v/>
      </c>
      <c r="CL202" s="33" t="str">
        <f ca="true">+IF(OFFSET('Sanitation Data'!$C$30,0,10*ROW('Sanitation Data'!C196))="","",OFFSET('Sanitation Data'!$C$30,0,10*ROW('Sanitation Data'!C196)))</f>
        <v/>
      </c>
      <c r="CM202" s="33" t="str">
        <f ca="true">+IF(OFFSET('Sanitation Data'!$C$31,0,10*ROW('Sanitation Data'!C196))="","",OFFSET('Sanitation Data'!$C$31,0,10*ROW('Sanitation Data'!C196)))</f>
        <v/>
      </c>
      <c r="CN202" s="33" t="str">
        <f ca="true">+IF(OFFSET('Sanitation Data'!$C$32,0,10*ROW('Sanitation Data'!C196))="","",OFFSET('Sanitation Data'!$C$32,0,10*ROW('Sanitation Data'!C196)))</f>
        <v/>
      </c>
      <c r="CO202" s="33" t="str">
        <f ca="true">+IF(OFFSET('Sanitation Data'!$C$33,0,10*ROW('Sanitation Data'!C196))="","",OFFSET('Sanitation Data'!$C$33,0,10*ROW('Sanitation Data'!C196)))</f>
        <v/>
      </c>
      <c r="CP202" s="33" t="str">
        <f ca="true">+IF(OFFSET('Sanitation Data'!$D$29,0,10*ROW('Sanitation Data'!D196))="","",OFFSET('Sanitation Data'!$D$29,0,10*ROW('Sanitation Data'!D196)))</f>
        <v/>
      </c>
      <c r="CQ202" s="33" t="str">
        <f ca="true">+IF(OFFSET('Sanitation Data'!$D$30,0,10*ROW('Sanitation Data'!D196))="","",OFFSET('Sanitation Data'!$D$30,0,10*ROW('Sanitation Data'!D196)))</f>
        <v/>
      </c>
      <c r="CR202" s="33" t="str">
        <f ca="true">+IF(OFFSET('Sanitation Data'!$D$31,0,10*ROW('Sanitation Data'!D196))="","",OFFSET('Sanitation Data'!$D$31,0,10*ROW('Sanitation Data'!D196)))</f>
        <v/>
      </c>
      <c r="CS202" s="33" t="str">
        <f ca="true">+IF(OFFSET('Sanitation Data'!$D$32,0,10*ROW('Sanitation Data'!D196))="","",OFFSET('Sanitation Data'!$D$32,0,10*ROW('Sanitation Data'!D196)))</f>
        <v/>
      </c>
      <c r="CT202" s="33" t="str">
        <f ca="true">+IF(OFFSET('Sanitation Data'!$D$33,0,10*ROW('Sanitation Data'!D196))="","",OFFSET('Sanitation Data'!$D$33,0,10*ROW('Sanitation Data'!D196)))</f>
        <v/>
      </c>
      <c r="CU202" s="33" t="str">
        <f ca="true">+IF(OFFSET('Sanitation Data'!$E$29,0,10*ROW('Sanitation Data'!E196))="","",OFFSET('Sanitation Data'!$E$29,0,10*ROW('Sanitation Data'!E196)))</f>
        <v/>
      </c>
      <c r="CV202" s="33" t="str">
        <f ca="true">+IF(OFFSET('Sanitation Data'!$E$30,0,10*ROW('Sanitation Data'!E196))="","",OFFSET('Sanitation Data'!$E$30,0,10*ROW('Sanitation Data'!E196)))</f>
        <v/>
      </c>
      <c r="CW202" s="33" t="str">
        <f ca="true">+IF(OFFSET('Sanitation Data'!$E$31,0,10*ROW('Sanitation Data'!E196))="","",OFFSET('Sanitation Data'!$E$31,0,10*ROW('Sanitation Data'!E196)))</f>
        <v/>
      </c>
      <c r="CX202" s="33" t="str">
        <f ca="true">+IF(OFFSET('Sanitation Data'!$E$32,0,10*ROW('Sanitation Data'!E196))="","",OFFSET('Sanitation Data'!$E$32,0,10*ROW('Sanitation Data'!E196)))</f>
        <v/>
      </c>
      <c r="CY202" s="33" t="str">
        <f ca="true">+IF(OFFSET('Sanitation Data'!$E$33,0,10*ROW('Sanitation Data'!E196))="","",OFFSET('Sanitation Data'!$E$33,0,10*ROW('Sanitation Data'!E196)))</f>
        <v/>
      </c>
      <c r="CZ202" s="33" t="str">
        <f ca="true">+IF(OFFSET('Sanitation Data'!$F$29,0,10*ROW('Sanitation Data'!F196))="","",OFFSET('Sanitation Data'!$F$29,0,10*ROW('Sanitation Data'!F196)))</f>
        <v/>
      </c>
      <c r="DA202" s="33" t="str">
        <f ca="true">+IF(OFFSET('Sanitation Data'!$F$30,0,10*ROW('Sanitation Data'!F196))="","",OFFSET('Sanitation Data'!$F$30,0,10*ROW('Sanitation Data'!F196)))</f>
        <v/>
      </c>
      <c r="DB202" s="33" t="str">
        <f ca="true">+IF(OFFSET('Sanitation Data'!$F$31,0,10*ROW('Sanitation Data'!F196))="","",OFFSET('Sanitation Data'!$F$31,0,10*ROW('Sanitation Data'!F196)))</f>
        <v/>
      </c>
      <c r="DC202" s="33" t="str">
        <f ca="true">+IF(OFFSET('Sanitation Data'!$F$32,0,10*ROW('Sanitation Data'!F196))="","",OFFSET('Sanitation Data'!$F$32,0,10*ROW('Sanitation Data'!F196)))</f>
        <v/>
      </c>
      <c r="DD202" s="33" t="str">
        <f ca="true">+IF(OFFSET('Sanitation Data'!$F$33,0,10*ROW('Sanitation Data'!F196))="","",OFFSET('Sanitation Data'!$F$33,0,10*ROW('Sanitation Data'!F196)))</f>
        <v/>
      </c>
      <c r="DE202" s="33" t="str">
        <f ca="true">+IF(OFFSET('Sanitation Data'!$G$29,0,10*ROW('Sanitation Data'!G196))="","",OFFSET('Sanitation Data'!$G$29,0,10*ROW('Sanitation Data'!G196)))</f>
        <v/>
      </c>
      <c r="DF202" s="33" t="str">
        <f ca="true">+IF(OFFSET('Sanitation Data'!$G$30,0,10*ROW('Sanitation Data'!G196))="","",OFFSET('Sanitation Data'!$G$30,0,10*ROW('Sanitation Data'!G196)))</f>
        <v/>
      </c>
      <c r="DG202" s="33" t="str">
        <f ca="true">+IF(OFFSET('Sanitation Data'!$G$31,0,10*ROW('Sanitation Data'!G196))="","",OFFSET('Sanitation Data'!$G$31,0,10*ROW('Sanitation Data'!G196)))</f>
        <v/>
      </c>
      <c r="DH202" s="33" t="str">
        <f ca="true">+IF(OFFSET('Sanitation Data'!$G$32,0,10*ROW('Sanitation Data'!G196))="","",OFFSET('Sanitation Data'!$G$32,0,10*ROW('Sanitation Data'!G196)))</f>
        <v/>
      </c>
      <c r="DI202" s="33" t="str">
        <f ca="true">+IF(OFFSET('Sanitation Data'!$G$33,0,10*ROW('Sanitation Data'!G196))="","",OFFSET('Sanitation Data'!$G$33,0,10*ROW('Sanitation Data'!G196)))</f>
        <v/>
      </c>
      <c r="DJ202" s="33" t="str">
        <f ca="true">+IF(OFFSET('Sanitation Data'!$H$29,0,10*ROW('Sanitation Data'!H196))="","",OFFSET('Sanitation Data'!$H$29,0,10*ROW('Sanitation Data'!H196)))</f>
        <v/>
      </c>
      <c r="DK202" s="33" t="str">
        <f ca="true">+IF(OFFSET('Sanitation Data'!$H$30,0,10*ROW('Sanitation Data'!H196))="","",OFFSET('Sanitation Data'!$H$30,0,10*ROW('Sanitation Data'!H196)))</f>
        <v/>
      </c>
      <c r="DL202" s="33" t="str">
        <f ca="true">+IF(OFFSET('Sanitation Data'!$H$31,0,10*ROW('Sanitation Data'!H196))="","",OFFSET('Sanitation Data'!$H$31,0,10*ROW('Sanitation Data'!H196)))</f>
        <v/>
      </c>
      <c r="DM202" s="33" t="str">
        <f ca="true">+IF(OFFSET('Sanitation Data'!$H$32,0,10*ROW('Sanitation Data'!H196))="","",OFFSET('Sanitation Data'!$H$32,0,10*ROW('Sanitation Data'!H196)))</f>
        <v/>
      </c>
      <c r="DN202" s="33" t="str">
        <f ca="true">+IF(OFFSET('Sanitation Data'!$H$33,0,10*ROW('Sanitation Data'!H196))="","",OFFSET('Sanitation Data'!$H$33,0,10*ROW('Sanitation Data'!H196)))</f>
        <v/>
      </c>
      <c r="DO202" s="33" t="str">
        <f ca="true">+IF(OFFSET('Hygiene Data'!$C$12,0,10*ROW('Hygiene Data'!C196))="","",OFFSET('Hygiene Data'!$C$12,0,10*ROW('Hygiene Data'!C196)))</f>
        <v/>
      </c>
      <c r="DP202" s="33" t="str">
        <f ca="true">+IF(OFFSET('Hygiene Data'!$C$13,0,10*ROW('Hygiene Data'!C196))="","",OFFSET('Hygiene Data'!$C$13,0,10*ROW('Hygiene Data'!C196)))</f>
        <v/>
      </c>
      <c r="DQ202" s="33" t="str">
        <f ca="true">+IF(OFFSET('Hygiene Data'!$C$14,0,10*ROW('Hygiene Data'!C196))="","",OFFSET('Hygiene Data'!$C$14,0,10*ROW('Hygiene Data'!C196)))</f>
        <v/>
      </c>
      <c r="DR202" s="33" t="str">
        <f ca="true">+IF(OFFSET('Hygiene Data'!$D$12,0,10*ROW('Hygiene Data'!D196))="","",OFFSET('Hygiene Data'!$D$12,0,10*ROW('Hygiene Data'!D196)))</f>
        <v/>
      </c>
      <c r="DS202" s="33" t="str">
        <f ca="true">+IF(OFFSET('Hygiene Data'!$D$13,0,10*ROW('Hygiene Data'!D196))="","",OFFSET('Hygiene Data'!$D$13,0,10*ROW('Hygiene Data'!D196)))</f>
        <v/>
      </c>
      <c r="DT202" s="33" t="str">
        <f ca="true">+IF(OFFSET('Hygiene Data'!$D$14,0,10*ROW('Hygiene Data'!D196))="","",OFFSET('Hygiene Data'!$D$14,0,10*ROW('Hygiene Data'!D196)))</f>
        <v/>
      </c>
      <c r="DU202" s="33" t="str">
        <f ca="true">+IF(OFFSET('Hygiene Data'!$E$12,0,10*ROW('Hygiene Data'!E196))="","",OFFSET('Hygiene Data'!$E$12,0,10*ROW('Hygiene Data'!E196)))</f>
        <v/>
      </c>
      <c r="DV202" s="33" t="str">
        <f ca="true">+IF(OFFSET('Hygiene Data'!$E$13,0,10*ROW('Hygiene Data'!E196))="","",OFFSET('Hygiene Data'!$E$13,0,10*ROW('Hygiene Data'!E196)))</f>
        <v/>
      </c>
      <c r="DW202" s="33" t="str">
        <f ca="true">+IF(OFFSET('Hygiene Data'!$E$14,0,10*ROW('Hygiene Data'!E196))="","",OFFSET('Hygiene Data'!$E$14,0,10*ROW('Hygiene Data'!E196)))</f>
        <v/>
      </c>
      <c r="DX202" s="33" t="str">
        <f ca="true">+IF(OFFSET('Hygiene Data'!$F$12,0,10*ROW('Hygiene Data'!F196))="","",OFFSET('Hygiene Data'!$F$12,0,10*ROW('Hygiene Data'!F196)))</f>
        <v/>
      </c>
      <c r="DY202" s="33" t="str">
        <f ca="true">+IF(OFFSET('Hygiene Data'!$F$13,0,10*ROW('Hygiene Data'!F196))="","",OFFSET('Hygiene Data'!$F$13,0,10*ROW('Hygiene Data'!F196)))</f>
        <v/>
      </c>
      <c r="DZ202" s="33" t="str">
        <f ca="true">+IF(OFFSET('Hygiene Data'!$F$14,0,10*ROW('Hygiene Data'!F196))="","",OFFSET('Hygiene Data'!$F$14,0,10*ROW('Hygiene Data'!F196)))</f>
        <v/>
      </c>
      <c r="EA202" s="33" t="str">
        <f ca="true">+IF(OFFSET('Hygiene Data'!$G$12,0,10*ROW('Hygiene Data'!G196))="","",OFFSET('Hygiene Data'!$G$12,0,10*ROW('Hygiene Data'!G196)))</f>
        <v/>
      </c>
      <c r="EB202" s="33" t="str">
        <f ca="true">+IF(OFFSET('Hygiene Data'!$G$13,0,10*ROW('Hygiene Data'!G196))="","",OFFSET('Hygiene Data'!$G$13,0,10*ROW('Hygiene Data'!G196)))</f>
        <v/>
      </c>
      <c r="EC202" s="33" t="str">
        <f ca="true">+IF(OFFSET('Hygiene Data'!$G$14,0,10*ROW('Hygiene Data'!G196))="","",OFFSET('Hygiene Data'!$G$14,0,10*ROW('Hygiene Data'!G196)))</f>
        <v/>
      </c>
      <c r="ED202" s="33" t="str">
        <f ca="true">+IF(OFFSET('Hygiene Data'!$H$12,0,10*ROW('Hygiene Data'!H196))="","",OFFSET('Hygiene Data'!$H$12,0,10*ROW('Hygiene Data'!H196)))</f>
        <v/>
      </c>
      <c r="EE202" s="33" t="str">
        <f ca="true">+IF(OFFSET('Hygiene Data'!$H$13,0,10*ROW('Hygiene Data'!H196))="","",OFFSET('Hygiene Data'!$H$13,0,10*ROW('Hygiene Data'!H196)))</f>
        <v/>
      </c>
      <c r="EF202" s="33" t="str">
        <f ca="true">+IF(OFFSET('Hygiene Data'!$H$14,0,10*ROW('Hygiene Data'!H196))="","",OFFSET('Hygiene Data'!$H$14,0,10*ROW('Hygiene Data'!H196)))</f>
        <v/>
      </c>
    </row>
    <row r="203" x14ac:dyDescent="0.2">
      <c r="A203" s="56" t="str">
        <f ca="true">+IF(OFFSET('Water Data'!$B$1,0,10*ROW('Water Data'!B200))="","",OFFSET('Water Data'!$B$1,0,10*ROW('Water Data'!B200)))</f>
        <v/>
      </c>
      <c r="B203" s="56" t="str">
        <f ca="true">+IF(OFFSET('Water Data'!$A$3,0,10*ROW('Water Data'!A200))="","",OFFSET('Water Data'!$A$3,0,10*ROW('Water Data'!A200)))</f>
        <v/>
      </c>
      <c r="C203" s="56" t="str">
        <f ca="true">+IF(OFFSET('Water Data'!$C$3,0,10*ROW('Water Data'!C200))="","",OFFSET('Water Data'!$C$3,0,10*ROW('Water Data'!C200)))</f>
        <v/>
      </c>
      <c r="D203" s="244"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4"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4" t="e">
        <f ca="true">+IF(AND(ISNUMBER(OFFSET('Water Data'!$C$10,0,10*ROW('Water Data'!D197))),BW203="Yes"),OFFSET('Water Data'!$C$10,0,10*ROW('Water Data'!D197)),IF(AND(ISNUMBER(OFFSET('Water Data'!$C$10,0,10*ROW('Water Data'!D197))),BW203="No",ISNUMBER(OFFSET('Water Data'!$C$10,0,10*ROW('Water Data'!D197)))),CONCATENATE("[",ROUND(OFFSET('Water Data'!$C$10,0,10*ROW('Water Data'!D197)),0),"]"),IF(AND(ISNUMBER(OFFSET('Water Data'!$C$10,0,10*ROW('Water Data'!D197))),BW203="",ISNUMBER(OFFSET('Water Data'!$C$10,0,10*ROW('Water Data'!D197)))),OFFSET('Water Data'!$C$10,0,10*ROW('Water Data'!D197)),NA())))</f>
        <v>#N/A</v>
      </c>
      <c r="G203" s="244"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4"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4"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4"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4"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4"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4"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4"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4"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4"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4"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4"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4"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4"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4"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5"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5"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5"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5"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5"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5"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5"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5"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5"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5"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5"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5"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5"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5"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5"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5"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5"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5"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5"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5"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5"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5"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5"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5"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5"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5"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5"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5"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5"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5"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6"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6"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6"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6"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6"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6"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6"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6"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6"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6"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6"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6"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6"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6"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6"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6"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6"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6"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3" t="str">
        <f ca="true">+IF(OFFSET('Water Data'!$C$28,0,10*ROW('Water Data'!C197))="","",OFFSET('Water Data'!$C$28,0,10*ROW('Water Data'!C197)))</f>
        <v/>
      </c>
      <c r="BT203" s="33" t="str">
        <f ca="true">+IF(OFFSET('Water Data'!$C$29,0,10*ROW('Water Data'!C197))="","",OFFSET('Water Data'!$C$29,0,10*ROW('Water Data'!C197)))</f>
        <v/>
      </c>
      <c r="BU203" s="33" t="str">
        <f ca="true">+IF(OFFSET('Water Data'!$C$30,0,10*ROW('Water Data'!C197))="","",OFFSET('Water Data'!$C$30,0,10*ROW('Water Data'!C197)))</f>
        <v/>
      </c>
      <c r="BV203" s="33" t="str">
        <f ca="true">+IF(OFFSET('Water Data'!$D$28,0,10*ROW('Water Data'!D197))="","",OFFSET('Water Data'!$D$28,0,10*ROW('Water Data'!D197)))</f>
        <v/>
      </c>
      <c r="BW203" s="33" t="str">
        <f ca="true">+IF(OFFSET('Water Data'!$D$29,0,10*ROW('Water Data'!D197))="","",OFFSET('Water Data'!$D$29,0,10*ROW('Water Data'!D197)))</f>
        <v/>
      </c>
      <c r="BX203" s="33" t="str">
        <f ca="true">+IF(OFFSET('Water Data'!$D$30,0,10*ROW('Water Data'!D197))="","",OFFSET('Water Data'!$D$30,0,10*ROW('Water Data'!D197)))</f>
        <v/>
      </c>
      <c r="BY203" s="33" t="str">
        <f ca="true">+IF(OFFSET('Water Data'!$E$28,0,10*ROW('Water Data'!E197))="","",OFFSET('Water Data'!$E$28,0,10*ROW('Water Data'!E197)))</f>
        <v/>
      </c>
      <c r="BZ203" s="33" t="str">
        <f ca="true">+IF(OFFSET('Water Data'!$E$29,0,10*ROW('Water Data'!E197))="","",OFFSET('Water Data'!$E$29,0,10*ROW('Water Data'!E197)))</f>
        <v/>
      </c>
      <c r="CA203" s="33" t="str">
        <f ca="true">+IF(OFFSET('Water Data'!$E$30,0,10*ROW('Water Data'!E197))="","",OFFSET('Water Data'!$E$30,0,10*ROW('Water Data'!E197)))</f>
        <v/>
      </c>
      <c r="CB203" s="33" t="str">
        <f ca="true">+IF(OFFSET('Water Data'!$F$28,0,10*ROW('Water Data'!F197))="","",OFFSET('Water Data'!$F$28,0,10*ROW('Water Data'!F197)))</f>
        <v/>
      </c>
      <c r="CC203" s="33" t="str">
        <f ca="true">+IF(OFFSET('Water Data'!$F$29,0,10*ROW('Water Data'!F197))="","",OFFSET('Water Data'!$F$29,0,10*ROW('Water Data'!F197)))</f>
        <v/>
      </c>
      <c r="CD203" s="33" t="str">
        <f ca="true">+IF(OFFSET('Water Data'!$F$30,0,10*ROW('Water Data'!F197))="","",OFFSET('Water Data'!$F$30,0,10*ROW('Water Data'!F197)))</f>
        <v/>
      </c>
      <c r="CE203" s="33" t="str">
        <f ca="true">+IF(OFFSET('Water Data'!$G$28,0,10*ROW('Water Data'!G197))="","",OFFSET('Water Data'!$G$28,0,10*ROW('Water Data'!G197)))</f>
        <v/>
      </c>
      <c r="CF203" s="33" t="str">
        <f ca="true">+IF(OFFSET('Water Data'!$G$29,0,10*ROW('Water Data'!G197))="","",OFFSET('Water Data'!$G$29,0,10*ROW('Water Data'!G197)))</f>
        <v/>
      </c>
      <c r="CG203" s="33" t="str">
        <f ca="true">+IF(OFFSET('Water Data'!$G$30,0,10*ROW('Water Data'!G197))="","",OFFSET('Water Data'!$G$30,0,10*ROW('Water Data'!G197)))</f>
        <v/>
      </c>
      <c r="CH203" s="33" t="str">
        <f ca="true">+IF(OFFSET('Water Data'!$H$28,0,10*ROW('Water Data'!H197))="","",OFFSET('Water Data'!$H$28,0,10*ROW('Water Data'!H197)))</f>
        <v/>
      </c>
      <c r="CI203" s="33" t="str">
        <f ca="true">+IF(OFFSET('Water Data'!$H$29,0,10*ROW('Water Data'!H197))="","",OFFSET('Water Data'!$H$29,0,10*ROW('Water Data'!H197)))</f>
        <v/>
      </c>
      <c r="CJ203" s="33" t="str">
        <f ca="true">+IF(OFFSET('Water Data'!$H$30,0,10*ROW('Water Data'!H197))="","",OFFSET('Water Data'!$H$30,0,10*ROW('Water Data'!H197)))</f>
        <v/>
      </c>
      <c r="CK203" s="33" t="str">
        <f ca="true">+IF(OFFSET('Sanitation Data'!$C$29,0,10*ROW('Sanitation Data'!C197))="","",OFFSET('Sanitation Data'!$C$29,0,10*ROW('Sanitation Data'!C197)))</f>
        <v/>
      </c>
      <c r="CL203" s="33" t="str">
        <f ca="true">+IF(OFFSET('Sanitation Data'!$C$30,0,10*ROW('Sanitation Data'!C197))="","",OFFSET('Sanitation Data'!$C$30,0,10*ROW('Sanitation Data'!C197)))</f>
        <v/>
      </c>
      <c r="CM203" s="33" t="str">
        <f ca="true">+IF(OFFSET('Sanitation Data'!$C$31,0,10*ROW('Sanitation Data'!C197))="","",OFFSET('Sanitation Data'!$C$31,0,10*ROW('Sanitation Data'!C197)))</f>
        <v/>
      </c>
      <c r="CN203" s="33" t="str">
        <f ca="true">+IF(OFFSET('Sanitation Data'!$C$32,0,10*ROW('Sanitation Data'!C197))="","",OFFSET('Sanitation Data'!$C$32,0,10*ROW('Sanitation Data'!C197)))</f>
        <v/>
      </c>
      <c r="CO203" s="33" t="str">
        <f ca="true">+IF(OFFSET('Sanitation Data'!$C$33,0,10*ROW('Sanitation Data'!C197))="","",OFFSET('Sanitation Data'!$C$33,0,10*ROW('Sanitation Data'!C197)))</f>
        <v/>
      </c>
      <c r="CP203" s="33" t="str">
        <f ca="true">+IF(OFFSET('Sanitation Data'!$D$29,0,10*ROW('Sanitation Data'!D197))="","",OFFSET('Sanitation Data'!$D$29,0,10*ROW('Sanitation Data'!D197)))</f>
        <v/>
      </c>
      <c r="CQ203" s="33" t="str">
        <f ca="true">+IF(OFFSET('Sanitation Data'!$D$30,0,10*ROW('Sanitation Data'!D197))="","",OFFSET('Sanitation Data'!$D$30,0,10*ROW('Sanitation Data'!D197)))</f>
        <v/>
      </c>
      <c r="CR203" s="33" t="str">
        <f ca="true">+IF(OFFSET('Sanitation Data'!$D$31,0,10*ROW('Sanitation Data'!D197))="","",OFFSET('Sanitation Data'!$D$31,0,10*ROW('Sanitation Data'!D197)))</f>
        <v/>
      </c>
      <c r="CS203" s="33" t="str">
        <f ca="true">+IF(OFFSET('Sanitation Data'!$D$32,0,10*ROW('Sanitation Data'!D197))="","",OFFSET('Sanitation Data'!$D$32,0,10*ROW('Sanitation Data'!D197)))</f>
        <v/>
      </c>
      <c r="CT203" s="33" t="str">
        <f ca="true">+IF(OFFSET('Sanitation Data'!$D$33,0,10*ROW('Sanitation Data'!D197))="","",OFFSET('Sanitation Data'!$D$33,0,10*ROW('Sanitation Data'!D197)))</f>
        <v/>
      </c>
      <c r="CU203" s="33" t="str">
        <f ca="true">+IF(OFFSET('Sanitation Data'!$E$29,0,10*ROW('Sanitation Data'!E197))="","",OFFSET('Sanitation Data'!$E$29,0,10*ROW('Sanitation Data'!E197)))</f>
        <v/>
      </c>
      <c r="CV203" s="33" t="str">
        <f ca="true">+IF(OFFSET('Sanitation Data'!$E$30,0,10*ROW('Sanitation Data'!E197))="","",OFFSET('Sanitation Data'!$E$30,0,10*ROW('Sanitation Data'!E197)))</f>
        <v/>
      </c>
      <c r="CW203" s="33" t="str">
        <f ca="true">+IF(OFFSET('Sanitation Data'!$E$31,0,10*ROW('Sanitation Data'!E197))="","",OFFSET('Sanitation Data'!$E$31,0,10*ROW('Sanitation Data'!E197)))</f>
        <v/>
      </c>
      <c r="CX203" s="33" t="str">
        <f ca="true">+IF(OFFSET('Sanitation Data'!$E$32,0,10*ROW('Sanitation Data'!E197))="","",OFFSET('Sanitation Data'!$E$32,0,10*ROW('Sanitation Data'!E197)))</f>
        <v/>
      </c>
      <c r="CY203" s="33" t="str">
        <f ca="true">+IF(OFFSET('Sanitation Data'!$E$33,0,10*ROW('Sanitation Data'!E197))="","",OFFSET('Sanitation Data'!$E$33,0,10*ROW('Sanitation Data'!E197)))</f>
        <v/>
      </c>
      <c r="CZ203" s="33" t="str">
        <f ca="true">+IF(OFFSET('Sanitation Data'!$F$29,0,10*ROW('Sanitation Data'!F197))="","",OFFSET('Sanitation Data'!$F$29,0,10*ROW('Sanitation Data'!F197)))</f>
        <v/>
      </c>
      <c r="DA203" s="33" t="str">
        <f ca="true">+IF(OFFSET('Sanitation Data'!$F$30,0,10*ROW('Sanitation Data'!F197))="","",OFFSET('Sanitation Data'!$F$30,0,10*ROW('Sanitation Data'!F197)))</f>
        <v/>
      </c>
      <c r="DB203" s="33" t="str">
        <f ca="true">+IF(OFFSET('Sanitation Data'!$F$31,0,10*ROW('Sanitation Data'!F197))="","",OFFSET('Sanitation Data'!$F$31,0,10*ROW('Sanitation Data'!F197)))</f>
        <v/>
      </c>
      <c r="DC203" s="33" t="str">
        <f ca="true">+IF(OFFSET('Sanitation Data'!$F$32,0,10*ROW('Sanitation Data'!F197))="","",OFFSET('Sanitation Data'!$F$32,0,10*ROW('Sanitation Data'!F197)))</f>
        <v/>
      </c>
      <c r="DD203" s="33" t="str">
        <f ca="true">+IF(OFFSET('Sanitation Data'!$F$33,0,10*ROW('Sanitation Data'!F197))="","",OFFSET('Sanitation Data'!$F$33,0,10*ROW('Sanitation Data'!F197)))</f>
        <v/>
      </c>
      <c r="DE203" s="33" t="str">
        <f ca="true">+IF(OFFSET('Sanitation Data'!$G$29,0,10*ROW('Sanitation Data'!G197))="","",OFFSET('Sanitation Data'!$G$29,0,10*ROW('Sanitation Data'!G197)))</f>
        <v/>
      </c>
      <c r="DF203" s="33" t="str">
        <f ca="true">+IF(OFFSET('Sanitation Data'!$G$30,0,10*ROW('Sanitation Data'!G197))="","",OFFSET('Sanitation Data'!$G$30,0,10*ROW('Sanitation Data'!G197)))</f>
        <v/>
      </c>
      <c r="DG203" s="33" t="str">
        <f ca="true">+IF(OFFSET('Sanitation Data'!$G$31,0,10*ROW('Sanitation Data'!G197))="","",OFFSET('Sanitation Data'!$G$31,0,10*ROW('Sanitation Data'!G197)))</f>
        <v/>
      </c>
      <c r="DH203" s="33" t="str">
        <f ca="true">+IF(OFFSET('Sanitation Data'!$G$32,0,10*ROW('Sanitation Data'!G197))="","",OFFSET('Sanitation Data'!$G$32,0,10*ROW('Sanitation Data'!G197)))</f>
        <v/>
      </c>
      <c r="DI203" s="33" t="str">
        <f ca="true">+IF(OFFSET('Sanitation Data'!$G$33,0,10*ROW('Sanitation Data'!G197))="","",OFFSET('Sanitation Data'!$G$33,0,10*ROW('Sanitation Data'!G197)))</f>
        <v/>
      </c>
      <c r="DJ203" s="33" t="str">
        <f ca="true">+IF(OFFSET('Sanitation Data'!$H$29,0,10*ROW('Sanitation Data'!H197))="","",OFFSET('Sanitation Data'!$H$29,0,10*ROW('Sanitation Data'!H197)))</f>
        <v/>
      </c>
      <c r="DK203" s="33" t="str">
        <f ca="true">+IF(OFFSET('Sanitation Data'!$H$30,0,10*ROW('Sanitation Data'!H197))="","",OFFSET('Sanitation Data'!$H$30,0,10*ROW('Sanitation Data'!H197)))</f>
        <v/>
      </c>
      <c r="DL203" s="33" t="str">
        <f ca="true">+IF(OFFSET('Sanitation Data'!$H$31,0,10*ROW('Sanitation Data'!H197))="","",OFFSET('Sanitation Data'!$H$31,0,10*ROW('Sanitation Data'!H197)))</f>
        <v/>
      </c>
      <c r="DM203" s="33" t="str">
        <f ca="true">+IF(OFFSET('Sanitation Data'!$H$32,0,10*ROW('Sanitation Data'!H197))="","",OFFSET('Sanitation Data'!$H$32,0,10*ROW('Sanitation Data'!H197)))</f>
        <v/>
      </c>
      <c r="DN203" s="33" t="str">
        <f ca="true">+IF(OFFSET('Sanitation Data'!$H$33,0,10*ROW('Sanitation Data'!H197))="","",OFFSET('Sanitation Data'!$H$33,0,10*ROW('Sanitation Data'!H197)))</f>
        <v/>
      </c>
      <c r="DO203" s="33" t="str">
        <f ca="true">+IF(OFFSET('Hygiene Data'!$C$12,0,10*ROW('Hygiene Data'!C197))="","",OFFSET('Hygiene Data'!$C$12,0,10*ROW('Hygiene Data'!C197)))</f>
        <v/>
      </c>
      <c r="DP203" s="33" t="str">
        <f ca="true">+IF(OFFSET('Hygiene Data'!$C$13,0,10*ROW('Hygiene Data'!C197))="","",OFFSET('Hygiene Data'!$C$13,0,10*ROW('Hygiene Data'!C197)))</f>
        <v/>
      </c>
      <c r="DQ203" s="33" t="str">
        <f ca="true">+IF(OFFSET('Hygiene Data'!$C$14,0,10*ROW('Hygiene Data'!C197))="","",OFFSET('Hygiene Data'!$C$14,0,10*ROW('Hygiene Data'!C197)))</f>
        <v/>
      </c>
      <c r="DR203" s="33" t="str">
        <f ca="true">+IF(OFFSET('Hygiene Data'!$D$12,0,10*ROW('Hygiene Data'!D197))="","",OFFSET('Hygiene Data'!$D$12,0,10*ROW('Hygiene Data'!D197)))</f>
        <v/>
      </c>
      <c r="DS203" s="33" t="str">
        <f ca="true">+IF(OFFSET('Hygiene Data'!$D$13,0,10*ROW('Hygiene Data'!D197))="","",OFFSET('Hygiene Data'!$D$13,0,10*ROW('Hygiene Data'!D197)))</f>
        <v/>
      </c>
      <c r="DT203" s="33" t="str">
        <f ca="true">+IF(OFFSET('Hygiene Data'!$D$14,0,10*ROW('Hygiene Data'!D197))="","",OFFSET('Hygiene Data'!$D$14,0,10*ROW('Hygiene Data'!D197)))</f>
        <v/>
      </c>
      <c r="DU203" s="33" t="str">
        <f ca="true">+IF(OFFSET('Hygiene Data'!$E$12,0,10*ROW('Hygiene Data'!E197))="","",OFFSET('Hygiene Data'!$E$12,0,10*ROW('Hygiene Data'!E197)))</f>
        <v/>
      </c>
      <c r="DV203" s="33" t="str">
        <f ca="true">+IF(OFFSET('Hygiene Data'!$E$13,0,10*ROW('Hygiene Data'!E197))="","",OFFSET('Hygiene Data'!$E$13,0,10*ROW('Hygiene Data'!E197)))</f>
        <v/>
      </c>
      <c r="DW203" s="33" t="str">
        <f ca="true">+IF(OFFSET('Hygiene Data'!$E$14,0,10*ROW('Hygiene Data'!E197))="","",OFFSET('Hygiene Data'!$E$14,0,10*ROW('Hygiene Data'!E197)))</f>
        <v/>
      </c>
      <c r="DX203" s="33" t="str">
        <f ca="true">+IF(OFFSET('Hygiene Data'!$F$12,0,10*ROW('Hygiene Data'!F197))="","",OFFSET('Hygiene Data'!$F$12,0,10*ROW('Hygiene Data'!F197)))</f>
        <v/>
      </c>
      <c r="DY203" s="33" t="str">
        <f ca="true">+IF(OFFSET('Hygiene Data'!$F$13,0,10*ROW('Hygiene Data'!F197))="","",OFFSET('Hygiene Data'!$F$13,0,10*ROW('Hygiene Data'!F197)))</f>
        <v/>
      </c>
      <c r="DZ203" s="33" t="str">
        <f ca="true">+IF(OFFSET('Hygiene Data'!$F$14,0,10*ROW('Hygiene Data'!F197))="","",OFFSET('Hygiene Data'!$F$14,0,10*ROW('Hygiene Data'!F197)))</f>
        <v/>
      </c>
      <c r="EA203" s="33" t="str">
        <f ca="true">+IF(OFFSET('Hygiene Data'!$G$12,0,10*ROW('Hygiene Data'!G197))="","",OFFSET('Hygiene Data'!$G$12,0,10*ROW('Hygiene Data'!G197)))</f>
        <v/>
      </c>
      <c r="EB203" s="33" t="str">
        <f ca="true">+IF(OFFSET('Hygiene Data'!$G$13,0,10*ROW('Hygiene Data'!G197))="","",OFFSET('Hygiene Data'!$G$13,0,10*ROW('Hygiene Data'!G197)))</f>
        <v/>
      </c>
      <c r="EC203" s="33" t="str">
        <f ca="true">+IF(OFFSET('Hygiene Data'!$G$14,0,10*ROW('Hygiene Data'!G197))="","",OFFSET('Hygiene Data'!$G$14,0,10*ROW('Hygiene Data'!G197)))</f>
        <v/>
      </c>
      <c r="ED203" s="33" t="str">
        <f ca="true">+IF(OFFSET('Hygiene Data'!$H$12,0,10*ROW('Hygiene Data'!H197))="","",OFFSET('Hygiene Data'!$H$12,0,10*ROW('Hygiene Data'!H197)))</f>
        <v/>
      </c>
      <c r="EE203" s="33" t="str">
        <f ca="true">+IF(OFFSET('Hygiene Data'!$H$13,0,10*ROW('Hygiene Data'!H197))="","",OFFSET('Hygiene Data'!$H$13,0,10*ROW('Hygiene Data'!H197)))</f>
        <v/>
      </c>
      <c r="EF203" s="33" t="str">
        <f ca="true">+IF(OFFSET('Hygiene Data'!$H$14,0,10*ROW('Hygiene Data'!H197))="","",OFFSET('Hygiene Data'!$H$14,0,10*ROW('Hygiene Data'!H197)))</f>
        <v/>
      </c>
    </row>
    <row r="204" x14ac:dyDescent="0.2">
      <c r="A204" s="56" t="str">
        <f ca="true">+IF(OFFSET('Water Data'!$B$1,0,10*ROW('Water Data'!B201))="","",OFFSET('Water Data'!$B$1,0,10*ROW('Water Data'!B201)))</f>
        <v/>
      </c>
      <c r="B204" s="56" t="str">
        <f ca="true">+IF(OFFSET('Water Data'!$A$3,0,10*ROW('Water Data'!A201))="","",OFFSET('Water Data'!$A$3,0,10*ROW('Water Data'!A201)))</f>
        <v/>
      </c>
      <c r="C204" s="56" t="str">
        <f ca="true">+IF(OFFSET('Water Data'!$C$3,0,10*ROW('Water Data'!C201))="","",OFFSET('Water Data'!$C$3,0,10*ROW('Water Data'!C201)))</f>
        <v/>
      </c>
      <c r="D204" s="244"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4"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4" t="e">
        <f ca="true">+IF(AND(ISNUMBER(OFFSET('Water Data'!$C$10,0,10*ROW('Water Data'!D198))),BW204="Yes"),OFFSET('Water Data'!$C$10,0,10*ROW('Water Data'!D198)),IF(AND(ISNUMBER(OFFSET('Water Data'!$C$10,0,10*ROW('Water Data'!D198))),BW204="No",ISNUMBER(OFFSET('Water Data'!$C$10,0,10*ROW('Water Data'!D198)))),CONCATENATE("[",ROUND(OFFSET('Water Data'!$C$10,0,10*ROW('Water Data'!D198)),0),"]"),IF(AND(ISNUMBER(OFFSET('Water Data'!$C$10,0,10*ROW('Water Data'!D198))),BW204="",ISNUMBER(OFFSET('Water Data'!$C$10,0,10*ROW('Water Data'!D198)))),OFFSET('Water Data'!$C$10,0,10*ROW('Water Data'!D198)),NA())))</f>
        <v>#N/A</v>
      </c>
      <c r="G204" s="244"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4"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4"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4"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4"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4"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4"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4"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4"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4"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4"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4"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4"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4"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4"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5"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5"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5"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5"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5"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5"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5"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5"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5"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5"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5"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5"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5"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5"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5"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5"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5"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5"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5"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5"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5"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5"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5"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5"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5"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5"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5"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5"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5"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5"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6"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6"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6"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6"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6"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6"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6"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6"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6"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6"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6"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6"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6"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6"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6"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6"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6"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6"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3" t="str">
        <f ca="true">+IF(OFFSET('Water Data'!$C$28,0,10*ROW('Water Data'!C198))="","",OFFSET('Water Data'!$C$28,0,10*ROW('Water Data'!C198)))</f>
        <v/>
      </c>
      <c r="BT204" s="33" t="str">
        <f ca="true">+IF(OFFSET('Water Data'!$C$29,0,10*ROW('Water Data'!C198))="","",OFFSET('Water Data'!$C$29,0,10*ROW('Water Data'!C198)))</f>
        <v/>
      </c>
      <c r="BU204" s="33" t="str">
        <f ca="true">+IF(OFFSET('Water Data'!$C$30,0,10*ROW('Water Data'!C198))="","",OFFSET('Water Data'!$C$30,0,10*ROW('Water Data'!C198)))</f>
        <v/>
      </c>
      <c r="BV204" s="33" t="str">
        <f ca="true">+IF(OFFSET('Water Data'!$D$28,0,10*ROW('Water Data'!D198))="","",OFFSET('Water Data'!$D$28,0,10*ROW('Water Data'!D198)))</f>
        <v/>
      </c>
      <c r="BW204" s="33" t="str">
        <f ca="true">+IF(OFFSET('Water Data'!$D$29,0,10*ROW('Water Data'!D198))="","",OFFSET('Water Data'!$D$29,0,10*ROW('Water Data'!D198)))</f>
        <v/>
      </c>
      <c r="BX204" s="33" t="str">
        <f ca="true">+IF(OFFSET('Water Data'!$D$30,0,10*ROW('Water Data'!D198))="","",OFFSET('Water Data'!$D$30,0,10*ROW('Water Data'!D198)))</f>
        <v/>
      </c>
      <c r="BY204" s="33" t="str">
        <f ca="true">+IF(OFFSET('Water Data'!$E$28,0,10*ROW('Water Data'!E198))="","",OFFSET('Water Data'!$E$28,0,10*ROW('Water Data'!E198)))</f>
        <v/>
      </c>
      <c r="BZ204" s="33" t="str">
        <f ca="true">+IF(OFFSET('Water Data'!$E$29,0,10*ROW('Water Data'!E198))="","",OFFSET('Water Data'!$E$29,0,10*ROW('Water Data'!E198)))</f>
        <v/>
      </c>
      <c r="CA204" s="33" t="str">
        <f ca="true">+IF(OFFSET('Water Data'!$E$30,0,10*ROW('Water Data'!E198))="","",OFFSET('Water Data'!$E$30,0,10*ROW('Water Data'!E198)))</f>
        <v/>
      </c>
      <c r="CB204" s="33" t="str">
        <f ca="true">+IF(OFFSET('Water Data'!$F$28,0,10*ROW('Water Data'!F198))="","",OFFSET('Water Data'!$F$28,0,10*ROW('Water Data'!F198)))</f>
        <v/>
      </c>
      <c r="CC204" s="33" t="str">
        <f ca="true">+IF(OFFSET('Water Data'!$F$29,0,10*ROW('Water Data'!F198))="","",OFFSET('Water Data'!$F$29,0,10*ROW('Water Data'!F198)))</f>
        <v/>
      </c>
      <c r="CD204" s="33" t="str">
        <f ca="true">+IF(OFFSET('Water Data'!$F$30,0,10*ROW('Water Data'!F198))="","",OFFSET('Water Data'!$F$30,0,10*ROW('Water Data'!F198)))</f>
        <v/>
      </c>
      <c r="CE204" s="33" t="str">
        <f ca="true">+IF(OFFSET('Water Data'!$G$28,0,10*ROW('Water Data'!G198))="","",OFFSET('Water Data'!$G$28,0,10*ROW('Water Data'!G198)))</f>
        <v/>
      </c>
      <c r="CF204" s="33" t="str">
        <f ca="true">+IF(OFFSET('Water Data'!$G$29,0,10*ROW('Water Data'!G198))="","",OFFSET('Water Data'!$G$29,0,10*ROW('Water Data'!G198)))</f>
        <v/>
      </c>
      <c r="CG204" s="33" t="str">
        <f ca="true">+IF(OFFSET('Water Data'!$G$30,0,10*ROW('Water Data'!G198))="","",OFFSET('Water Data'!$G$30,0,10*ROW('Water Data'!G198)))</f>
        <v/>
      </c>
      <c r="CH204" s="33" t="str">
        <f ca="true">+IF(OFFSET('Water Data'!$H$28,0,10*ROW('Water Data'!H198))="","",OFFSET('Water Data'!$H$28,0,10*ROW('Water Data'!H198)))</f>
        <v/>
      </c>
      <c r="CI204" s="33" t="str">
        <f ca="true">+IF(OFFSET('Water Data'!$H$29,0,10*ROW('Water Data'!H198))="","",OFFSET('Water Data'!$H$29,0,10*ROW('Water Data'!H198)))</f>
        <v/>
      </c>
      <c r="CJ204" s="33" t="str">
        <f ca="true">+IF(OFFSET('Water Data'!$H$30,0,10*ROW('Water Data'!H198))="","",OFFSET('Water Data'!$H$30,0,10*ROW('Water Data'!H198)))</f>
        <v/>
      </c>
      <c r="CK204" s="33" t="str">
        <f ca="true">+IF(OFFSET('Sanitation Data'!$C$29,0,10*ROW('Sanitation Data'!C198))="","",OFFSET('Sanitation Data'!$C$29,0,10*ROW('Sanitation Data'!C198)))</f>
        <v/>
      </c>
      <c r="CL204" s="33" t="str">
        <f ca="true">+IF(OFFSET('Sanitation Data'!$C$30,0,10*ROW('Sanitation Data'!C198))="","",OFFSET('Sanitation Data'!$C$30,0,10*ROW('Sanitation Data'!C198)))</f>
        <v/>
      </c>
      <c r="CM204" s="33" t="str">
        <f ca="true">+IF(OFFSET('Sanitation Data'!$C$31,0,10*ROW('Sanitation Data'!C198))="","",OFFSET('Sanitation Data'!$C$31,0,10*ROW('Sanitation Data'!C198)))</f>
        <v/>
      </c>
      <c r="CN204" s="33" t="str">
        <f ca="true">+IF(OFFSET('Sanitation Data'!$C$32,0,10*ROW('Sanitation Data'!C198))="","",OFFSET('Sanitation Data'!$C$32,0,10*ROW('Sanitation Data'!C198)))</f>
        <v/>
      </c>
      <c r="CO204" s="33" t="str">
        <f ca="true">+IF(OFFSET('Sanitation Data'!$C$33,0,10*ROW('Sanitation Data'!C198))="","",OFFSET('Sanitation Data'!$C$33,0,10*ROW('Sanitation Data'!C198)))</f>
        <v/>
      </c>
      <c r="CP204" s="33" t="str">
        <f ca="true">+IF(OFFSET('Sanitation Data'!$D$29,0,10*ROW('Sanitation Data'!D198))="","",OFFSET('Sanitation Data'!$D$29,0,10*ROW('Sanitation Data'!D198)))</f>
        <v/>
      </c>
      <c r="CQ204" s="33" t="str">
        <f ca="true">+IF(OFFSET('Sanitation Data'!$D$30,0,10*ROW('Sanitation Data'!D198))="","",OFFSET('Sanitation Data'!$D$30,0,10*ROW('Sanitation Data'!D198)))</f>
        <v/>
      </c>
      <c r="CR204" s="33" t="str">
        <f ca="true">+IF(OFFSET('Sanitation Data'!$D$31,0,10*ROW('Sanitation Data'!D198))="","",OFFSET('Sanitation Data'!$D$31,0,10*ROW('Sanitation Data'!D198)))</f>
        <v/>
      </c>
      <c r="CS204" s="33" t="str">
        <f ca="true">+IF(OFFSET('Sanitation Data'!$D$32,0,10*ROW('Sanitation Data'!D198))="","",OFFSET('Sanitation Data'!$D$32,0,10*ROW('Sanitation Data'!D198)))</f>
        <v/>
      </c>
      <c r="CT204" s="33" t="str">
        <f ca="true">+IF(OFFSET('Sanitation Data'!$D$33,0,10*ROW('Sanitation Data'!D198))="","",OFFSET('Sanitation Data'!$D$33,0,10*ROW('Sanitation Data'!D198)))</f>
        <v/>
      </c>
      <c r="CU204" s="33" t="str">
        <f ca="true">+IF(OFFSET('Sanitation Data'!$E$29,0,10*ROW('Sanitation Data'!E198))="","",OFFSET('Sanitation Data'!$E$29,0,10*ROW('Sanitation Data'!E198)))</f>
        <v/>
      </c>
      <c r="CV204" s="33" t="str">
        <f ca="true">+IF(OFFSET('Sanitation Data'!$E$30,0,10*ROW('Sanitation Data'!E198))="","",OFFSET('Sanitation Data'!$E$30,0,10*ROW('Sanitation Data'!E198)))</f>
        <v/>
      </c>
      <c r="CW204" s="33" t="str">
        <f ca="true">+IF(OFFSET('Sanitation Data'!$E$31,0,10*ROW('Sanitation Data'!E198))="","",OFFSET('Sanitation Data'!$E$31,0,10*ROW('Sanitation Data'!E198)))</f>
        <v/>
      </c>
      <c r="CX204" s="33" t="str">
        <f ca="true">+IF(OFFSET('Sanitation Data'!$E$32,0,10*ROW('Sanitation Data'!E198))="","",OFFSET('Sanitation Data'!$E$32,0,10*ROW('Sanitation Data'!E198)))</f>
        <v/>
      </c>
      <c r="CY204" s="33" t="str">
        <f ca="true">+IF(OFFSET('Sanitation Data'!$E$33,0,10*ROW('Sanitation Data'!E198))="","",OFFSET('Sanitation Data'!$E$33,0,10*ROW('Sanitation Data'!E198)))</f>
        <v/>
      </c>
      <c r="CZ204" s="33" t="str">
        <f ca="true">+IF(OFFSET('Sanitation Data'!$F$29,0,10*ROW('Sanitation Data'!F198))="","",OFFSET('Sanitation Data'!$F$29,0,10*ROW('Sanitation Data'!F198)))</f>
        <v/>
      </c>
      <c r="DA204" s="33" t="str">
        <f ca="true">+IF(OFFSET('Sanitation Data'!$F$30,0,10*ROW('Sanitation Data'!F198))="","",OFFSET('Sanitation Data'!$F$30,0,10*ROW('Sanitation Data'!F198)))</f>
        <v/>
      </c>
      <c r="DB204" s="33" t="str">
        <f ca="true">+IF(OFFSET('Sanitation Data'!$F$31,0,10*ROW('Sanitation Data'!F198))="","",OFFSET('Sanitation Data'!$F$31,0,10*ROW('Sanitation Data'!F198)))</f>
        <v/>
      </c>
      <c r="DC204" s="33" t="str">
        <f ca="true">+IF(OFFSET('Sanitation Data'!$F$32,0,10*ROW('Sanitation Data'!F198))="","",OFFSET('Sanitation Data'!$F$32,0,10*ROW('Sanitation Data'!F198)))</f>
        <v/>
      </c>
      <c r="DD204" s="33" t="str">
        <f ca="true">+IF(OFFSET('Sanitation Data'!$F$33,0,10*ROW('Sanitation Data'!F198))="","",OFFSET('Sanitation Data'!$F$33,0,10*ROW('Sanitation Data'!F198)))</f>
        <v/>
      </c>
      <c r="DE204" s="33" t="str">
        <f ca="true">+IF(OFFSET('Sanitation Data'!$G$29,0,10*ROW('Sanitation Data'!G198))="","",OFFSET('Sanitation Data'!$G$29,0,10*ROW('Sanitation Data'!G198)))</f>
        <v/>
      </c>
      <c r="DF204" s="33" t="str">
        <f ca="true">+IF(OFFSET('Sanitation Data'!$G$30,0,10*ROW('Sanitation Data'!G198))="","",OFFSET('Sanitation Data'!$G$30,0,10*ROW('Sanitation Data'!G198)))</f>
        <v/>
      </c>
      <c r="DG204" s="33" t="str">
        <f ca="true">+IF(OFFSET('Sanitation Data'!$G$31,0,10*ROW('Sanitation Data'!G198))="","",OFFSET('Sanitation Data'!$G$31,0,10*ROW('Sanitation Data'!G198)))</f>
        <v/>
      </c>
      <c r="DH204" s="33" t="str">
        <f ca="true">+IF(OFFSET('Sanitation Data'!$G$32,0,10*ROW('Sanitation Data'!G198))="","",OFFSET('Sanitation Data'!$G$32,0,10*ROW('Sanitation Data'!G198)))</f>
        <v/>
      </c>
      <c r="DI204" s="33" t="str">
        <f ca="true">+IF(OFFSET('Sanitation Data'!$G$33,0,10*ROW('Sanitation Data'!G198))="","",OFFSET('Sanitation Data'!$G$33,0,10*ROW('Sanitation Data'!G198)))</f>
        <v/>
      </c>
      <c r="DJ204" s="33" t="str">
        <f ca="true">+IF(OFFSET('Sanitation Data'!$H$29,0,10*ROW('Sanitation Data'!H198))="","",OFFSET('Sanitation Data'!$H$29,0,10*ROW('Sanitation Data'!H198)))</f>
        <v/>
      </c>
      <c r="DK204" s="33" t="str">
        <f ca="true">+IF(OFFSET('Sanitation Data'!$H$30,0,10*ROW('Sanitation Data'!H198))="","",OFFSET('Sanitation Data'!$H$30,0,10*ROW('Sanitation Data'!H198)))</f>
        <v/>
      </c>
      <c r="DL204" s="33" t="str">
        <f ca="true">+IF(OFFSET('Sanitation Data'!$H$31,0,10*ROW('Sanitation Data'!H198))="","",OFFSET('Sanitation Data'!$H$31,0,10*ROW('Sanitation Data'!H198)))</f>
        <v/>
      </c>
      <c r="DM204" s="33" t="str">
        <f ca="true">+IF(OFFSET('Sanitation Data'!$H$32,0,10*ROW('Sanitation Data'!H198))="","",OFFSET('Sanitation Data'!$H$32,0,10*ROW('Sanitation Data'!H198)))</f>
        <v/>
      </c>
      <c r="DN204" s="33" t="str">
        <f ca="true">+IF(OFFSET('Sanitation Data'!$H$33,0,10*ROW('Sanitation Data'!H198))="","",OFFSET('Sanitation Data'!$H$33,0,10*ROW('Sanitation Data'!H198)))</f>
        <v/>
      </c>
      <c r="DO204" s="33" t="str">
        <f ca="true">+IF(OFFSET('Hygiene Data'!$C$12,0,10*ROW('Hygiene Data'!C198))="","",OFFSET('Hygiene Data'!$C$12,0,10*ROW('Hygiene Data'!C198)))</f>
        <v/>
      </c>
      <c r="DP204" s="33" t="str">
        <f ca="true">+IF(OFFSET('Hygiene Data'!$C$13,0,10*ROW('Hygiene Data'!C198))="","",OFFSET('Hygiene Data'!$C$13,0,10*ROW('Hygiene Data'!C198)))</f>
        <v/>
      </c>
      <c r="DQ204" s="33" t="str">
        <f ca="true">+IF(OFFSET('Hygiene Data'!$C$14,0,10*ROW('Hygiene Data'!C198))="","",OFFSET('Hygiene Data'!$C$14,0,10*ROW('Hygiene Data'!C198)))</f>
        <v/>
      </c>
      <c r="DR204" s="33" t="str">
        <f ca="true">+IF(OFFSET('Hygiene Data'!$D$12,0,10*ROW('Hygiene Data'!D198))="","",OFFSET('Hygiene Data'!$D$12,0,10*ROW('Hygiene Data'!D198)))</f>
        <v/>
      </c>
      <c r="DS204" s="33" t="str">
        <f ca="true">+IF(OFFSET('Hygiene Data'!$D$13,0,10*ROW('Hygiene Data'!D198))="","",OFFSET('Hygiene Data'!$D$13,0,10*ROW('Hygiene Data'!D198)))</f>
        <v/>
      </c>
      <c r="DT204" s="33" t="str">
        <f ca="true">+IF(OFFSET('Hygiene Data'!$D$14,0,10*ROW('Hygiene Data'!D198))="","",OFFSET('Hygiene Data'!$D$14,0,10*ROW('Hygiene Data'!D198)))</f>
        <v/>
      </c>
      <c r="DU204" s="33" t="str">
        <f ca="true">+IF(OFFSET('Hygiene Data'!$E$12,0,10*ROW('Hygiene Data'!E198))="","",OFFSET('Hygiene Data'!$E$12,0,10*ROW('Hygiene Data'!E198)))</f>
        <v/>
      </c>
      <c r="DV204" s="33" t="str">
        <f ca="true">+IF(OFFSET('Hygiene Data'!$E$13,0,10*ROW('Hygiene Data'!E198))="","",OFFSET('Hygiene Data'!$E$13,0,10*ROW('Hygiene Data'!E198)))</f>
        <v/>
      </c>
      <c r="DW204" s="33" t="str">
        <f ca="true">+IF(OFFSET('Hygiene Data'!$E$14,0,10*ROW('Hygiene Data'!E198))="","",OFFSET('Hygiene Data'!$E$14,0,10*ROW('Hygiene Data'!E198)))</f>
        <v/>
      </c>
      <c r="DX204" s="33" t="str">
        <f ca="true">+IF(OFFSET('Hygiene Data'!$F$12,0,10*ROW('Hygiene Data'!F198))="","",OFFSET('Hygiene Data'!$F$12,0,10*ROW('Hygiene Data'!F198)))</f>
        <v/>
      </c>
      <c r="DY204" s="33" t="str">
        <f ca="true">+IF(OFFSET('Hygiene Data'!$F$13,0,10*ROW('Hygiene Data'!F198))="","",OFFSET('Hygiene Data'!$F$13,0,10*ROW('Hygiene Data'!F198)))</f>
        <v/>
      </c>
      <c r="DZ204" s="33" t="str">
        <f ca="true">+IF(OFFSET('Hygiene Data'!$F$14,0,10*ROW('Hygiene Data'!F198))="","",OFFSET('Hygiene Data'!$F$14,0,10*ROW('Hygiene Data'!F198)))</f>
        <v/>
      </c>
      <c r="EA204" s="33" t="str">
        <f ca="true">+IF(OFFSET('Hygiene Data'!$G$12,0,10*ROW('Hygiene Data'!G198))="","",OFFSET('Hygiene Data'!$G$12,0,10*ROW('Hygiene Data'!G198)))</f>
        <v/>
      </c>
      <c r="EB204" s="33" t="str">
        <f ca="true">+IF(OFFSET('Hygiene Data'!$G$13,0,10*ROW('Hygiene Data'!G198))="","",OFFSET('Hygiene Data'!$G$13,0,10*ROW('Hygiene Data'!G198)))</f>
        <v/>
      </c>
      <c r="EC204" s="33" t="str">
        <f ca="true">+IF(OFFSET('Hygiene Data'!$G$14,0,10*ROW('Hygiene Data'!G198))="","",OFFSET('Hygiene Data'!$G$14,0,10*ROW('Hygiene Data'!G198)))</f>
        <v/>
      </c>
      <c r="ED204" s="33" t="str">
        <f ca="true">+IF(OFFSET('Hygiene Data'!$H$12,0,10*ROW('Hygiene Data'!H198))="","",OFFSET('Hygiene Data'!$H$12,0,10*ROW('Hygiene Data'!H198)))</f>
        <v/>
      </c>
      <c r="EE204" s="33" t="str">
        <f ca="true">+IF(OFFSET('Hygiene Data'!$H$13,0,10*ROW('Hygiene Data'!H198))="","",OFFSET('Hygiene Data'!$H$13,0,10*ROW('Hygiene Data'!H198)))</f>
        <v/>
      </c>
      <c r="EF204" s="33" t="str">
        <f ca="true">+IF(OFFSET('Hygiene Data'!$H$14,0,10*ROW('Hygiene Data'!H198))="","",OFFSET('Hygiene Data'!$H$14,0,10*ROW('Hygiene Data'!H198)))</f>
        <v/>
      </c>
    </row>
    <row r="205" x14ac:dyDescent="0.2">
      <c r="A205" s="56" t="str">
        <f ca="true">+IF(OFFSET('Water Data'!$B$1,0,10*ROW('Water Data'!B202))="","",OFFSET('Water Data'!$B$1,0,10*ROW('Water Data'!B202)))</f>
        <v/>
      </c>
      <c r="B205" s="56" t="str">
        <f ca="true">+IF(OFFSET('Water Data'!$A$3,0,10*ROW('Water Data'!A202))="","",OFFSET('Water Data'!$A$3,0,10*ROW('Water Data'!A202)))</f>
        <v/>
      </c>
      <c r="C205" s="56" t="str">
        <f ca="true">+IF(OFFSET('Water Data'!$C$3,0,10*ROW('Water Data'!C202))="","",OFFSET('Water Data'!$C$3,0,10*ROW('Water Data'!C202)))</f>
        <v/>
      </c>
      <c r="D205" s="244"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4"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4" t="e">
        <f ca="true">+IF(AND(ISNUMBER(OFFSET('Water Data'!$C$10,0,10*ROW('Water Data'!D199))),BW205="Yes"),OFFSET('Water Data'!$C$10,0,10*ROW('Water Data'!D199)),IF(AND(ISNUMBER(OFFSET('Water Data'!$C$10,0,10*ROW('Water Data'!D199))),BW205="No",ISNUMBER(OFFSET('Water Data'!$C$10,0,10*ROW('Water Data'!D199)))),CONCATENATE("[",ROUND(OFFSET('Water Data'!$C$10,0,10*ROW('Water Data'!D199)),0),"]"),IF(AND(ISNUMBER(OFFSET('Water Data'!$C$10,0,10*ROW('Water Data'!D199))),BW205="",ISNUMBER(OFFSET('Water Data'!$C$10,0,10*ROW('Water Data'!D199)))),OFFSET('Water Data'!$C$10,0,10*ROW('Water Data'!D199)),NA())))</f>
        <v>#N/A</v>
      </c>
      <c r="G205" s="244"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4"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4"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4"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4"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4"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4"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4"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4"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4"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4"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4"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4"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4"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4"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5"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5"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5"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5"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5"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5"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5"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5"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5"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5"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5"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5"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5"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5"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5"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5"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5"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5"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5"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5"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5"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5"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5"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5"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5"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5"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5"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5"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5"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5"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6"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6"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6"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6"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6"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6"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6"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6"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6"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6"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6"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6"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6"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6"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6"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6"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6"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6"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3" t="str">
        <f ca="true">+IF(OFFSET('Water Data'!$C$28,0,10*ROW('Water Data'!C199))="","",OFFSET('Water Data'!$C$28,0,10*ROW('Water Data'!C199)))</f>
        <v/>
      </c>
      <c r="BT205" s="33" t="str">
        <f ca="true">+IF(OFFSET('Water Data'!$C$29,0,10*ROW('Water Data'!C199))="","",OFFSET('Water Data'!$C$29,0,10*ROW('Water Data'!C199)))</f>
        <v/>
      </c>
      <c r="BU205" s="33" t="str">
        <f ca="true">+IF(OFFSET('Water Data'!$C$30,0,10*ROW('Water Data'!C199))="","",OFFSET('Water Data'!$C$30,0,10*ROW('Water Data'!C199)))</f>
        <v/>
      </c>
      <c r="BV205" s="33" t="str">
        <f ca="true">+IF(OFFSET('Water Data'!$D$28,0,10*ROW('Water Data'!D199))="","",OFFSET('Water Data'!$D$28,0,10*ROW('Water Data'!D199)))</f>
        <v/>
      </c>
      <c r="BW205" s="33" t="str">
        <f ca="true">+IF(OFFSET('Water Data'!$D$29,0,10*ROW('Water Data'!D199))="","",OFFSET('Water Data'!$D$29,0,10*ROW('Water Data'!D199)))</f>
        <v/>
      </c>
      <c r="BX205" s="33" t="str">
        <f ca="true">+IF(OFFSET('Water Data'!$D$30,0,10*ROW('Water Data'!D199))="","",OFFSET('Water Data'!$D$30,0,10*ROW('Water Data'!D199)))</f>
        <v/>
      </c>
      <c r="BY205" s="33" t="str">
        <f ca="true">+IF(OFFSET('Water Data'!$E$28,0,10*ROW('Water Data'!E199))="","",OFFSET('Water Data'!$E$28,0,10*ROW('Water Data'!E199)))</f>
        <v/>
      </c>
      <c r="BZ205" s="33" t="str">
        <f ca="true">+IF(OFFSET('Water Data'!$E$29,0,10*ROW('Water Data'!E199))="","",OFFSET('Water Data'!$E$29,0,10*ROW('Water Data'!E199)))</f>
        <v/>
      </c>
      <c r="CA205" s="33" t="str">
        <f ca="true">+IF(OFFSET('Water Data'!$E$30,0,10*ROW('Water Data'!E199))="","",OFFSET('Water Data'!$E$30,0,10*ROW('Water Data'!E199)))</f>
        <v/>
      </c>
      <c r="CB205" s="33" t="str">
        <f ca="true">+IF(OFFSET('Water Data'!$F$28,0,10*ROW('Water Data'!F199))="","",OFFSET('Water Data'!$F$28,0,10*ROW('Water Data'!F199)))</f>
        <v/>
      </c>
      <c r="CC205" s="33" t="str">
        <f ca="true">+IF(OFFSET('Water Data'!$F$29,0,10*ROW('Water Data'!F199))="","",OFFSET('Water Data'!$F$29,0,10*ROW('Water Data'!F199)))</f>
        <v/>
      </c>
      <c r="CD205" s="33" t="str">
        <f ca="true">+IF(OFFSET('Water Data'!$F$30,0,10*ROW('Water Data'!F199))="","",OFFSET('Water Data'!$F$30,0,10*ROW('Water Data'!F199)))</f>
        <v/>
      </c>
      <c r="CE205" s="33" t="str">
        <f ca="true">+IF(OFFSET('Water Data'!$G$28,0,10*ROW('Water Data'!G199))="","",OFFSET('Water Data'!$G$28,0,10*ROW('Water Data'!G199)))</f>
        <v/>
      </c>
      <c r="CF205" s="33" t="str">
        <f ca="true">+IF(OFFSET('Water Data'!$G$29,0,10*ROW('Water Data'!G199))="","",OFFSET('Water Data'!$G$29,0,10*ROW('Water Data'!G199)))</f>
        <v/>
      </c>
      <c r="CG205" s="33" t="str">
        <f ca="true">+IF(OFFSET('Water Data'!$G$30,0,10*ROW('Water Data'!G199))="","",OFFSET('Water Data'!$G$30,0,10*ROW('Water Data'!G199)))</f>
        <v/>
      </c>
      <c r="CH205" s="33" t="str">
        <f ca="true">+IF(OFFSET('Water Data'!$H$28,0,10*ROW('Water Data'!H199))="","",OFFSET('Water Data'!$H$28,0,10*ROW('Water Data'!H199)))</f>
        <v/>
      </c>
      <c r="CI205" s="33" t="str">
        <f ca="true">+IF(OFFSET('Water Data'!$H$29,0,10*ROW('Water Data'!H199))="","",OFFSET('Water Data'!$H$29,0,10*ROW('Water Data'!H199)))</f>
        <v/>
      </c>
      <c r="CJ205" s="33" t="str">
        <f ca="true">+IF(OFFSET('Water Data'!$H$30,0,10*ROW('Water Data'!H199))="","",OFFSET('Water Data'!$H$30,0,10*ROW('Water Data'!H199)))</f>
        <v/>
      </c>
      <c r="CK205" s="33" t="str">
        <f ca="true">+IF(OFFSET('Sanitation Data'!$C$29,0,10*ROW('Sanitation Data'!C199))="","",OFFSET('Sanitation Data'!$C$29,0,10*ROW('Sanitation Data'!C199)))</f>
        <v/>
      </c>
      <c r="CL205" s="33" t="str">
        <f ca="true">+IF(OFFSET('Sanitation Data'!$C$30,0,10*ROW('Sanitation Data'!C199))="","",OFFSET('Sanitation Data'!$C$30,0,10*ROW('Sanitation Data'!C199)))</f>
        <v/>
      </c>
      <c r="CM205" s="33" t="str">
        <f ca="true">+IF(OFFSET('Sanitation Data'!$C$31,0,10*ROW('Sanitation Data'!C199))="","",OFFSET('Sanitation Data'!$C$31,0,10*ROW('Sanitation Data'!C199)))</f>
        <v/>
      </c>
      <c r="CN205" s="33" t="str">
        <f ca="true">+IF(OFFSET('Sanitation Data'!$C$32,0,10*ROW('Sanitation Data'!C199))="","",OFFSET('Sanitation Data'!$C$32,0,10*ROW('Sanitation Data'!C199)))</f>
        <v/>
      </c>
      <c r="CO205" s="33" t="str">
        <f ca="true">+IF(OFFSET('Sanitation Data'!$C$33,0,10*ROW('Sanitation Data'!C199))="","",OFFSET('Sanitation Data'!$C$33,0,10*ROW('Sanitation Data'!C199)))</f>
        <v/>
      </c>
      <c r="CP205" s="33" t="str">
        <f ca="true">+IF(OFFSET('Sanitation Data'!$D$29,0,10*ROW('Sanitation Data'!D199))="","",OFFSET('Sanitation Data'!$D$29,0,10*ROW('Sanitation Data'!D199)))</f>
        <v/>
      </c>
      <c r="CQ205" s="33" t="str">
        <f ca="true">+IF(OFFSET('Sanitation Data'!$D$30,0,10*ROW('Sanitation Data'!D199))="","",OFFSET('Sanitation Data'!$D$30,0,10*ROW('Sanitation Data'!D199)))</f>
        <v/>
      </c>
      <c r="CR205" s="33" t="str">
        <f ca="true">+IF(OFFSET('Sanitation Data'!$D$31,0,10*ROW('Sanitation Data'!D199))="","",OFFSET('Sanitation Data'!$D$31,0,10*ROW('Sanitation Data'!D199)))</f>
        <v/>
      </c>
      <c r="CS205" s="33" t="str">
        <f ca="true">+IF(OFFSET('Sanitation Data'!$D$32,0,10*ROW('Sanitation Data'!D199))="","",OFFSET('Sanitation Data'!$D$32,0,10*ROW('Sanitation Data'!D199)))</f>
        <v/>
      </c>
      <c r="CT205" s="33" t="str">
        <f ca="true">+IF(OFFSET('Sanitation Data'!$D$33,0,10*ROW('Sanitation Data'!D199))="","",OFFSET('Sanitation Data'!$D$33,0,10*ROW('Sanitation Data'!D199)))</f>
        <v/>
      </c>
      <c r="CU205" s="33" t="str">
        <f ca="true">+IF(OFFSET('Sanitation Data'!$E$29,0,10*ROW('Sanitation Data'!E199))="","",OFFSET('Sanitation Data'!$E$29,0,10*ROW('Sanitation Data'!E199)))</f>
        <v/>
      </c>
      <c r="CV205" s="33" t="str">
        <f ca="true">+IF(OFFSET('Sanitation Data'!$E$30,0,10*ROW('Sanitation Data'!E199))="","",OFFSET('Sanitation Data'!$E$30,0,10*ROW('Sanitation Data'!E199)))</f>
        <v/>
      </c>
      <c r="CW205" s="33" t="str">
        <f ca="true">+IF(OFFSET('Sanitation Data'!$E$31,0,10*ROW('Sanitation Data'!E199))="","",OFFSET('Sanitation Data'!$E$31,0,10*ROW('Sanitation Data'!E199)))</f>
        <v/>
      </c>
      <c r="CX205" s="33" t="str">
        <f ca="true">+IF(OFFSET('Sanitation Data'!$E$32,0,10*ROW('Sanitation Data'!E199))="","",OFFSET('Sanitation Data'!$E$32,0,10*ROW('Sanitation Data'!E199)))</f>
        <v/>
      </c>
      <c r="CY205" s="33" t="str">
        <f ca="true">+IF(OFFSET('Sanitation Data'!$E$33,0,10*ROW('Sanitation Data'!E199))="","",OFFSET('Sanitation Data'!$E$33,0,10*ROW('Sanitation Data'!E199)))</f>
        <v/>
      </c>
      <c r="CZ205" s="33" t="str">
        <f ca="true">+IF(OFFSET('Sanitation Data'!$F$29,0,10*ROW('Sanitation Data'!F199))="","",OFFSET('Sanitation Data'!$F$29,0,10*ROW('Sanitation Data'!F199)))</f>
        <v/>
      </c>
      <c r="DA205" s="33" t="str">
        <f ca="true">+IF(OFFSET('Sanitation Data'!$F$30,0,10*ROW('Sanitation Data'!F199))="","",OFFSET('Sanitation Data'!$F$30,0,10*ROW('Sanitation Data'!F199)))</f>
        <v/>
      </c>
      <c r="DB205" s="33" t="str">
        <f ca="true">+IF(OFFSET('Sanitation Data'!$F$31,0,10*ROW('Sanitation Data'!F199))="","",OFFSET('Sanitation Data'!$F$31,0,10*ROW('Sanitation Data'!F199)))</f>
        <v/>
      </c>
      <c r="DC205" s="33" t="str">
        <f ca="true">+IF(OFFSET('Sanitation Data'!$F$32,0,10*ROW('Sanitation Data'!F199))="","",OFFSET('Sanitation Data'!$F$32,0,10*ROW('Sanitation Data'!F199)))</f>
        <v/>
      </c>
      <c r="DD205" s="33" t="str">
        <f ca="true">+IF(OFFSET('Sanitation Data'!$F$33,0,10*ROW('Sanitation Data'!F199))="","",OFFSET('Sanitation Data'!$F$33,0,10*ROW('Sanitation Data'!F199)))</f>
        <v/>
      </c>
      <c r="DE205" s="33" t="str">
        <f ca="true">+IF(OFFSET('Sanitation Data'!$G$29,0,10*ROW('Sanitation Data'!G199))="","",OFFSET('Sanitation Data'!$G$29,0,10*ROW('Sanitation Data'!G199)))</f>
        <v/>
      </c>
      <c r="DF205" s="33" t="str">
        <f ca="true">+IF(OFFSET('Sanitation Data'!$G$30,0,10*ROW('Sanitation Data'!G199))="","",OFFSET('Sanitation Data'!$G$30,0,10*ROW('Sanitation Data'!G199)))</f>
        <v/>
      </c>
      <c r="DG205" s="33" t="str">
        <f ca="true">+IF(OFFSET('Sanitation Data'!$G$31,0,10*ROW('Sanitation Data'!G199))="","",OFFSET('Sanitation Data'!$G$31,0,10*ROW('Sanitation Data'!G199)))</f>
        <v/>
      </c>
      <c r="DH205" s="33" t="str">
        <f ca="true">+IF(OFFSET('Sanitation Data'!$G$32,0,10*ROW('Sanitation Data'!G199))="","",OFFSET('Sanitation Data'!$G$32,0,10*ROW('Sanitation Data'!G199)))</f>
        <v/>
      </c>
      <c r="DI205" s="33" t="str">
        <f ca="true">+IF(OFFSET('Sanitation Data'!$G$33,0,10*ROW('Sanitation Data'!G199))="","",OFFSET('Sanitation Data'!$G$33,0,10*ROW('Sanitation Data'!G199)))</f>
        <v/>
      </c>
      <c r="DJ205" s="33" t="str">
        <f ca="true">+IF(OFFSET('Sanitation Data'!$H$29,0,10*ROW('Sanitation Data'!H199))="","",OFFSET('Sanitation Data'!$H$29,0,10*ROW('Sanitation Data'!H199)))</f>
        <v/>
      </c>
      <c r="DK205" s="33" t="str">
        <f ca="true">+IF(OFFSET('Sanitation Data'!$H$30,0,10*ROW('Sanitation Data'!H199))="","",OFFSET('Sanitation Data'!$H$30,0,10*ROW('Sanitation Data'!H199)))</f>
        <v/>
      </c>
      <c r="DL205" s="33" t="str">
        <f ca="true">+IF(OFFSET('Sanitation Data'!$H$31,0,10*ROW('Sanitation Data'!H199))="","",OFFSET('Sanitation Data'!$H$31,0,10*ROW('Sanitation Data'!H199)))</f>
        <v/>
      </c>
      <c r="DM205" s="33" t="str">
        <f ca="true">+IF(OFFSET('Sanitation Data'!$H$32,0,10*ROW('Sanitation Data'!H199))="","",OFFSET('Sanitation Data'!$H$32,0,10*ROW('Sanitation Data'!H199)))</f>
        <v/>
      </c>
      <c r="DN205" s="33" t="str">
        <f ca="true">+IF(OFFSET('Sanitation Data'!$H$33,0,10*ROW('Sanitation Data'!H199))="","",OFFSET('Sanitation Data'!$H$33,0,10*ROW('Sanitation Data'!H199)))</f>
        <v/>
      </c>
      <c r="DO205" s="33" t="str">
        <f ca="true">+IF(OFFSET('Hygiene Data'!$C$12,0,10*ROW('Hygiene Data'!C199))="","",OFFSET('Hygiene Data'!$C$12,0,10*ROW('Hygiene Data'!C199)))</f>
        <v/>
      </c>
      <c r="DP205" s="33" t="str">
        <f ca="true">+IF(OFFSET('Hygiene Data'!$C$13,0,10*ROW('Hygiene Data'!C199))="","",OFFSET('Hygiene Data'!$C$13,0,10*ROW('Hygiene Data'!C199)))</f>
        <v/>
      </c>
      <c r="DQ205" s="33" t="str">
        <f ca="true">+IF(OFFSET('Hygiene Data'!$C$14,0,10*ROW('Hygiene Data'!C199))="","",OFFSET('Hygiene Data'!$C$14,0,10*ROW('Hygiene Data'!C199)))</f>
        <v/>
      </c>
      <c r="DR205" s="33" t="str">
        <f ca="true">+IF(OFFSET('Hygiene Data'!$D$12,0,10*ROW('Hygiene Data'!D199))="","",OFFSET('Hygiene Data'!$D$12,0,10*ROW('Hygiene Data'!D199)))</f>
        <v/>
      </c>
      <c r="DS205" s="33" t="str">
        <f ca="true">+IF(OFFSET('Hygiene Data'!$D$13,0,10*ROW('Hygiene Data'!D199))="","",OFFSET('Hygiene Data'!$D$13,0,10*ROW('Hygiene Data'!D199)))</f>
        <v/>
      </c>
      <c r="DT205" s="33" t="str">
        <f ca="true">+IF(OFFSET('Hygiene Data'!$D$14,0,10*ROW('Hygiene Data'!D199))="","",OFFSET('Hygiene Data'!$D$14,0,10*ROW('Hygiene Data'!D199)))</f>
        <v/>
      </c>
      <c r="DU205" s="33" t="str">
        <f ca="true">+IF(OFFSET('Hygiene Data'!$E$12,0,10*ROW('Hygiene Data'!E199))="","",OFFSET('Hygiene Data'!$E$12,0,10*ROW('Hygiene Data'!E199)))</f>
        <v/>
      </c>
      <c r="DV205" s="33" t="str">
        <f ca="true">+IF(OFFSET('Hygiene Data'!$E$13,0,10*ROW('Hygiene Data'!E199))="","",OFFSET('Hygiene Data'!$E$13,0,10*ROW('Hygiene Data'!E199)))</f>
        <v/>
      </c>
      <c r="DW205" s="33" t="str">
        <f ca="true">+IF(OFFSET('Hygiene Data'!$E$14,0,10*ROW('Hygiene Data'!E199))="","",OFFSET('Hygiene Data'!$E$14,0,10*ROW('Hygiene Data'!E199)))</f>
        <v/>
      </c>
      <c r="DX205" s="33" t="str">
        <f ca="true">+IF(OFFSET('Hygiene Data'!$F$12,0,10*ROW('Hygiene Data'!F199))="","",OFFSET('Hygiene Data'!$F$12,0,10*ROW('Hygiene Data'!F199)))</f>
        <v/>
      </c>
      <c r="DY205" s="33" t="str">
        <f ca="true">+IF(OFFSET('Hygiene Data'!$F$13,0,10*ROW('Hygiene Data'!F199))="","",OFFSET('Hygiene Data'!$F$13,0,10*ROW('Hygiene Data'!F199)))</f>
        <v/>
      </c>
      <c r="DZ205" s="33" t="str">
        <f ca="true">+IF(OFFSET('Hygiene Data'!$F$14,0,10*ROW('Hygiene Data'!F199))="","",OFFSET('Hygiene Data'!$F$14,0,10*ROW('Hygiene Data'!F199)))</f>
        <v/>
      </c>
      <c r="EA205" s="33" t="str">
        <f ca="true">+IF(OFFSET('Hygiene Data'!$G$12,0,10*ROW('Hygiene Data'!G199))="","",OFFSET('Hygiene Data'!$G$12,0,10*ROW('Hygiene Data'!G199)))</f>
        <v/>
      </c>
      <c r="EB205" s="33" t="str">
        <f ca="true">+IF(OFFSET('Hygiene Data'!$G$13,0,10*ROW('Hygiene Data'!G199))="","",OFFSET('Hygiene Data'!$G$13,0,10*ROW('Hygiene Data'!G199)))</f>
        <v/>
      </c>
      <c r="EC205" s="33" t="str">
        <f ca="true">+IF(OFFSET('Hygiene Data'!$G$14,0,10*ROW('Hygiene Data'!G199))="","",OFFSET('Hygiene Data'!$G$14,0,10*ROW('Hygiene Data'!G199)))</f>
        <v/>
      </c>
      <c r="ED205" s="33" t="str">
        <f ca="true">+IF(OFFSET('Hygiene Data'!$H$12,0,10*ROW('Hygiene Data'!H199))="","",OFFSET('Hygiene Data'!$H$12,0,10*ROW('Hygiene Data'!H199)))</f>
        <v/>
      </c>
      <c r="EE205" s="33" t="str">
        <f ca="true">+IF(OFFSET('Hygiene Data'!$H$13,0,10*ROW('Hygiene Data'!H199))="","",OFFSET('Hygiene Data'!$H$13,0,10*ROW('Hygiene Data'!H199)))</f>
        <v/>
      </c>
      <c r="EF205" s="33" t="str">
        <f ca="true">+IF(OFFSET('Hygiene Data'!$H$14,0,10*ROW('Hygiene Data'!H199))="","",OFFSET('Hygiene Data'!$H$14,0,10*ROW('Hygiene Data'!H199)))</f>
        <v/>
      </c>
    </row>
    <row r="206" x14ac:dyDescent="0.2">
      <c r="A206" s="56" t="str">
        <f ca="true">+IF(OFFSET('Water Data'!$B$1,0,10*ROW('Water Data'!B203))="","",OFFSET('Water Data'!$B$1,0,10*ROW('Water Data'!B203)))</f>
        <v/>
      </c>
      <c r="B206" s="56" t="str">
        <f ca="true">+IF(OFFSET('Water Data'!$A$3,0,10*ROW('Water Data'!A203))="","",OFFSET('Water Data'!$A$3,0,10*ROW('Water Data'!A203)))</f>
        <v/>
      </c>
      <c r="C206" s="56" t="str">
        <f ca="true">+IF(OFFSET('Water Data'!$C$3,0,10*ROW('Water Data'!C203))="","",OFFSET('Water Data'!$C$3,0,10*ROW('Water Data'!C203)))</f>
        <v/>
      </c>
      <c r="D206" s="244"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4"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4" t="e">
        <f ca="true">+IF(AND(ISNUMBER(OFFSET('Water Data'!$C$10,0,10*ROW('Water Data'!D200))),BW206="Yes"),OFFSET('Water Data'!$C$10,0,10*ROW('Water Data'!D200)),IF(AND(ISNUMBER(OFFSET('Water Data'!$C$10,0,10*ROW('Water Data'!D200))),BW206="No",ISNUMBER(OFFSET('Water Data'!$C$10,0,10*ROW('Water Data'!D200)))),CONCATENATE("[",ROUND(OFFSET('Water Data'!$C$10,0,10*ROW('Water Data'!D200)),0),"]"),IF(AND(ISNUMBER(OFFSET('Water Data'!$C$10,0,10*ROW('Water Data'!D200))),BW206="",ISNUMBER(OFFSET('Water Data'!$C$10,0,10*ROW('Water Data'!D200)))),OFFSET('Water Data'!$C$10,0,10*ROW('Water Data'!D200)),NA())))</f>
        <v>#N/A</v>
      </c>
      <c r="G206" s="244"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4"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4"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4"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4"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4"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4"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4"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4"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4"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4"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4"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4"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4"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4"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5"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5"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5"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5"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5"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5"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5"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5"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5"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5"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5"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5"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5"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5"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5"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5"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5"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5"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5"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5"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5"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5"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5"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5"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5"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5"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5"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5"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5"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5"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6"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6"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6"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6"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6"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6"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6"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6"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6"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6"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6"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6"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6"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6"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6"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6"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6"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6"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3" t="str">
        <f ca="true">+IF(OFFSET('Water Data'!$C$28,0,10*ROW('Water Data'!C200))="","",OFFSET('Water Data'!$C$28,0,10*ROW('Water Data'!C200)))</f>
        <v/>
      </c>
      <c r="BT206" s="33" t="str">
        <f ca="true">+IF(OFFSET('Water Data'!$C$29,0,10*ROW('Water Data'!C200))="","",OFFSET('Water Data'!$C$29,0,10*ROW('Water Data'!C200)))</f>
        <v/>
      </c>
      <c r="BU206" s="33" t="str">
        <f ca="true">+IF(OFFSET('Water Data'!$C$30,0,10*ROW('Water Data'!C200))="","",OFFSET('Water Data'!$C$30,0,10*ROW('Water Data'!C200)))</f>
        <v/>
      </c>
      <c r="BV206" s="33" t="str">
        <f ca="true">+IF(OFFSET('Water Data'!$D$28,0,10*ROW('Water Data'!D200))="","",OFFSET('Water Data'!$D$28,0,10*ROW('Water Data'!D200)))</f>
        <v/>
      </c>
      <c r="BW206" s="33" t="str">
        <f ca="true">+IF(OFFSET('Water Data'!$D$29,0,10*ROW('Water Data'!D200))="","",OFFSET('Water Data'!$D$29,0,10*ROW('Water Data'!D200)))</f>
        <v/>
      </c>
      <c r="BX206" s="33" t="str">
        <f ca="true">+IF(OFFSET('Water Data'!$D$30,0,10*ROW('Water Data'!D200))="","",OFFSET('Water Data'!$D$30,0,10*ROW('Water Data'!D200)))</f>
        <v/>
      </c>
      <c r="BY206" s="33" t="str">
        <f ca="true">+IF(OFFSET('Water Data'!$E$28,0,10*ROW('Water Data'!E200))="","",OFFSET('Water Data'!$E$28,0,10*ROW('Water Data'!E200)))</f>
        <v/>
      </c>
      <c r="BZ206" s="33" t="str">
        <f ca="true">+IF(OFFSET('Water Data'!$E$29,0,10*ROW('Water Data'!E200))="","",OFFSET('Water Data'!$E$29,0,10*ROW('Water Data'!E200)))</f>
        <v/>
      </c>
      <c r="CA206" s="33" t="str">
        <f ca="true">+IF(OFFSET('Water Data'!$E$30,0,10*ROW('Water Data'!E200))="","",OFFSET('Water Data'!$E$30,0,10*ROW('Water Data'!E200)))</f>
        <v/>
      </c>
      <c r="CB206" s="33" t="str">
        <f ca="true">+IF(OFFSET('Water Data'!$F$28,0,10*ROW('Water Data'!F200))="","",OFFSET('Water Data'!$F$28,0,10*ROW('Water Data'!F200)))</f>
        <v/>
      </c>
      <c r="CC206" s="33" t="str">
        <f ca="true">+IF(OFFSET('Water Data'!$F$29,0,10*ROW('Water Data'!F200))="","",OFFSET('Water Data'!$F$29,0,10*ROW('Water Data'!F200)))</f>
        <v/>
      </c>
      <c r="CD206" s="33" t="str">
        <f ca="true">+IF(OFFSET('Water Data'!$F$30,0,10*ROW('Water Data'!F200))="","",OFFSET('Water Data'!$F$30,0,10*ROW('Water Data'!F200)))</f>
        <v/>
      </c>
      <c r="CE206" s="33" t="str">
        <f ca="true">+IF(OFFSET('Water Data'!$G$28,0,10*ROW('Water Data'!G200))="","",OFFSET('Water Data'!$G$28,0,10*ROW('Water Data'!G200)))</f>
        <v/>
      </c>
      <c r="CF206" s="33" t="str">
        <f ca="true">+IF(OFFSET('Water Data'!$G$29,0,10*ROW('Water Data'!G200))="","",OFFSET('Water Data'!$G$29,0,10*ROW('Water Data'!G200)))</f>
        <v/>
      </c>
      <c r="CG206" s="33" t="str">
        <f ca="true">+IF(OFFSET('Water Data'!$G$30,0,10*ROW('Water Data'!G200))="","",OFFSET('Water Data'!$G$30,0,10*ROW('Water Data'!G200)))</f>
        <v/>
      </c>
      <c r="CH206" s="33" t="str">
        <f ca="true">+IF(OFFSET('Water Data'!$H$28,0,10*ROW('Water Data'!H200))="","",OFFSET('Water Data'!$H$28,0,10*ROW('Water Data'!H200)))</f>
        <v/>
      </c>
      <c r="CI206" s="33" t="str">
        <f ca="true">+IF(OFFSET('Water Data'!$H$29,0,10*ROW('Water Data'!H200))="","",OFFSET('Water Data'!$H$29,0,10*ROW('Water Data'!H200)))</f>
        <v/>
      </c>
      <c r="CJ206" s="33" t="str">
        <f ca="true">+IF(OFFSET('Water Data'!$H$30,0,10*ROW('Water Data'!H200))="","",OFFSET('Water Data'!$H$30,0,10*ROW('Water Data'!H200)))</f>
        <v/>
      </c>
      <c r="CK206" s="33" t="str">
        <f ca="true">+IF(OFFSET('Sanitation Data'!$C$29,0,10*ROW('Sanitation Data'!C200))="","",OFFSET('Sanitation Data'!$C$29,0,10*ROW('Sanitation Data'!C200)))</f>
        <v/>
      </c>
      <c r="CL206" s="33" t="str">
        <f ca="true">+IF(OFFSET('Sanitation Data'!$C$30,0,10*ROW('Sanitation Data'!C200))="","",OFFSET('Sanitation Data'!$C$30,0,10*ROW('Sanitation Data'!C200)))</f>
        <v/>
      </c>
      <c r="CM206" s="33" t="str">
        <f ca="true">+IF(OFFSET('Sanitation Data'!$C$31,0,10*ROW('Sanitation Data'!C200))="","",OFFSET('Sanitation Data'!$C$31,0,10*ROW('Sanitation Data'!C200)))</f>
        <v/>
      </c>
      <c r="CN206" s="33" t="str">
        <f ca="true">+IF(OFFSET('Sanitation Data'!$C$32,0,10*ROW('Sanitation Data'!C200))="","",OFFSET('Sanitation Data'!$C$32,0,10*ROW('Sanitation Data'!C200)))</f>
        <v/>
      </c>
      <c r="CO206" s="33" t="str">
        <f ca="true">+IF(OFFSET('Sanitation Data'!$C$33,0,10*ROW('Sanitation Data'!C200))="","",OFFSET('Sanitation Data'!$C$33,0,10*ROW('Sanitation Data'!C200)))</f>
        <v/>
      </c>
      <c r="CP206" s="33" t="str">
        <f ca="true">+IF(OFFSET('Sanitation Data'!$D$29,0,10*ROW('Sanitation Data'!D200))="","",OFFSET('Sanitation Data'!$D$29,0,10*ROW('Sanitation Data'!D200)))</f>
        <v/>
      </c>
      <c r="CQ206" s="33" t="str">
        <f ca="true">+IF(OFFSET('Sanitation Data'!$D$30,0,10*ROW('Sanitation Data'!D200))="","",OFFSET('Sanitation Data'!$D$30,0,10*ROW('Sanitation Data'!D200)))</f>
        <v/>
      </c>
      <c r="CR206" s="33" t="str">
        <f ca="true">+IF(OFFSET('Sanitation Data'!$D$31,0,10*ROW('Sanitation Data'!D200))="","",OFFSET('Sanitation Data'!$D$31,0,10*ROW('Sanitation Data'!D200)))</f>
        <v/>
      </c>
      <c r="CS206" s="33" t="str">
        <f ca="true">+IF(OFFSET('Sanitation Data'!$D$32,0,10*ROW('Sanitation Data'!D200))="","",OFFSET('Sanitation Data'!$D$32,0,10*ROW('Sanitation Data'!D200)))</f>
        <v/>
      </c>
      <c r="CT206" s="33" t="str">
        <f ca="true">+IF(OFFSET('Sanitation Data'!$D$33,0,10*ROW('Sanitation Data'!D200))="","",OFFSET('Sanitation Data'!$D$33,0,10*ROW('Sanitation Data'!D200)))</f>
        <v/>
      </c>
      <c r="CU206" s="33" t="str">
        <f ca="true">+IF(OFFSET('Sanitation Data'!$E$29,0,10*ROW('Sanitation Data'!E200))="","",OFFSET('Sanitation Data'!$E$29,0,10*ROW('Sanitation Data'!E200)))</f>
        <v/>
      </c>
      <c r="CV206" s="33" t="str">
        <f ca="true">+IF(OFFSET('Sanitation Data'!$E$30,0,10*ROW('Sanitation Data'!E200))="","",OFFSET('Sanitation Data'!$E$30,0,10*ROW('Sanitation Data'!E200)))</f>
        <v/>
      </c>
      <c r="CW206" s="33" t="str">
        <f ca="true">+IF(OFFSET('Sanitation Data'!$E$31,0,10*ROW('Sanitation Data'!E200))="","",OFFSET('Sanitation Data'!$E$31,0,10*ROW('Sanitation Data'!E200)))</f>
        <v/>
      </c>
      <c r="CX206" s="33" t="str">
        <f ca="true">+IF(OFFSET('Sanitation Data'!$E$32,0,10*ROW('Sanitation Data'!E200))="","",OFFSET('Sanitation Data'!$E$32,0,10*ROW('Sanitation Data'!E200)))</f>
        <v/>
      </c>
      <c r="CY206" s="33" t="str">
        <f ca="true">+IF(OFFSET('Sanitation Data'!$E$33,0,10*ROW('Sanitation Data'!E200))="","",OFFSET('Sanitation Data'!$E$33,0,10*ROW('Sanitation Data'!E200)))</f>
        <v/>
      </c>
      <c r="CZ206" s="33" t="str">
        <f ca="true">+IF(OFFSET('Sanitation Data'!$F$29,0,10*ROW('Sanitation Data'!F200))="","",OFFSET('Sanitation Data'!$F$29,0,10*ROW('Sanitation Data'!F200)))</f>
        <v/>
      </c>
      <c r="DA206" s="33" t="str">
        <f ca="true">+IF(OFFSET('Sanitation Data'!$F$30,0,10*ROW('Sanitation Data'!F200))="","",OFFSET('Sanitation Data'!$F$30,0,10*ROW('Sanitation Data'!F200)))</f>
        <v/>
      </c>
      <c r="DB206" s="33" t="str">
        <f ca="true">+IF(OFFSET('Sanitation Data'!$F$31,0,10*ROW('Sanitation Data'!F200))="","",OFFSET('Sanitation Data'!$F$31,0,10*ROW('Sanitation Data'!F200)))</f>
        <v/>
      </c>
      <c r="DC206" s="33" t="str">
        <f ca="true">+IF(OFFSET('Sanitation Data'!$F$32,0,10*ROW('Sanitation Data'!F200))="","",OFFSET('Sanitation Data'!$F$32,0,10*ROW('Sanitation Data'!F200)))</f>
        <v/>
      </c>
      <c r="DD206" s="33" t="str">
        <f ca="true">+IF(OFFSET('Sanitation Data'!$F$33,0,10*ROW('Sanitation Data'!F200))="","",OFFSET('Sanitation Data'!$F$33,0,10*ROW('Sanitation Data'!F200)))</f>
        <v/>
      </c>
      <c r="DE206" s="33" t="str">
        <f ca="true">+IF(OFFSET('Sanitation Data'!$G$29,0,10*ROW('Sanitation Data'!G200))="","",OFFSET('Sanitation Data'!$G$29,0,10*ROW('Sanitation Data'!G200)))</f>
        <v/>
      </c>
      <c r="DF206" s="33" t="str">
        <f ca="true">+IF(OFFSET('Sanitation Data'!$G$30,0,10*ROW('Sanitation Data'!G200))="","",OFFSET('Sanitation Data'!$G$30,0,10*ROW('Sanitation Data'!G200)))</f>
        <v/>
      </c>
      <c r="DG206" s="33" t="str">
        <f ca="true">+IF(OFFSET('Sanitation Data'!$G$31,0,10*ROW('Sanitation Data'!G200))="","",OFFSET('Sanitation Data'!$G$31,0,10*ROW('Sanitation Data'!G200)))</f>
        <v/>
      </c>
      <c r="DH206" s="33" t="str">
        <f ca="true">+IF(OFFSET('Sanitation Data'!$G$32,0,10*ROW('Sanitation Data'!G200))="","",OFFSET('Sanitation Data'!$G$32,0,10*ROW('Sanitation Data'!G200)))</f>
        <v/>
      </c>
      <c r="DI206" s="33" t="str">
        <f ca="true">+IF(OFFSET('Sanitation Data'!$G$33,0,10*ROW('Sanitation Data'!G200))="","",OFFSET('Sanitation Data'!$G$33,0,10*ROW('Sanitation Data'!G200)))</f>
        <v/>
      </c>
      <c r="DJ206" s="33" t="str">
        <f ca="true">+IF(OFFSET('Sanitation Data'!$H$29,0,10*ROW('Sanitation Data'!H200))="","",OFFSET('Sanitation Data'!$H$29,0,10*ROW('Sanitation Data'!H200)))</f>
        <v/>
      </c>
      <c r="DK206" s="33" t="str">
        <f ca="true">+IF(OFFSET('Sanitation Data'!$H$30,0,10*ROW('Sanitation Data'!H200))="","",OFFSET('Sanitation Data'!$H$30,0,10*ROW('Sanitation Data'!H200)))</f>
        <v/>
      </c>
      <c r="DL206" s="33" t="str">
        <f ca="true">+IF(OFFSET('Sanitation Data'!$H$31,0,10*ROW('Sanitation Data'!H200))="","",OFFSET('Sanitation Data'!$H$31,0,10*ROW('Sanitation Data'!H200)))</f>
        <v/>
      </c>
      <c r="DM206" s="33" t="str">
        <f ca="true">+IF(OFFSET('Sanitation Data'!$H$32,0,10*ROW('Sanitation Data'!H200))="","",OFFSET('Sanitation Data'!$H$32,0,10*ROW('Sanitation Data'!H200)))</f>
        <v/>
      </c>
      <c r="DN206" s="33" t="str">
        <f ca="true">+IF(OFFSET('Sanitation Data'!$H$33,0,10*ROW('Sanitation Data'!H200))="","",OFFSET('Sanitation Data'!$H$33,0,10*ROW('Sanitation Data'!H200)))</f>
        <v/>
      </c>
      <c r="DO206" s="33" t="str">
        <f ca="true">+IF(OFFSET('Hygiene Data'!$C$12,0,10*ROW('Hygiene Data'!C200))="","",OFFSET('Hygiene Data'!$C$12,0,10*ROW('Hygiene Data'!C200)))</f>
        <v/>
      </c>
      <c r="DP206" s="33" t="str">
        <f ca="true">+IF(OFFSET('Hygiene Data'!$C$13,0,10*ROW('Hygiene Data'!C200))="","",OFFSET('Hygiene Data'!$C$13,0,10*ROW('Hygiene Data'!C200)))</f>
        <v/>
      </c>
      <c r="DQ206" s="33" t="str">
        <f ca="true">+IF(OFFSET('Hygiene Data'!$C$14,0,10*ROW('Hygiene Data'!C200))="","",OFFSET('Hygiene Data'!$C$14,0,10*ROW('Hygiene Data'!C200)))</f>
        <v/>
      </c>
      <c r="DR206" s="33" t="str">
        <f ca="true">+IF(OFFSET('Hygiene Data'!$D$12,0,10*ROW('Hygiene Data'!D200))="","",OFFSET('Hygiene Data'!$D$12,0,10*ROW('Hygiene Data'!D200)))</f>
        <v/>
      </c>
      <c r="DS206" s="33" t="str">
        <f ca="true">+IF(OFFSET('Hygiene Data'!$D$13,0,10*ROW('Hygiene Data'!D200))="","",OFFSET('Hygiene Data'!$D$13,0,10*ROW('Hygiene Data'!D200)))</f>
        <v/>
      </c>
      <c r="DT206" s="33" t="str">
        <f ca="true">+IF(OFFSET('Hygiene Data'!$D$14,0,10*ROW('Hygiene Data'!D200))="","",OFFSET('Hygiene Data'!$D$14,0,10*ROW('Hygiene Data'!D200)))</f>
        <v/>
      </c>
      <c r="DU206" s="33" t="str">
        <f ca="true">+IF(OFFSET('Hygiene Data'!$E$12,0,10*ROW('Hygiene Data'!E200))="","",OFFSET('Hygiene Data'!$E$12,0,10*ROW('Hygiene Data'!E200)))</f>
        <v/>
      </c>
      <c r="DV206" s="33" t="str">
        <f ca="true">+IF(OFFSET('Hygiene Data'!$E$13,0,10*ROW('Hygiene Data'!E200))="","",OFFSET('Hygiene Data'!$E$13,0,10*ROW('Hygiene Data'!E200)))</f>
        <v/>
      </c>
      <c r="DW206" s="33" t="str">
        <f ca="true">+IF(OFFSET('Hygiene Data'!$E$14,0,10*ROW('Hygiene Data'!E200))="","",OFFSET('Hygiene Data'!$E$14,0,10*ROW('Hygiene Data'!E200)))</f>
        <v/>
      </c>
      <c r="DX206" s="33" t="str">
        <f ca="true">+IF(OFFSET('Hygiene Data'!$F$12,0,10*ROW('Hygiene Data'!F200))="","",OFFSET('Hygiene Data'!$F$12,0,10*ROW('Hygiene Data'!F200)))</f>
        <v/>
      </c>
      <c r="DY206" s="33" t="str">
        <f ca="true">+IF(OFFSET('Hygiene Data'!$F$13,0,10*ROW('Hygiene Data'!F200))="","",OFFSET('Hygiene Data'!$F$13,0,10*ROW('Hygiene Data'!F200)))</f>
        <v/>
      </c>
      <c r="DZ206" s="33" t="str">
        <f ca="true">+IF(OFFSET('Hygiene Data'!$F$14,0,10*ROW('Hygiene Data'!F200))="","",OFFSET('Hygiene Data'!$F$14,0,10*ROW('Hygiene Data'!F200)))</f>
        <v/>
      </c>
      <c r="EA206" s="33" t="str">
        <f ca="true">+IF(OFFSET('Hygiene Data'!$G$12,0,10*ROW('Hygiene Data'!G200))="","",OFFSET('Hygiene Data'!$G$12,0,10*ROW('Hygiene Data'!G200)))</f>
        <v/>
      </c>
      <c r="EB206" s="33" t="str">
        <f ca="true">+IF(OFFSET('Hygiene Data'!$G$13,0,10*ROW('Hygiene Data'!G200))="","",OFFSET('Hygiene Data'!$G$13,0,10*ROW('Hygiene Data'!G200)))</f>
        <v/>
      </c>
      <c r="EC206" s="33" t="str">
        <f ca="true">+IF(OFFSET('Hygiene Data'!$G$14,0,10*ROW('Hygiene Data'!G200))="","",OFFSET('Hygiene Data'!$G$14,0,10*ROW('Hygiene Data'!G200)))</f>
        <v/>
      </c>
      <c r="ED206" s="33" t="str">
        <f ca="true">+IF(OFFSET('Hygiene Data'!$H$12,0,10*ROW('Hygiene Data'!H200))="","",OFFSET('Hygiene Data'!$H$12,0,10*ROW('Hygiene Data'!H200)))</f>
        <v/>
      </c>
      <c r="EE206" s="33" t="str">
        <f ca="true">+IF(OFFSET('Hygiene Data'!$H$13,0,10*ROW('Hygiene Data'!H200))="","",OFFSET('Hygiene Data'!$H$13,0,10*ROW('Hygiene Data'!H200)))</f>
        <v/>
      </c>
      <c r="EF206" s="33" t="str">
        <f ca="true">+IF(OFFSET('Hygiene Data'!$H$14,0,10*ROW('Hygiene Data'!H200))="","",OFFSET('Hygiene Data'!$H$14,0,10*ROW('Hygiene Data'!H200)))</f>
        <v/>
      </c>
    </row>
    <row r="207" x14ac:dyDescent="0.2">
      <c r="A207" s="56" t="str">
        <f ca="true">+IF(OFFSET('Water Data'!$B$1,0,10*ROW('Water Data'!B204))="","",OFFSET('Water Data'!$B$1,0,10*ROW('Water Data'!B204)))</f>
        <v/>
      </c>
      <c r="B207" s="56" t="str">
        <f ca="true">+IF(OFFSET('Water Data'!$A$3,0,10*ROW('Water Data'!A204))="","",OFFSET('Water Data'!$A$3,0,10*ROW('Water Data'!A204)))</f>
        <v/>
      </c>
      <c r="C207" s="56" t="str">
        <f ca="true">+IF(OFFSET('Water Data'!$C$3,0,10*ROW('Water Data'!C204))="","",OFFSET('Water Data'!$C$3,0,10*ROW('Water Data'!C204)))</f>
        <v/>
      </c>
      <c r="D207" s="244"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4"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4" t="e">
        <f ca="true">+IF(AND(ISNUMBER(OFFSET('Water Data'!$C$10,0,10*ROW('Water Data'!D201))),BW207="Yes"),OFFSET('Water Data'!$C$10,0,10*ROW('Water Data'!D201)),IF(AND(ISNUMBER(OFFSET('Water Data'!$C$10,0,10*ROW('Water Data'!D201))),BW207="No",ISNUMBER(OFFSET('Water Data'!$C$10,0,10*ROW('Water Data'!D201)))),CONCATENATE("[",ROUND(OFFSET('Water Data'!$C$10,0,10*ROW('Water Data'!D201)),0),"]"),IF(AND(ISNUMBER(OFFSET('Water Data'!$C$10,0,10*ROW('Water Data'!D201))),BW207="",ISNUMBER(OFFSET('Water Data'!$C$10,0,10*ROW('Water Data'!D201)))),OFFSET('Water Data'!$C$10,0,10*ROW('Water Data'!D201)),NA())))</f>
        <v>#N/A</v>
      </c>
      <c r="G207" s="244"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4"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4"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4"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4"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4"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4"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4"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4"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4"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4"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4"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4"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4"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4"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5"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5"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5"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5"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5"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5"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5"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5"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5"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5"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5"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5"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5"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5"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5"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5"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5"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5"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5"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5"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5"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5"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5"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5"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5"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5"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5"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5"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5"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5"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6"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6"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6"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6"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6"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6"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6"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6"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6"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6"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6"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6"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6"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6"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6"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6"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6"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6"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3" t="str">
        <f ca="true">+IF(OFFSET('Water Data'!$C$28,0,10*ROW('Water Data'!C201))="","",OFFSET('Water Data'!$C$28,0,10*ROW('Water Data'!C201)))</f>
        <v/>
      </c>
      <c r="BT207" s="33" t="str">
        <f ca="true">+IF(OFFSET('Water Data'!$C$29,0,10*ROW('Water Data'!C201))="","",OFFSET('Water Data'!$C$29,0,10*ROW('Water Data'!C201)))</f>
        <v/>
      </c>
      <c r="BU207" s="33" t="str">
        <f ca="true">+IF(OFFSET('Water Data'!$C$30,0,10*ROW('Water Data'!C201))="","",OFFSET('Water Data'!$C$30,0,10*ROW('Water Data'!C201)))</f>
        <v/>
      </c>
      <c r="BV207" s="33" t="str">
        <f ca="true">+IF(OFFSET('Water Data'!$D$28,0,10*ROW('Water Data'!D201))="","",OFFSET('Water Data'!$D$28,0,10*ROW('Water Data'!D201)))</f>
        <v/>
      </c>
      <c r="BW207" s="33" t="str">
        <f ca="true">+IF(OFFSET('Water Data'!$D$29,0,10*ROW('Water Data'!D201))="","",OFFSET('Water Data'!$D$29,0,10*ROW('Water Data'!D201)))</f>
        <v/>
      </c>
      <c r="BX207" s="33" t="str">
        <f ca="true">+IF(OFFSET('Water Data'!$D$30,0,10*ROW('Water Data'!D201))="","",OFFSET('Water Data'!$D$30,0,10*ROW('Water Data'!D201)))</f>
        <v/>
      </c>
      <c r="BY207" s="33" t="str">
        <f ca="true">+IF(OFFSET('Water Data'!$E$28,0,10*ROW('Water Data'!E201))="","",OFFSET('Water Data'!$E$28,0,10*ROW('Water Data'!E201)))</f>
        <v/>
      </c>
      <c r="BZ207" s="33" t="str">
        <f ca="true">+IF(OFFSET('Water Data'!$E$29,0,10*ROW('Water Data'!E201))="","",OFFSET('Water Data'!$E$29,0,10*ROW('Water Data'!E201)))</f>
        <v/>
      </c>
      <c r="CA207" s="33" t="str">
        <f ca="true">+IF(OFFSET('Water Data'!$E$30,0,10*ROW('Water Data'!E201))="","",OFFSET('Water Data'!$E$30,0,10*ROW('Water Data'!E201)))</f>
        <v/>
      </c>
      <c r="CB207" s="33" t="str">
        <f ca="true">+IF(OFFSET('Water Data'!$F$28,0,10*ROW('Water Data'!F201))="","",OFFSET('Water Data'!$F$28,0,10*ROW('Water Data'!F201)))</f>
        <v/>
      </c>
      <c r="CC207" s="33" t="str">
        <f ca="true">+IF(OFFSET('Water Data'!$F$29,0,10*ROW('Water Data'!F201))="","",OFFSET('Water Data'!$F$29,0,10*ROW('Water Data'!F201)))</f>
        <v/>
      </c>
      <c r="CD207" s="33" t="str">
        <f ca="true">+IF(OFFSET('Water Data'!$F$30,0,10*ROW('Water Data'!F201))="","",OFFSET('Water Data'!$F$30,0,10*ROW('Water Data'!F201)))</f>
        <v/>
      </c>
      <c r="CE207" s="33" t="str">
        <f ca="true">+IF(OFFSET('Water Data'!$G$28,0,10*ROW('Water Data'!G201))="","",OFFSET('Water Data'!$G$28,0,10*ROW('Water Data'!G201)))</f>
        <v/>
      </c>
      <c r="CF207" s="33" t="str">
        <f ca="true">+IF(OFFSET('Water Data'!$G$29,0,10*ROW('Water Data'!G201))="","",OFFSET('Water Data'!$G$29,0,10*ROW('Water Data'!G201)))</f>
        <v/>
      </c>
      <c r="CG207" s="33" t="str">
        <f ca="true">+IF(OFFSET('Water Data'!$G$30,0,10*ROW('Water Data'!G201))="","",OFFSET('Water Data'!$G$30,0,10*ROW('Water Data'!G201)))</f>
        <v/>
      </c>
      <c r="CH207" s="33" t="str">
        <f ca="true">+IF(OFFSET('Water Data'!$H$28,0,10*ROW('Water Data'!H201))="","",OFFSET('Water Data'!$H$28,0,10*ROW('Water Data'!H201)))</f>
        <v/>
      </c>
      <c r="CI207" s="33" t="str">
        <f ca="true">+IF(OFFSET('Water Data'!$H$29,0,10*ROW('Water Data'!H201))="","",OFFSET('Water Data'!$H$29,0,10*ROW('Water Data'!H201)))</f>
        <v/>
      </c>
      <c r="CJ207" s="33" t="str">
        <f ca="true">+IF(OFFSET('Water Data'!$H$30,0,10*ROW('Water Data'!H201))="","",OFFSET('Water Data'!$H$30,0,10*ROW('Water Data'!H201)))</f>
        <v/>
      </c>
      <c r="CK207" s="33" t="str">
        <f ca="true">+IF(OFFSET('Sanitation Data'!$C$29,0,10*ROW('Sanitation Data'!C201))="","",OFFSET('Sanitation Data'!$C$29,0,10*ROW('Sanitation Data'!C201)))</f>
        <v/>
      </c>
      <c r="CL207" s="33" t="str">
        <f ca="true">+IF(OFFSET('Sanitation Data'!$C$30,0,10*ROW('Sanitation Data'!C201))="","",OFFSET('Sanitation Data'!$C$30,0,10*ROW('Sanitation Data'!C201)))</f>
        <v/>
      </c>
      <c r="CM207" s="33" t="str">
        <f ca="true">+IF(OFFSET('Sanitation Data'!$C$31,0,10*ROW('Sanitation Data'!C201))="","",OFFSET('Sanitation Data'!$C$31,0,10*ROW('Sanitation Data'!C201)))</f>
        <v/>
      </c>
      <c r="CN207" s="33" t="str">
        <f ca="true">+IF(OFFSET('Sanitation Data'!$C$32,0,10*ROW('Sanitation Data'!C201))="","",OFFSET('Sanitation Data'!$C$32,0,10*ROW('Sanitation Data'!C201)))</f>
        <v/>
      </c>
      <c r="CO207" s="33" t="str">
        <f ca="true">+IF(OFFSET('Sanitation Data'!$C$33,0,10*ROW('Sanitation Data'!C201))="","",OFFSET('Sanitation Data'!$C$33,0,10*ROW('Sanitation Data'!C201)))</f>
        <v/>
      </c>
      <c r="CP207" s="33" t="str">
        <f ca="true">+IF(OFFSET('Sanitation Data'!$D$29,0,10*ROW('Sanitation Data'!D201))="","",OFFSET('Sanitation Data'!$D$29,0,10*ROW('Sanitation Data'!D201)))</f>
        <v/>
      </c>
      <c r="CQ207" s="33" t="str">
        <f ca="true">+IF(OFFSET('Sanitation Data'!$D$30,0,10*ROW('Sanitation Data'!D201))="","",OFFSET('Sanitation Data'!$D$30,0,10*ROW('Sanitation Data'!D201)))</f>
        <v/>
      </c>
      <c r="CR207" s="33" t="str">
        <f ca="true">+IF(OFFSET('Sanitation Data'!$D$31,0,10*ROW('Sanitation Data'!D201))="","",OFFSET('Sanitation Data'!$D$31,0,10*ROW('Sanitation Data'!D201)))</f>
        <v/>
      </c>
      <c r="CS207" s="33" t="str">
        <f ca="true">+IF(OFFSET('Sanitation Data'!$D$32,0,10*ROW('Sanitation Data'!D201))="","",OFFSET('Sanitation Data'!$D$32,0,10*ROW('Sanitation Data'!D201)))</f>
        <v/>
      </c>
      <c r="CT207" s="33" t="str">
        <f ca="true">+IF(OFFSET('Sanitation Data'!$D$33,0,10*ROW('Sanitation Data'!D201))="","",OFFSET('Sanitation Data'!$D$33,0,10*ROW('Sanitation Data'!D201)))</f>
        <v/>
      </c>
      <c r="CU207" s="33" t="str">
        <f ca="true">+IF(OFFSET('Sanitation Data'!$E$29,0,10*ROW('Sanitation Data'!E201))="","",OFFSET('Sanitation Data'!$E$29,0,10*ROW('Sanitation Data'!E201)))</f>
        <v/>
      </c>
      <c r="CV207" s="33" t="str">
        <f ca="true">+IF(OFFSET('Sanitation Data'!$E$30,0,10*ROW('Sanitation Data'!E201))="","",OFFSET('Sanitation Data'!$E$30,0,10*ROW('Sanitation Data'!E201)))</f>
        <v/>
      </c>
      <c r="CW207" s="33" t="str">
        <f ca="true">+IF(OFFSET('Sanitation Data'!$E$31,0,10*ROW('Sanitation Data'!E201))="","",OFFSET('Sanitation Data'!$E$31,0,10*ROW('Sanitation Data'!E201)))</f>
        <v/>
      </c>
      <c r="CX207" s="33" t="str">
        <f ca="true">+IF(OFFSET('Sanitation Data'!$E$32,0,10*ROW('Sanitation Data'!E201))="","",OFFSET('Sanitation Data'!$E$32,0,10*ROW('Sanitation Data'!E201)))</f>
        <v/>
      </c>
      <c r="CY207" s="33" t="str">
        <f ca="true">+IF(OFFSET('Sanitation Data'!$E$33,0,10*ROW('Sanitation Data'!E201))="","",OFFSET('Sanitation Data'!$E$33,0,10*ROW('Sanitation Data'!E201)))</f>
        <v/>
      </c>
      <c r="CZ207" s="33" t="str">
        <f ca="true">+IF(OFFSET('Sanitation Data'!$F$29,0,10*ROW('Sanitation Data'!F201))="","",OFFSET('Sanitation Data'!$F$29,0,10*ROW('Sanitation Data'!F201)))</f>
        <v/>
      </c>
      <c r="DA207" s="33" t="str">
        <f ca="true">+IF(OFFSET('Sanitation Data'!$F$30,0,10*ROW('Sanitation Data'!F201))="","",OFFSET('Sanitation Data'!$F$30,0,10*ROW('Sanitation Data'!F201)))</f>
        <v/>
      </c>
      <c r="DB207" s="33" t="str">
        <f ca="true">+IF(OFFSET('Sanitation Data'!$F$31,0,10*ROW('Sanitation Data'!F201))="","",OFFSET('Sanitation Data'!$F$31,0,10*ROW('Sanitation Data'!F201)))</f>
        <v/>
      </c>
      <c r="DC207" s="33" t="str">
        <f ca="true">+IF(OFFSET('Sanitation Data'!$F$32,0,10*ROW('Sanitation Data'!F201))="","",OFFSET('Sanitation Data'!$F$32,0,10*ROW('Sanitation Data'!F201)))</f>
        <v/>
      </c>
      <c r="DD207" s="33" t="str">
        <f ca="true">+IF(OFFSET('Sanitation Data'!$F$33,0,10*ROW('Sanitation Data'!F201))="","",OFFSET('Sanitation Data'!$F$33,0,10*ROW('Sanitation Data'!F201)))</f>
        <v/>
      </c>
      <c r="DE207" s="33" t="str">
        <f ca="true">+IF(OFFSET('Sanitation Data'!$G$29,0,10*ROW('Sanitation Data'!G201))="","",OFFSET('Sanitation Data'!$G$29,0,10*ROW('Sanitation Data'!G201)))</f>
        <v/>
      </c>
      <c r="DF207" s="33" t="str">
        <f ca="true">+IF(OFFSET('Sanitation Data'!$G$30,0,10*ROW('Sanitation Data'!G201))="","",OFFSET('Sanitation Data'!$G$30,0,10*ROW('Sanitation Data'!G201)))</f>
        <v/>
      </c>
      <c r="DG207" s="33" t="str">
        <f ca="true">+IF(OFFSET('Sanitation Data'!$G$31,0,10*ROW('Sanitation Data'!G201))="","",OFFSET('Sanitation Data'!$G$31,0,10*ROW('Sanitation Data'!G201)))</f>
        <v/>
      </c>
      <c r="DH207" s="33" t="str">
        <f ca="true">+IF(OFFSET('Sanitation Data'!$G$32,0,10*ROW('Sanitation Data'!G201))="","",OFFSET('Sanitation Data'!$G$32,0,10*ROW('Sanitation Data'!G201)))</f>
        <v/>
      </c>
      <c r="DI207" s="33" t="str">
        <f ca="true">+IF(OFFSET('Sanitation Data'!$G$33,0,10*ROW('Sanitation Data'!G201))="","",OFFSET('Sanitation Data'!$G$33,0,10*ROW('Sanitation Data'!G201)))</f>
        <v/>
      </c>
      <c r="DJ207" s="33" t="str">
        <f ca="true">+IF(OFFSET('Sanitation Data'!$H$29,0,10*ROW('Sanitation Data'!H201))="","",OFFSET('Sanitation Data'!$H$29,0,10*ROW('Sanitation Data'!H201)))</f>
        <v/>
      </c>
      <c r="DK207" s="33" t="str">
        <f ca="true">+IF(OFFSET('Sanitation Data'!$H$30,0,10*ROW('Sanitation Data'!H201))="","",OFFSET('Sanitation Data'!$H$30,0,10*ROW('Sanitation Data'!H201)))</f>
        <v/>
      </c>
      <c r="DL207" s="33" t="str">
        <f ca="true">+IF(OFFSET('Sanitation Data'!$H$31,0,10*ROW('Sanitation Data'!H201))="","",OFFSET('Sanitation Data'!$H$31,0,10*ROW('Sanitation Data'!H201)))</f>
        <v/>
      </c>
      <c r="DM207" s="33" t="str">
        <f ca="true">+IF(OFFSET('Sanitation Data'!$H$32,0,10*ROW('Sanitation Data'!H201))="","",OFFSET('Sanitation Data'!$H$32,0,10*ROW('Sanitation Data'!H201)))</f>
        <v/>
      </c>
      <c r="DN207" s="33" t="str">
        <f ca="true">+IF(OFFSET('Sanitation Data'!$H$33,0,10*ROW('Sanitation Data'!H201))="","",OFFSET('Sanitation Data'!$H$33,0,10*ROW('Sanitation Data'!H201)))</f>
        <v/>
      </c>
      <c r="DO207" s="33" t="str">
        <f ca="true">+IF(OFFSET('Hygiene Data'!$C$12,0,10*ROW('Hygiene Data'!C201))="","",OFFSET('Hygiene Data'!$C$12,0,10*ROW('Hygiene Data'!C201)))</f>
        <v/>
      </c>
      <c r="DP207" s="33" t="str">
        <f ca="true">+IF(OFFSET('Hygiene Data'!$C$13,0,10*ROW('Hygiene Data'!C201))="","",OFFSET('Hygiene Data'!$C$13,0,10*ROW('Hygiene Data'!C201)))</f>
        <v/>
      </c>
      <c r="DQ207" s="33" t="str">
        <f ca="true">+IF(OFFSET('Hygiene Data'!$C$14,0,10*ROW('Hygiene Data'!C201))="","",OFFSET('Hygiene Data'!$C$14,0,10*ROW('Hygiene Data'!C201)))</f>
        <v/>
      </c>
      <c r="DR207" s="33" t="str">
        <f ca="true">+IF(OFFSET('Hygiene Data'!$D$12,0,10*ROW('Hygiene Data'!D201))="","",OFFSET('Hygiene Data'!$D$12,0,10*ROW('Hygiene Data'!D201)))</f>
        <v/>
      </c>
      <c r="DS207" s="33" t="str">
        <f ca="true">+IF(OFFSET('Hygiene Data'!$D$13,0,10*ROW('Hygiene Data'!D201))="","",OFFSET('Hygiene Data'!$D$13,0,10*ROW('Hygiene Data'!D201)))</f>
        <v/>
      </c>
      <c r="DT207" s="33" t="str">
        <f ca="true">+IF(OFFSET('Hygiene Data'!$D$14,0,10*ROW('Hygiene Data'!D201))="","",OFFSET('Hygiene Data'!$D$14,0,10*ROW('Hygiene Data'!D201)))</f>
        <v/>
      </c>
      <c r="DU207" s="33" t="str">
        <f ca="true">+IF(OFFSET('Hygiene Data'!$E$12,0,10*ROW('Hygiene Data'!E201))="","",OFFSET('Hygiene Data'!$E$12,0,10*ROW('Hygiene Data'!E201)))</f>
        <v/>
      </c>
      <c r="DV207" s="33" t="str">
        <f ca="true">+IF(OFFSET('Hygiene Data'!$E$13,0,10*ROW('Hygiene Data'!E201))="","",OFFSET('Hygiene Data'!$E$13,0,10*ROW('Hygiene Data'!E201)))</f>
        <v/>
      </c>
      <c r="DW207" s="33" t="str">
        <f ca="true">+IF(OFFSET('Hygiene Data'!$E$14,0,10*ROW('Hygiene Data'!E201))="","",OFFSET('Hygiene Data'!$E$14,0,10*ROW('Hygiene Data'!E201)))</f>
        <v/>
      </c>
      <c r="DX207" s="33" t="str">
        <f ca="true">+IF(OFFSET('Hygiene Data'!$F$12,0,10*ROW('Hygiene Data'!F201))="","",OFFSET('Hygiene Data'!$F$12,0,10*ROW('Hygiene Data'!F201)))</f>
        <v/>
      </c>
      <c r="DY207" s="33" t="str">
        <f ca="true">+IF(OFFSET('Hygiene Data'!$F$13,0,10*ROW('Hygiene Data'!F201))="","",OFFSET('Hygiene Data'!$F$13,0,10*ROW('Hygiene Data'!F201)))</f>
        <v/>
      </c>
      <c r="DZ207" s="33" t="str">
        <f ca="true">+IF(OFFSET('Hygiene Data'!$F$14,0,10*ROW('Hygiene Data'!F201))="","",OFFSET('Hygiene Data'!$F$14,0,10*ROW('Hygiene Data'!F201)))</f>
        <v/>
      </c>
      <c r="EA207" s="33" t="str">
        <f ca="true">+IF(OFFSET('Hygiene Data'!$G$12,0,10*ROW('Hygiene Data'!G201))="","",OFFSET('Hygiene Data'!$G$12,0,10*ROW('Hygiene Data'!G201)))</f>
        <v/>
      </c>
      <c r="EB207" s="33" t="str">
        <f ca="true">+IF(OFFSET('Hygiene Data'!$G$13,0,10*ROW('Hygiene Data'!G201))="","",OFFSET('Hygiene Data'!$G$13,0,10*ROW('Hygiene Data'!G201)))</f>
        <v/>
      </c>
      <c r="EC207" s="33" t="str">
        <f ca="true">+IF(OFFSET('Hygiene Data'!$G$14,0,10*ROW('Hygiene Data'!G201))="","",OFFSET('Hygiene Data'!$G$14,0,10*ROW('Hygiene Data'!G201)))</f>
        <v/>
      </c>
      <c r="ED207" s="33" t="str">
        <f ca="true">+IF(OFFSET('Hygiene Data'!$H$12,0,10*ROW('Hygiene Data'!H201))="","",OFFSET('Hygiene Data'!$H$12,0,10*ROW('Hygiene Data'!H201)))</f>
        <v/>
      </c>
      <c r="EE207" s="33" t="str">
        <f ca="true">+IF(OFFSET('Hygiene Data'!$H$13,0,10*ROW('Hygiene Data'!H201))="","",OFFSET('Hygiene Data'!$H$13,0,10*ROW('Hygiene Data'!H201)))</f>
        <v/>
      </c>
      <c r="EF207" s="33" t="str">
        <f ca="true">+IF(OFFSET('Hygiene Data'!$H$14,0,10*ROW('Hygiene Data'!H201))="","",OFFSET('Hygiene Data'!$H$14,0,10*ROW('Hygiene Data'!H201)))</f>
        <v/>
      </c>
    </row>
    <row r="208" s="45" customFormat="true" x14ac:dyDescent="0.2"/>
    <row r="209" s="45" customFormat="true" x14ac:dyDescent="0.2"/>
    <row r="210" s="45" customFormat="true" x14ac:dyDescent="0.2"/>
    <row r="211" s="45" customFormat="true" x14ac:dyDescent="0.2"/>
    <row r="212" s="45" customFormat="true" x14ac:dyDescent="0.2"/>
    <row r="213" s="45" customFormat="true" x14ac:dyDescent="0.2"/>
    <row r="214" s="45" customFormat="true" x14ac:dyDescent="0.2"/>
    <row r="215" s="45" customFormat="true" x14ac:dyDescent="0.2"/>
    <row r="216" s="45" customFormat="true" x14ac:dyDescent="0.2"/>
    <row r="217" s="45" customFormat="true" x14ac:dyDescent="0.2"/>
    <row r="218" s="45" customFormat="true" x14ac:dyDescent="0.2"/>
    <row r="219" s="45" customFormat="true" x14ac:dyDescent="0.2"/>
    <row r="220" s="45" customFormat="true" x14ac:dyDescent="0.2"/>
    <row r="221" s="45" customFormat="true" x14ac:dyDescent="0.2"/>
    <row r="222" s="45" customFormat="true" x14ac:dyDescent="0.2"/>
    <row r="223" s="45" customFormat="true" x14ac:dyDescent="0.2"/>
    <row r="224" s="45" customFormat="true" x14ac:dyDescent="0.2"/>
    <row r="225" s="45" customFormat="true" x14ac:dyDescent="0.2"/>
    <row r="226" s="45" customFormat="true" x14ac:dyDescent="0.2"/>
    <row r="227" s="45" customFormat="true" x14ac:dyDescent="0.2"/>
    <row r="228" s="45" customFormat="true" x14ac:dyDescent="0.2"/>
    <row r="229" s="45" customFormat="true" x14ac:dyDescent="0.2"/>
    <row r="230" s="45" customFormat="true" x14ac:dyDescent="0.2"/>
    <row r="231" s="45" customFormat="true" x14ac:dyDescent="0.2"/>
    <row r="232" s="45" customFormat="true" x14ac:dyDescent="0.2"/>
    <row r="233" s="45" customFormat="true" x14ac:dyDescent="0.2"/>
    <row r="234" s="45" customFormat="true" x14ac:dyDescent="0.2"/>
    <row r="235" s="45" customFormat="true" x14ac:dyDescent="0.2"/>
    <row r="236" s="45" customFormat="true" x14ac:dyDescent="0.2"/>
    <row r="237" s="45" customFormat="true" x14ac:dyDescent="0.2"/>
    <row r="238" s="45" customFormat="true" x14ac:dyDescent="0.2"/>
    <row r="239" s="45" customFormat="true" x14ac:dyDescent="0.2"/>
    <row r="240" s="45" customFormat="true" x14ac:dyDescent="0.2"/>
    <row r="241" s="45" customFormat="true" x14ac:dyDescent="0.2"/>
    <row r="242" s="45" customFormat="true" x14ac:dyDescent="0.2"/>
    <row r="243" s="45" customFormat="true" x14ac:dyDescent="0.2"/>
    <row r="244" s="45" customFormat="true" x14ac:dyDescent="0.2"/>
    <row r="245" s="45" customFormat="true" x14ac:dyDescent="0.2"/>
    <row r="246" s="45" customFormat="true" x14ac:dyDescent="0.2"/>
    <row r="247" s="45" customFormat="true" x14ac:dyDescent="0.2"/>
    <row r="248" s="45" customFormat="true" x14ac:dyDescent="0.2"/>
    <row r="249" s="45" customFormat="true" x14ac:dyDescent="0.2"/>
    <row r="250" s="45" customFormat="true" x14ac:dyDescent="0.2"/>
    <row r="251" s="45" customFormat="true" x14ac:dyDescent="0.2"/>
    <row r="252" s="45" customFormat="true" x14ac:dyDescent="0.2"/>
    <row r="253" s="45" customFormat="true" x14ac:dyDescent="0.2"/>
    <row r="254" s="45" customFormat="true" x14ac:dyDescent="0.2"/>
    <row r="255" s="45" customFormat="true" x14ac:dyDescent="0.2"/>
    <row r="256" s="45" customFormat="true" x14ac:dyDescent="0.2"/>
    <row r="257" s="45" customFormat="true" x14ac:dyDescent="0.2"/>
    <row r="258" s="45" customFormat="true" x14ac:dyDescent="0.2"/>
    <row r="259" s="45" customFormat="true" x14ac:dyDescent="0.2"/>
    <row r="260" s="45" customFormat="true" x14ac:dyDescent="0.2"/>
    <row r="261" s="45" customFormat="true" x14ac:dyDescent="0.2"/>
    <row r="262" s="45" customFormat="true" x14ac:dyDescent="0.2"/>
    <row r="263" s="45" customFormat="true" x14ac:dyDescent="0.2"/>
    <row r="264" s="45" customFormat="true" x14ac:dyDescent="0.2"/>
    <row r="265" s="45" customFormat="true" x14ac:dyDescent="0.2"/>
    <row r="266" s="45" customFormat="true" x14ac:dyDescent="0.2"/>
    <row r="267" s="45" customFormat="true" x14ac:dyDescent="0.2"/>
    <row r="268" s="45" customFormat="true" x14ac:dyDescent="0.2"/>
    <row r="269" s="45" customFormat="true" x14ac:dyDescent="0.2"/>
    <row r="270" s="45" customFormat="true" x14ac:dyDescent="0.2"/>
    <row r="271" s="45" customFormat="true" x14ac:dyDescent="0.2"/>
    <row r="272" s="45" customFormat="true" x14ac:dyDescent="0.2"/>
    <row r="273" s="45" customFormat="true" x14ac:dyDescent="0.2"/>
    <row r="274" s="45" customFormat="true" x14ac:dyDescent="0.2"/>
    <row r="275" s="45" customFormat="true" x14ac:dyDescent="0.2"/>
    <row r="276" s="45" customFormat="true" x14ac:dyDescent="0.2"/>
    <row r="277" s="45" customFormat="true" x14ac:dyDescent="0.2"/>
    <row r="278" s="45" customFormat="true" x14ac:dyDescent="0.2"/>
    <row r="279" s="45" customFormat="true" x14ac:dyDescent="0.2"/>
    <row r="280" s="45" customFormat="true" x14ac:dyDescent="0.2"/>
    <row r="281" s="45" customFormat="true" x14ac:dyDescent="0.2"/>
    <row r="282" s="45" customFormat="true" x14ac:dyDescent="0.2"/>
    <row r="283" s="45" customFormat="true" x14ac:dyDescent="0.2"/>
    <row r="284" s="45" customFormat="true" x14ac:dyDescent="0.2"/>
    <row r="285" s="45" customFormat="true" x14ac:dyDescent="0.2"/>
    <row r="286" s="45" customFormat="true" x14ac:dyDescent="0.2"/>
    <row r="287" s="45" customFormat="true" x14ac:dyDescent="0.2"/>
    <row r="288" s="45" customFormat="true" x14ac:dyDescent="0.2"/>
    <row r="289" s="45" customFormat="true" x14ac:dyDescent="0.2"/>
    <row r="290" s="45" customFormat="true" x14ac:dyDescent="0.2"/>
    <row r="291" s="45" customFormat="true" x14ac:dyDescent="0.2"/>
    <row r="292" s="45" customFormat="true" x14ac:dyDescent="0.2"/>
    <row r="293" s="45" customFormat="true" x14ac:dyDescent="0.2"/>
    <row r="294" s="45" customFormat="true" x14ac:dyDescent="0.2"/>
    <row r="295" s="45" customFormat="true" x14ac:dyDescent="0.2"/>
    <row r="296" s="45" customFormat="true" x14ac:dyDescent="0.2"/>
    <row r="297" s="45" customFormat="true" x14ac:dyDescent="0.2"/>
    <row r="298" s="45" customFormat="true" x14ac:dyDescent="0.2"/>
    <row r="299" s="45" customFormat="true" x14ac:dyDescent="0.2"/>
    <row r="300" s="45" customFormat="true" x14ac:dyDescent="0.2"/>
    <row r="301" s="45" customFormat="true" x14ac:dyDescent="0.2"/>
    <row r="302" s="45" customFormat="true" x14ac:dyDescent="0.2"/>
    <row r="303" s="45" customFormat="true" x14ac:dyDescent="0.2"/>
    <row r="304" s="45" customFormat="true" x14ac:dyDescent="0.2"/>
    <row r="305" s="45" customFormat="true" x14ac:dyDescent="0.2"/>
    <row r="306" s="45" customFormat="true" x14ac:dyDescent="0.2"/>
    <row r="307" s="45" customFormat="true" x14ac:dyDescent="0.2"/>
    <row r="308" s="45" customFormat="true" x14ac:dyDescent="0.2"/>
    <row r="309" s="45" customFormat="true" x14ac:dyDescent="0.2"/>
    <row r="310" s="45" customFormat="true" x14ac:dyDescent="0.2"/>
    <row r="311" s="45" customFormat="true" x14ac:dyDescent="0.2"/>
    <row r="312" s="45" customFormat="true" x14ac:dyDescent="0.2"/>
    <row r="313" s="45" customFormat="true" x14ac:dyDescent="0.2"/>
    <row r="314" s="45" customFormat="true" x14ac:dyDescent="0.2"/>
    <row r="315" s="45" customFormat="true" x14ac:dyDescent="0.2"/>
    <row r="316" s="45" customFormat="true" x14ac:dyDescent="0.2"/>
    <row r="317" s="45" customFormat="true" x14ac:dyDescent="0.2"/>
    <row r="318" s="45" customFormat="true" x14ac:dyDescent="0.2"/>
    <row r="319" s="45" customFormat="true" x14ac:dyDescent="0.2"/>
    <row r="320" s="45" customFormat="true" x14ac:dyDescent="0.2"/>
    <row r="321" s="45" customFormat="true" x14ac:dyDescent="0.2"/>
    <row r="322" s="45" customFormat="true" x14ac:dyDescent="0.2"/>
    <row r="323" s="45" customFormat="true" x14ac:dyDescent="0.2"/>
    <row r="324" s="45" customFormat="true" x14ac:dyDescent="0.2"/>
    <row r="325" s="45" customFormat="true" x14ac:dyDescent="0.2"/>
    <row r="326" s="45" customFormat="true" x14ac:dyDescent="0.2"/>
    <row r="327" s="45" customFormat="true" x14ac:dyDescent="0.2"/>
    <row r="328" s="45" customFormat="true" x14ac:dyDescent="0.2"/>
    <row r="329" s="45" customFormat="true" x14ac:dyDescent="0.2"/>
    <row r="330" s="45" customFormat="true" x14ac:dyDescent="0.2"/>
    <row r="331" s="45" customFormat="true" x14ac:dyDescent="0.2"/>
    <row r="332" s="45" customFormat="true" x14ac:dyDescent="0.2"/>
    <row r="333" s="45" customFormat="true" x14ac:dyDescent="0.2"/>
    <row r="334" s="45" customFormat="true" x14ac:dyDescent="0.2"/>
    <row r="335" s="45" customFormat="true" x14ac:dyDescent="0.2"/>
    <row r="336" s="45" customFormat="true" x14ac:dyDescent="0.2"/>
    <row r="337" s="45" customFormat="true" x14ac:dyDescent="0.2"/>
    <row r="338" s="45" customFormat="true" x14ac:dyDescent="0.2"/>
    <row r="339" s="45" customFormat="true" x14ac:dyDescent="0.2"/>
    <row r="340" s="45" customFormat="true" x14ac:dyDescent="0.2"/>
    <row r="341" s="45" customFormat="true" x14ac:dyDescent="0.2"/>
    <row r="342" s="45" customFormat="true" x14ac:dyDescent="0.2"/>
    <row r="343" s="45" customFormat="true" x14ac:dyDescent="0.2"/>
    <row r="344" s="45" customFormat="true" x14ac:dyDescent="0.2"/>
    <row r="345" s="45" customFormat="true" x14ac:dyDescent="0.2"/>
    <row r="346" s="45" customFormat="true" x14ac:dyDescent="0.2"/>
    <row r="347" s="45" customFormat="true" x14ac:dyDescent="0.2"/>
    <row r="348" s="45" customFormat="true" x14ac:dyDescent="0.2"/>
    <row r="349" s="45" customFormat="true" x14ac:dyDescent="0.2"/>
    <row r="350" s="45" customFormat="true" x14ac:dyDescent="0.2"/>
    <row r="351" s="45" customFormat="true" x14ac:dyDescent="0.2"/>
    <row r="352" s="45" customFormat="true" x14ac:dyDescent="0.2"/>
    <row r="353" s="45" customFormat="true" x14ac:dyDescent="0.2"/>
    <row r="354" s="45" customFormat="true" x14ac:dyDescent="0.2"/>
    <row r="355" s="45" customFormat="true" x14ac:dyDescent="0.2"/>
    <row r="356" s="45" customFormat="true" x14ac:dyDescent="0.2"/>
    <row r="357" s="45" customFormat="true" x14ac:dyDescent="0.2"/>
    <row r="358" s="45" customFormat="true" x14ac:dyDescent="0.2"/>
    <row r="359" s="45" customFormat="true" x14ac:dyDescent="0.2"/>
    <row r="360" s="45" customFormat="true" x14ac:dyDescent="0.2"/>
    <row r="361" s="45" customFormat="true" x14ac:dyDescent="0.2"/>
    <row r="362" s="45" customFormat="true" x14ac:dyDescent="0.2"/>
    <row r="363" s="45" customFormat="true" x14ac:dyDescent="0.2"/>
    <row r="364" s="45" customFormat="true" x14ac:dyDescent="0.2"/>
    <row r="365" s="45" customFormat="true" x14ac:dyDescent="0.2"/>
    <row r="366" s="45" customFormat="true" x14ac:dyDescent="0.2"/>
    <row r="367" s="45" customFormat="true" x14ac:dyDescent="0.2"/>
    <row r="368" s="45" customFormat="true" x14ac:dyDescent="0.2"/>
    <row r="369" s="45" customFormat="true" x14ac:dyDescent="0.2"/>
    <row r="370" s="45" customFormat="true" x14ac:dyDescent="0.2"/>
    <row r="371" s="45" customFormat="true" x14ac:dyDescent="0.2"/>
    <row r="372" s="45" customFormat="true" x14ac:dyDescent="0.2"/>
    <row r="373" s="45" customFormat="true" x14ac:dyDescent="0.2"/>
    <row r="374" s="45" customFormat="true" x14ac:dyDescent="0.2"/>
    <row r="375" s="45" customFormat="true" x14ac:dyDescent="0.2"/>
    <row r="376" s="45" customFormat="true" x14ac:dyDescent="0.2"/>
    <row r="377" s="45" customFormat="true" x14ac:dyDescent="0.2"/>
    <row r="378" s="45" customFormat="true" x14ac:dyDescent="0.2"/>
    <row r="379" s="45" customFormat="true" x14ac:dyDescent="0.2"/>
    <row r="380" s="45" customFormat="true" x14ac:dyDescent="0.2"/>
    <row r="381" s="45" customFormat="true" x14ac:dyDescent="0.2"/>
    <row r="382" s="45" customFormat="true" x14ac:dyDescent="0.2"/>
    <row r="383" s="45" customFormat="true" x14ac:dyDescent="0.2"/>
    <row r="384" s="45" customFormat="true" x14ac:dyDescent="0.2"/>
    <row r="385" s="45" customFormat="true" x14ac:dyDescent="0.2"/>
    <row r="386" s="45" customFormat="true" x14ac:dyDescent="0.2"/>
    <row r="387" s="45" customFormat="true" x14ac:dyDescent="0.2"/>
    <row r="388" s="45" customFormat="true" x14ac:dyDescent="0.2"/>
    <row r="389" s="45" customFormat="true" x14ac:dyDescent="0.2"/>
    <row r="390" s="45" customFormat="true" x14ac:dyDescent="0.2"/>
    <row r="391" s="45" customFormat="true" x14ac:dyDescent="0.2"/>
    <row r="392" s="45" customFormat="true" x14ac:dyDescent="0.2"/>
    <row r="393" s="45" customFormat="true" x14ac:dyDescent="0.2"/>
    <row r="394" s="45" customFormat="true" x14ac:dyDescent="0.2"/>
    <row r="395" s="45" customFormat="true" x14ac:dyDescent="0.2"/>
    <row r="396" s="45" customFormat="true" x14ac:dyDescent="0.2"/>
    <row r="397" s="45" customFormat="true" x14ac:dyDescent="0.2"/>
    <row r="398" s="45" customFormat="true" x14ac:dyDescent="0.2"/>
    <row r="399" s="45" customFormat="true" x14ac:dyDescent="0.2"/>
    <row r="400" s="45" customFormat="true" x14ac:dyDescent="0.2"/>
    <row r="401" s="45" customFormat="true" x14ac:dyDescent="0.2"/>
    <row r="402" s="45" customFormat="true" x14ac:dyDescent="0.2"/>
    <row r="403" s="45" customFormat="true" x14ac:dyDescent="0.2"/>
    <row r="404" s="45" customFormat="true" x14ac:dyDescent="0.2"/>
    <row r="405" s="45" customFormat="true" x14ac:dyDescent="0.2"/>
    <row r="406" s="45" customFormat="true" x14ac:dyDescent="0.2"/>
    <row r="407" s="45" customFormat="true" x14ac:dyDescent="0.2"/>
    <row r="408" s="45" customFormat="true" x14ac:dyDescent="0.2"/>
    <row r="409" s="45" customFormat="true" x14ac:dyDescent="0.2"/>
    <row r="410" s="45" customFormat="true" x14ac:dyDescent="0.2"/>
    <row r="411" s="45" customFormat="true" x14ac:dyDescent="0.2"/>
    <row r="412" s="45" customFormat="true" x14ac:dyDescent="0.2"/>
    <row r="413" s="45" customFormat="true" x14ac:dyDescent="0.2"/>
    <row r="414" s="45" customFormat="true" x14ac:dyDescent="0.2"/>
    <row r="415" s="45" customFormat="true" x14ac:dyDescent="0.2"/>
    <row r="416" s="45" customFormat="true" x14ac:dyDescent="0.2"/>
    <row r="417" s="45" customFormat="true" x14ac:dyDescent="0.2"/>
    <row r="418" s="45" customFormat="true" x14ac:dyDescent="0.2"/>
    <row r="419" s="45" customFormat="true" x14ac:dyDescent="0.2"/>
    <row r="420" s="45" customFormat="true" x14ac:dyDescent="0.2"/>
    <row r="421" s="45" customFormat="true" x14ac:dyDescent="0.2"/>
    <row r="422" s="45" customFormat="true" x14ac:dyDescent="0.2"/>
    <row r="423" s="45" customFormat="true" x14ac:dyDescent="0.2"/>
    <row r="424" s="45" customFormat="true" x14ac:dyDescent="0.2"/>
    <row r="425" s="45" customFormat="true" x14ac:dyDescent="0.2"/>
    <row r="426" s="45" customFormat="true" x14ac:dyDescent="0.2"/>
    <row r="427" s="45" customFormat="true" x14ac:dyDescent="0.2"/>
    <row r="428" s="45" customFormat="true" x14ac:dyDescent="0.2"/>
    <row r="429" s="45" customFormat="true" x14ac:dyDescent="0.2"/>
    <row r="430" s="45" customFormat="true" x14ac:dyDescent="0.2"/>
    <row r="431" s="45" customFormat="true" x14ac:dyDescent="0.2"/>
    <row r="432" s="45" customFormat="true" x14ac:dyDescent="0.2"/>
    <row r="433" s="45" customFormat="true" x14ac:dyDescent="0.2"/>
    <row r="434" s="45" customFormat="true" x14ac:dyDescent="0.2"/>
    <row r="435" s="45" customFormat="true" x14ac:dyDescent="0.2"/>
    <row r="436" s="45" customFormat="true" x14ac:dyDescent="0.2"/>
    <row r="437" s="45" customFormat="true" x14ac:dyDescent="0.2"/>
    <row r="438" s="45" customFormat="true" x14ac:dyDescent="0.2"/>
    <row r="439" s="45" customFormat="true" x14ac:dyDescent="0.2"/>
    <row r="440" s="45" customFormat="true" x14ac:dyDescent="0.2"/>
    <row r="441" s="45" customFormat="true" x14ac:dyDescent="0.2"/>
    <row r="442" s="45" customFormat="true" x14ac:dyDescent="0.2"/>
    <row r="443" s="45" customFormat="true" x14ac:dyDescent="0.2"/>
    <row r="444" s="45" customFormat="true" x14ac:dyDescent="0.2"/>
    <row r="445" s="45" customFormat="true" x14ac:dyDescent="0.2"/>
    <row r="446" s="45" customFormat="true" x14ac:dyDescent="0.2"/>
    <row r="447" s="45" customFormat="true" x14ac:dyDescent="0.2"/>
    <row r="448" s="45" customFormat="true" x14ac:dyDescent="0.2"/>
    <row r="449" s="45" customFormat="true" x14ac:dyDescent="0.2"/>
    <row r="450" s="45" customFormat="true" x14ac:dyDescent="0.2"/>
    <row r="451" s="45" customFormat="true" x14ac:dyDescent="0.2"/>
    <row r="452" s="45" customFormat="true" x14ac:dyDescent="0.2"/>
    <row r="453" s="45" customFormat="true" x14ac:dyDescent="0.2"/>
    <row r="454" s="45" customFormat="true" x14ac:dyDescent="0.2"/>
    <row r="455" s="45" customFormat="true" x14ac:dyDescent="0.2"/>
    <row r="456" s="45" customFormat="true" x14ac:dyDescent="0.2"/>
    <row r="457" s="45" customFormat="true" x14ac:dyDescent="0.2"/>
    <row r="458" s="45" customFormat="true" x14ac:dyDescent="0.2"/>
    <row r="459" s="45" customFormat="true" x14ac:dyDescent="0.2"/>
    <row r="460" s="45" customFormat="true" x14ac:dyDescent="0.2"/>
    <row r="461" s="45" customFormat="true" x14ac:dyDescent="0.2"/>
    <row r="462" s="45" customFormat="true" x14ac:dyDescent="0.2"/>
    <row r="463" s="45" customFormat="true" x14ac:dyDescent="0.2"/>
    <row r="464" s="45" customFormat="true" x14ac:dyDescent="0.2"/>
    <row r="465" s="45" customFormat="true" x14ac:dyDescent="0.2"/>
    <row r="466" s="45" customFormat="true" x14ac:dyDescent="0.2"/>
    <row r="467" s="45" customFormat="true" x14ac:dyDescent="0.2"/>
    <row r="468" s="45" customFormat="true" x14ac:dyDescent="0.2"/>
    <row r="469" s="45" customFormat="true" x14ac:dyDescent="0.2"/>
    <row r="470" s="45" customFormat="true" x14ac:dyDescent="0.2"/>
    <row r="471" s="45" customFormat="true" x14ac:dyDescent="0.2"/>
    <row r="472" s="45" customFormat="true" x14ac:dyDescent="0.2"/>
    <row r="473" s="45" customFormat="true" x14ac:dyDescent="0.2"/>
    <row r="474" s="45" customFormat="true" x14ac:dyDescent="0.2"/>
    <row r="475" s="45" customFormat="true" x14ac:dyDescent="0.2"/>
    <row r="476" s="45" customFormat="true" x14ac:dyDescent="0.2"/>
    <row r="477" s="45" customFormat="true" x14ac:dyDescent="0.2"/>
    <row r="478" s="45" customFormat="true" x14ac:dyDescent="0.2"/>
    <row r="479" s="45" customFormat="true" x14ac:dyDescent="0.2"/>
    <row r="480" s="45" customFormat="true" x14ac:dyDescent="0.2"/>
    <row r="481" s="45" customFormat="true" x14ac:dyDescent="0.2"/>
    <row r="482" s="45" customFormat="true" x14ac:dyDescent="0.2"/>
    <row r="483" s="45" customFormat="true" x14ac:dyDescent="0.2"/>
    <row r="484" s="45" customFormat="true" x14ac:dyDescent="0.2"/>
    <row r="485" s="45" customFormat="true" x14ac:dyDescent="0.2"/>
    <row r="486" s="45" customFormat="true" x14ac:dyDescent="0.2"/>
    <row r="487" s="45" customFormat="true" x14ac:dyDescent="0.2"/>
    <row r="488" s="45" customFormat="true" x14ac:dyDescent="0.2"/>
    <row r="489" s="45" customFormat="true" x14ac:dyDescent="0.2"/>
    <row r="490" s="45" customFormat="true" x14ac:dyDescent="0.2"/>
    <row r="491" s="45" customFormat="true" x14ac:dyDescent="0.2"/>
    <row r="492" s="45" customFormat="true" x14ac:dyDescent="0.2"/>
    <row r="493" s="45" customFormat="true" x14ac:dyDescent="0.2"/>
    <row r="494" s="45" customFormat="true" x14ac:dyDescent="0.2"/>
    <row r="495" s="45" customFormat="true" x14ac:dyDescent="0.2"/>
    <row r="496" s="45" customFormat="true" x14ac:dyDescent="0.2"/>
    <row r="497" s="45" customFormat="true" x14ac:dyDescent="0.2"/>
    <row r="498" s="45" customFormat="true" x14ac:dyDescent="0.2"/>
    <row r="499" s="45" customFormat="true" x14ac:dyDescent="0.2"/>
    <row r="500" s="45" customFormat="true" x14ac:dyDescent="0.2"/>
    <row r="501" s="45" customFormat="true" x14ac:dyDescent="0.2"/>
    <row r="502" s="45" customFormat="true" x14ac:dyDescent="0.2"/>
    <row r="503" s="45" customFormat="true" x14ac:dyDescent="0.2"/>
    <row r="504" s="45" customFormat="true" x14ac:dyDescent="0.2"/>
    <row r="505" s="45" customFormat="true" x14ac:dyDescent="0.2"/>
    <row r="506" s="45" customFormat="true" x14ac:dyDescent="0.2"/>
    <row r="507" s="45" customFormat="true" x14ac:dyDescent="0.2"/>
    <row r="508" s="45" customFormat="true" x14ac:dyDescent="0.2"/>
    <row r="509" s="45" customFormat="true" x14ac:dyDescent="0.2"/>
    <row r="510" s="45" customFormat="true" x14ac:dyDescent="0.2"/>
    <row r="511" s="45" customFormat="true" x14ac:dyDescent="0.2"/>
    <row r="512" s="45" customFormat="true" x14ac:dyDescent="0.2"/>
    <row r="513" s="45" customFormat="true" x14ac:dyDescent="0.2"/>
    <row r="514" s="45" customFormat="true" x14ac:dyDescent="0.2"/>
    <row r="515" s="45" customFormat="true" x14ac:dyDescent="0.2"/>
    <row r="516" s="45" customFormat="true" x14ac:dyDescent="0.2"/>
    <row r="517" s="45" customFormat="true" x14ac:dyDescent="0.2"/>
    <row r="518" s="45" customFormat="true" x14ac:dyDescent="0.2"/>
    <row r="519" s="45" customFormat="true" x14ac:dyDescent="0.2"/>
    <row r="520" s="45" customFormat="true" x14ac:dyDescent="0.2"/>
    <row r="521" s="45" customFormat="true" x14ac:dyDescent="0.2"/>
    <row r="522" s="45" customFormat="true" x14ac:dyDescent="0.2"/>
    <row r="523" s="45" customFormat="true" x14ac:dyDescent="0.2"/>
    <row r="524" s="45" customFormat="true" x14ac:dyDescent="0.2"/>
    <row r="525" s="45" customFormat="true" x14ac:dyDescent="0.2"/>
    <row r="526" s="45" customFormat="true" x14ac:dyDescent="0.2"/>
    <row r="527" s="45" customFormat="true" x14ac:dyDescent="0.2"/>
    <row r="528" s="45" customFormat="true" x14ac:dyDescent="0.2"/>
    <row r="529" s="45" customFormat="true" x14ac:dyDescent="0.2"/>
    <row r="530" s="45" customFormat="true" x14ac:dyDescent="0.2"/>
    <row r="531" s="45" customFormat="true" x14ac:dyDescent="0.2"/>
    <row r="532" s="45" customFormat="true" x14ac:dyDescent="0.2"/>
    <row r="533" s="45" customFormat="true" x14ac:dyDescent="0.2"/>
    <row r="534" s="45" customFormat="true" x14ac:dyDescent="0.2"/>
    <row r="535" s="45" customFormat="true" x14ac:dyDescent="0.2"/>
    <row r="536" s="45" customFormat="true" x14ac:dyDescent="0.2"/>
    <row r="537" s="45" customFormat="true" x14ac:dyDescent="0.2"/>
    <row r="538" s="45" customFormat="true" x14ac:dyDescent="0.2"/>
    <row r="539" s="45" customFormat="true" x14ac:dyDescent="0.2"/>
    <row r="540" s="45" customFormat="true" x14ac:dyDescent="0.2"/>
    <row r="541" s="45" customFormat="true" x14ac:dyDescent="0.2"/>
    <row r="542" s="45" customFormat="true" x14ac:dyDescent="0.2"/>
    <row r="543" s="45" customFormat="true" x14ac:dyDescent="0.2"/>
    <row r="544" s="45" customFormat="true" x14ac:dyDescent="0.2"/>
    <row r="545" s="45" customFormat="true" x14ac:dyDescent="0.2"/>
    <row r="546" s="45" customFormat="true" x14ac:dyDescent="0.2"/>
    <row r="547" s="45" customFormat="true" x14ac:dyDescent="0.2"/>
    <row r="548" s="45" customFormat="true" x14ac:dyDescent="0.2"/>
    <row r="549" s="45" customFormat="true" x14ac:dyDescent="0.2"/>
    <row r="550" s="45" customFormat="true" x14ac:dyDescent="0.2"/>
    <row r="551" s="45" customFormat="true" x14ac:dyDescent="0.2"/>
    <row r="552" s="45" customFormat="true" x14ac:dyDescent="0.2"/>
    <row r="553" s="45" customFormat="true" x14ac:dyDescent="0.2"/>
    <row r="554" s="45" customFormat="true" x14ac:dyDescent="0.2"/>
    <row r="555" s="45" customFormat="true" x14ac:dyDescent="0.2"/>
    <row r="556" s="45" customFormat="true" x14ac:dyDescent="0.2"/>
    <row r="557" s="45" customFormat="true" x14ac:dyDescent="0.2"/>
    <row r="558" s="45" customFormat="true" x14ac:dyDescent="0.2"/>
    <row r="559" s="45" customFormat="true" x14ac:dyDescent="0.2"/>
    <row r="560" s="45" customFormat="true" x14ac:dyDescent="0.2"/>
    <row r="561" s="45" customFormat="true" x14ac:dyDescent="0.2"/>
    <row r="562" s="45" customFormat="true" x14ac:dyDescent="0.2"/>
    <row r="563" s="45" customFormat="true" x14ac:dyDescent="0.2"/>
    <row r="564" s="45" customFormat="true" x14ac:dyDescent="0.2"/>
    <row r="565" s="45" customFormat="true" x14ac:dyDescent="0.2"/>
    <row r="566" s="45" customFormat="true" x14ac:dyDescent="0.2"/>
    <row r="567" s="45" customFormat="true" x14ac:dyDescent="0.2"/>
    <row r="568" s="45" customFormat="true" x14ac:dyDescent="0.2"/>
    <row r="569" s="45" customFormat="true" x14ac:dyDescent="0.2"/>
    <row r="570" s="45" customFormat="true" x14ac:dyDescent="0.2"/>
    <row r="571" s="45" customFormat="true" x14ac:dyDescent="0.2"/>
    <row r="572" s="45" customFormat="true" x14ac:dyDescent="0.2"/>
    <row r="573" s="45" customFormat="true" x14ac:dyDescent="0.2"/>
    <row r="574" s="45" customFormat="true" x14ac:dyDescent="0.2"/>
    <row r="575" s="45" customFormat="true" x14ac:dyDescent="0.2"/>
    <row r="576" s="45" customFormat="true" x14ac:dyDescent="0.2"/>
    <row r="577" s="45" customFormat="true" x14ac:dyDescent="0.2"/>
    <row r="578" s="45" customFormat="true" x14ac:dyDescent="0.2"/>
    <row r="579" s="45" customFormat="true" x14ac:dyDescent="0.2"/>
    <row r="580" s="45" customFormat="true" x14ac:dyDescent="0.2"/>
    <row r="581" s="45" customFormat="true" x14ac:dyDescent="0.2"/>
    <row r="582" s="45" customFormat="true" x14ac:dyDescent="0.2"/>
    <row r="583" s="45" customFormat="true" x14ac:dyDescent="0.2"/>
    <row r="584" s="45" customFormat="true" x14ac:dyDescent="0.2"/>
    <row r="585" s="45" customFormat="true" x14ac:dyDescent="0.2"/>
    <row r="586" s="45" customFormat="true" x14ac:dyDescent="0.2"/>
    <row r="587" s="45" customFormat="true" x14ac:dyDescent="0.2"/>
    <row r="588" s="45" customFormat="true" x14ac:dyDescent="0.2"/>
    <row r="589" s="45" customFormat="true" x14ac:dyDescent="0.2"/>
    <row r="590" s="45" customFormat="true" x14ac:dyDescent="0.2"/>
    <row r="591" s="45" customFormat="true" x14ac:dyDescent="0.2"/>
    <row r="592" s="45" customFormat="true" x14ac:dyDescent="0.2"/>
    <row r="593" s="45" customFormat="true" x14ac:dyDescent="0.2"/>
    <row r="594" s="45" customFormat="true" x14ac:dyDescent="0.2"/>
    <row r="595" s="45" customFormat="true" x14ac:dyDescent="0.2"/>
    <row r="596" s="45" customFormat="true" x14ac:dyDescent="0.2"/>
    <row r="597" s="45" customFormat="true" x14ac:dyDescent="0.2"/>
    <row r="598" s="45" customFormat="true" x14ac:dyDescent="0.2"/>
    <row r="599" s="45" customFormat="true" x14ac:dyDescent="0.2"/>
    <row r="600" s="45" customFormat="true" x14ac:dyDescent="0.2"/>
    <row r="601" s="45" customFormat="true" x14ac:dyDescent="0.2"/>
    <row r="602" s="45" customFormat="true" x14ac:dyDescent="0.2"/>
    <row r="603" s="45" customFormat="true" x14ac:dyDescent="0.2"/>
    <row r="604" s="45" customFormat="true" x14ac:dyDescent="0.2"/>
    <row r="605" s="45" customFormat="true" x14ac:dyDescent="0.2"/>
    <row r="606" s="45" customFormat="true" x14ac:dyDescent="0.2"/>
    <row r="607" s="45" customFormat="true" x14ac:dyDescent="0.2"/>
    <row r="608" s="45" customFormat="true" x14ac:dyDescent="0.2"/>
    <row r="609" s="45" customFormat="true" x14ac:dyDescent="0.2"/>
    <row r="610" s="45" customFormat="true" x14ac:dyDescent="0.2"/>
    <row r="611" s="45" customFormat="true" x14ac:dyDescent="0.2"/>
    <row r="612" s="45" customFormat="true" x14ac:dyDescent="0.2"/>
    <row r="613" s="45" customFormat="true" x14ac:dyDescent="0.2"/>
    <row r="614" s="45" customFormat="true" x14ac:dyDescent="0.2"/>
    <row r="615" s="45" customFormat="true" x14ac:dyDescent="0.2"/>
    <row r="616" s="45" customFormat="true" x14ac:dyDescent="0.2"/>
    <row r="617" s="45" customFormat="true" x14ac:dyDescent="0.2"/>
    <row r="618" s="45" customFormat="true" x14ac:dyDescent="0.2"/>
    <row r="619" s="45" customFormat="true" x14ac:dyDescent="0.2"/>
    <row r="620" s="45" customFormat="true" x14ac:dyDescent="0.2"/>
    <row r="621" s="45" customFormat="true" x14ac:dyDescent="0.2"/>
    <row r="622" s="45" customFormat="true" x14ac:dyDescent="0.2"/>
    <row r="623" s="45" customFormat="true" x14ac:dyDescent="0.2"/>
    <row r="624" s="45" customFormat="true" x14ac:dyDescent="0.2"/>
    <row r="625" s="45" customFormat="true" x14ac:dyDescent="0.2"/>
    <row r="626" s="45" customFormat="true" x14ac:dyDescent="0.2"/>
    <row r="627" s="45" customFormat="true" x14ac:dyDescent="0.2"/>
    <row r="628" s="45" customFormat="true" x14ac:dyDescent="0.2"/>
    <row r="629" s="45" customFormat="true" x14ac:dyDescent="0.2"/>
    <row r="630" s="45" customFormat="true" x14ac:dyDescent="0.2"/>
    <row r="631" s="45" customFormat="true" x14ac:dyDescent="0.2"/>
    <row r="632" s="45" customFormat="true" x14ac:dyDescent="0.2"/>
    <row r="633" s="45" customFormat="true" x14ac:dyDescent="0.2"/>
    <row r="634" s="45" customFormat="true" x14ac:dyDescent="0.2"/>
    <row r="635" s="45"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8:U207 D7:E7 G7:U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8" customWidth="true"/>
    <col min="2" max="2" width="29.75" customWidth="true"/>
    <col min="3" max="8" width="7.875" customWidth="true"/>
    <col min="9" max="10" width="1.125" customWidth="true"/>
    <col min="11" max="11" width="24.625" style="318" customWidth="true"/>
    <col min="12" max="12" width="29.75" customWidth="true"/>
    <col min="13" max="18" width="7.875" customWidth="true"/>
    <col min="19" max="20" width="1.125" customWidth="true"/>
    <col min="21" max="21" width="24.625" style="318" customWidth="true"/>
    <col min="22" max="22" width="29.75" customWidth="true"/>
    <col min="23" max="28" width="7.875" customWidth="true"/>
    <col min="29" max="30" width="1.125" customWidth="true"/>
    <col min="31" max="31" width="24.625" style="318" customWidth="true"/>
    <col min="32" max="32" width="29.75" customWidth="true"/>
    <col min="33" max="38" width="7.875" customWidth="true"/>
    <col min="39" max="40" width="1.125" customWidth="true"/>
    <col min="41" max="41" width="24.625" style="318" customWidth="true"/>
    <col min="42" max="42" width="29.75" customWidth="true"/>
    <col min="43" max="48" width="7.875" customWidth="true"/>
    <col min="49" max="50" width="1.125" customWidth="true"/>
    <col min="51" max="51" width="24.625" style="318" customWidth="true"/>
    <col min="52" max="52" width="29.75" style="318" customWidth="true"/>
    <col min="53" max="58" width="7.875" customWidth="true"/>
    <col min="59" max="60" width="1.125" customWidth="true"/>
    <col min="61" max="61" width="24.625" style="318" customWidth="true"/>
    <col min="62" max="62" width="29.75" customWidth="true"/>
    <col min="63" max="68" width="7.875" customWidth="true"/>
    <col min="69" max="70" width="1.125" customWidth="true"/>
    <col min="71" max="71" width="24.625" style="318" customWidth="true"/>
    <col min="72" max="72" width="29.75" customWidth="true"/>
    <col min="73" max="78" width="7.875" customWidth="true"/>
    <col min="79" max="80" width="1.125" customWidth="true"/>
    <col min="81" max="81" width="24.625" style="318" customWidth="true"/>
    <col min="82" max="82" width="29.75" customWidth="true"/>
    <col min="83" max="88" width="7.875" customWidth="true"/>
    <col min="89" max="90" width="1.125" customWidth="true"/>
    <col min="91" max="91" width="24.625" style="318" customWidth="true"/>
    <col min="92" max="92" width="29.75" customWidth="true"/>
    <col min="93" max="98" width="7.875" customWidth="true"/>
    <col min="99" max="100" width="1.125" customWidth="true"/>
    <col min="101" max="101" width="24.625" style="318" customWidth="true"/>
    <col min="102" max="102" width="29.75" customWidth="true"/>
    <col min="103" max="108" width="7.875" customWidth="true"/>
    <col min="109" max="110" width="1.125" customWidth="true"/>
    <col min="111" max="111" width="24.625" style="318" customWidth="true"/>
    <col min="112" max="112" width="29.75" customWidth="true"/>
    <col min="113" max="118" width="7.875" customWidth="true"/>
    <col min="119" max="120" width="1.125" customWidth="true"/>
    <col min="121" max="121" width="24.625" style="318" customWidth="true"/>
    <col min="122" max="122" width="29.75" customWidth="true"/>
    <col min="123" max="128" width="7.875" customWidth="true"/>
    <col min="129" max="130" width="1.125" customWidth="true"/>
    <col min="131" max="131" width="24.625" style="318" customWidth="true"/>
    <col min="132" max="132" width="29.75" customWidth="true"/>
    <col min="133" max="138" width="7.875" customWidth="true"/>
    <col min="139" max="140" width="1.125" customWidth="true"/>
    <col min="141" max="141" width="24.625" style="318" customWidth="true"/>
    <col min="142" max="142" width="29.75" customWidth="true"/>
    <col min="143" max="148" width="7.875" customWidth="true"/>
    <col min="149" max="150" width="1.125" customWidth="true"/>
    <col min="151" max="151" width="24.625" style="318" customWidth="true"/>
    <col min="152" max="152" width="29.75" customWidth="true"/>
    <col min="153" max="158" width="7.875" customWidth="true"/>
    <col min="159" max="160" width="1.125" customWidth="true"/>
    <col min="161" max="161" width="24.625" style="318" customWidth="true"/>
    <col min="162" max="162" width="29.75" customWidth="true"/>
    <col min="163" max="168" width="7.875" customWidth="true"/>
    <col min="169" max="170" width="1.125" customWidth="true"/>
    <col min="171" max="171" width="24.625" style="318" customWidth="true"/>
    <col min="172" max="172" width="29.75" customWidth="true"/>
    <col min="173" max="178" width="7.875" customWidth="true"/>
    <col min="179" max="180" width="1.125" customWidth="true"/>
    <col min="181" max="181" width="24.625" style="318" customWidth="true"/>
    <col min="182" max="182" width="29.75" customWidth="true"/>
    <col min="183" max="188" width="7.875" customWidth="true"/>
    <col min="189" max="190" width="1.125" customWidth="true"/>
    <col min="191" max="191" width="24.625" style="318" customWidth="true"/>
    <col min="192" max="192" width="29.75" customWidth="true"/>
    <col min="193" max="198" width="7.875" customWidth="true"/>
    <col min="199" max="200" width="1.125" customWidth="true"/>
    <col min="201" max="201" width="24.625" style="318" customWidth="true"/>
    <col min="202" max="202" width="29.75" customWidth="true"/>
    <col min="203" max="208" width="7.875" customWidth="true"/>
    <col min="209" max="210" width="1.125" customWidth="true"/>
    <col min="211" max="211" width="24.625" style="318" customWidth="true"/>
    <col min="212" max="212" width="29.75" customWidth="true"/>
    <col min="213" max="218" width="7.875" customWidth="true"/>
    <col min="219" max="220" width="1.125" customWidth="true"/>
    <col min="221" max="221" width="24.625" style="318" customWidth="true"/>
    <col min="222" max="222" width="29.75" customWidth="true"/>
    <col min="223" max="228" width="7.875" customWidth="true"/>
    <col min="229" max="230" width="1.125" customWidth="true"/>
    <col min="231" max="231" width="24.625" style="318" customWidth="true"/>
    <col min="232" max="232" width="29.75" customWidth="true"/>
    <col min="233" max="238" width="7.875" customWidth="true"/>
    <col min="239" max="240" width="1.125" customWidth="true"/>
  </cols>
  <sheetData>
    <row r="1" ht="15.75" customHeight="true" x14ac:dyDescent="0.25">
      <c r="A1" s="324" t="s">
        <v>29</v>
      </c>
      <c r="B1" s="325" t="s">
        <v>179</v>
      </c>
      <c r="C1" s="566" t="s">
        <v>180</v>
      </c>
      <c r="D1" s="567"/>
      <c r="E1" s="567"/>
      <c r="F1" s="567"/>
      <c r="G1" s="567"/>
      <c r="H1" s="568"/>
      <c r="I1" s="11"/>
      <c r="J1" s="11"/>
      <c r="K1" s="324" t="s">
        <v>29</v>
      </c>
      <c r="L1" s="438" t="s">
        <v>233</v>
      </c>
      <c r="M1" s="566" t="str">
        <f>C1</f>
        <v>El Salvador</v>
      </c>
      <c r="N1" s="567"/>
      <c r="O1" s="567"/>
      <c r="P1" s="567"/>
      <c r="Q1" s="567"/>
      <c r="R1" s="568"/>
      <c r="S1" s="11"/>
      <c r="T1" s="11"/>
      <c r="U1" s="324" t="s">
        <v>29</v>
      </c>
      <c r="V1" s="438" t="s">
        <v>210</v>
      </c>
      <c r="W1" s="566" t="str">
        <f>M1</f>
        <v>El Salvador</v>
      </c>
      <c r="X1" s="567"/>
      <c r="Y1" s="567"/>
      <c r="Z1" s="567"/>
      <c r="AA1" s="567"/>
      <c r="AB1" s="568"/>
      <c r="AC1" s="11"/>
      <c r="AD1" s="11"/>
      <c r="AE1" s="324" t="s">
        <v>29</v>
      </c>
      <c r="AF1" s="438" t="s">
        <v>220</v>
      </c>
      <c r="AG1" s="566" t="str">
        <f>W1</f>
        <v>El Salvador</v>
      </c>
      <c r="AH1" s="566"/>
      <c r="AI1" s="566"/>
      <c r="AJ1" s="566"/>
      <c r="AK1" s="566"/>
      <c r="AL1" s="581"/>
      <c r="AM1" s="11"/>
      <c r="AN1" s="11"/>
      <c r="AZ1" s="425"/>
      <c r="BA1" s="580"/>
      <c r="BB1" s="580"/>
      <c r="BC1" s="580"/>
      <c r="BD1" s="580"/>
      <c r="BE1" s="580"/>
      <c r="BF1" s="580"/>
    </row>
    <row r="2" x14ac:dyDescent="0.25">
      <c r="A2" s="326" t="s">
        <v>181</v>
      </c>
      <c r="B2" s="327"/>
      <c r="C2" s="569"/>
      <c r="D2" s="569"/>
      <c r="E2" s="569"/>
      <c r="F2" s="569"/>
      <c r="G2" s="569"/>
      <c r="H2" s="570"/>
      <c r="I2" s="11"/>
      <c r="J2" s="11"/>
      <c r="K2" s="326" t="s">
        <v>234</v>
      </c>
      <c r="L2" s="327"/>
      <c r="M2" s="569"/>
      <c r="N2" s="569"/>
      <c r="O2" s="569"/>
      <c r="P2" s="569"/>
      <c r="Q2" s="569"/>
      <c r="R2" s="570"/>
      <c r="S2" s="11"/>
      <c r="T2" s="11"/>
      <c r="U2" s="326" t="s">
        <v>211</v>
      </c>
      <c r="V2" s="327"/>
      <c r="W2" s="569"/>
      <c r="X2" s="569"/>
      <c r="Y2" s="569"/>
      <c r="Z2" s="569"/>
      <c r="AA2" s="569"/>
      <c r="AB2" s="570"/>
      <c r="AC2" s="11"/>
      <c r="AD2" s="11"/>
      <c r="AE2" s="326" t="s">
        <v>232</v>
      </c>
      <c r="AF2" s="327"/>
      <c r="AG2" s="582"/>
      <c r="AH2" s="582"/>
      <c r="AI2" s="582"/>
      <c r="AJ2" s="582"/>
      <c r="AK2" s="582"/>
      <c r="AL2" s="583"/>
      <c r="AM2" s="11"/>
      <c r="AN2" s="11"/>
      <c r="BA2" s="580"/>
      <c r="BB2" s="580"/>
      <c r="BC2" s="580"/>
      <c r="BD2" s="580"/>
      <c r="BE2" s="580"/>
      <c r="BF2" s="580"/>
    </row>
    <row r="3" x14ac:dyDescent="0.25">
      <c r="A3" s="328" t="s">
        <v>182</v>
      </c>
      <c r="B3" s="329"/>
      <c r="C3" s="571">
        <v>2006</v>
      </c>
      <c r="D3" s="572"/>
      <c r="E3" s="572"/>
      <c r="F3" s="572"/>
      <c r="G3" s="572"/>
      <c r="H3" s="573"/>
      <c r="I3" s="11"/>
      <c r="J3" s="11"/>
      <c r="K3" s="328" t="s">
        <v>219</v>
      </c>
      <c r="L3" s="329"/>
      <c r="M3" s="571">
        <v>2015</v>
      </c>
      <c r="N3" s="572"/>
      <c r="O3" s="572"/>
      <c r="P3" s="572"/>
      <c r="Q3" s="572"/>
      <c r="R3" s="573"/>
      <c r="S3" s="11"/>
      <c r="T3" s="11"/>
      <c r="U3" s="328" t="s">
        <v>212</v>
      </c>
      <c r="V3" s="329"/>
      <c r="W3" s="571">
        <v>2016</v>
      </c>
      <c r="X3" s="572"/>
      <c r="Y3" s="572"/>
      <c r="Z3" s="572"/>
      <c r="AA3" s="572"/>
      <c r="AB3" s="573"/>
      <c r="AC3" s="11"/>
      <c r="AD3" s="11"/>
      <c r="AE3" s="328" t="s">
        <v>219</v>
      </c>
      <c r="AF3" s="329"/>
      <c r="AG3" s="571">
        <v>2016</v>
      </c>
      <c r="AH3" s="571"/>
      <c r="AI3" s="571"/>
      <c r="AJ3" s="571"/>
      <c r="AK3" s="571"/>
      <c r="AL3" s="584"/>
      <c r="AM3" s="11"/>
      <c r="AN3" s="11"/>
      <c r="BA3" s="580"/>
      <c r="BB3" s="580"/>
      <c r="BC3" s="580"/>
      <c r="BD3" s="580"/>
      <c r="BE3" s="580"/>
      <c r="BF3" s="580"/>
    </row>
    <row r="4" s="4" customFormat="true" ht="18" customHeight="true" x14ac:dyDescent="0.25">
      <c r="A4" s="330" t="s">
        <v>202</v>
      </c>
      <c r="B4" s="331" t="s">
        <v>183</v>
      </c>
      <c r="C4" s="332" t="s">
        <v>7</v>
      </c>
      <c r="D4" s="333" t="s">
        <v>1</v>
      </c>
      <c r="E4" s="333" t="s">
        <v>2</v>
      </c>
      <c r="F4" s="333" t="s">
        <v>16</v>
      </c>
      <c r="G4" s="333" t="s">
        <v>17</v>
      </c>
      <c r="H4" s="334" t="s">
        <v>18</v>
      </c>
      <c r="I4" s="25"/>
      <c r="J4" s="25"/>
      <c r="K4" s="330" t="s">
        <v>202</v>
      </c>
      <c r="L4" s="331" t="s">
        <v>57</v>
      </c>
      <c r="M4" s="332" t="s">
        <v>7</v>
      </c>
      <c r="N4" s="333" t="s">
        <v>1</v>
      </c>
      <c r="O4" s="333" t="s">
        <v>2</v>
      </c>
      <c r="P4" s="333" t="s">
        <v>16</v>
      </c>
      <c r="Q4" s="333" t="s">
        <v>17</v>
      </c>
      <c r="R4" s="334" t="s">
        <v>18</v>
      </c>
      <c r="S4" s="25"/>
      <c r="T4" s="25"/>
      <c r="U4" s="330" t="s">
        <v>202</v>
      </c>
      <c r="V4" s="331" t="s">
        <v>57</v>
      </c>
      <c r="W4" s="332" t="s">
        <v>7</v>
      </c>
      <c r="X4" s="333" t="s">
        <v>1</v>
      </c>
      <c r="Y4" s="333" t="s">
        <v>2</v>
      </c>
      <c r="Z4" s="333" t="s">
        <v>16</v>
      </c>
      <c r="AA4" s="333" t="s">
        <v>17</v>
      </c>
      <c r="AB4" s="334" t="s">
        <v>18</v>
      </c>
      <c r="AC4" s="25"/>
      <c r="AD4" s="25"/>
      <c r="AE4" s="330" t="s">
        <v>202</v>
      </c>
      <c r="AF4" s="331" t="s">
        <v>57</v>
      </c>
      <c r="AG4" s="332" t="s">
        <v>7</v>
      </c>
      <c r="AH4" s="333" t="s">
        <v>1</v>
      </c>
      <c r="AI4" s="333" t="s">
        <v>2</v>
      </c>
      <c r="AJ4" s="333" t="s">
        <v>16</v>
      </c>
      <c r="AK4" s="333" t="s">
        <v>17</v>
      </c>
      <c r="AL4" s="334" t="s">
        <v>18</v>
      </c>
      <c r="AM4" s="25"/>
      <c r="AN4" s="25"/>
      <c r="AO4" s="319"/>
      <c r="AY4" s="319"/>
      <c r="AZ4" s="319"/>
      <c r="BA4" s="425"/>
      <c r="BB4" s="425"/>
      <c r="BC4" s="425"/>
      <c r="BD4" s="425"/>
      <c r="BE4" s="425"/>
      <c r="BF4" s="425"/>
      <c r="BI4" s="319"/>
      <c r="BS4" s="319"/>
      <c r="CC4" s="319"/>
      <c r="CM4" s="319"/>
      <c r="CW4" s="319"/>
      <c r="DG4" s="319"/>
      <c r="DQ4" s="319"/>
      <c r="EA4" s="319"/>
      <c r="EK4" s="319"/>
      <c r="EU4" s="319"/>
      <c r="FE4" s="319"/>
      <c r="FO4" s="319"/>
      <c r="FY4" s="319"/>
      <c r="GI4" s="319"/>
      <c r="GS4" s="319"/>
      <c r="HC4" s="319"/>
      <c r="HM4" s="319"/>
      <c r="HW4" s="319"/>
    </row>
    <row r="5" s="4" customFormat="true" x14ac:dyDescent="0.25">
      <c r="A5" s="310"/>
      <c r="B5" s="137" t="s">
        <v>24</v>
      </c>
      <c r="C5" s="9" t="str">
        <f>IF(COUNTA(C14)=0,"",C14)</f>
        <v/>
      </c>
      <c r="D5" s="9" t="str">
        <f t="shared" ref="D5:H5" si="0">IF(COUNTA(D14)=0,"",D14)</f>
        <v/>
      </c>
      <c r="E5" s="9" t="str">
        <f t="shared" si="0"/>
        <v/>
      </c>
      <c r="F5" s="9" t="str">
        <f t="shared" si="0"/>
        <v/>
      </c>
      <c r="G5" s="9" t="str">
        <f t="shared" si="0"/>
        <v/>
      </c>
      <c r="H5" s="30" t="str">
        <f t="shared" si="0"/>
        <v/>
      </c>
      <c r="I5" s="25"/>
      <c r="J5" s="25"/>
      <c r="K5" s="310"/>
      <c r="L5" s="15" t="s">
        <v>24</v>
      </c>
      <c r="M5" s="9" t="str">
        <f>IF(COUNTA(M14)=0,"",M14)</f>
        <v/>
      </c>
      <c r="N5" s="9" t="str">
        <f t="shared" ref="N5:R5" si="1">IF(COUNTA(N14)=0,"",N14)</f>
        <v/>
      </c>
      <c r="O5" s="9" t="str">
        <f t="shared" si="1"/>
        <v/>
      </c>
      <c r="P5" s="9" t="str">
        <f t="shared" si="1"/>
        <v/>
      </c>
      <c r="Q5" s="9" t="str">
        <f t="shared" si="1"/>
        <v/>
      </c>
      <c r="R5" s="30" t="str">
        <f t="shared" si="1"/>
        <v/>
      </c>
      <c r="S5" s="25"/>
      <c r="T5" s="25"/>
      <c r="U5" s="310"/>
      <c r="V5" s="15" t="s">
        <v>24</v>
      </c>
      <c r="W5" s="9" t="str">
        <f t="shared" ref="W5:AB5" si="2">IF(COUNTA(W14)=0,"",W14)</f>
        <v/>
      </c>
      <c r="X5" s="9" t="str">
        <f t="shared" si="2"/>
        <v/>
      </c>
      <c r="Y5" s="9" t="str">
        <f t="shared" si="2"/>
        <v/>
      </c>
      <c r="Z5" s="9" t="str">
        <f t="shared" si="2"/>
        <v/>
      </c>
      <c r="AA5" s="9" t="str">
        <f t="shared" si="2"/>
        <v/>
      </c>
      <c r="AB5" s="30" t="str">
        <f t="shared" si="2"/>
        <v/>
      </c>
      <c r="AC5" s="25"/>
      <c r="AD5" s="25"/>
      <c r="AE5" s="310"/>
      <c r="AF5" s="15" t="s">
        <v>24</v>
      </c>
      <c r="AG5" s="9" t="str">
        <f>IF(COUNTA(AG14)=0,"",AG14)</f>
        <v/>
      </c>
      <c r="AH5" s="9" t="str">
        <f t="shared" ref="AH5:AL5" si="3">IF(COUNTA(AH14)=0,"",AH14)</f>
        <v/>
      </c>
      <c r="AI5" s="9" t="str">
        <f t="shared" si="3"/>
        <v/>
      </c>
      <c r="AJ5" s="9" t="str">
        <f t="shared" si="3"/>
        <v/>
      </c>
      <c r="AK5" s="9" t="str">
        <f t="shared" si="3"/>
        <v/>
      </c>
      <c r="AL5" s="30" t="str">
        <f t="shared" si="3"/>
        <v/>
      </c>
      <c r="AM5" s="25"/>
      <c r="AN5" s="25"/>
      <c r="AO5" s="319"/>
      <c r="AY5" s="319"/>
      <c r="AZ5" s="319"/>
      <c r="BA5" s="425"/>
      <c r="BB5" s="425"/>
      <c r="BC5" s="425"/>
      <c r="BD5" s="425"/>
      <c r="BE5" s="425"/>
      <c r="BF5" s="425"/>
      <c r="BI5" s="319"/>
      <c r="BS5" s="319"/>
      <c r="CC5" s="319"/>
      <c r="CM5" s="319"/>
      <c r="CW5" s="319"/>
      <c r="DG5" s="319"/>
      <c r="DQ5" s="319"/>
      <c r="EA5" s="319"/>
      <c r="EK5" s="319"/>
      <c r="EU5" s="319"/>
      <c r="FE5" s="319"/>
      <c r="FO5" s="319"/>
      <c r="FY5" s="319"/>
      <c r="GI5" s="319"/>
      <c r="GS5" s="319"/>
      <c r="HC5" s="319"/>
      <c r="HM5" s="319"/>
      <c r="HW5" s="319"/>
    </row>
    <row r="6" s="4" customFormat="true" x14ac:dyDescent="0.25">
      <c r="A6" s="310"/>
      <c r="B6" s="137"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0"/>
      <c r="I6" s="25"/>
      <c r="J6" s="25"/>
      <c r="K6" s="310"/>
      <c r="L6" s="15" t="s">
        <v>0</v>
      </c>
      <c r="M6" s="9" t="str">
        <f>IF((COUNTA(M15:M26)=0)+(COUNTA(M14)=0),"",100-M14-SUMPRODUCT($L15:$L26,M15:M26))</f>
        <v/>
      </c>
      <c r="N6" s="9" t="str">
        <f t="shared" ref="N6:R6" si="4">IF((COUNTA(N15:N26)=0)+(COUNTA(N14)=0),"",100-N14-SUMPRODUCT($L15:$L26,N15:N26))</f>
        <v/>
      </c>
      <c r="O6" s="9" t="str">
        <f t="shared" si="4"/>
        <v/>
      </c>
      <c r="P6" s="9" t="str">
        <f t="shared" si="4"/>
        <v/>
      </c>
      <c r="Q6" s="9" t="str">
        <f t="shared" si="4"/>
        <v/>
      </c>
      <c r="R6" s="30" t="str">
        <f t="shared" si="4"/>
        <v/>
      </c>
      <c r="S6" s="25"/>
      <c r="T6" s="25"/>
      <c r="U6" s="310"/>
      <c r="V6" s="15" t="s">
        <v>0</v>
      </c>
      <c r="W6" s="9"/>
      <c r="X6" s="9" t="str">
        <f>IF(COUNTA(X15:X20)=0,"",X15*(1-V15)+X16*(1-V16)+X17*(1-V17)+X18*(1-V18)+X19*(1-V19)+X20*(1-V20)+X21*(1-V21)+X22*(1-V22))</f>
        <v/>
      </c>
      <c r="Y6" s="9" t="str">
        <f>IF(COUNTA(Y15:Y20)=0,"",Y15*(1-V15)+Y16*(1-V16)+Y17*(1-V17)+Y18*(1-V18)+Y19*(1-V19)+Y20*(1-V20)+Y21*(1-V21)+Y22*(1-V22))</f>
        <v/>
      </c>
      <c r="Z6" s="9"/>
      <c r="AA6" s="9"/>
      <c r="AB6" s="30"/>
      <c r="AC6" s="25"/>
      <c r="AD6" s="25"/>
      <c r="AE6" s="310"/>
      <c r="AF6" s="15" t="s">
        <v>0</v>
      </c>
      <c r="AG6" s="9" t="str">
        <f>IF((COUNTA(AG15:AG26)=0)+(COUNTA(AG14)=0),"",100-AG14-SUMPRODUCT($AF15:$AF26,AG15:AG26))</f>
        <v/>
      </c>
      <c r="AH6" s="9" t="str">
        <f t="shared" ref="AH6:AL6" si="5">IF((COUNTA(AH15:AH26)=0)+(COUNTA(AH14)=0),"",100-AH14-SUMPRODUCT($AF15:$AF26,AH15:AH26))</f>
        <v/>
      </c>
      <c r="AI6" s="9" t="str">
        <f t="shared" si="5"/>
        <v/>
      </c>
      <c r="AJ6" s="9" t="str">
        <f t="shared" si="5"/>
        <v/>
      </c>
      <c r="AK6" s="9" t="str">
        <f t="shared" si="5"/>
        <v/>
      </c>
      <c r="AL6" s="30" t="str">
        <f t="shared" si="5"/>
        <v/>
      </c>
      <c r="AM6" s="25"/>
      <c r="AN6" s="25"/>
      <c r="AO6" s="319"/>
      <c r="AY6" s="319"/>
      <c r="AZ6" s="319"/>
      <c r="BA6" s="425"/>
      <c r="BB6" s="425"/>
      <c r="BC6" s="425"/>
      <c r="BD6" s="425"/>
      <c r="BE6" s="425"/>
      <c r="BF6" s="425"/>
      <c r="BI6" s="319"/>
      <c r="BS6" s="319"/>
      <c r="CC6" s="319"/>
      <c r="CM6" s="319"/>
      <c r="CW6" s="319"/>
      <c r="DG6" s="319"/>
      <c r="DQ6" s="319"/>
      <c r="EA6" s="319"/>
      <c r="EK6" s="319"/>
      <c r="EU6" s="319"/>
      <c r="FE6" s="319"/>
      <c r="FO6" s="319"/>
      <c r="FY6" s="319"/>
      <c r="GI6" s="319"/>
      <c r="GS6" s="319"/>
      <c r="HC6" s="319"/>
      <c r="HM6" s="319"/>
      <c r="HW6" s="319"/>
    </row>
    <row r="7" s="4" customFormat="true" x14ac:dyDescent="0.25">
      <c r="A7" s="310"/>
      <c r="B7" s="137" t="s">
        <v>19</v>
      </c>
      <c r="C7" s="9">
        <f>IF(COUNTA(C15:C26)=0,"",SUMPRODUCT(C15:C26,B15:B26))</f>
        <v>75</v>
      </c>
      <c r="D7" s="9">
        <f>IF(COUNTA(D15:D26)=0,"",SUMPRODUCT(D15:D26,B15:B26))</f>
        <v>96.5</v>
      </c>
      <c r="E7" s="9">
        <f>IF(COUNTA(E15:E26)=0,"",SUMPRODUCT(E15:E26,B15:B26))</f>
        <v>56.4</v>
      </c>
      <c r="F7" s="9" t="str">
        <f>IF(COUNTA(F15:F26)=0,"",SUMPRODUCT(F15:F26,B15:B26))</f>
        <v/>
      </c>
      <c r="G7" s="9">
        <f>IF(COUNTA(G15:G26)=0,"",SUMPRODUCT(G15:G26,B15:B26))</f>
        <v>75</v>
      </c>
      <c r="H7" s="30" t="str">
        <f>IF(COUNTA(H14:H20)=0,"",H15*B15+H16*B16+H17*B17+H18*B18+H19*B19+H20*B20+H21*B21+H22*B22)</f>
        <v/>
      </c>
      <c r="I7" s="25"/>
      <c r="J7" s="25"/>
      <c r="K7" s="310"/>
      <c r="L7" s="15" t="s">
        <v>19</v>
      </c>
      <c r="M7" s="9">
        <f>IF(COUNTA(M15:M26)=0,"",SUMPRODUCT(M15:M26,$L15:$L26))</f>
        <v>84.503832153226099</v>
      </c>
      <c r="N7" s="9">
        <f t="shared" ref="N7:R7" si="6">IF(COUNTA(N15:N26)=0,"",SUMPRODUCT(N15:N26,$L15:$L26))</f>
        <v>95.077720207253876</v>
      </c>
      <c r="O7" s="9">
        <f t="shared" si="6"/>
        <v>81.061107434370172</v>
      </c>
      <c r="P7" s="9" t="str">
        <f t="shared" si="6"/>
        <v/>
      </c>
      <c r="Q7" s="9" t="str">
        <f t="shared" si="6"/>
        <v/>
      </c>
      <c r="R7" s="30" t="str">
        <f t="shared" si="6"/>
        <v/>
      </c>
      <c r="S7" s="25"/>
      <c r="T7" s="25"/>
      <c r="U7" s="310"/>
      <c r="V7" s="15" t="s">
        <v>19</v>
      </c>
      <c r="W7" s="9" t="str">
        <f>IF(COUNTA(W14:W20)=0,"",W15*V15+W16*V16+W17*V17+W18*V18+W19*V19+W20*V20+W21*V21+W22*V22)</f>
        <v/>
      </c>
      <c r="X7" s="9" t="str">
        <f>IF(COUNTA(X14:X20)=0,"",X15*V15+X16*V16+X17*V17+X18*V18+X19*V19+X20*V20+X21*V21+X22*V22)</f>
        <v/>
      </c>
      <c r="Y7" s="9" t="str">
        <f>IF(COUNTA(Y14:Y20)=0,"",Y15*V15+Y16*V16+Y17*V17+Y18*V18+Y19*V19+Y20*V20+Y21*V21+Y22*V22)</f>
        <v/>
      </c>
      <c r="Z7" s="9" t="str">
        <f>IF(COUNTA(Z14:Z20)=0,"",Z15*V15+Z16*V16+Z17*V17+Z18*V18+Z19*V19+Z20*V20+Z21*V21+Z22*V22)</f>
        <v/>
      </c>
      <c r="AA7" s="9" t="str">
        <f>IF(COUNTA(AA14:AA20)=0,"",AA15*V15+AA16*V16+AA17*V17+AA18*V18+AA19*V19+AA20*V20+AA21*V21+AA22*V22)</f>
        <v/>
      </c>
      <c r="AB7" s="30" t="str">
        <f>IF(COUNTA(AB14:AB20)=0,"",AB15*V15+AB16*V16+AB17*V17+AB18*V18+AB19*V19+AB20*V20+AB21*V21+AB22*V22)</f>
        <v/>
      </c>
      <c r="AC7" s="25"/>
      <c r="AD7" s="25"/>
      <c r="AE7" s="310"/>
      <c r="AF7" s="15" t="s">
        <v>19</v>
      </c>
      <c r="AG7" s="9">
        <f>IF(COUNTA(AG15:AG26)=0,"",SUMPRODUCT(AG15:AG26,$AF15:$AF26))</f>
        <v>85.950819672131161</v>
      </c>
      <c r="AH7" s="9">
        <f t="shared" ref="AH7:AL7" si="7">IF(COUNTA(AH15:AH26)=0,"",SUMPRODUCT(AH15:AH26,$AF15:$AF26))</f>
        <v>95.59970674486803</v>
      </c>
      <c r="AI7" s="9">
        <f t="shared" si="7"/>
        <v>83.999332146037403</v>
      </c>
      <c r="AJ7" s="9" t="str">
        <f t="shared" si="7"/>
        <v/>
      </c>
      <c r="AK7" s="9" t="str">
        <f t="shared" si="7"/>
        <v/>
      </c>
      <c r="AL7" s="30" t="str">
        <f t="shared" si="7"/>
        <v/>
      </c>
      <c r="AM7" s="25"/>
      <c r="AN7" s="25"/>
      <c r="AO7" s="319"/>
      <c r="AY7" s="319"/>
      <c r="AZ7" s="319"/>
      <c r="BA7" s="425"/>
      <c r="BB7" s="425"/>
      <c r="BC7" s="425"/>
      <c r="BD7" s="425"/>
      <c r="BE7" s="425"/>
      <c r="BF7" s="425"/>
      <c r="BI7" s="319"/>
      <c r="BS7" s="319"/>
      <c r="CC7" s="319"/>
      <c r="CM7" s="319"/>
      <c r="CW7" s="319"/>
      <c r="DG7" s="319"/>
      <c r="DQ7" s="319"/>
      <c r="EA7" s="319"/>
      <c r="EK7" s="319"/>
      <c r="EU7" s="319"/>
      <c r="FE7" s="319"/>
      <c r="FO7" s="319"/>
      <c r="FY7" s="319"/>
      <c r="GI7" s="319"/>
      <c r="GS7" s="319"/>
      <c r="HC7" s="319"/>
      <c r="HM7" s="319"/>
      <c r="HW7" s="319"/>
    </row>
    <row r="8" s="4" customFormat="true" x14ac:dyDescent="0.25">
      <c r="A8" s="310"/>
      <c r="B8" s="258" t="s">
        <v>39</v>
      </c>
      <c r="C8" s="8"/>
      <c r="D8" s="8"/>
      <c r="E8" s="8"/>
      <c r="F8" s="8"/>
      <c r="G8" s="8"/>
      <c r="H8" s="30"/>
      <c r="I8" s="25"/>
      <c r="J8" s="25"/>
      <c r="K8" s="310"/>
      <c r="L8" s="82" t="s">
        <v>39</v>
      </c>
      <c r="M8" s="8"/>
      <c r="N8" s="8"/>
      <c r="O8" s="8"/>
      <c r="P8" s="8"/>
      <c r="Q8" s="8"/>
      <c r="R8" s="30"/>
      <c r="S8" s="25"/>
      <c r="T8" s="25"/>
      <c r="U8" s="310"/>
      <c r="V8" s="82" t="s">
        <v>39</v>
      </c>
      <c r="W8" s="8"/>
      <c r="X8" s="8"/>
      <c r="Y8" s="8"/>
      <c r="Z8" s="8"/>
      <c r="AA8" s="8"/>
      <c r="AB8" s="30"/>
      <c r="AC8" s="25"/>
      <c r="AD8" s="25"/>
      <c r="AE8" s="310"/>
      <c r="AF8" s="82" t="s">
        <v>39</v>
      </c>
      <c r="AG8" s="8"/>
      <c r="AH8" s="8"/>
      <c r="AI8" s="8"/>
      <c r="AJ8" s="8"/>
      <c r="AK8" s="8"/>
      <c r="AL8" s="30"/>
      <c r="AM8" s="25"/>
      <c r="AN8" s="25"/>
      <c r="AO8" s="319"/>
      <c r="AY8" s="319"/>
      <c r="AZ8" s="319"/>
      <c r="BA8" s="425"/>
      <c r="BB8" s="425"/>
      <c r="BC8" s="425"/>
      <c r="BD8" s="425"/>
      <c r="BE8" s="425"/>
      <c r="BF8" s="425"/>
      <c r="BI8" s="319"/>
      <c r="BS8" s="319"/>
      <c r="CC8" s="319"/>
      <c r="CM8" s="319"/>
      <c r="CW8" s="319"/>
      <c r="DG8" s="319"/>
      <c r="DQ8" s="319"/>
      <c r="EA8" s="319"/>
      <c r="EK8" s="319"/>
      <c r="EU8" s="319"/>
      <c r="FE8" s="319"/>
      <c r="FO8" s="319"/>
      <c r="FY8" s="319"/>
      <c r="GI8" s="319"/>
      <c r="GS8" s="319"/>
      <c r="HC8" s="319"/>
      <c r="HM8" s="319"/>
      <c r="HW8" s="319"/>
    </row>
    <row r="9" s="4" customFormat="true" ht="15.6" hidden="true" customHeight="true" x14ac:dyDescent="0.25">
      <c r="A9" s="310"/>
      <c r="B9" s="258" t="s">
        <v>119</v>
      </c>
      <c r="C9" s="259"/>
      <c r="D9" s="9"/>
      <c r="E9" s="9"/>
      <c r="F9" s="9"/>
      <c r="G9" s="9"/>
      <c r="H9" s="30"/>
      <c r="I9" s="25"/>
      <c r="J9" s="25"/>
      <c r="K9" s="310"/>
      <c r="L9" s="82" t="s">
        <v>119</v>
      </c>
      <c r="M9" s="9"/>
      <c r="N9" s="9"/>
      <c r="O9" s="9"/>
      <c r="P9" s="9"/>
      <c r="Q9" s="9"/>
      <c r="R9" s="30"/>
      <c r="S9" s="25"/>
      <c r="T9" s="25"/>
      <c r="U9" s="310"/>
      <c r="V9" s="82" t="s">
        <v>119</v>
      </c>
      <c r="W9" s="9"/>
      <c r="X9" s="9"/>
      <c r="Y9" s="9"/>
      <c r="Z9" s="9"/>
      <c r="AA9" s="9"/>
      <c r="AB9" s="30"/>
      <c r="AC9" s="25"/>
      <c r="AD9" s="25"/>
      <c r="AE9" s="310"/>
      <c r="AF9" s="82" t="s">
        <v>119</v>
      </c>
      <c r="AG9" s="9"/>
      <c r="AH9" s="9"/>
      <c r="AI9" s="9"/>
      <c r="AJ9" s="9"/>
      <c r="AK9" s="9"/>
      <c r="AL9" s="30"/>
      <c r="AM9" s="25"/>
      <c r="AN9" s="25"/>
      <c r="AO9" s="319"/>
      <c r="AY9" s="319"/>
      <c r="AZ9" s="319"/>
      <c r="BA9" s="425"/>
      <c r="BB9" s="425"/>
      <c r="BC9" s="425"/>
      <c r="BD9" s="425"/>
      <c r="BE9" s="425"/>
      <c r="BF9" s="425"/>
      <c r="BI9" s="319"/>
      <c r="BS9" s="319"/>
      <c r="CC9" s="319"/>
      <c r="CM9" s="319"/>
      <c r="CW9" s="319"/>
      <c r="DG9" s="319"/>
      <c r="DQ9" s="319"/>
      <c r="EA9" s="319"/>
      <c r="EK9" s="319"/>
      <c r="EU9" s="319"/>
      <c r="FE9" s="319"/>
      <c r="FO9" s="319"/>
      <c r="FY9" s="319"/>
      <c r="GI9" s="319"/>
      <c r="GS9" s="319"/>
      <c r="HC9" s="319"/>
      <c r="HM9" s="319"/>
      <c r="HW9" s="319"/>
    </row>
    <row r="10" s="4" customFormat="true" x14ac:dyDescent="0.25">
      <c r="A10" s="310"/>
      <c r="B10" s="137" t="s">
        <v>203</v>
      </c>
      <c r="C10" s="260"/>
      <c r="D10" s="7"/>
      <c r="E10" s="7"/>
      <c r="F10" s="7"/>
      <c r="G10" s="7"/>
      <c r="H10" s="27"/>
      <c r="I10" s="25"/>
      <c r="J10" s="25"/>
      <c r="K10" s="310"/>
      <c r="L10" s="137" t="s">
        <v>203</v>
      </c>
      <c r="M10" s="8"/>
      <c r="N10" s="8"/>
      <c r="O10" s="8"/>
      <c r="P10" s="8"/>
      <c r="Q10" s="8"/>
      <c r="R10" s="27"/>
      <c r="S10" s="25"/>
      <c r="T10" s="25"/>
      <c r="U10" s="310" t="s">
        <v>213</v>
      </c>
      <c r="V10" s="137" t="s">
        <v>203</v>
      </c>
      <c r="W10" s="8">
        <v>83.83</v>
      </c>
      <c r="X10" s="8"/>
      <c r="Y10" s="8"/>
      <c r="Z10" s="8"/>
      <c r="AA10" s="8">
        <v>80.27</v>
      </c>
      <c r="AB10" s="27">
        <v>87.11</v>
      </c>
      <c r="AC10" s="25"/>
      <c r="AD10" s="25"/>
      <c r="AE10" s="310"/>
      <c r="AF10" s="137" t="s">
        <v>203</v>
      </c>
      <c r="AG10" s="8"/>
      <c r="AH10" s="8"/>
      <c r="AI10" s="8"/>
      <c r="AJ10" s="8"/>
      <c r="AK10" s="8"/>
      <c r="AL10" s="27"/>
      <c r="AM10" s="25"/>
      <c r="AN10" s="25"/>
      <c r="AO10" s="319"/>
      <c r="AY10" s="319"/>
      <c r="AZ10" s="319"/>
      <c r="BA10" s="425"/>
      <c r="BB10" s="425"/>
      <c r="BC10" s="425"/>
      <c r="BD10" s="425"/>
      <c r="BE10" s="425"/>
      <c r="BF10" s="425"/>
      <c r="BI10" s="319"/>
      <c r="BS10" s="319"/>
      <c r="CC10" s="319"/>
      <c r="CM10" s="319"/>
      <c r="CW10" s="319"/>
      <c r="DG10" s="319"/>
      <c r="DQ10" s="319"/>
      <c r="EA10" s="319"/>
      <c r="EK10" s="319"/>
      <c r="EU10" s="319"/>
      <c r="FE10" s="319"/>
      <c r="FO10" s="319"/>
      <c r="FY10" s="319"/>
      <c r="GI10" s="319"/>
      <c r="GS10" s="319"/>
      <c r="HC10" s="319"/>
      <c r="HM10" s="319"/>
      <c r="HW10" s="319"/>
    </row>
    <row r="11" s="4" customFormat="true" ht="15.6" hidden="true" customHeight="true" x14ac:dyDescent="0.25">
      <c r="A11" s="310"/>
      <c r="B11" s="137" t="s">
        <v>120</v>
      </c>
      <c r="C11" s="261"/>
      <c r="D11" s="7"/>
      <c r="E11" s="7"/>
      <c r="F11" s="7"/>
      <c r="G11" s="7"/>
      <c r="H11" s="27"/>
      <c r="I11" s="25"/>
      <c r="J11" s="25"/>
      <c r="K11" s="310"/>
      <c r="L11" s="137" t="s">
        <v>120</v>
      </c>
      <c r="M11" s="20"/>
      <c r="N11" s="7"/>
      <c r="O11" s="7"/>
      <c r="P11" s="7"/>
      <c r="Q11" s="7"/>
      <c r="R11" s="27"/>
      <c r="S11" s="25"/>
      <c r="T11" s="25"/>
      <c r="U11" s="310"/>
      <c r="V11" s="137" t="s">
        <v>120</v>
      </c>
      <c r="W11" s="20"/>
      <c r="X11" s="7"/>
      <c r="Y11" s="7"/>
      <c r="Z11" s="7"/>
      <c r="AA11" s="7"/>
      <c r="AB11" s="27"/>
      <c r="AC11" s="25"/>
      <c r="AD11" s="25"/>
      <c r="AE11" s="310"/>
      <c r="AF11" s="137" t="s">
        <v>120</v>
      </c>
      <c r="AG11" s="20"/>
      <c r="AH11" s="7"/>
      <c r="AI11" s="7"/>
      <c r="AJ11" s="7"/>
      <c r="AK11" s="7"/>
      <c r="AL11" s="27"/>
      <c r="AM11" s="25"/>
      <c r="AN11" s="25"/>
      <c r="AO11" s="319"/>
      <c r="AY11" s="319"/>
      <c r="AZ11" s="319"/>
      <c r="BI11" s="319"/>
      <c r="BS11" s="319"/>
      <c r="CC11" s="319"/>
      <c r="CM11" s="319"/>
      <c r="CW11" s="319"/>
      <c r="DG11" s="319"/>
      <c r="DQ11" s="319"/>
      <c r="EA11" s="319"/>
      <c r="EK11" s="319"/>
      <c r="EU11" s="319"/>
      <c r="FE11" s="319"/>
      <c r="FO11" s="319"/>
      <c r="FY11" s="319"/>
      <c r="GI11" s="319"/>
      <c r="GS11" s="319"/>
      <c r="HC11" s="319"/>
      <c r="HM11" s="319"/>
      <c r="HW11" s="319"/>
    </row>
    <row r="12" s="4" customFormat="true" ht="15.6" hidden="true" customHeight="true" x14ac:dyDescent="0.25">
      <c r="A12" s="310"/>
      <c r="B12" s="137" t="s">
        <v>121</v>
      </c>
      <c r="C12" s="261"/>
      <c r="D12" s="7"/>
      <c r="E12" s="7"/>
      <c r="F12" s="7"/>
      <c r="G12" s="7"/>
      <c r="H12" s="27"/>
      <c r="I12" s="25"/>
      <c r="J12" s="25"/>
      <c r="K12" s="310"/>
      <c r="L12" s="137" t="s">
        <v>121</v>
      </c>
      <c r="M12" s="20"/>
      <c r="N12" s="7"/>
      <c r="O12" s="7"/>
      <c r="P12" s="7"/>
      <c r="Q12" s="7"/>
      <c r="R12" s="27"/>
      <c r="S12" s="25"/>
      <c r="T12" s="25"/>
      <c r="U12" s="310"/>
      <c r="V12" s="137" t="s">
        <v>121</v>
      </c>
      <c r="W12" s="20"/>
      <c r="X12" s="7"/>
      <c r="Y12" s="7"/>
      <c r="Z12" s="7"/>
      <c r="AA12" s="7"/>
      <c r="AB12" s="27"/>
      <c r="AC12" s="25"/>
      <c r="AD12" s="25"/>
      <c r="AE12" s="310"/>
      <c r="AF12" s="137" t="s">
        <v>121</v>
      </c>
      <c r="AG12" s="20"/>
      <c r="AH12" s="7"/>
      <c r="AI12" s="7"/>
      <c r="AJ12" s="7"/>
      <c r="AK12" s="7"/>
      <c r="AL12" s="27"/>
      <c r="AM12" s="25"/>
      <c r="AN12" s="25"/>
      <c r="AO12" s="319"/>
      <c r="AY12" s="319"/>
      <c r="AZ12" s="319"/>
      <c r="BI12" s="319"/>
      <c r="BS12" s="319"/>
      <c r="CC12" s="319"/>
      <c r="CM12" s="319"/>
      <c r="CW12" s="319"/>
      <c r="DG12" s="319"/>
      <c r="DQ12" s="319"/>
      <c r="EA12" s="319"/>
      <c r="EK12" s="319"/>
      <c r="EU12" s="319"/>
      <c r="FE12" s="319"/>
      <c r="FO12" s="319"/>
      <c r="FY12" s="319"/>
      <c r="GI12" s="319"/>
      <c r="GS12" s="319"/>
      <c r="HC12" s="319"/>
      <c r="HM12" s="319"/>
      <c r="HW12" s="319"/>
    </row>
    <row r="13" s="1" customFormat="true" ht="18" customHeight="true" x14ac:dyDescent="0.2">
      <c r="A13" s="335" t="s">
        <v>58</v>
      </c>
      <c r="B13" s="336" t="s">
        <v>27</v>
      </c>
      <c r="C13" s="337"/>
      <c r="D13" s="338"/>
      <c r="E13" s="338"/>
      <c r="F13" s="338"/>
      <c r="G13" s="338"/>
      <c r="H13" s="339"/>
      <c r="I13" s="25"/>
      <c r="J13" s="25"/>
      <c r="K13" s="335" t="s">
        <v>58</v>
      </c>
      <c r="L13" s="336" t="s">
        <v>27</v>
      </c>
      <c r="M13" s="338"/>
      <c r="N13" s="338"/>
      <c r="O13" s="338"/>
      <c r="P13" s="338"/>
      <c r="Q13" s="338"/>
      <c r="R13" s="339"/>
      <c r="S13" s="25"/>
      <c r="T13" s="25"/>
      <c r="U13" s="335" t="s">
        <v>58</v>
      </c>
      <c r="V13" s="336" t="s">
        <v>27</v>
      </c>
      <c r="W13" s="338"/>
      <c r="X13" s="338"/>
      <c r="Y13" s="338"/>
      <c r="Z13" s="338"/>
      <c r="AA13" s="338"/>
      <c r="AB13" s="339"/>
      <c r="AC13" s="25"/>
      <c r="AD13" s="25"/>
      <c r="AE13" s="335" t="s">
        <v>58</v>
      </c>
      <c r="AF13" s="336" t="s">
        <v>27</v>
      </c>
      <c r="AG13" s="338"/>
      <c r="AH13" s="338"/>
      <c r="AI13" s="338"/>
      <c r="AJ13" s="338"/>
      <c r="AK13" s="338"/>
      <c r="AL13" s="339"/>
      <c r="AM13" s="25"/>
      <c r="AN13" s="25"/>
      <c r="AO13" s="320"/>
      <c r="AY13" s="320"/>
      <c r="AZ13" s="320"/>
      <c r="BI13" s="320"/>
      <c r="BS13" s="320"/>
      <c r="CC13" s="320"/>
      <c r="CM13" s="320"/>
      <c r="CW13" s="320"/>
      <c r="DG13" s="320"/>
      <c r="DQ13" s="320"/>
      <c r="EA13" s="320"/>
      <c r="EK13" s="320"/>
      <c r="EU13" s="320"/>
      <c r="FE13" s="320"/>
      <c r="FO13" s="320"/>
      <c r="FY13" s="320"/>
      <c r="GI13" s="320"/>
      <c r="GS13" s="320"/>
      <c r="HC13" s="320"/>
      <c r="HM13" s="320"/>
      <c r="HW13" s="320"/>
    </row>
    <row r="14" s="14" customFormat="true" ht="14.25" customHeight="true" x14ac:dyDescent="0.2">
      <c r="A14" s="311" t="s">
        <v>56</v>
      </c>
      <c r="B14" s="5">
        <v>0</v>
      </c>
      <c r="C14" s="81"/>
      <c r="D14" s="81"/>
      <c r="E14" s="81"/>
      <c r="F14" s="81"/>
      <c r="G14" s="81"/>
      <c r="H14" s="138"/>
      <c r="I14" s="11"/>
      <c r="J14" s="11"/>
      <c r="K14" s="311" t="s">
        <v>56</v>
      </c>
      <c r="L14" s="5">
        <v>0</v>
      </c>
      <c r="M14" s="81"/>
      <c r="N14" s="81"/>
      <c r="O14" s="81"/>
      <c r="P14" s="81"/>
      <c r="Q14" s="81"/>
      <c r="R14" s="138"/>
      <c r="S14" s="11"/>
      <c r="T14" s="11"/>
      <c r="U14" s="311" t="s">
        <v>56</v>
      </c>
      <c r="V14" s="5">
        <v>0</v>
      </c>
      <c r="W14" s="81"/>
      <c r="X14" s="81"/>
      <c r="Y14" s="81"/>
      <c r="Z14" s="81"/>
      <c r="AA14" s="81"/>
      <c r="AB14" s="138"/>
      <c r="AC14" s="11"/>
      <c r="AD14" s="11"/>
      <c r="AE14" s="311" t="s">
        <v>56</v>
      </c>
      <c r="AF14" s="5">
        <v>0</v>
      </c>
      <c r="AG14" s="81"/>
      <c r="AH14" s="81"/>
      <c r="AI14" s="81"/>
      <c r="AJ14" s="81"/>
      <c r="AK14" s="81"/>
      <c r="AL14" s="138"/>
      <c r="AM14" s="11"/>
      <c r="AN14" s="11"/>
      <c r="AO14" s="321"/>
      <c r="AY14" s="321"/>
      <c r="AZ14" s="426"/>
      <c r="BA14" s="426"/>
      <c r="BB14" s="426"/>
      <c r="BC14" s="426"/>
      <c r="BD14" s="426"/>
      <c r="BE14" s="426"/>
      <c r="BF14" s="426"/>
      <c r="BI14" s="321"/>
      <c r="BS14" s="321"/>
      <c r="CC14" s="321"/>
      <c r="CM14" s="321"/>
      <c r="CW14" s="321"/>
      <c r="DG14" s="321"/>
      <c r="DQ14" s="321"/>
      <c r="EA14" s="321"/>
      <c r="EK14" s="321"/>
      <c r="EU14" s="321"/>
      <c r="FE14" s="321"/>
      <c r="FO14" s="321"/>
      <c r="FY14" s="321"/>
      <c r="GI14" s="321"/>
      <c r="GS14" s="321"/>
      <c r="HC14" s="321"/>
      <c r="HM14" s="321"/>
      <c r="HW14" s="321"/>
    </row>
    <row r="15" x14ac:dyDescent="0.25">
      <c r="A15" s="312" t="s">
        <v>118</v>
      </c>
      <c r="B15" s="23">
        <v>0</v>
      </c>
      <c r="C15" s="81"/>
      <c r="D15" s="81"/>
      <c r="E15" s="81"/>
      <c r="F15" s="81"/>
      <c r="G15" s="81">
        <f>1/162</f>
        <v>6.1728395061728392E-3</v>
      </c>
      <c r="H15" s="138"/>
      <c r="I15" s="11"/>
      <c r="J15" s="11"/>
      <c r="K15" s="312" t="s">
        <v>118</v>
      </c>
      <c r="L15" s="23">
        <v>0</v>
      </c>
      <c r="M15" s="81"/>
      <c r="N15" s="81"/>
      <c r="O15" s="81"/>
      <c r="P15" s="81"/>
      <c r="Q15" s="81"/>
      <c r="R15" s="138"/>
      <c r="S15" s="11"/>
      <c r="T15" s="11"/>
      <c r="U15" s="312" t="s">
        <v>118</v>
      </c>
      <c r="V15" s="23">
        <v>0</v>
      </c>
      <c r="W15" s="81"/>
      <c r="X15" s="81"/>
      <c r="Y15" s="81"/>
      <c r="Z15" s="81"/>
      <c r="AA15" s="81"/>
      <c r="AB15" s="138"/>
      <c r="AC15" s="11"/>
      <c r="AD15" s="11"/>
      <c r="AE15" s="312" t="s">
        <v>118</v>
      </c>
      <c r="AF15" s="23">
        <v>0</v>
      </c>
      <c r="AG15" s="81"/>
      <c r="AH15" s="81"/>
      <c r="AI15" s="81"/>
      <c r="AJ15" s="81"/>
      <c r="AK15" s="81"/>
      <c r="AL15" s="138"/>
      <c r="AM15" s="11"/>
      <c r="AN15" s="11"/>
      <c r="AZ15" s="427"/>
      <c r="BA15" s="427"/>
      <c r="BB15" s="427"/>
      <c r="BC15" s="427"/>
      <c r="BD15" s="427"/>
      <c r="BE15" s="427"/>
      <c r="BF15" s="427"/>
    </row>
    <row r="16" s="2" customFormat="true" x14ac:dyDescent="0.25">
      <c r="A16" s="312" t="s">
        <v>184</v>
      </c>
      <c r="B16" s="6">
        <v>1</v>
      </c>
      <c r="C16" s="81">
        <f>G16</f>
        <v>75</v>
      </c>
      <c r="D16" s="7">
        <v>96.5</v>
      </c>
      <c r="E16" s="7">
        <v>56.4</v>
      </c>
      <c r="F16" s="7"/>
      <c r="G16" s="81">
        <v>75</v>
      </c>
      <c r="H16" s="138"/>
      <c r="I16" s="11"/>
      <c r="J16" s="11"/>
      <c r="K16" s="312" t="s">
        <v>221</v>
      </c>
      <c r="L16" s="6">
        <v>1</v>
      </c>
      <c r="M16" s="81">
        <f>SUMPRODUCT(N16:O16,N$32:O$32)/SUM(N$32:O$32)</f>
        <v>67.985786927982019</v>
      </c>
      <c r="N16" s="81">
        <f>(1192/1261)*(1261/1351)*100</f>
        <v>88.23094004441154</v>
      </c>
      <c r="O16" s="81">
        <f>(2783/3873)*(3873/4533)*100</f>
        <v>61.39422016324729</v>
      </c>
      <c r="P16" s="7"/>
      <c r="Q16" s="81"/>
      <c r="R16" s="138"/>
      <c r="S16" s="11"/>
      <c r="T16" s="11"/>
      <c r="U16" s="312"/>
      <c r="V16" s="6"/>
      <c r="W16" s="81"/>
      <c r="X16" s="7"/>
      <c r="Y16" s="7"/>
      <c r="Z16" s="7"/>
      <c r="AA16" s="81"/>
      <c r="AB16" s="138"/>
      <c r="AC16" s="11"/>
      <c r="AD16" s="11"/>
      <c r="AE16" s="312" t="s">
        <v>221</v>
      </c>
      <c r="AF16" s="6">
        <v>1</v>
      </c>
      <c r="AG16" s="81">
        <f>0.79*(5136/5856)*100</f>
        <v>69.286885245901644</v>
      </c>
      <c r="AH16" s="81">
        <f>0.96*(1266/1364)*100</f>
        <v>89.102639296187675</v>
      </c>
      <c r="AI16" s="81">
        <f>0.74*(3870/4492)*100</f>
        <v>63.753339269813004</v>
      </c>
      <c r="AJ16" s="7"/>
      <c r="AK16" s="81"/>
      <c r="AL16" s="138"/>
      <c r="AM16" s="11"/>
      <c r="AN16" s="11"/>
      <c r="AO16" s="322"/>
      <c r="AY16" s="322"/>
      <c r="AZ16" s="428"/>
      <c r="BA16" s="428"/>
      <c r="BB16" s="428"/>
      <c r="BC16" s="428"/>
      <c r="BD16" s="428"/>
      <c r="BE16" s="428"/>
      <c r="BF16" s="428"/>
      <c r="BI16" s="322"/>
      <c r="BS16" s="322"/>
      <c r="CC16" s="322"/>
      <c r="CM16" s="322"/>
      <c r="CW16" s="322"/>
      <c r="DG16" s="322"/>
      <c r="DQ16" s="322"/>
      <c r="EA16" s="322"/>
      <c r="EK16" s="322"/>
      <c r="EU16" s="322"/>
      <c r="FE16" s="322"/>
      <c r="FO16" s="322"/>
      <c r="FY16" s="322"/>
      <c r="GI16" s="322"/>
      <c r="GS16" s="322"/>
      <c r="HC16" s="322"/>
      <c r="HM16" s="322"/>
      <c r="HW16" s="322"/>
    </row>
    <row r="17" s="2" customFormat="true" x14ac:dyDescent="0.25">
      <c r="A17" s="313"/>
      <c r="B17" s="262"/>
      <c r="C17" s="81"/>
      <c r="D17" s="7"/>
      <c r="E17" s="7"/>
      <c r="F17" s="7"/>
      <c r="G17" s="81"/>
      <c r="H17" s="138"/>
      <c r="I17" s="11"/>
      <c r="J17" s="11"/>
      <c r="K17" s="312" t="s">
        <v>222</v>
      </c>
      <c r="L17" s="13">
        <v>0</v>
      </c>
      <c r="M17" s="81">
        <f t="shared" ref="M17:M21" si="8">SUMPRODUCT(N17:O17,N$32:O$32)/SUM(N$32:O$32)</f>
        <v>7.0078267903794398</v>
      </c>
      <c r="N17" s="81">
        <f>(1/1261)*(1261/1351)*100</f>
        <v>7.4019245003700954E-2</v>
      </c>
      <c r="O17" s="81">
        <f>(420/3873)*(3873/4533)*100</f>
        <v>9.2653871608206497</v>
      </c>
      <c r="P17" s="7"/>
      <c r="Q17" s="81"/>
      <c r="R17" s="138"/>
      <c r="S17" s="11"/>
      <c r="T17" s="11"/>
      <c r="U17" s="312"/>
      <c r="V17" s="13"/>
      <c r="W17" s="81"/>
      <c r="X17" s="7"/>
      <c r="Y17" s="7"/>
      <c r="Z17" s="7"/>
      <c r="AA17" s="81"/>
      <c r="AB17" s="138"/>
      <c r="AC17" s="11"/>
      <c r="AD17" s="11"/>
      <c r="AE17" s="312" t="s">
        <v>222</v>
      </c>
      <c r="AF17" s="13">
        <v>0</v>
      </c>
      <c r="AG17" s="81">
        <f>0.08*(5136/5856)*100</f>
        <v>7.0163934426229506</v>
      </c>
      <c r="AH17" s="81">
        <f>0.01*(1266/1364)*100</f>
        <v>0.92815249266862165</v>
      </c>
      <c r="AI17" s="81">
        <f>0.11*(3870/4492)*100</f>
        <v>9.4768477292965283</v>
      </c>
      <c r="AJ17" s="7"/>
      <c r="AK17" s="81"/>
      <c r="AL17" s="138"/>
      <c r="AM17" s="11"/>
      <c r="AN17" s="11"/>
      <c r="AO17" s="322"/>
      <c r="AY17" s="322"/>
      <c r="AZ17" s="428"/>
      <c r="BA17" s="428"/>
      <c r="BB17" s="428"/>
      <c r="BC17" s="428"/>
      <c r="BD17" s="428"/>
      <c r="BE17" s="428"/>
      <c r="BF17" s="428"/>
      <c r="BI17" s="322"/>
      <c r="BS17" s="322"/>
      <c r="CC17" s="322"/>
      <c r="CM17" s="322"/>
      <c r="CW17" s="322"/>
      <c r="DG17" s="322"/>
      <c r="DQ17" s="322"/>
      <c r="EA17" s="322"/>
      <c r="EK17" s="322"/>
      <c r="EU17" s="322"/>
      <c r="FE17" s="322"/>
      <c r="FO17" s="322"/>
      <c r="FY17" s="322"/>
      <c r="GI17" s="322"/>
      <c r="GS17" s="322"/>
      <c r="HC17" s="322"/>
      <c r="HM17" s="322"/>
      <c r="HW17" s="322"/>
    </row>
    <row r="18" s="2" customFormat="true" x14ac:dyDescent="0.25">
      <c r="A18" s="313"/>
      <c r="B18" s="262"/>
      <c r="C18" s="81"/>
      <c r="D18" s="7"/>
      <c r="E18" s="7"/>
      <c r="F18" s="7"/>
      <c r="G18" s="81"/>
      <c r="H18" s="27"/>
      <c r="I18" s="11"/>
      <c r="J18" s="11"/>
      <c r="K18" s="312" t="s">
        <v>224</v>
      </c>
      <c r="L18" s="13">
        <v>1</v>
      </c>
      <c r="M18" s="81">
        <f t="shared" si="8"/>
        <v>0.31773669146321942</v>
      </c>
      <c r="N18" s="81">
        <f>(1/1261)*(1261/1351)*100</f>
        <v>7.4019245003700954E-2</v>
      </c>
      <c r="O18" s="81">
        <f>(18/3873)*(3873/4533)*100</f>
        <v>0.39708802117802777</v>
      </c>
      <c r="P18" s="7"/>
      <c r="Q18" s="7"/>
      <c r="R18" s="27"/>
      <c r="S18" s="11"/>
      <c r="T18" s="11"/>
      <c r="U18" s="312"/>
      <c r="V18" s="13"/>
      <c r="W18" s="81"/>
      <c r="X18" s="7"/>
      <c r="Y18" s="7"/>
      <c r="Z18" s="7"/>
      <c r="AA18" s="7"/>
      <c r="AB18" s="27"/>
      <c r="AC18" s="11"/>
      <c r="AD18" s="11"/>
      <c r="AE18" s="312" t="s">
        <v>223</v>
      </c>
      <c r="AF18" s="13">
        <v>1</v>
      </c>
      <c r="AG18" s="81">
        <f>0.08*(5136/5856)*100</f>
        <v>7.0163934426229506</v>
      </c>
      <c r="AH18" s="81">
        <f>0.02*(1266/1364)*100</f>
        <v>1.8563049853372433</v>
      </c>
      <c r="AI18" s="81">
        <f>0.11*(3870/4492)*100</f>
        <v>9.4768477292965283</v>
      </c>
      <c r="AJ18" s="7"/>
      <c r="AK18" s="7"/>
      <c r="AL18" s="27"/>
      <c r="AM18" s="11"/>
      <c r="AN18" s="11"/>
      <c r="AO18" s="322"/>
      <c r="AY18" s="322"/>
      <c r="AZ18" s="428"/>
      <c r="BA18" s="428"/>
      <c r="BB18" s="428"/>
      <c r="BC18" s="428"/>
      <c r="BD18" s="428"/>
      <c r="BE18" s="428"/>
      <c r="BF18" s="428"/>
      <c r="BI18" s="322"/>
      <c r="BS18" s="322"/>
      <c r="CC18" s="322"/>
      <c r="CM18" s="322"/>
      <c r="CW18" s="322"/>
      <c r="DG18" s="322"/>
      <c r="DQ18" s="322"/>
      <c r="EA18" s="322"/>
      <c r="EK18" s="322"/>
      <c r="EU18" s="322"/>
      <c r="FE18" s="322"/>
      <c r="FO18" s="322"/>
      <c r="FY18" s="322"/>
      <c r="GI18" s="322"/>
      <c r="GS18" s="322"/>
      <c r="HC18" s="322"/>
      <c r="HM18" s="322"/>
      <c r="HW18" s="322"/>
    </row>
    <row r="19" s="2" customFormat="true" x14ac:dyDescent="0.25">
      <c r="A19" s="312"/>
      <c r="B19" s="13"/>
      <c r="C19" s="81"/>
      <c r="D19" s="139"/>
      <c r="E19" s="139"/>
      <c r="F19" s="7"/>
      <c r="G19" s="81"/>
      <c r="H19" s="27"/>
      <c r="I19" s="11"/>
      <c r="J19" s="11"/>
      <c r="K19" s="312" t="s">
        <v>225</v>
      </c>
      <c r="L19" s="13">
        <v>0.5</v>
      </c>
      <c r="M19" s="81">
        <f t="shared" si="8"/>
        <v>13.709390669286799</v>
      </c>
      <c r="N19" s="81">
        <f>(95/1261)*(1261/1351)*100</f>
        <v>7.0318282753515913</v>
      </c>
      <c r="O19" s="81">
        <f>(720/3873)*(3873/4533)*100</f>
        <v>15.883520847121114</v>
      </c>
      <c r="P19" s="7"/>
      <c r="Q19" s="7"/>
      <c r="R19" s="27"/>
      <c r="S19" s="11"/>
      <c r="T19" s="11"/>
      <c r="U19" s="312"/>
      <c r="V19" s="13"/>
      <c r="W19" s="81"/>
      <c r="X19" s="139"/>
      <c r="Y19" s="139"/>
      <c r="Z19" s="7"/>
      <c r="AA19" s="7"/>
      <c r="AB19" s="27"/>
      <c r="AC19" s="11"/>
      <c r="AD19" s="11"/>
      <c r="AE19" s="312" t="s">
        <v>224</v>
      </c>
      <c r="AF19" s="13">
        <v>1</v>
      </c>
      <c r="AG19" s="81">
        <f>0.01*(5136/5856)*100</f>
        <v>0.87704918032786883</v>
      </c>
      <c r="AH19" s="81">
        <f>0*(1266/1364)*100</f>
        <v>0</v>
      </c>
      <c r="AI19" s="81">
        <f>0.01*(3870/4492)*100</f>
        <v>0.86153161175422988</v>
      </c>
      <c r="AJ19" s="7"/>
      <c r="AK19" s="7"/>
      <c r="AL19" s="27"/>
      <c r="AM19" s="11"/>
      <c r="AN19" s="11"/>
      <c r="AO19" s="322"/>
      <c r="AY19" s="322"/>
      <c r="AZ19" s="428"/>
      <c r="BA19" s="428"/>
      <c r="BB19" s="428"/>
      <c r="BC19" s="428"/>
      <c r="BD19" s="428"/>
      <c r="BE19" s="428"/>
      <c r="BF19" s="428"/>
      <c r="BI19" s="322"/>
      <c r="BS19" s="322"/>
      <c r="CC19" s="322"/>
      <c r="CM19" s="322"/>
      <c r="CW19" s="322"/>
      <c r="DG19" s="322"/>
      <c r="DQ19" s="322"/>
      <c r="EA19" s="322"/>
      <c r="EK19" s="322"/>
      <c r="EU19" s="322"/>
      <c r="FE19" s="322"/>
      <c r="FO19" s="322"/>
      <c r="FY19" s="322"/>
      <c r="GI19" s="322"/>
      <c r="GS19" s="322"/>
      <c r="HC19" s="322"/>
      <c r="HM19" s="322"/>
      <c r="HW19" s="322"/>
    </row>
    <row r="20" s="2" customFormat="true" x14ac:dyDescent="0.25">
      <c r="A20" s="312"/>
      <c r="B20" s="6"/>
      <c r="C20" s="263"/>
      <c r="D20" s="139"/>
      <c r="E20" s="139"/>
      <c r="F20" s="139"/>
      <c r="G20" s="81"/>
      <c r="H20" s="140"/>
      <c r="I20" s="11"/>
      <c r="J20" s="11"/>
      <c r="K20" s="312" t="s">
        <v>223</v>
      </c>
      <c r="L20" s="6">
        <v>1</v>
      </c>
      <c r="M20" s="81">
        <f t="shared" si="8"/>
        <v>7.7119674773864046</v>
      </c>
      <c r="N20" s="81">
        <f>(26/1261)*(1261/1351)*100</f>
        <v>1.9245003700962251</v>
      </c>
      <c r="O20" s="81">
        <f>(435/3873)*(3873/4533)*100</f>
        <v>9.5962938451356727</v>
      </c>
      <c r="P20" s="139"/>
      <c r="Q20" s="139"/>
      <c r="R20" s="140"/>
      <c r="S20" s="11"/>
      <c r="T20" s="11"/>
      <c r="U20" s="312"/>
      <c r="V20" s="6"/>
      <c r="W20" s="81"/>
      <c r="X20" s="139"/>
      <c r="Y20" s="139"/>
      <c r="Z20" s="139"/>
      <c r="AA20" s="139"/>
      <c r="AB20" s="140"/>
      <c r="AC20" s="11"/>
      <c r="AD20" s="11"/>
      <c r="AE20" s="312" t="s">
        <v>225</v>
      </c>
      <c r="AF20" s="6">
        <v>0.5</v>
      </c>
      <c r="AG20" s="81">
        <f>0.14*(5136/5856)*100</f>
        <v>12.278688524590164</v>
      </c>
      <c r="AH20" s="81">
        <f>0.06*(1266/1364)*100</f>
        <v>5.5689149560117297</v>
      </c>
      <c r="AI20" s="81">
        <f>0.17*(3870/4492)*100</f>
        <v>14.646037399821907</v>
      </c>
      <c r="AJ20" s="139"/>
      <c r="AK20" s="139"/>
      <c r="AL20" s="140"/>
      <c r="AM20" s="11"/>
      <c r="AN20" s="11"/>
      <c r="AO20" s="322"/>
      <c r="AY20" s="322"/>
      <c r="AZ20" s="428"/>
      <c r="BA20" s="428"/>
      <c r="BB20" s="428"/>
      <c r="BC20" s="428"/>
      <c r="BD20" s="428"/>
      <c r="BE20" s="428"/>
      <c r="BF20" s="428"/>
      <c r="BI20" s="322"/>
      <c r="BS20" s="322"/>
      <c r="CC20" s="322"/>
      <c r="CM20" s="322"/>
      <c r="CW20" s="322"/>
      <c r="DG20" s="322"/>
      <c r="DQ20" s="322"/>
      <c r="EA20" s="322"/>
      <c r="EK20" s="322"/>
      <c r="EU20" s="322"/>
      <c r="FE20" s="322"/>
      <c r="FO20" s="322"/>
      <c r="FY20" s="322"/>
      <c r="GI20" s="322"/>
      <c r="GS20" s="322"/>
      <c r="HC20" s="322"/>
      <c r="HM20" s="322"/>
      <c r="HW20" s="322"/>
    </row>
    <row r="21" s="2" customFormat="true" x14ac:dyDescent="0.25">
      <c r="A21" s="312"/>
      <c r="B21" s="6"/>
      <c r="C21" s="264"/>
      <c r="D21" s="139"/>
      <c r="E21" s="139"/>
      <c r="F21" s="139"/>
      <c r="G21" s="139"/>
      <c r="H21" s="141"/>
      <c r="I21" s="11"/>
      <c r="J21" s="11"/>
      <c r="K21" s="312" t="s">
        <v>227</v>
      </c>
      <c r="L21" s="6">
        <v>0.5</v>
      </c>
      <c r="M21" s="81">
        <f t="shared" si="8"/>
        <v>3.2672914435021094</v>
      </c>
      <c r="N21" s="81">
        <f>(36/1261)*(1261/1351)*100</f>
        <v>2.6646928201332343</v>
      </c>
      <c r="O21" s="81">
        <f>(157/3873)*(3873/4533)*100</f>
        <v>3.4634899624972433</v>
      </c>
      <c r="P21" s="139"/>
      <c r="Q21" s="139"/>
      <c r="R21" s="141"/>
      <c r="S21" s="11"/>
      <c r="T21" s="11"/>
      <c r="U21" s="312"/>
      <c r="V21" s="6"/>
      <c r="W21" s="139"/>
      <c r="X21" s="139"/>
      <c r="Y21" s="139"/>
      <c r="Z21" s="139"/>
      <c r="AA21" s="139"/>
      <c r="AB21" s="141"/>
      <c r="AC21" s="11"/>
      <c r="AD21" s="11"/>
      <c r="AE21" s="312" t="s">
        <v>226</v>
      </c>
      <c r="AF21" s="6">
        <v>1</v>
      </c>
      <c r="AG21" s="81">
        <f>0.03*(5136/5856)*100</f>
        <v>2.6311475409836067</v>
      </c>
      <c r="AH21" s="81">
        <f>0.02*(1266/1364)*100</f>
        <v>1.8563049853372433</v>
      </c>
      <c r="AI21" s="81">
        <f>0.03*(3870/4492)*100</f>
        <v>2.5845948352626893</v>
      </c>
      <c r="AJ21" s="139"/>
      <c r="AK21" s="139"/>
      <c r="AL21" s="141"/>
      <c r="AM21" s="11"/>
      <c r="AN21" s="11"/>
      <c r="AO21" s="322"/>
      <c r="AY21" s="322"/>
      <c r="AZ21" s="428"/>
      <c r="BA21" s="428"/>
      <c r="BB21" s="428"/>
      <c r="BC21" s="428"/>
      <c r="BD21" s="428"/>
      <c r="BE21" s="428"/>
      <c r="BF21" s="428"/>
      <c r="BI21" s="322"/>
      <c r="BS21" s="322"/>
      <c r="CC21" s="322"/>
      <c r="CM21" s="322"/>
      <c r="CW21" s="322"/>
      <c r="DG21" s="322"/>
      <c r="DQ21" s="322"/>
      <c r="EA21" s="322"/>
      <c r="EK21" s="322"/>
      <c r="EU21" s="322"/>
      <c r="FE21" s="322"/>
      <c r="FO21" s="322"/>
      <c r="FY21" s="322"/>
      <c r="GI21" s="322"/>
      <c r="GS21" s="322"/>
      <c r="HC21" s="322"/>
      <c r="HM21" s="322"/>
      <c r="HW21" s="322"/>
    </row>
    <row r="22" s="2" customFormat="true" x14ac:dyDescent="0.25">
      <c r="A22" s="312"/>
      <c r="B22" s="13"/>
      <c r="C22" s="265"/>
      <c r="D22" s="7"/>
      <c r="E22" s="7"/>
      <c r="F22" s="7"/>
      <c r="G22" s="7"/>
      <c r="H22" s="141"/>
      <c r="I22" s="11"/>
      <c r="J22" s="11"/>
      <c r="K22" s="312"/>
      <c r="L22" s="13"/>
      <c r="M22" s="7"/>
      <c r="N22" s="81"/>
      <c r="O22" s="7"/>
      <c r="P22" s="7"/>
      <c r="Q22" s="7"/>
      <c r="R22" s="141"/>
      <c r="S22" s="11"/>
      <c r="T22" s="11"/>
      <c r="U22" s="312"/>
      <c r="V22" s="13"/>
      <c r="W22" s="7"/>
      <c r="X22" s="7"/>
      <c r="Y22" s="7"/>
      <c r="Z22" s="7"/>
      <c r="AA22" s="7"/>
      <c r="AB22" s="141"/>
      <c r="AC22" s="11"/>
      <c r="AD22" s="11"/>
      <c r="AE22" s="312" t="s">
        <v>227</v>
      </c>
      <c r="AF22" s="13">
        <v>0.5</v>
      </c>
      <c r="AG22" s="139">
        <f>0*(5136/5856)*100</f>
        <v>0</v>
      </c>
      <c r="AH22" s="81">
        <f>0*(1266/1364)*100</f>
        <v>0</v>
      </c>
      <c r="AI22" s="81">
        <f>0*(3870/4492)*100</f>
        <v>0</v>
      </c>
      <c r="AJ22" s="7"/>
      <c r="AK22" s="7"/>
      <c r="AL22" s="141"/>
      <c r="AM22" s="11"/>
      <c r="AN22" s="11"/>
      <c r="AO22" s="322"/>
      <c r="AY22" s="322"/>
      <c r="AZ22" s="428"/>
      <c r="BA22" s="428"/>
      <c r="BB22" s="428"/>
      <c r="BC22" s="428"/>
      <c r="BD22" s="428"/>
      <c r="BE22" s="428"/>
      <c r="BF22" s="428"/>
      <c r="BI22" s="322"/>
      <c r="BS22" s="322"/>
      <c r="CC22" s="322"/>
      <c r="CM22" s="322"/>
      <c r="CW22" s="322"/>
      <c r="DG22" s="322"/>
      <c r="DQ22" s="322"/>
      <c r="EA22" s="322"/>
      <c r="EK22" s="322"/>
      <c r="EU22" s="322"/>
      <c r="FE22" s="322"/>
      <c r="FO22" s="322"/>
      <c r="FY22" s="322"/>
      <c r="GI22" s="322"/>
      <c r="GS22" s="322"/>
      <c r="HC22" s="322"/>
      <c r="HM22" s="322"/>
      <c r="HW22" s="322"/>
    </row>
    <row r="23" s="2" customFormat="true" x14ac:dyDescent="0.25">
      <c r="A23" s="312"/>
      <c r="B23" s="13"/>
      <c r="C23" s="265"/>
      <c r="D23" s="7"/>
      <c r="E23" s="7"/>
      <c r="F23" s="7"/>
      <c r="G23" s="7"/>
      <c r="H23" s="27"/>
      <c r="I23" s="11"/>
      <c r="J23" s="11"/>
      <c r="K23" s="312"/>
      <c r="L23" s="13"/>
      <c r="M23" s="7"/>
      <c r="N23" s="7"/>
      <c r="O23" s="7"/>
      <c r="P23" s="7"/>
      <c r="Q23" s="7"/>
      <c r="R23" s="27"/>
      <c r="S23" s="11"/>
      <c r="T23" s="11"/>
      <c r="U23" s="312"/>
      <c r="V23" s="13"/>
      <c r="W23" s="7"/>
      <c r="X23" s="7"/>
      <c r="Y23" s="7"/>
      <c r="Z23" s="7"/>
      <c r="AA23" s="7"/>
      <c r="AB23" s="27"/>
      <c r="AC23" s="11"/>
      <c r="AD23" s="11"/>
      <c r="AE23" s="312"/>
      <c r="AF23" s="13"/>
      <c r="AG23" s="7"/>
      <c r="AH23" s="7"/>
      <c r="AI23" s="7"/>
      <c r="AJ23" s="7"/>
      <c r="AK23" s="7"/>
      <c r="AL23" s="27"/>
      <c r="AM23" s="11"/>
      <c r="AN23" s="11"/>
      <c r="AO23" s="322"/>
      <c r="AY23" s="322"/>
      <c r="AZ23" s="428"/>
      <c r="BA23" s="428"/>
      <c r="BB23" s="428"/>
      <c r="BC23" s="428"/>
      <c r="BD23" s="428"/>
      <c r="BE23" s="428"/>
      <c r="BF23" s="428"/>
      <c r="BI23" s="322"/>
      <c r="BS23" s="322"/>
      <c r="CC23" s="322"/>
      <c r="CM23" s="322"/>
      <c r="CW23" s="322"/>
      <c r="DG23" s="322"/>
      <c r="DQ23" s="322"/>
      <c r="EA23" s="322"/>
      <c r="EK23" s="322"/>
      <c r="EU23" s="322"/>
      <c r="FE23" s="322"/>
      <c r="FO23" s="322"/>
      <c r="FY23" s="322"/>
      <c r="GI23" s="322"/>
      <c r="GS23" s="322"/>
      <c r="HC23" s="322"/>
      <c r="HM23" s="322"/>
      <c r="HW23" s="322"/>
    </row>
    <row r="24" s="2" customFormat="true" x14ac:dyDescent="0.25">
      <c r="A24" s="312"/>
      <c r="B24" s="13"/>
      <c r="C24" s="7"/>
      <c r="D24" s="7"/>
      <c r="E24" s="7"/>
      <c r="F24" s="7"/>
      <c r="G24" s="7"/>
      <c r="H24" s="27"/>
      <c r="I24" s="11"/>
      <c r="J24" s="11"/>
      <c r="K24" s="312"/>
      <c r="L24" s="13"/>
      <c r="M24" s="7"/>
      <c r="N24" s="7"/>
      <c r="O24" s="7"/>
      <c r="P24" s="7"/>
      <c r="Q24" s="7"/>
      <c r="R24" s="27"/>
      <c r="S24" s="11"/>
      <c r="T24" s="11"/>
      <c r="U24" s="312"/>
      <c r="V24" s="13"/>
      <c r="W24" s="7"/>
      <c r="X24" s="7"/>
      <c r="Y24" s="7"/>
      <c r="Z24" s="7"/>
      <c r="AA24" s="7"/>
      <c r="AB24" s="27"/>
      <c r="AC24" s="11"/>
      <c r="AD24" s="11"/>
      <c r="AE24" s="312"/>
      <c r="AF24" s="13"/>
      <c r="AG24" s="7"/>
      <c r="AH24" s="7"/>
      <c r="AI24" s="7"/>
      <c r="AJ24" s="7"/>
      <c r="AK24" s="7"/>
      <c r="AL24" s="27"/>
      <c r="AM24" s="11"/>
      <c r="AN24" s="11"/>
      <c r="AO24" s="322"/>
      <c r="AY24" s="322"/>
      <c r="AZ24" s="428"/>
      <c r="BA24" s="428"/>
      <c r="BB24" s="428"/>
      <c r="BC24" s="428"/>
      <c r="BD24" s="428"/>
      <c r="BE24" s="428"/>
      <c r="BF24" s="428"/>
      <c r="BI24" s="322"/>
      <c r="BS24" s="322"/>
      <c r="CC24" s="322"/>
      <c r="CM24" s="322"/>
      <c r="CW24" s="322"/>
      <c r="DG24" s="322"/>
      <c r="DQ24" s="322"/>
      <c r="EA24" s="322"/>
      <c r="EK24" s="322"/>
      <c r="EU24" s="322"/>
      <c r="FE24" s="322"/>
      <c r="FO24" s="322"/>
      <c r="FY24" s="322"/>
      <c r="GI24" s="322"/>
      <c r="GS24" s="322"/>
      <c r="HC24" s="322"/>
      <c r="HM24" s="322"/>
      <c r="HW24" s="322"/>
    </row>
    <row r="25" s="2" customFormat="true" x14ac:dyDescent="0.25">
      <c r="A25" s="312"/>
      <c r="B25" s="13"/>
      <c r="C25" s="7"/>
      <c r="D25" s="7"/>
      <c r="E25" s="7"/>
      <c r="F25" s="7"/>
      <c r="G25" s="7"/>
      <c r="H25" s="27"/>
      <c r="I25" s="11"/>
      <c r="J25" s="11"/>
      <c r="K25" s="312"/>
      <c r="L25" s="13"/>
      <c r="M25" s="7"/>
      <c r="N25" s="7"/>
      <c r="O25" s="7"/>
      <c r="P25" s="7"/>
      <c r="Q25" s="7"/>
      <c r="R25" s="27"/>
      <c r="S25" s="11"/>
      <c r="T25" s="11"/>
      <c r="U25" s="312"/>
      <c r="V25" s="13"/>
      <c r="W25" s="7"/>
      <c r="X25" s="7"/>
      <c r="Y25" s="7"/>
      <c r="Z25" s="7"/>
      <c r="AA25" s="7"/>
      <c r="AB25" s="27"/>
      <c r="AC25" s="11"/>
      <c r="AD25" s="11"/>
      <c r="AE25" s="312"/>
      <c r="AF25" s="13"/>
      <c r="AG25" s="7"/>
      <c r="AH25" s="7"/>
      <c r="AI25" s="7"/>
      <c r="AJ25" s="7"/>
      <c r="AK25" s="7"/>
      <c r="AL25" s="27"/>
      <c r="AM25" s="11"/>
      <c r="AN25" s="11"/>
      <c r="AO25" s="322"/>
      <c r="AY25" s="322"/>
      <c r="AZ25" s="428"/>
      <c r="BA25" s="428"/>
      <c r="BB25" s="428"/>
      <c r="BC25" s="428"/>
      <c r="BD25" s="428"/>
      <c r="BE25" s="428"/>
      <c r="BF25" s="428"/>
      <c r="BI25" s="322"/>
      <c r="BS25" s="322"/>
      <c r="CC25" s="322"/>
      <c r="CM25" s="322"/>
      <c r="CW25" s="322"/>
      <c r="DG25" s="322"/>
      <c r="DQ25" s="322"/>
      <c r="EA25" s="322"/>
      <c r="EK25" s="322"/>
      <c r="EU25" s="322"/>
      <c r="FE25" s="322"/>
      <c r="FO25" s="322"/>
      <c r="FY25" s="322"/>
      <c r="GI25" s="322"/>
      <c r="GS25" s="322"/>
      <c r="HC25" s="322"/>
      <c r="HM25" s="322"/>
      <c r="HW25" s="322"/>
    </row>
    <row r="26" s="2" customFormat="true" x14ac:dyDescent="0.25">
      <c r="A26" s="312"/>
      <c r="B26" s="13"/>
      <c r="C26" s="7"/>
      <c r="D26" s="7"/>
      <c r="E26" s="7"/>
      <c r="F26" s="7"/>
      <c r="G26" s="7"/>
      <c r="H26" s="27"/>
      <c r="I26" s="11"/>
      <c r="J26" s="11"/>
      <c r="K26" s="312"/>
      <c r="L26" s="13"/>
      <c r="M26" s="7"/>
      <c r="N26" s="7"/>
      <c r="O26" s="7"/>
      <c r="P26" s="7"/>
      <c r="Q26" s="7"/>
      <c r="R26" s="27"/>
      <c r="S26" s="11"/>
      <c r="T26" s="11"/>
      <c r="U26" s="312"/>
      <c r="V26" s="13"/>
      <c r="W26" s="7"/>
      <c r="X26" s="7"/>
      <c r="Y26" s="7"/>
      <c r="Z26" s="7"/>
      <c r="AA26" s="7"/>
      <c r="AB26" s="27"/>
      <c r="AC26" s="11"/>
      <c r="AD26" s="11"/>
      <c r="AE26" s="312"/>
      <c r="AF26" s="13"/>
      <c r="AG26" s="7"/>
      <c r="AH26" s="7"/>
      <c r="AI26" s="7"/>
      <c r="AJ26" s="7"/>
      <c r="AK26" s="7"/>
      <c r="AL26" s="27"/>
      <c r="AM26" s="11"/>
      <c r="AN26" s="11"/>
      <c r="AO26" s="322"/>
      <c r="AY26" s="322"/>
      <c r="AZ26" s="428"/>
      <c r="BA26" s="428"/>
      <c r="BB26" s="428"/>
      <c r="BC26" s="428"/>
      <c r="BD26" s="428"/>
      <c r="BE26" s="428"/>
      <c r="BF26" s="428"/>
      <c r="BI26" s="322"/>
      <c r="BS26" s="322"/>
      <c r="CC26" s="322"/>
      <c r="CM26" s="322"/>
      <c r="CW26" s="322"/>
      <c r="DG26" s="322"/>
      <c r="DQ26" s="322"/>
      <c r="EA26" s="322"/>
      <c r="EK26" s="322"/>
      <c r="EU26" s="322"/>
      <c r="FE26" s="322"/>
      <c r="FO26" s="322"/>
      <c r="FY26" s="322"/>
      <c r="GI26" s="322"/>
      <c r="GS26" s="322"/>
      <c r="HC26" s="322"/>
      <c r="HM26" s="322"/>
      <c r="HW26" s="322"/>
    </row>
    <row r="27" s="2" customFormat="true" ht="83.25" customHeight="true" x14ac:dyDescent="0.25">
      <c r="A27" s="314" t="s">
        <v>12</v>
      </c>
      <c r="B27" s="574" t="s">
        <v>185</v>
      </c>
      <c r="C27" s="574"/>
      <c r="D27" s="574"/>
      <c r="E27" s="574"/>
      <c r="F27" s="574"/>
      <c r="G27" s="574"/>
      <c r="H27" s="575"/>
      <c r="I27" s="11"/>
      <c r="J27" s="11"/>
      <c r="K27" s="314" t="s">
        <v>12</v>
      </c>
      <c r="L27" s="577" t="s">
        <v>235</v>
      </c>
      <c r="M27" s="578"/>
      <c r="N27" s="578"/>
      <c r="O27" s="578"/>
      <c r="P27" s="578"/>
      <c r="Q27" s="578"/>
      <c r="R27" s="579"/>
      <c r="S27" s="11"/>
      <c r="T27" s="11"/>
      <c r="U27" s="314" t="s">
        <v>12</v>
      </c>
      <c r="V27" s="574" t="s">
        <v>216</v>
      </c>
      <c r="W27" s="574"/>
      <c r="X27" s="574"/>
      <c r="Y27" s="574"/>
      <c r="Z27" s="574"/>
      <c r="AA27" s="574"/>
      <c r="AB27" s="575"/>
      <c r="AC27" s="11"/>
      <c r="AD27" s="11"/>
      <c r="AE27" s="314" t="s">
        <v>12</v>
      </c>
      <c r="AF27" s="577" t="s">
        <v>228</v>
      </c>
      <c r="AG27" s="578"/>
      <c r="AH27" s="578"/>
      <c r="AI27" s="578"/>
      <c r="AJ27" s="578"/>
      <c r="AK27" s="578"/>
      <c r="AL27" s="579"/>
      <c r="AM27" s="11"/>
      <c r="AN27" s="11"/>
      <c r="AO27" s="322"/>
      <c r="AY27" s="322"/>
      <c r="AZ27" s="576"/>
      <c r="BA27" s="576"/>
      <c r="BB27" s="576"/>
      <c r="BC27" s="576"/>
      <c r="BD27" s="576"/>
      <c r="BE27" s="576"/>
      <c r="BF27" s="576"/>
      <c r="BI27" s="322"/>
      <c r="BS27" s="322"/>
      <c r="CC27" s="322"/>
      <c r="CM27" s="322"/>
      <c r="CW27" s="322"/>
      <c r="DG27" s="322"/>
      <c r="DQ27" s="322"/>
      <c r="EA27" s="322"/>
      <c r="EK27" s="322"/>
      <c r="EU27" s="322"/>
      <c r="FE27" s="322"/>
      <c r="FO27" s="322"/>
      <c r="FY27" s="322"/>
      <c r="GI27" s="322"/>
      <c r="GS27" s="322"/>
      <c r="HC27" s="322"/>
      <c r="HM27" s="322"/>
      <c r="HW27" s="322"/>
    </row>
    <row r="28" s="2" customFormat="true" ht="15.75" customHeight="true" x14ac:dyDescent="0.25">
      <c r="A28" s="314"/>
      <c r="B28" s="136" t="s">
        <v>139</v>
      </c>
      <c r="C28" s="89"/>
      <c r="D28" s="89"/>
      <c r="E28" s="89"/>
      <c r="F28" s="89"/>
      <c r="G28" s="89"/>
      <c r="H28" s="255"/>
      <c r="I28" s="11"/>
      <c r="J28" s="11"/>
      <c r="K28" s="314"/>
      <c r="L28" s="136" t="s">
        <v>139</v>
      </c>
      <c r="M28" s="432"/>
      <c r="N28" s="432"/>
      <c r="O28" s="432"/>
      <c r="P28" s="432"/>
      <c r="Q28" s="432"/>
      <c r="R28" s="440"/>
      <c r="S28" s="11"/>
      <c r="T28" s="11"/>
      <c r="U28" s="314"/>
      <c r="V28" s="136" t="s">
        <v>139</v>
      </c>
      <c r="W28" s="432"/>
      <c r="X28" s="432"/>
      <c r="Y28" s="432"/>
      <c r="Z28" s="432"/>
      <c r="AA28" s="432"/>
      <c r="AB28" s="440"/>
      <c r="AC28" s="11"/>
      <c r="AD28" s="11"/>
      <c r="AE28" s="314"/>
      <c r="AF28" s="136" t="s">
        <v>139</v>
      </c>
      <c r="AG28" s="89"/>
      <c r="AH28" s="89"/>
      <c r="AI28" s="89"/>
      <c r="AJ28" s="432"/>
      <c r="AK28" s="432"/>
      <c r="AL28" s="440"/>
      <c r="AM28" s="11"/>
      <c r="AN28" s="11"/>
      <c r="AO28" s="322"/>
      <c r="AY28" s="322"/>
      <c r="AZ28" s="322"/>
      <c r="BA28" s="428"/>
      <c r="BB28" s="428"/>
      <c r="BC28" s="428"/>
      <c r="BD28" s="428"/>
      <c r="BE28" s="428"/>
      <c r="BF28" s="428"/>
      <c r="BI28" s="322"/>
      <c r="BS28" s="322"/>
      <c r="CC28" s="322"/>
      <c r="CM28" s="322"/>
      <c r="CW28" s="322"/>
      <c r="DG28" s="322"/>
      <c r="DQ28" s="322"/>
      <c r="EA28" s="322"/>
      <c r="EK28" s="322"/>
      <c r="EU28" s="322"/>
      <c r="FE28" s="322"/>
      <c r="FO28" s="322"/>
      <c r="FY28" s="322"/>
      <c r="GI28" s="322"/>
      <c r="GS28" s="322"/>
      <c r="HC28" s="322"/>
      <c r="HM28" s="322"/>
      <c r="HW28" s="322"/>
    </row>
    <row r="29" s="2" customFormat="true" ht="15.75" customHeight="true" x14ac:dyDescent="0.25">
      <c r="A29" s="314"/>
      <c r="B29" s="136" t="s">
        <v>115</v>
      </c>
      <c r="C29" s="89" t="s">
        <v>186</v>
      </c>
      <c r="D29" s="89" t="s">
        <v>186</v>
      </c>
      <c r="E29" s="89" t="s">
        <v>186</v>
      </c>
      <c r="F29" s="89"/>
      <c r="G29" s="89" t="s">
        <v>186</v>
      </c>
      <c r="H29" s="255"/>
      <c r="I29" s="11"/>
      <c r="J29" s="11"/>
      <c r="K29" s="314"/>
      <c r="L29" s="136" t="s">
        <v>115</v>
      </c>
      <c r="M29" s="433" t="s">
        <v>186</v>
      </c>
      <c r="N29" s="89" t="s">
        <v>186</v>
      </c>
      <c r="O29" s="89" t="s">
        <v>186</v>
      </c>
      <c r="P29" s="89"/>
      <c r="Q29" s="89"/>
      <c r="R29" s="255"/>
      <c r="S29" s="11"/>
      <c r="T29" s="11"/>
      <c r="U29" s="314"/>
      <c r="V29" s="136" t="s">
        <v>115</v>
      </c>
      <c r="W29" s="433"/>
      <c r="X29" s="89"/>
      <c r="Y29" s="89"/>
      <c r="Z29" s="89"/>
      <c r="AA29" s="89"/>
      <c r="AB29" s="255"/>
      <c r="AC29" s="11"/>
      <c r="AD29" s="11"/>
      <c r="AE29" s="314"/>
      <c r="AF29" s="136" t="s">
        <v>115</v>
      </c>
      <c r="AG29" s="433" t="s">
        <v>186</v>
      </c>
      <c r="AH29" s="89" t="s">
        <v>186</v>
      </c>
      <c r="AI29" s="89" t="s">
        <v>186</v>
      </c>
      <c r="AJ29" s="89"/>
      <c r="AK29" s="89"/>
      <c r="AL29" s="255"/>
      <c r="AM29" s="11"/>
      <c r="AN29" s="11"/>
      <c r="AO29" s="322"/>
      <c r="AY29" s="322"/>
      <c r="AZ29" s="322"/>
      <c r="BA29" s="428"/>
      <c r="BB29" s="428"/>
      <c r="BC29" s="428"/>
      <c r="BD29" s="428"/>
      <c r="BE29" s="428"/>
      <c r="BF29" s="428"/>
      <c r="BI29" s="322"/>
      <c r="BS29" s="322"/>
      <c r="CC29" s="322"/>
      <c r="CM29" s="322"/>
      <c r="CW29" s="322"/>
      <c r="DG29" s="322"/>
      <c r="DQ29" s="322"/>
      <c r="EA29" s="322"/>
      <c r="EK29" s="322"/>
      <c r="EU29" s="322"/>
      <c r="FE29" s="322"/>
      <c r="FO29" s="322"/>
      <c r="FY29" s="322"/>
      <c r="GI29" s="322"/>
      <c r="GS29" s="322"/>
      <c r="HC29" s="322"/>
      <c r="HM29" s="322"/>
      <c r="HW29" s="322"/>
    </row>
    <row r="30" ht="15.75" customHeight="true" x14ac:dyDescent="0.25">
      <c r="A30" s="314"/>
      <c r="B30" s="136" t="s">
        <v>187</v>
      </c>
      <c r="C30" s="89"/>
      <c r="D30" s="89"/>
      <c r="E30" s="89"/>
      <c r="F30" s="89"/>
      <c r="G30" s="89"/>
      <c r="H30" s="255"/>
      <c r="I30" s="11"/>
      <c r="J30" s="11"/>
      <c r="K30" s="314"/>
      <c r="L30" s="136" t="s">
        <v>116</v>
      </c>
      <c r="M30" s="89"/>
      <c r="N30" s="89"/>
      <c r="O30" s="89"/>
      <c r="P30" s="89"/>
      <c r="Q30" s="89"/>
      <c r="R30" s="255"/>
      <c r="S30" s="11"/>
      <c r="T30" s="11"/>
      <c r="U30" s="314"/>
      <c r="V30" s="136" t="s">
        <v>116</v>
      </c>
      <c r="W30" s="89" t="s">
        <v>186</v>
      </c>
      <c r="X30" s="89"/>
      <c r="Y30" s="89"/>
      <c r="Z30" s="89"/>
      <c r="AA30" s="89" t="s">
        <v>186</v>
      </c>
      <c r="AB30" s="255" t="s">
        <v>186</v>
      </c>
      <c r="AC30" s="11"/>
      <c r="AD30" s="11"/>
      <c r="AE30" s="314"/>
      <c r="AF30" s="136" t="s">
        <v>116</v>
      </c>
      <c r="AG30" s="89"/>
      <c r="AH30" s="89"/>
      <c r="AI30" s="89"/>
      <c r="AJ30" s="89"/>
      <c r="AK30" s="89"/>
      <c r="AL30" s="255"/>
      <c r="AM30" s="11"/>
      <c r="AN30" s="11"/>
      <c r="BA30" s="427"/>
      <c r="BB30" s="427"/>
      <c r="BC30" s="427"/>
      <c r="BD30" s="427"/>
      <c r="BE30" s="427"/>
      <c r="BF30" s="427"/>
    </row>
    <row r="31" ht="15.75" customHeight="true" x14ac:dyDescent="0.25">
      <c r="A31" s="315"/>
      <c r="B31" s="12" t="s">
        <v>23</v>
      </c>
      <c r="C31" s="142"/>
      <c r="D31" s="142"/>
      <c r="E31" s="142"/>
      <c r="F31" s="143"/>
      <c r="G31" s="144"/>
      <c r="H31" s="145"/>
      <c r="I31" s="11"/>
      <c r="J31" s="11"/>
      <c r="K31" s="315"/>
      <c r="L31" s="12" t="s">
        <v>23</v>
      </c>
      <c r="M31" s="142"/>
      <c r="N31" s="142"/>
      <c r="O31" s="142"/>
      <c r="P31" s="143"/>
      <c r="Q31" s="144"/>
      <c r="R31" s="145"/>
      <c r="S31" s="11"/>
      <c r="T31" s="11"/>
      <c r="U31" s="315"/>
      <c r="V31" s="12" t="s">
        <v>23</v>
      </c>
      <c r="W31" s="142"/>
      <c r="X31" s="142"/>
      <c r="Y31" s="142"/>
      <c r="Z31" s="143"/>
      <c r="AA31" s="144"/>
      <c r="AB31" s="145"/>
      <c r="AC31" s="11"/>
      <c r="AD31" s="11"/>
      <c r="AE31" s="315"/>
      <c r="AF31" s="12" t="s">
        <v>23</v>
      </c>
      <c r="AG31" s="142"/>
      <c r="AH31" s="142"/>
      <c r="AI31" s="142"/>
      <c r="AJ31" s="143"/>
      <c r="AK31" s="144"/>
      <c r="AL31" s="145"/>
      <c r="AM31" s="11"/>
      <c r="AN31" s="11"/>
      <c r="BA31" s="427"/>
      <c r="BB31" s="427"/>
      <c r="BC31" s="427"/>
      <c r="BD31" s="427"/>
      <c r="BE31" s="427"/>
      <c r="BF31" s="427"/>
    </row>
    <row r="32" s="3" customFormat="true" ht="16.5" thickBot="true" x14ac:dyDescent="0.3">
      <c r="A32" s="316"/>
      <c r="B32" s="146" t="s">
        <v>20</v>
      </c>
      <c r="C32" s="147">
        <f>G32</f>
        <v>180</v>
      </c>
      <c r="D32" s="147">
        <f>25+44+16</f>
        <v>85</v>
      </c>
      <c r="E32" s="147">
        <v>94</v>
      </c>
      <c r="F32" s="147"/>
      <c r="G32" s="147">
        <v>180</v>
      </c>
      <c r="H32" s="148"/>
      <c r="I32" s="11"/>
      <c r="J32" s="11"/>
      <c r="K32" s="316"/>
      <c r="L32" s="146" t="s">
        <v>20</v>
      </c>
      <c r="M32" s="147">
        <v>5134</v>
      </c>
      <c r="N32" s="147">
        <v>1261</v>
      </c>
      <c r="O32" s="147">
        <v>3873</v>
      </c>
      <c r="P32" s="147"/>
      <c r="Q32" s="147"/>
      <c r="R32" s="148"/>
      <c r="S32" s="11"/>
      <c r="T32" s="11"/>
      <c r="U32" s="316"/>
      <c r="V32" s="146" t="s">
        <v>20</v>
      </c>
      <c r="W32" s="147"/>
      <c r="X32" s="147"/>
      <c r="Y32" s="147"/>
      <c r="Z32" s="147"/>
      <c r="AA32" s="147"/>
      <c r="AB32" s="148"/>
      <c r="AC32" s="11"/>
      <c r="AD32" s="11"/>
      <c r="AE32" s="316"/>
      <c r="AF32" s="146" t="s">
        <v>20</v>
      </c>
      <c r="AG32" s="147">
        <v>5136</v>
      </c>
      <c r="AH32" s="147">
        <v>1266</v>
      </c>
      <c r="AI32" s="147">
        <v>3870</v>
      </c>
      <c r="AJ32" s="147"/>
      <c r="AK32" s="147"/>
      <c r="AL32" s="148"/>
      <c r="AM32" s="11"/>
      <c r="AN32" s="11"/>
      <c r="AO32" s="317"/>
      <c r="AY32" s="317"/>
      <c r="AZ32" s="317"/>
      <c r="BA32" s="429"/>
      <c r="BB32" s="429"/>
      <c r="BC32" s="429"/>
      <c r="BD32" s="429"/>
      <c r="BE32" s="429"/>
      <c r="BF32" s="429"/>
      <c r="BI32" s="317"/>
      <c r="BS32" s="317"/>
      <c r="CC32" s="317"/>
      <c r="CM32" s="317"/>
      <c r="CW32" s="317"/>
      <c r="DG32" s="317"/>
      <c r="DQ32" s="317"/>
      <c r="EA32" s="317"/>
      <c r="EK32" s="317"/>
      <c r="EU32" s="317"/>
      <c r="FE32" s="317"/>
      <c r="FO32" s="317"/>
      <c r="FY32" s="317"/>
      <c r="GI32" s="317"/>
      <c r="GS32" s="317"/>
      <c r="HC32" s="317"/>
      <c r="HM32" s="317"/>
      <c r="HW32" s="317"/>
    </row>
    <row r="33" s="3" customFormat="true" x14ac:dyDescent="0.25">
      <c r="A33" s="317"/>
      <c r="K33" s="317"/>
      <c r="U33" s="317"/>
      <c r="AE33" s="317"/>
      <c r="AO33" s="317"/>
      <c r="AY33" s="317"/>
      <c r="AZ33" s="317"/>
      <c r="BI33" s="317"/>
      <c r="BS33" s="317"/>
      <c r="CC33" s="317"/>
      <c r="CM33" s="317"/>
      <c r="CW33" s="317"/>
      <c r="DG33" s="317"/>
      <c r="DQ33" s="317"/>
      <c r="EA33" s="317"/>
      <c r="EK33" s="317"/>
      <c r="EU33" s="317"/>
      <c r="FE33" s="317"/>
      <c r="FO33" s="317"/>
      <c r="FY33" s="317"/>
      <c r="GI33" s="317"/>
      <c r="GS33" s="317"/>
      <c r="HC33" s="317"/>
      <c r="HM33" s="317"/>
      <c r="HW33" s="317"/>
    </row>
    <row r="34" s="3" customFormat="true" x14ac:dyDescent="0.25">
      <c r="A34" s="317"/>
      <c r="K34" s="317"/>
      <c r="U34" s="317"/>
      <c r="AE34" s="317"/>
      <c r="AO34" s="317"/>
      <c r="AY34" s="317"/>
      <c r="AZ34" s="317"/>
      <c r="BI34" s="317"/>
      <c r="BS34" s="317"/>
      <c r="CC34" s="317"/>
      <c r="CM34" s="317"/>
      <c r="CW34" s="317"/>
      <c r="DG34" s="317"/>
      <c r="DQ34" s="317"/>
      <c r="EA34" s="317"/>
      <c r="EK34" s="317"/>
      <c r="EU34" s="317"/>
      <c r="FE34" s="317"/>
      <c r="FO34" s="317"/>
      <c r="FY34" s="317"/>
      <c r="GI34" s="317"/>
      <c r="GS34" s="317"/>
      <c r="HC34" s="317"/>
      <c r="HM34" s="317"/>
      <c r="HW34" s="317"/>
    </row>
    <row r="35" s="3" customFormat="true" x14ac:dyDescent="0.25">
      <c r="A35" s="317"/>
      <c r="K35" s="317"/>
      <c r="U35" s="317"/>
      <c r="AE35" s="317"/>
      <c r="AO35" s="317"/>
      <c r="AY35" s="317"/>
      <c r="AZ35" s="317"/>
      <c r="BI35" s="317"/>
      <c r="BS35" s="317"/>
      <c r="CC35" s="317"/>
      <c r="CM35" s="317"/>
      <c r="CW35" s="317"/>
      <c r="DG35" s="317"/>
      <c r="DQ35" s="317"/>
      <c r="EA35" s="317"/>
      <c r="EK35" s="317"/>
      <c r="EU35" s="317"/>
      <c r="FE35" s="317"/>
      <c r="FO35" s="317"/>
      <c r="FY35" s="317"/>
      <c r="GI35" s="317"/>
      <c r="GS35" s="317"/>
      <c r="HC35" s="317"/>
      <c r="HM35" s="317"/>
      <c r="HW35" s="317"/>
    </row>
    <row r="36" s="3" customFormat="true" x14ac:dyDescent="0.25">
      <c r="A36" s="317"/>
      <c r="K36" s="317"/>
      <c r="U36" s="317"/>
      <c r="AE36" s="317"/>
      <c r="AO36" s="317"/>
      <c r="AY36" s="317"/>
      <c r="AZ36" s="317"/>
      <c r="BI36" s="317"/>
      <c r="BS36" s="317"/>
      <c r="CC36" s="317"/>
      <c r="CM36" s="317"/>
      <c r="CW36" s="317"/>
      <c r="DG36" s="317"/>
      <c r="DQ36" s="317"/>
      <c r="EA36" s="317"/>
      <c r="EK36" s="317"/>
      <c r="EU36" s="317"/>
      <c r="FE36" s="317"/>
      <c r="FO36" s="317"/>
      <c r="FY36" s="317"/>
      <c r="GI36" s="317"/>
      <c r="GS36" s="317"/>
      <c r="HC36" s="317"/>
      <c r="HM36" s="317"/>
      <c r="HW36" s="317"/>
    </row>
    <row r="37" s="3" customFormat="true" x14ac:dyDescent="0.25">
      <c r="A37" s="317"/>
      <c r="K37" s="317"/>
      <c r="U37" s="317"/>
      <c r="AE37" s="317"/>
      <c r="AO37" s="317"/>
      <c r="AY37" s="317"/>
      <c r="AZ37" s="317"/>
      <c r="BI37" s="317"/>
      <c r="BS37" s="317"/>
      <c r="CC37" s="317"/>
      <c r="CM37" s="317"/>
      <c r="CW37" s="317"/>
      <c r="DG37" s="317"/>
      <c r="DQ37" s="317"/>
      <c r="EA37" s="317"/>
      <c r="EK37" s="317"/>
      <c r="EU37" s="317"/>
      <c r="FE37" s="317"/>
      <c r="FO37" s="317"/>
      <c r="FY37" s="317"/>
      <c r="GI37" s="317"/>
      <c r="GS37" s="317"/>
      <c r="HC37" s="317"/>
      <c r="HM37" s="317"/>
      <c r="HW37" s="317"/>
    </row>
    <row r="38" s="3" customFormat="true" x14ac:dyDescent="0.25">
      <c r="A38" s="317"/>
      <c r="K38" s="317"/>
      <c r="U38" s="317"/>
      <c r="AE38" s="317"/>
      <c r="AO38" s="317"/>
      <c r="AY38" s="317"/>
      <c r="AZ38" s="317"/>
      <c r="BI38" s="317"/>
      <c r="BS38" s="317"/>
      <c r="CC38" s="317"/>
      <c r="CM38" s="317"/>
      <c r="CW38" s="317"/>
      <c r="DG38" s="317"/>
      <c r="DQ38" s="317"/>
      <c r="EA38" s="317"/>
      <c r="EK38" s="317"/>
      <c r="EU38" s="317"/>
      <c r="FE38" s="317"/>
      <c r="FO38" s="317"/>
      <c r="FY38" s="317"/>
      <c r="GI38" s="317"/>
      <c r="GS38" s="317"/>
      <c r="HC38" s="317"/>
      <c r="HM38" s="317"/>
      <c r="HW38" s="317"/>
    </row>
    <row r="39" s="3" customFormat="true" x14ac:dyDescent="0.25">
      <c r="A39" s="317"/>
      <c r="K39" s="317"/>
      <c r="U39" s="317"/>
      <c r="AE39" s="317"/>
      <c r="AO39" s="317"/>
      <c r="AY39" s="317"/>
      <c r="AZ39" s="317"/>
      <c r="BI39" s="317"/>
      <c r="BS39" s="317"/>
      <c r="CC39" s="317"/>
      <c r="CM39" s="317"/>
      <c r="CW39" s="317"/>
      <c r="DG39" s="317"/>
      <c r="DQ39" s="317"/>
      <c r="EA39" s="317"/>
      <c r="EK39" s="317"/>
      <c r="EU39" s="317"/>
      <c r="FE39" s="317"/>
      <c r="FO39" s="317"/>
      <c r="FY39" s="317"/>
      <c r="GI39" s="317"/>
      <c r="GS39" s="317"/>
      <c r="HC39" s="317"/>
      <c r="HM39" s="317"/>
      <c r="HW39" s="317"/>
    </row>
    <row r="40" s="3" customFormat="true" x14ac:dyDescent="0.25">
      <c r="A40" s="317"/>
      <c r="K40" s="317"/>
      <c r="U40" s="317"/>
      <c r="AE40" s="317"/>
      <c r="AO40" s="317"/>
      <c r="AY40" s="317"/>
      <c r="AZ40" s="317"/>
      <c r="BI40" s="317"/>
      <c r="BS40" s="317"/>
      <c r="CC40" s="317"/>
      <c r="CM40" s="317"/>
      <c r="CW40" s="317"/>
      <c r="DG40" s="317"/>
      <c r="DQ40" s="317"/>
      <c r="EA40" s="317"/>
      <c r="EK40" s="317"/>
      <c r="EU40" s="317"/>
      <c r="FE40" s="317"/>
      <c r="FO40" s="317"/>
      <c r="FY40" s="317"/>
      <c r="GI40" s="317"/>
      <c r="GS40" s="317"/>
      <c r="HC40" s="317"/>
      <c r="HM40" s="317"/>
      <c r="HW40" s="317"/>
    </row>
    <row r="41" s="3" customFormat="true" x14ac:dyDescent="0.25">
      <c r="A41" s="317"/>
      <c r="K41" s="317"/>
      <c r="U41" s="317"/>
      <c r="AE41" s="317"/>
      <c r="AO41" s="317"/>
      <c r="AY41" s="317"/>
      <c r="AZ41" s="317"/>
      <c r="BI41" s="317"/>
      <c r="BS41" s="317"/>
      <c r="CC41" s="317"/>
      <c r="CM41" s="317"/>
      <c r="CW41" s="317"/>
      <c r="DG41" s="317"/>
      <c r="DQ41" s="317"/>
      <c r="EA41" s="317"/>
      <c r="EK41" s="317"/>
      <c r="EU41" s="317"/>
      <c r="FE41" s="317"/>
      <c r="FO41" s="317"/>
      <c r="FY41" s="317"/>
      <c r="GI41" s="317"/>
      <c r="GS41" s="317"/>
      <c r="HC41" s="317"/>
      <c r="HM41" s="317"/>
      <c r="HW41" s="317"/>
    </row>
    <row r="42" s="3" customFormat="true" x14ac:dyDescent="0.25">
      <c r="A42" s="317"/>
      <c r="K42" s="317"/>
      <c r="U42" s="317"/>
      <c r="AE42" s="317"/>
      <c r="AO42" s="317"/>
      <c r="AY42" s="317"/>
      <c r="AZ42" s="317"/>
      <c r="BI42" s="317"/>
      <c r="BS42" s="317"/>
      <c r="CC42" s="317"/>
      <c r="CM42" s="317"/>
      <c r="CW42" s="317"/>
      <c r="DG42" s="317"/>
      <c r="DQ42" s="317"/>
      <c r="EA42" s="317"/>
      <c r="EK42" s="317"/>
      <c r="EU42" s="317"/>
      <c r="FE42" s="317"/>
      <c r="FO42" s="317"/>
      <c r="FY42" s="317"/>
      <c r="GI42" s="317"/>
      <c r="GS42" s="317"/>
      <c r="HC42" s="317"/>
      <c r="HM42" s="317"/>
      <c r="HW42" s="317"/>
    </row>
    <row r="43" s="3" customFormat="true" x14ac:dyDescent="0.25">
      <c r="A43" s="317"/>
      <c r="K43" s="317"/>
      <c r="U43" s="317"/>
      <c r="AE43" s="317"/>
      <c r="AO43" s="317"/>
      <c r="AY43" s="317"/>
      <c r="AZ43" s="317"/>
      <c r="BI43" s="317"/>
      <c r="BS43" s="317"/>
      <c r="CC43" s="317"/>
      <c r="CM43" s="317"/>
      <c r="CW43" s="317"/>
      <c r="DG43" s="317"/>
      <c r="DQ43" s="317"/>
      <c r="EA43" s="317"/>
      <c r="EK43" s="317"/>
      <c r="EU43" s="317"/>
      <c r="FE43" s="317"/>
      <c r="FO43" s="317"/>
      <c r="FY43" s="317"/>
      <c r="GI43" s="317"/>
      <c r="GS43" s="317"/>
      <c r="HC43" s="317"/>
      <c r="HM43" s="317"/>
      <c r="HW43" s="317"/>
    </row>
    <row r="44" s="3" customFormat="true" x14ac:dyDescent="0.25">
      <c r="A44" s="317"/>
      <c r="K44" s="317"/>
      <c r="U44" s="317"/>
      <c r="AE44" s="317"/>
      <c r="AO44" s="317"/>
      <c r="AY44" s="317"/>
      <c r="AZ44" s="317"/>
      <c r="BI44" s="317"/>
      <c r="BS44" s="317"/>
      <c r="CC44" s="317"/>
      <c r="CM44" s="317"/>
      <c r="CW44" s="317"/>
      <c r="DG44" s="317"/>
      <c r="DQ44" s="317"/>
      <c r="EA44" s="317"/>
      <c r="EK44" s="317"/>
      <c r="EU44" s="317"/>
      <c r="FE44" s="317"/>
      <c r="FO44" s="317"/>
      <c r="FY44" s="317"/>
      <c r="GI44" s="317"/>
      <c r="GS44" s="317"/>
      <c r="HC44" s="317"/>
      <c r="HM44" s="317"/>
      <c r="HW44" s="317"/>
    </row>
    <row r="45" s="3" customFormat="true" x14ac:dyDescent="0.25">
      <c r="A45" s="317"/>
      <c r="K45" s="317"/>
      <c r="U45" s="317"/>
      <c r="AE45" s="317"/>
      <c r="AO45" s="317"/>
      <c r="AY45" s="317"/>
      <c r="AZ45" s="317"/>
      <c r="BI45" s="317"/>
      <c r="BS45" s="317"/>
      <c r="CC45" s="317"/>
      <c r="CM45" s="317"/>
      <c r="CW45" s="317"/>
      <c r="DG45" s="317"/>
      <c r="DQ45" s="317"/>
      <c r="EA45" s="317"/>
      <c r="EK45" s="317"/>
      <c r="EU45" s="317"/>
      <c r="FE45" s="317"/>
      <c r="FO45" s="317"/>
      <c r="FY45" s="317"/>
      <c r="GI45" s="317"/>
      <c r="GS45" s="317"/>
      <c r="HC45" s="317"/>
      <c r="HM45" s="317"/>
      <c r="HW45" s="317"/>
    </row>
    <row r="46" s="3" customFormat="true" x14ac:dyDescent="0.25">
      <c r="A46" s="317"/>
      <c r="K46" s="317"/>
      <c r="U46" s="317"/>
      <c r="AE46" s="317"/>
      <c r="AO46" s="317"/>
      <c r="AY46" s="317"/>
      <c r="AZ46" s="317"/>
      <c r="BI46" s="317"/>
      <c r="BS46" s="317"/>
      <c r="CC46" s="317"/>
      <c r="CM46" s="317"/>
      <c r="CW46" s="317"/>
      <c r="DG46" s="317"/>
      <c r="DQ46" s="317"/>
      <c r="EA46" s="317"/>
      <c r="EK46" s="317"/>
      <c r="EU46" s="317"/>
      <c r="FE46" s="317"/>
      <c r="FO46" s="317"/>
      <c r="FY46" s="317"/>
      <c r="GI46" s="317"/>
      <c r="GS46" s="317"/>
      <c r="HC46" s="317"/>
      <c r="HM46" s="317"/>
      <c r="HW46" s="317"/>
    </row>
    <row r="47" s="3" customFormat="true" x14ac:dyDescent="0.25">
      <c r="A47" s="317"/>
      <c r="K47" s="317"/>
      <c r="U47" s="317"/>
      <c r="AE47" s="317"/>
      <c r="AO47" s="317"/>
      <c r="AY47" s="317"/>
      <c r="AZ47" s="317"/>
      <c r="BI47" s="317"/>
      <c r="BS47" s="317"/>
      <c r="CC47" s="317"/>
      <c r="CM47" s="317"/>
      <c r="CW47" s="317"/>
      <c r="DG47" s="317"/>
      <c r="DQ47" s="317"/>
      <c r="EA47" s="317"/>
      <c r="EK47" s="317"/>
      <c r="EU47" s="317"/>
      <c r="FE47" s="317"/>
      <c r="FO47" s="317"/>
      <c r="FY47" s="317"/>
      <c r="GI47" s="317"/>
      <c r="GS47" s="317"/>
      <c r="HC47" s="317"/>
      <c r="HM47" s="317"/>
      <c r="HW47" s="317"/>
    </row>
    <row r="48" s="3" customFormat="true" x14ac:dyDescent="0.25">
      <c r="A48" s="317"/>
      <c r="K48" s="317"/>
      <c r="U48" s="317"/>
      <c r="AE48" s="317"/>
      <c r="AO48" s="317"/>
      <c r="AY48" s="317"/>
      <c r="AZ48" s="317"/>
      <c r="BI48" s="317"/>
      <c r="BS48" s="317"/>
      <c r="CC48" s="317"/>
      <c r="CM48" s="317"/>
      <c r="CW48" s="317"/>
      <c r="DG48" s="317"/>
      <c r="DQ48" s="317"/>
      <c r="EA48" s="317"/>
      <c r="EK48" s="317"/>
      <c r="EU48" s="317"/>
      <c r="FE48" s="317"/>
      <c r="FO48" s="317"/>
      <c r="FY48" s="317"/>
      <c r="GI48" s="317"/>
      <c r="GS48" s="317"/>
      <c r="HC48" s="317"/>
      <c r="HM48" s="317"/>
      <c r="HW48" s="317"/>
    </row>
    <row r="49" s="3" customFormat="true" x14ac:dyDescent="0.25">
      <c r="A49" s="317"/>
      <c r="K49" s="317"/>
      <c r="U49" s="317"/>
      <c r="AE49" s="317"/>
      <c r="AO49" s="317"/>
      <c r="AY49" s="317"/>
      <c r="AZ49" s="317"/>
      <c r="BI49" s="317"/>
      <c r="BS49" s="317"/>
      <c r="CC49" s="317"/>
      <c r="CM49" s="317"/>
      <c r="CW49" s="317"/>
      <c r="DG49" s="317"/>
      <c r="DQ49" s="317"/>
      <c r="EA49" s="317"/>
      <c r="EK49" s="317"/>
      <c r="EU49" s="317"/>
      <c r="FE49" s="317"/>
      <c r="FO49" s="317"/>
      <c r="FY49" s="317"/>
      <c r="GI49" s="317"/>
      <c r="GS49" s="317"/>
      <c r="HC49" s="317"/>
      <c r="HM49" s="317"/>
      <c r="HW49" s="317"/>
    </row>
    <row r="50" s="3" customFormat="true" x14ac:dyDescent="0.25">
      <c r="A50" s="317"/>
      <c r="K50" s="317"/>
      <c r="U50" s="317"/>
      <c r="AE50" s="317"/>
      <c r="AO50" s="317"/>
      <c r="AY50" s="317"/>
      <c r="AZ50" s="317"/>
      <c r="BI50" s="317"/>
      <c r="BS50" s="317"/>
      <c r="CC50" s="317"/>
      <c r="CM50" s="317"/>
      <c r="CW50" s="317"/>
      <c r="DG50" s="317"/>
      <c r="DQ50" s="317"/>
      <c r="EA50" s="317"/>
      <c r="EK50" s="317"/>
      <c r="EU50" s="317"/>
      <c r="FE50" s="317"/>
      <c r="FO50" s="317"/>
      <c r="FY50" s="317"/>
      <c r="GI50" s="317"/>
      <c r="GS50" s="317"/>
      <c r="HC50" s="317"/>
      <c r="HM50" s="317"/>
      <c r="HW50" s="317"/>
    </row>
    <row r="51" s="3" customFormat="true" x14ac:dyDescent="0.25">
      <c r="A51" s="317"/>
      <c r="K51" s="317"/>
      <c r="U51" s="317"/>
      <c r="AE51" s="317"/>
      <c r="AO51" s="317"/>
      <c r="AY51" s="317"/>
      <c r="AZ51" s="317"/>
      <c r="BI51" s="317"/>
      <c r="BS51" s="317"/>
      <c r="CC51" s="317"/>
      <c r="CM51" s="317"/>
      <c r="CW51" s="317"/>
      <c r="DG51" s="317"/>
      <c r="DQ51" s="317"/>
      <c r="EA51" s="317"/>
      <c r="EK51" s="317"/>
      <c r="EU51" s="317"/>
      <c r="FE51" s="317"/>
      <c r="FO51" s="317"/>
      <c r="FY51" s="317"/>
      <c r="GI51" s="317"/>
      <c r="GS51" s="317"/>
      <c r="HC51" s="317"/>
      <c r="HM51" s="317"/>
      <c r="HW51" s="317"/>
    </row>
    <row r="52" s="3" customFormat="true" x14ac:dyDescent="0.25">
      <c r="A52" s="317"/>
      <c r="K52" s="317"/>
      <c r="U52" s="317"/>
      <c r="AE52" s="317"/>
      <c r="AO52" s="317"/>
      <c r="AY52" s="317"/>
      <c r="AZ52" s="317"/>
      <c r="BI52" s="317"/>
      <c r="BS52" s="317"/>
      <c r="CC52" s="317"/>
      <c r="CM52" s="317"/>
      <c r="CW52" s="317"/>
      <c r="DG52" s="317"/>
      <c r="DQ52" s="317"/>
      <c r="EA52" s="317"/>
      <c r="EK52" s="317"/>
      <c r="EU52" s="317"/>
      <c r="FE52" s="317"/>
      <c r="FO52" s="317"/>
      <c r="FY52" s="317"/>
      <c r="GI52" s="317"/>
      <c r="GS52" s="317"/>
      <c r="HC52" s="317"/>
      <c r="HM52" s="317"/>
      <c r="HW52" s="317"/>
    </row>
    <row r="53" s="3" customFormat="true" x14ac:dyDescent="0.25">
      <c r="A53" s="317"/>
      <c r="K53" s="317"/>
      <c r="U53" s="317"/>
      <c r="AE53" s="317"/>
      <c r="AO53" s="317"/>
      <c r="AY53" s="317"/>
      <c r="AZ53" s="317"/>
      <c r="BI53" s="317"/>
      <c r="BS53" s="317"/>
      <c r="CC53" s="317"/>
      <c r="CM53" s="317"/>
      <c r="CW53" s="317"/>
      <c r="DG53" s="317"/>
      <c r="DQ53" s="317"/>
      <c r="EA53" s="317"/>
      <c r="EK53" s="317"/>
      <c r="EU53" s="317"/>
      <c r="FE53" s="317"/>
      <c r="FO53" s="317"/>
      <c r="FY53" s="317"/>
      <c r="GI53" s="317"/>
      <c r="GS53" s="317"/>
      <c r="HC53" s="317"/>
      <c r="HM53" s="317"/>
      <c r="HW53" s="317"/>
    </row>
    <row r="54" s="3" customFormat="true" x14ac:dyDescent="0.25">
      <c r="A54" s="317"/>
      <c r="K54" s="317"/>
      <c r="U54" s="317"/>
      <c r="AE54" s="317"/>
      <c r="AO54" s="317"/>
      <c r="AY54" s="317"/>
      <c r="AZ54" s="317"/>
      <c r="BI54" s="317"/>
      <c r="BS54" s="317"/>
      <c r="CC54" s="317"/>
      <c r="CM54" s="317"/>
      <c r="CW54" s="317"/>
      <c r="DG54" s="317"/>
      <c r="DQ54" s="317"/>
      <c r="EA54" s="317"/>
      <c r="EK54" s="317"/>
      <c r="EU54" s="317"/>
      <c r="FE54" s="317"/>
      <c r="FO54" s="317"/>
      <c r="FY54" s="317"/>
      <c r="GI54" s="317"/>
      <c r="GS54" s="317"/>
      <c r="HC54" s="317"/>
      <c r="HM54" s="317"/>
      <c r="HW54" s="317"/>
    </row>
    <row r="55" s="3" customFormat="true" x14ac:dyDescent="0.25">
      <c r="A55" s="317"/>
      <c r="K55" s="317"/>
      <c r="U55" s="317"/>
      <c r="AE55" s="317"/>
      <c r="AO55" s="317"/>
      <c r="AY55" s="317"/>
      <c r="AZ55" s="317"/>
      <c r="BI55" s="317"/>
      <c r="BS55" s="317"/>
      <c r="CC55" s="317"/>
      <c r="CM55" s="317"/>
      <c r="CW55" s="317"/>
      <c r="DG55" s="317"/>
      <c r="DQ55" s="317"/>
      <c r="EA55" s="317"/>
      <c r="EK55" s="317"/>
      <c r="EU55" s="317"/>
      <c r="FE55" s="317"/>
      <c r="FO55" s="317"/>
      <c r="FY55" s="317"/>
      <c r="GI55" s="317"/>
      <c r="GS55" s="317"/>
      <c r="HC55" s="317"/>
      <c r="HM55" s="317"/>
      <c r="HW55" s="317"/>
    </row>
    <row r="56" s="3" customFormat="true" x14ac:dyDescent="0.25">
      <c r="A56" s="317"/>
      <c r="K56" s="317"/>
      <c r="U56" s="317"/>
      <c r="AE56" s="317"/>
      <c r="AO56" s="317"/>
      <c r="AY56" s="317"/>
      <c r="AZ56" s="317"/>
      <c r="BI56" s="317"/>
      <c r="BS56" s="317"/>
      <c r="CC56" s="317"/>
      <c r="CM56" s="317"/>
      <c r="CW56" s="317"/>
      <c r="DG56" s="317"/>
      <c r="DQ56" s="317"/>
      <c r="EA56" s="317"/>
      <c r="EK56" s="317"/>
      <c r="EU56" s="317"/>
      <c r="FE56" s="317"/>
      <c r="FO56" s="317"/>
      <c r="FY56" s="317"/>
      <c r="GI56" s="317"/>
      <c r="GS56" s="317"/>
      <c r="HC56" s="317"/>
      <c r="HM56" s="317"/>
      <c r="HW56" s="317"/>
    </row>
    <row r="57" s="3" customFormat="true" x14ac:dyDescent="0.25">
      <c r="A57" s="317"/>
      <c r="K57" s="317"/>
      <c r="U57" s="317"/>
      <c r="AE57" s="317"/>
      <c r="AO57" s="317"/>
      <c r="AY57" s="317"/>
      <c r="AZ57" s="317"/>
      <c r="BI57" s="317"/>
      <c r="BS57" s="317"/>
      <c r="CC57" s="317"/>
      <c r="CM57" s="317"/>
      <c r="CW57" s="317"/>
      <c r="DG57" s="317"/>
      <c r="DQ57" s="317"/>
      <c r="EA57" s="317"/>
      <c r="EK57" s="317"/>
      <c r="EU57" s="317"/>
      <c r="FE57" s="317"/>
      <c r="FO57" s="317"/>
      <c r="FY57" s="317"/>
      <c r="GI57" s="317"/>
      <c r="GS57" s="317"/>
      <c r="HC57" s="317"/>
      <c r="HM57" s="317"/>
      <c r="HW57" s="317"/>
    </row>
    <row r="58" s="3" customFormat="true" x14ac:dyDescent="0.25">
      <c r="A58" s="317"/>
      <c r="K58" s="317"/>
      <c r="U58" s="317"/>
      <c r="AE58" s="317"/>
      <c r="AO58" s="317"/>
      <c r="AY58" s="317"/>
      <c r="AZ58" s="317"/>
      <c r="BI58" s="317"/>
      <c r="BS58" s="317"/>
      <c r="CC58" s="317"/>
      <c r="CM58" s="317"/>
      <c r="CW58" s="317"/>
      <c r="DG58" s="317"/>
      <c r="DQ58" s="317"/>
      <c r="EA58" s="317"/>
      <c r="EK58" s="317"/>
      <c r="EU58" s="317"/>
      <c r="FE58" s="317"/>
      <c r="FO58" s="317"/>
      <c r="FY58" s="317"/>
      <c r="GI58" s="317"/>
      <c r="GS58" s="317"/>
      <c r="HC58" s="317"/>
      <c r="HM58" s="317"/>
      <c r="HW58" s="317"/>
    </row>
    <row r="59" s="3" customFormat="true" x14ac:dyDescent="0.25">
      <c r="A59" s="317"/>
      <c r="K59" s="317"/>
      <c r="U59" s="317"/>
      <c r="AE59" s="317"/>
      <c r="AO59" s="317"/>
      <c r="AY59" s="317"/>
      <c r="AZ59" s="317"/>
      <c r="BI59" s="317"/>
      <c r="BS59" s="317"/>
      <c r="CC59" s="317"/>
      <c r="CM59" s="317"/>
      <c r="CW59" s="317"/>
      <c r="DG59" s="317"/>
      <c r="DQ59" s="317"/>
      <c r="EA59" s="317"/>
      <c r="EK59" s="317"/>
      <c r="EU59" s="317"/>
      <c r="FE59" s="317"/>
      <c r="FO59" s="317"/>
      <c r="FY59" s="317"/>
      <c r="GI59" s="317"/>
      <c r="GS59" s="317"/>
      <c r="HC59" s="317"/>
      <c r="HM59" s="317"/>
      <c r="HW59" s="317"/>
    </row>
    <row r="60" s="3" customFormat="true" x14ac:dyDescent="0.25">
      <c r="A60" s="317"/>
      <c r="K60" s="317"/>
      <c r="U60" s="317"/>
      <c r="AE60" s="317"/>
      <c r="AO60" s="317"/>
      <c r="AY60" s="317"/>
      <c r="AZ60" s="317"/>
      <c r="BI60" s="317"/>
      <c r="BS60" s="317"/>
      <c r="CC60" s="317"/>
      <c r="CM60" s="317"/>
      <c r="CW60" s="317"/>
      <c r="DG60" s="317"/>
      <c r="DQ60" s="317"/>
      <c r="EA60" s="317"/>
      <c r="EK60" s="317"/>
      <c r="EU60" s="317"/>
      <c r="FE60" s="317"/>
      <c r="FO60" s="317"/>
      <c r="FY60" s="317"/>
      <c r="GI60" s="317"/>
      <c r="GS60" s="317"/>
      <c r="HC60" s="317"/>
      <c r="HM60" s="317"/>
      <c r="HW60" s="317"/>
    </row>
    <row r="61" s="3" customFormat="true" x14ac:dyDescent="0.25">
      <c r="A61" s="317"/>
      <c r="K61" s="317"/>
      <c r="U61" s="317"/>
      <c r="AE61" s="317"/>
      <c r="AO61" s="317"/>
      <c r="AY61" s="317"/>
      <c r="AZ61" s="317"/>
      <c r="BI61" s="317"/>
      <c r="BS61" s="317"/>
      <c r="CC61" s="317"/>
      <c r="CM61" s="317"/>
      <c r="CW61" s="317"/>
      <c r="DG61" s="317"/>
      <c r="DQ61" s="317"/>
      <c r="EA61" s="317"/>
      <c r="EK61" s="317"/>
      <c r="EU61" s="317"/>
      <c r="FE61" s="317"/>
      <c r="FO61" s="317"/>
      <c r="FY61" s="317"/>
      <c r="GI61" s="317"/>
      <c r="GS61" s="317"/>
      <c r="HC61" s="317"/>
      <c r="HM61" s="317"/>
      <c r="HW61" s="317"/>
    </row>
    <row r="62" s="3" customFormat="true" x14ac:dyDescent="0.25">
      <c r="A62" s="317"/>
      <c r="K62" s="317"/>
      <c r="U62" s="317"/>
      <c r="AE62" s="317"/>
      <c r="AO62" s="317"/>
      <c r="AY62" s="317"/>
      <c r="AZ62" s="317"/>
      <c r="BI62" s="317"/>
      <c r="BS62" s="317"/>
      <c r="CC62" s="317"/>
      <c r="CM62" s="317"/>
      <c r="CW62" s="317"/>
      <c r="DG62" s="317"/>
      <c r="DQ62" s="317"/>
      <c r="EA62" s="317"/>
      <c r="EK62" s="317"/>
      <c r="EU62" s="317"/>
      <c r="FE62" s="317"/>
      <c r="FO62" s="317"/>
      <c r="FY62" s="317"/>
      <c r="GI62" s="317"/>
      <c r="GS62" s="317"/>
      <c r="HC62" s="317"/>
      <c r="HM62" s="317"/>
      <c r="HW62" s="317"/>
    </row>
    <row r="63" s="3" customFormat="true" x14ac:dyDescent="0.25">
      <c r="A63" s="317"/>
      <c r="K63" s="317"/>
      <c r="U63" s="317"/>
      <c r="AE63" s="317"/>
      <c r="AO63" s="317"/>
      <c r="AY63" s="317"/>
      <c r="AZ63" s="317"/>
      <c r="BI63" s="317"/>
      <c r="BS63" s="317"/>
      <c r="CC63" s="317"/>
      <c r="CM63" s="317"/>
      <c r="CW63" s="317"/>
      <c r="DG63" s="317"/>
      <c r="DQ63" s="317"/>
      <c r="EA63" s="317"/>
      <c r="EK63" s="317"/>
      <c r="EU63" s="317"/>
      <c r="FE63" s="317"/>
      <c r="FO63" s="317"/>
      <c r="FY63" s="317"/>
      <c r="GI63" s="317"/>
      <c r="GS63" s="317"/>
      <c r="HC63" s="317"/>
      <c r="HM63" s="317"/>
      <c r="HW63" s="317"/>
    </row>
    <row r="64" s="3" customFormat="true" x14ac:dyDescent="0.25">
      <c r="A64" s="317"/>
      <c r="K64" s="317"/>
      <c r="U64" s="317"/>
      <c r="AE64" s="317"/>
      <c r="AO64" s="317"/>
      <c r="AY64" s="317"/>
      <c r="AZ64" s="317"/>
      <c r="BI64" s="317"/>
      <c r="BS64" s="317"/>
      <c r="CC64" s="317"/>
      <c r="CM64" s="317"/>
      <c r="CW64" s="317"/>
      <c r="DG64" s="317"/>
      <c r="DQ64" s="317"/>
      <c r="EA64" s="317"/>
      <c r="EK64" s="317"/>
      <c r="EU64" s="317"/>
      <c r="FE64" s="317"/>
      <c r="FO64" s="317"/>
      <c r="FY64" s="317"/>
      <c r="GI64" s="317"/>
      <c r="GS64" s="317"/>
      <c r="HC64" s="317"/>
      <c r="HM64" s="317"/>
      <c r="HW64" s="317"/>
    </row>
    <row r="65" s="3" customFormat="true" x14ac:dyDescent="0.25">
      <c r="A65" s="317"/>
      <c r="K65" s="317"/>
      <c r="U65" s="317"/>
      <c r="AE65" s="317"/>
      <c r="AO65" s="317"/>
      <c r="AY65" s="317"/>
      <c r="AZ65" s="317"/>
      <c r="BI65" s="317"/>
      <c r="BS65" s="317"/>
      <c r="CC65" s="317"/>
      <c r="CM65" s="317"/>
      <c r="CW65" s="317"/>
      <c r="DG65" s="317"/>
      <c r="DQ65" s="317"/>
      <c r="EA65" s="317"/>
      <c r="EK65" s="317"/>
      <c r="EU65" s="317"/>
      <c r="FE65" s="317"/>
      <c r="FO65" s="317"/>
      <c r="FY65" s="317"/>
      <c r="GI65" s="317"/>
      <c r="GS65" s="317"/>
      <c r="HC65" s="317"/>
      <c r="HM65" s="317"/>
      <c r="HW65" s="317"/>
    </row>
    <row r="66" s="3" customFormat="true" x14ac:dyDescent="0.25">
      <c r="A66" s="317"/>
      <c r="K66" s="317"/>
      <c r="U66" s="317"/>
      <c r="AE66" s="317"/>
      <c r="AO66" s="317"/>
      <c r="AY66" s="317"/>
      <c r="AZ66" s="317"/>
      <c r="BI66" s="317"/>
      <c r="BS66" s="317"/>
      <c r="CC66" s="317"/>
      <c r="CM66" s="317"/>
      <c r="CW66" s="317"/>
      <c r="DG66" s="317"/>
      <c r="DQ66" s="317"/>
      <c r="EA66" s="317"/>
      <c r="EK66" s="317"/>
      <c r="EU66" s="317"/>
      <c r="FE66" s="317"/>
      <c r="FO66" s="317"/>
      <c r="FY66" s="317"/>
      <c r="GI66" s="317"/>
      <c r="GS66" s="317"/>
      <c r="HC66" s="317"/>
      <c r="HM66" s="317"/>
      <c r="HW66" s="317"/>
    </row>
    <row r="67" s="3" customFormat="true" x14ac:dyDescent="0.25">
      <c r="A67" s="317"/>
      <c r="K67" s="317"/>
      <c r="U67" s="317"/>
      <c r="AE67" s="317"/>
      <c r="AO67" s="317"/>
      <c r="AY67" s="317"/>
      <c r="AZ67" s="317"/>
      <c r="BI67" s="317"/>
      <c r="BS67" s="317"/>
      <c r="CC67" s="317"/>
      <c r="CM67" s="317"/>
      <c r="CW67" s="317"/>
      <c r="DG67" s="317"/>
      <c r="DQ67" s="317"/>
      <c r="EA67" s="317"/>
      <c r="EK67" s="317"/>
      <c r="EU67" s="317"/>
      <c r="FE67" s="317"/>
      <c r="FO67" s="317"/>
      <c r="FY67" s="317"/>
      <c r="GI67" s="317"/>
      <c r="GS67" s="317"/>
      <c r="HC67" s="317"/>
      <c r="HM67" s="317"/>
      <c r="HW67" s="317"/>
    </row>
    <row r="68" s="3" customFormat="true" x14ac:dyDescent="0.25">
      <c r="A68" s="317"/>
      <c r="K68" s="317"/>
      <c r="U68" s="317"/>
      <c r="AE68" s="317"/>
      <c r="AO68" s="317"/>
      <c r="AY68" s="317"/>
      <c r="AZ68" s="317"/>
      <c r="BI68" s="317"/>
      <c r="BS68" s="317"/>
      <c r="CC68" s="317"/>
      <c r="CM68" s="317"/>
      <c r="CW68" s="317"/>
      <c r="DG68" s="317"/>
      <c r="DQ68" s="317"/>
      <c r="EA68" s="317"/>
      <c r="EK68" s="317"/>
      <c r="EU68" s="317"/>
      <c r="FE68" s="317"/>
      <c r="FO68" s="317"/>
      <c r="FY68" s="317"/>
      <c r="GI68" s="317"/>
      <c r="GS68" s="317"/>
      <c r="HC68" s="317"/>
      <c r="HM68" s="317"/>
      <c r="HW68" s="317"/>
    </row>
    <row r="69" s="3" customFormat="true" x14ac:dyDescent="0.25">
      <c r="A69" s="317"/>
      <c r="K69" s="317"/>
      <c r="U69" s="317"/>
      <c r="AE69" s="317"/>
      <c r="AO69" s="317"/>
      <c r="AY69" s="317"/>
      <c r="AZ69" s="317"/>
      <c r="BI69" s="317"/>
      <c r="BS69" s="317"/>
      <c r="CC69" s="317"/>
      <c r="CM69" s="317"/>
      <c r="CW69" s="317"/>
      <c r="DG69" s="317"/>
      <c r="DQ69" s="317"/>
      <c r="EA69" s="317"/>
      <c r="EK69" s="317"/>
      <c r="EU69" s="317"/>
      <c r="FE69" s="317"/>
      <c r="FO69" s="317"/>
      <c r="FY69" s="317"/>
      <c r="GI69" s="317"/>
      <c r="GS69" s="317"/>
      <c r="HC69" s="317"/>
      <c r="HM69" s="317"/>
      <c r="HW69" s="317"/>
    </row>
    <row r="70" s="3" customFormat="true" x14ac:dyDescent="0.25">
      <c r="A70" s="317"/>
      <c r="K70" s="317"/>
      <c r="U70" s="317"/>
      <c r="AE70" s="317"/>
      <c r="AO70" s="317"/>
      <c r="AY70" s="317"/>
      <c r="AZ70" s="317"/>
      <c r="BI70" s="317"/>
      <c r="BS70" s="317"/>
      <c r="CC70" s="317"/>
      <c r="CM70" s="317"/>
      <c r="CW70" s="317"/>
      <c r="DG70" s="317"/>
      <c r="DQ70" s="317"/>
      <c r="EA70" s="317"/>
      <c r="EK70" s="317"/>
      <c r="EU70" s="317"/>
      <c r="FE70" s="317"/>
      <c r="FO70" s="317"/>
      <c r="FY70" s="317"/>
      <c r="GI70" s="317"/>
      <c r="GS70" s="317"/>
      <c r="HC70" s="317"/>
      <c r="HM70" s="317"/>
      <c r="HW70" s="317"/>
    </row>
    <row r="71" s="3" customFormat="true" x14ac:dyDescent="0.25">
      <c r="A71" s="317"/>
      <c r="K71" s="317"/>
      <c r="U71" s="317"/>
      <c r="AE71" s="317"/>
      <c r="AO71" s="317"/>
      <c r="AY71" s="317"/>
      <c r="AZ71" s="317"/>
      <c r="BI71" s="317"/>
      <c r="BS71" s="317"/>
      <c r="CC71" s="317"/>
      <c r="CM71" s="317"/>
      <c r="CW71" s="317"/>
      <c r="DG71" s="317"/>
      <c r="DQ71" s="317"/>
      <c r="EA71" s="317"/>
      <c r="EK71" s="317"/>
      <c r="EU71" s="317"/>
      <c r="FE71" s="317"/>
      <c r="FO71" s="317"/>
      <c r="FY71" s="317"/>
      <c r="GI71" s="317"/>
      <c r="GS71" s="317"/>
      <c r="HC71" s="317"/>
      <c r="HM71" s="317"/>
      <c r="HW71" s="317"/>
    </row>
    <row r="72" s="3" customFormat="true" x14ac:dyDescent="0.25">
      <c r="A72" s="317"/>
      <c r="K72" s="317"/>
      <c r="U72" s="317"/>
      <c r="AE72" s="317"/>
      <c r="AO72" s="317"/>
      <c r="AY72" s="317"/>
      <c r="AZ72" s="317"/>
      <c r="BI72" s="317"/>
      <c r="BS72" s="317"/>
      <c r="CC72" s="317"/>
      <c r="CM72" s="317"/>
      <c r="CW72" s="317"/>
      <c r="DG72" s="317"/>
      <c r="DQ72" s="317"/>
      <c r="EA72" s="317"/>
      <c r="EK72" s="317"/>
      <c r="EU72" s="317"/>
      <c r="FE72" s="317"/>
      <c r="FO72" s="317"/>
      <c r="FY72" s="317"/>
      <c r="GI72" s="317"/>
      <c r="GS72" s="317"/>
      <c r="HC72" s="317"/>
      <c r="HM72" s="317"/>
      <c r="HW72" s="317"/>
    </row>
    <row r="73" s="3" customFormat="true" x14ac:dyDescent="0.25">
      <c r="A73" s="317"/>
      <c r="K73" s="317"/>
      <c r="U73" s="317"/>
      <c r="AE73" s="317"/>
      <c r="AO73" s="317"/>
      <c r="AY73" s="317"/>
      <c r="AZ73" s="317"/>
      <c r="BI73" s="317"/>
      <c r="BS73" s="317"/>
      <c r="CC73" s="317"/>
      <c r="CM73" s="317"/>
      <c r="CW73" s="317"/>
      <c r="DG73" s="317"/>
      <c r="DQ73" s="317"/>
      <c r="EA73" s="317"/>
      <c r="EK73" s="317"/>
      <c r="EU73" s="317"/>
      <c r="FE73" s="317"/>
      <c r="FO73" s="317"/>
      <c r="FY73" s="317"/>
      <c r="GI73" s="317"/>
      <c r="GS73" s="317"/>
      <c r="HC73" s="317"/>
      <c r="HM73" s="317"/>
      <c r="HW73" s="317"/>
    </row>
    <row r="74" s="3" customFormat="true" x14ac:dyDescent="0.25">
      <c r="A74" s="317"/>
      <c r="K74" s="317"/>
      <c r="U74" s="317"/>
      <c r="AE74" s="317"/>
      <c r="AO74" s="317"/>
      <c r="AY74" s="317"/>
      <c r="AZ74" s="317"/>
      <c r="BI74" s="317"/>
      <c r="BS74" s="317"/>
      <c r="CC74" s="317"/>
      <c r="CM74" s="317"/>
      <c r="CW74" s="317"/>
      <c r="DG74" s="317"/>
      <c r="DQ74" s="317"/>
      <c r="EA74" s="317"/>
      <c r="EK74" s="317"/>
      <c r="EU74" s="317"/>
      <c r="FE74" s="317"/>
      <c r="FO74" s="317"/>
      <c r="FY74" s="317"/>
      <c r="GI74" s="317"/>
      <c r="GS74" s="317"/>
      <c r="HC74" s="317"/>
      <c r="HM74" s="317"/>
      <c r="HW74" s="317"/>
    </row>
    <row r="75" s="3" customFormat="true" x14ac:dyDescent="0.25">
      <c r="A75" s="317"/>
      <c r="K75" s="317"/>
      <c r="U75" s="317"/>
      <c r="AE75" s="317"/>
      <c r="AO75" s="317"/>
      <c r="AY75" s="317"/>
      <c r="AZ75" s="317"/>
      <c r="BI75" s="317"/>
      <c r="BS75" s="317"/>
      <c r="CC75" s="317"/>
      <c r="CM75" s="317"/>
      <c r="CW75" s="317"/>
      <c r="DG75" s="317"/>
      <c r="DQ75" s="317"/>
      <c r="EA75" s="317"/>
      <c r="EK75" s="317"/>
      <c r="EU75" s="317"/>
      <c r="FE75" s="317"/>
      <c r="FO75" s="317"/>
      <c r="FY75" s="317"/>
      <c r="GI75" s="317"/>
      <c r="GS75" s="317"/>
      <c r="HC75" s="317"/>
      <c r="HM75" s="317"/>
      <c r="HW75" s="317"/>
    </row>
    <row r="76" s="3" customFormat="true" x14ac:dyDescent="0.25">
      <c r="A76" s="317"/>
      <c r="K76" s="317"/>
      <c r="U76" s="317"/>
      <c r="AE76" s="317"/>
      <c r="AO76" s="317"/>
      <c r="AY76" s="317"/>
      <c r="AZ76" s="317"/>
      <c r="BI76" s="317"/>
      <c r="BS76" s="317"/>
      <c r="CC76" s="317"/>
      <c r="CM76" s="317"/>
      <c r="CW76" s="317"/>
      <c r="DG76" s="317"/>
      <c r="DQ76" s="317"/>
      <c r="EA76" s="317"/>
      <c r="EK76" s="317"/>
      <c r="EU76" s="317"/>
      <c r="FE76" s="317"/>
      <c r="FO76" s="317"/>
      <c r="FY76" s="317"/>
      <c r="GI76" s="317"/>
      <c r="GS76" s="317"/>
      <c r="HC76" s="317"/>
      <c r="HM76" s="317"/>
      <c r="HW76" s="317"/>
    </row>
    <row r="77" s="3" customFormat="true" x14ac:dyDescent="0.25">
      <c r="A77" s="317"/>
      <c r="K77" s="317"/>
      <c r="U77" s="317"/>
      <c r="AE77" s="317"/>
      <c r="AO77" s="317"/>
      <c r="AY77" s="317"/>
      <c r="AZ77" s="317"/>
      <c r="BI77" s="317"/>
      <c r="BS77" s="317"/>
      <c r="CC77" s="317"/>
      <c r="CM77" s="317"/>
      <c r="CW77" s="317"/>
      <c r="DG77" s="317"/>
      <c r="DQ77" s="317"/>
      <c r="EA77" s="317"/>
      <c r="EK77" s="317"/>
      <c r="EU77" s="317"/>
      <c r="FE77" s="317"/>
      <c r="FO77" s="317"/>
      <c r="FY77" s="317"/>
      <c r="GI77" s="317"/>
      <c r="GS77" s="317"/>
      <c r="HC77" s="317"/>
      <c r="HM77" s="317"/>
      <c r="HW77" s="317"/>
    </row>
    <row r="78" s="3" customFormat="true" x14ac:dyDescent="0.25">
      <c r="A78" s="317"/>
      <c r="K78" s="317"/>
      <c r="U78" s="317"/>
      <c r="AE78" s="317"/>
      <c r="AO78" s="317"/>
      <c r="AY78" s="317"/>
      <c r="AZ78" s="317"/>
      <c r="BI78" s="317"/>
      <c r="BS78" s="317"/>
      <c r="CC78" s="317"/>
      <c r="CM78" s="317"/>
      <c r="CW78" s="317"/>
      <c r="DG78" s="317"/>
      <c r="DQ78" s="317"/>
      <c r="EA78" s="317"/>
      <c r="EK78" s="317"/>
      <c r="EU78" s="317"/>
      <c r="FE78" s="317"/>
      <c r="FO78" s="317"/>
      <c r="FY78" s="317"/>
      <c r="GI78" s="317"/>
      <c r="GS78" s="317"/>
      <c r="HC78" s="317"/>
      <c r="HM78" s="317"/>
      <c r="HW78" s="317"/>
    </row>
    <row r="79" s="3" customFormat="true" x14ac:dyDescent="0.25">
      <c r="A79" s="317"/>
      <c r="K79" s="317"/>
      <c r="U79" s="317"/>
      <c r="AE79" s="317"/>
      <c r="AO79" s="317"/>
      <c r="AY79" s="317"/>
      <c r="AZ79" s="317"/>
      <c r="BI79" s="317"/>
      <c r="BS79" s="317"/>
      <c r="CC79" s="317"/>
      <c r="CM79" s="317"/>
      <c r="CW79" s="317"/>
      <c r="DG79" s="317"/>
      <c r="DQ79" s="317"/>
      <c r="EA79" s="317"/>
      <c r="EK79" s="317"/>
      <c r="EU79" s="317"/>
      <c r="FE79" s="317"/>
      <c r="FO79" s="317"/>
      <c r="FY79" s="317"/>
      <c r="GI79" s="317"/>
      <c r="GS79" s="317"/>
      <c r="HC79" s="317"/>
      <c r="HM79" s="317"/>
      <c r="HW79" s="317"/>
    </row>
    <row r="80" s="3" customFormat="true" x14ac:dyDescent="0.25">
      <c r="A80" s="317"/>
      <c r="K80" s="317"/>
      <c r="U80" s="317"/>
      <c r="AE80" s="317"/>
      <c r="AO80" s="317"/>
      <c r="AY80" s="317"/>
      <c r="AZ80" s="317"/>
      <c r="BI80" s="317"/>
      <c r="BS80" s="317"/>
      <c r="CC80" s="317"/>
      <c r="CM80" s="317"/>
      <c r="CW80" s="317"/>
      <c r="DG80" s="317"/>
      <c r="DQ80" s="317"/>
      <c r="EA80" s="317"/>
      <c r="EK80" s="317"/>
      <c r="EU80" s="317"/>
      <c r="FE80" s="317"/>
      <c r="FO80" s="317"/>
      <c r="FY80" s="317"/>
      <c r="GI80" s="317"/>
      <c r="GS80" s="317"/>
      <c r="HC80" s="317"/>
      <c r="HM80" s="317"/>
      <c r="HW80" s="317"/>
    </row>
    <row r="81" s="3" customFormat="true" x14ac:dyDescent="0.25">
      <c r="A81" s="317"/>
      <c r="K81" s="317"/>
      <c r="U81" s="317"/>
      <c r="AE81" s="317"/>
      <c r="AO81" s="317"/>
      <c r="AY81" s="317"/>
      <c r="AZ81" s="317"/>
      <c r="BI81" s="317"/>
      <c r="BS81" s="317"/>
      <c r="CC81" s="317"/>
      <c r="CM81" s="317"/>
      <c r="CW81" s="317"/>
      <c r="DG81" s="317"/>
      <c r="DQ81" s="317"/>
      <c r="EA81" s="317"/>
      <c r="EK81" s="317"/>
      <c r="EU81" s="317"/>
      <c r="FE81" s="317"/>
      <c r="FO81" s="317"/>
      <c r="FY81" s="317"/>
      <c r="GI81" s="317"/>
      <c r="GS81" s="317"/>
      <c r="HC81" s="317"/>
      <c r="HM81" s="317"/>
      <c r="HW81" s="317"/>
    </row>
    <row r="82" s="3" customFormat="true" x14ac:dyDescent="0.25">
      <c r="A82" s="317"/>
      <c r="K82" s="317"/>
      <c r="U82" s="317"/>
      <c r="AE82" s="317"/>
      <c r="AO82" s="317"/>
      <c r="AY82" s="317"/>
      <c r="AZ82" s="317"/>
      <c r="BI82" s="317"/>
      <c r="BS82" s="317"/>
      <c r="CC82" s="317"/>
      <c r="CM82" s="317"/>
      <c r="CW82" s="317"/>
      <c r="DG82" s="317"/>
      <c r="DQ82" s="317"/>
      <c r="EA82" s="317"/>
      <c r="EK82" s="317"/>
      <c r="EU82" s="317"/>
      <c r="FE82" s="317"/>
      <c r="FO82" s="317"/>
      <c r="FY82" s="317"/>
      <c r="GI82" s="317"/>
      <c r="GS82" s="317"/>
      <c r="HC82" s="317"/>
      <c r="HM82" s="317"/>
      <c r="HW82" s="317"/>
    </row>
    <row r="83" s="3" customFormat="true" x14ac:dyDescent="0.25">
      <c r="A83" s="317"/>
      <c r="K83" s="317"/>
      <c r="U83" s="317"/>
      <c r="AE83" s="317"/>
      <c r="AO83" s="317"/>
      <c r="AY83" s="317"/>
      <c r="AZ83" s="317"/>
      <c r="BI83" s="317"/>
      <c r="BS83" s="317"/>
      <c r="CC83" s="317"/>
      <c r="CM83" s="317"/>
      <c r="CW83" s="317"/>
      <c r="DG83" s="317"/>
      <c r="DQ83" s="317"/>
      <c r="EA83" s="317"/>
      <c r="EK83" s="317"/>
      <c r="EU83" s="317"/>
      <c r="FE83" s="317"/>
      <c r="FO83" s="317"/>
      <c r="FY83" s="317"/>
      <c r="GI83" s="317"/>
      <c r="GS83" s="317"/>
      <c r="HC83" s="317"/>
      <c r="HM83" s="317"/>
      <c r="HW83" s="317"/>
    </row>
    <row r="84" s="3" customFormat="true" x14ac:dyDescent="0.25">
      <c r="A84" s="317"/>
      <c r="K84" s="317"/>
      <c r="U84" s="317"/>
      <c r="AE84" s="317"/>
      <c r="AO84" s="317"/>
      <c r="AY84" s="317"/>
      <c r="AZ84" s="317"/>
      <c r="BI84" s="317"/>
      <c r="BS84" s="317"/>
      <c r="CC84" s="317"/>
      <c r="CM84" s="317"/>
      <c r="CW84" s="317"/>
      <c r="DG84" s="317"/>
      <c r="DQ84" s="317"/>
      <c r="EA84" s="317"/>
      <c r="EK84" s="317"/>
      <c r="EU84" s="317"/>
      <c r="FE84" s="317"/>
      <c r="FO84" s="317"/>
      <c r="FY84" s="317"/>
      <c r="GI84" s="317"/>
      <c r="GS84" s="317"/>
      <c r="HC84" s="317"/>
      <c r="HM84" s="317"/>
      <c r="HW84" s="317"/>
    </row>
    <row r="85" s="3" customFormat="true" x14ac:dyDescent="0.25">
      <c r="A85" s="317"/>
      <c r="K85" s="317"/>
      <c r="U85" s="317"/>
      <c r="AE85" s="317"/>
      <c r="AO85" s="317"/>
      <c r="AY85" s="317"/>
      <c r="AZ85" s="317"/>
      <c r="BI85" s="317"/>
      <c r="BS85" s="317"/>
      <c r="CC85" s="317"/>
      <c r="CM85" s="317"/>
      <c r="CW85" s="317"/>
      <c r="DG85" s="317"/>
      <c r="DQ85" s="317"/>
      <c r="EA85" s="317"/>
      <c r="EK85" s="317"/>
      <c r="EU85" s="317"/>
      <c r="FE85" s="317"/>
      <c r="FO85" s="317"/>
      <c r="FY85" s="317"/>
      <c r="GI85" s="317"/>
      <c r="GS85" s="317"/>
      <c r="HC85" s="317"/>
      <c r="HM85" s="317"/>
      <c r="HW85" s="317"/>
    </row>
    <row r="86" s="3" customFormat="true" x14ac:dyDescent="0.25">
      <c r="A86" s="317"/>
      <c r="K86" s="317"/>
      <c r="U86" s="317"/>
      <c r="AE86" s="317"/>
      <c r="AO86" s="317"/>
      <c r="AY86" s="317"/>
      <c r="AZ86" s="317"/>
      <c r="BI86" s="317"/>
      <c r="BS86" s="317"/>
      <c r="CC86" s="317"/>
      <c r="CM86" s="317"/>
      <c r="CW86" s="317"/>
      <c r="DG86" s="317"/>
      <c r="DQ86" s="317"/>
      <c r="EA86" s="317"/>
      <c r="EK86" s="317"/>
      <c r="EU86" s="317"/>
      <c r="FE86" s="317"/>
      <c r="FO86" s="317"/>
      <c r="FY86" s="317"/>
      <c r="GI86" s="317"/>
      <c r="GS86" s="317"/>
      <c r="HC86" s="317"/>
      <c r="HM86" s="317"/>
      <c r="HW86" s="317"/>
    </row>
    <row r="87" s="3" customFormat="true" x14ac:dyDescent="0.25">
      <c r="A87" s="317"/>
      <c r="K87" s="317"/>
      <c r="U87" s="317"/>
      <c r="AE87" s="317"/>
      <c r="AO87" s="317"/>
      <c r="AY87" s="317"/>
      <c r="AZ87" s="317"/>
      <c r="BI87" s="317"/>
      <c r="BS87" s="317"/>
      <c r="CC87" s="317"/>
      <c r="CM87" s="317"/>
      <c r="CW87" s="317"/>
      <c r="DG87" s="317"/>
      <c r="DQ87" s="317"/>
      <c r="EA87" s="317"/>
      <c r="EK87" s="317"/>
      <c r="EU87" s="317"/>
      <c r="FE87" s="317"/>
      <c r="FO87" s="317"/>
      <c r="FY87" s="317"/>
      <c r="GI87" s="317"/>
      <c r="GS87" s="317"/>
      <c r="HC87" s="317"/>
      <c r="HM87" s="317"/>
      <c r="HW87" s="317"/>
    </row>
    <row r="88" s="3" customFormat="true" x14ac:dyDescent="0.25">
      <c r="A88" s="317"/>
      <c r="K88" s="317"/>
      <c r="U88" s="317"/>
      <c r="AE88" s="317"/>
      <c r="AO88" s="317"/>
      <c r="AY88" s="317"/>
      <c r="AZ88" s="317"/>
      <c r="BI88" s="317"/>
      <c r="BS88" s="317"/>
      <c r="CC88" s="317"/>
      <c r="CM88" s="317"/>
      <c r="CW88" s="317"/>
      <c r="DG88" s="317"/>
      <c r="DQ88" s="317"/>
      <c r="EA88" s="317"/>
      <c r="EK88" s="317"/>
      <c r="EU88" s="317"/>
      <c r="FE88" s="317"/>
      <c r="FO88" s="317"/>
      <c r="FY88" s="317"/>
      <c r="GI88" s="317"/>
      <c r="GS88" s="317"/>
      <c r="HC88" s="317"/>
      <c r="HM88" s="317"/>
      <c r="HW88" s="317"/>
    </row>
    <row r="89" s="3" customFormat="true" x14ac:dyDescent="0.25">
      <c r="A89" s="317"/>
      <c r="K89" s="317"/>
      <c r="U89" s="317"/>
      <c r="AE89" s="317"/>
      <c r="AO89" s="317"/>
      <c r="AY89" s="317"/>
      <c r="AZ89" s="317"/>
      <c r="BI89" s="317"/>
      <c r="BS89" s="317"/>
      <c r="CC89" s="317"/>
      <c r="CM89" s="317"/>
      <c r="CW89" s="317"/>
      <c r="DG89" s="317"/>
      <c r="DQ89" s="317"/>
      <c r="EA89" s="317"/>
      <c r="EK89" s="317"/>
      <c r="EU89" s="317"/>
      <c r="FE89" s="317"/>
      <c r="FO89" s="317"/>
      <c r="FY89" s="317"/>
      <c r="GI89" s="317"/>
      <c r="GS89" s="317"/>
      <c r="HC89" s="317"/>
      <c r="HM89" s="317"/>
      <c r="HW89" s="317"/>
    </row>
    <row r="90" s="3" customFormat="true" x14ac:dyDescent="0.25">
      <c r="A90" s="317"/>
      <c r="K90" s="317"/>
      <c r="U90" s="317"/>
      <c r="AE90" s="317"/>
      <c r="AO90" s="317"/>
      <c r="AY90" s="317"/>
      <c r="AZ90" s="317"/>
      <c r="BI90" s="317"/>
      <c r="BS90" s="317"/>
      <c r="CC90" s="317"/>
      <c r="CM90" s="317"/>
      <c r="CW90" s="317"/>
      <c r="DG90" s="317"/>
      <c r="DQ90" s="317"/>
      <c r="EA90" s="317"/>
      <c r="EK90" s="317"/>
      <c r="EU90" s="317"/>
      <c r="FE90" s="317"/>
      <c r="FO90" s="317"/>
      <c r="FY90" s="317"/>
      <c r="GI90" s="317"/>
      <c r="GS90" s="317"/>
      <c r="HC90" s="317"/>
      <c r="HM90" s="317"/>
      <c r="HW90" s="317"/>
    </row>
    <row r="91" s="3" customFormat="true" x14ac:dyDescent="0.25">
      <c r="A91" s="317"/>
      <c r="K91" s="317"/>
      <c r="U91" s="317"/>
      <c r="AE91" s="317"/>
      <c r="AO91" s="317"/>
      <c r="AY91" s="317"/>
      <c r="AZ91" s="317"/>
      <c r="BI91" s="317"/>
      <c r="BS91" s="317"/>
      <c r="CC91" s="317"/>
      <c r="CM91" s="317"/>
      <c r="CW91" s="317"/>
      <c r="DG91" s="317"/>
      <c r="DQ91" s="317"/>
      <c r="EA91" s="317"/>
      <c r="EK91" s="317"/>
      <c r="EU91" s="317"/>
      <c r="FE91" s="317"/>
      <c r="FO91" s="317"/>
      <c r="FY91" s="317"/>
      <c r="GI91" s="317"/>
      <c r="GS91" s="317"/>
      <c r="HC91" s="317"/>
      <c r="HM91" s="317"/>
      <c r="HW91" s="317"/>
    </row>
    <row r="92" s="3" customFormat="true" x14ac:dyDescent="0.25">
      <c r="A92" s="317"/>
      <c r="K92" s="317"/>
      <c r="U92" s="317"/>
      <c r="AE92" s="317"/>
      <c r="AO92" s="317"/>
      <c r="AY92" s="317"/>
      <c r="AZ92" s="317"/>
      <c r="BI92" s="317"/>
      <c r="BS92" s="317"/>
      <c r="CC92" s="317"/>
      <c r="CM92" s="317"/>
      <c r="CW92" s="317"/>
      <c r="DG92" s="317"/>
      <c r="DQ92" s="317"/>
      <c r="EA92" s="317"/>
      <c r="EK92" s="317"/>
      <c r="EU92" s="317"/>
      <c r="FE92" s="317"/>
      <c r="FO92" s="317"/>
      <c r="FY92" s="317"/>
      <c r="GI92" s="317"/>
      <c r="GS92" s="317"/>
      <c r="HC92" s="317"/>
      <c r="HM92" s="317"/>
      <c r="HW92" s="317"/>
    </row>
    <row r="93" s="3" customFormat="true" x14ac:dyDescent="0.25">
      <c r="A93" s="317"/>
      <c r="K93" s="317"/>
      <c r="U93" s="317"/>
      <c r="AE93" s="317"/>
      <c r="AO93" s="317"/>
      <c r="AY93" s="317"/>
      <c r="AZ93" s="317"/>
      <c r="BI93" s="317"/>
      <c r="BS93" s="317"/>
      <c r="CC93" s="317"/>
      <c r="CM93" s="317"/>
      <c r="CW93" s="317"/>
      <c r="DG93" s="317"/>
      <c r="DQ93" s="317"/>
      <c r="EA93" s="317"/>
      <c r="EK93" s="317"/>
      <c r="EU93" s="317"/>
      <c r="FE93" s="317"/>
      <c r="FO93" s="317"/>
      <c r="FY93" s="317"/>
      <c r="GI93" s="317"/>
      <c r="GS93" s="317"/>
      <c r="HC93" s="317"/>
      <c r="HM93" s="317"/>
      <c r="HW93" s="317"/>
    </row>
    <row r="94" s="3" customFormat="true" x14ac:dyDescent="0.25">
      <c r="A94" s="317"/>
      <c r="K94" s="317"/>
      <c r="U94" s="317"/>
      <c r="AE94" s="317"/>
      <c r="AO94" s="317"/>
      <c r="AY94" s="317"/>
      <c r="AZ94" s="317"/>
      <c r="BI94" s="317"/>
      <c r="BS94" s="317"/>
      <c r="CC94" s="317"/>
      <c r="CM94" s="317"/>
      <c r="CW94" s="317"/>
      <c r="DG94" s="317"/>
      <c r="DQ94" s="317"/>
      <c r="EA94" s="317"/>
      <c r="EK94" s="317"/>
      <c r="EU94" s="317"/>
      <c r="FE94" s="317"/>
      <c r="FO94" s="317"/>
      <c r="FY94" s="317"/>
      <c r="GI94" s="317"/>
      <c r="GS94" s="317"/>
      <c r="HC94" s="317"/>
      <c r="HM94" s="317"/>
      <c r="HW94" s="317"/>
    </row>
    <row r="95" s="3" customFormat="true" x14ac:dyDescent="0.25">
      <c r="A95" s="317"/>
      <c r="K95" s="317"/>
      <c r="U95" s="317"/>
      <c r="AE95" s="317"/>
      <c r="AO95" s="317"/>
      <c r="AY95" s="317"/>
      <c r="AZ95" s="317"/>
      <c r="BI95" s="317"/>
      <c r="BS95" s="317"/>
      <c r="CC95" s="317"/>
      <c r="CM95" s="317"/>
      <c r="CW95" s="317"/>
      <c r="DG95" s="317"/>
      <c r="DQ95" s="317"/>
      <c r="EA95" s="317"/>
      <c r="EK95" s="317"/>
      <c r="EU95" s="317"/>
      <c r="FE95" s="317"/>
      <c r="FO95" s="317"/>
      <c r="FY95" s="317"/>
      <c r="GI95" s="317"/>
      <c r="GS95" s="317"/>
      <c r="HC95" s="317"/>
      <c r="HM95" s="317"/>
      <c r="HW95" s="317"/>
    </row>
    <row r="96" s="3" customFormat="true" x14ac:dyDescent="0.25">
      <c r="A96" s="317"/>
      <c r="K96" s="317"/>
      <c r="U96" s="317"/>
      <c r="AE96" s="317"/>
      <c r="AO96" s="317"/>
      <c r="AY96" s="317"/>
      <c r="AZ96" s="317"/>
      <c r="BI96" s="317"/>
      <c r="BS96" s="317"/>
      <c r="CC96" s="317"/>
      <c r="CM96" s="317"/>
      <c r="CW96" s="317"/>
      <c r="DG96" s="317"/>
      <c r="DQ96" s="317"/>
      <c r="EA96" s="317"/>
      <c r="EK96" s="317"/>
      <c r="EU96" s="317"/>
      <c r="FE96" s="317"/>
      <c r="FO96" s="317"/>
      <c r="FY96" s="317"/>
      <c r="GI96" s="317"/>
      <c r="GS96" s="317"/>
      <c r="HC96" s="317"/>
      <c r="HM96" s="317"/>
      <c r="HW96" s="317"/>
    </row>
    <row r="97" s="3" customFormat="true" x14ac:dyDescent="0.25">
      <c r="A97" s="317"/>
      <c r="K97" s="317"/>
      <c r="U97" s="317"/>
      <c r="AE97" s="317"/>
      <c r="AO97" s="317"/>
      <c r="AY97" s="317"/>
      <c r="AZ97" s="317"/>
      <c r="BI97" s="317"/>
      <c r="BS97" s="317"/>
      <c r="CC97" s="317"/>
      <c r="CM97" s="317"/>
      <c r="CW97" s="317"/>
      <c r="DG97" s="317"/>
      <c r="DQ97" s="317"/>
      <c r="EA97" s="317"/>
      <c r="EK97" s="317"/>
      <c r="EU97" s="317"/>
      <c r="FE97" s="317"/>
      <c r="FO97" s="317"/>
      <c r="FY97" s="317"/>
      <c r="GI97" s="317"/>
      <c r="GS97" s="317"/>
      <c r="HC97" s="317"/>
      <c r="HM97" s="317"/>
      <c r="HW97" s="317"/>
    </row>
    <row r="98" s="3" customFormat="true" x14ac:dyDescent="0.25">
      <c r="A98" s="317"/>
      <c r="K98" s="317"/>
      <c r="U98" s="317"/>
      <c r="AE98" s="317"/>
      <c r="AO98" s="317"/>
      <c r="AY98" s="317"/>
      <c r="AZ98" s="317"/>
      <c r="BI98" s="317"/>
      <c r="BS98" s="317"/>
      <c r="CC98" s="317"/>
      <c r="CM98" s="317"/>
      <c r="CW98" s="317"/>
      <c r="DG98" s="317"/>
      <c r="DQ98" s="317"/>
      <c r="EA98" s="317"/>
      <c r="EK98" s="317"/>
      <c r="EU98" s="317"/>
      <c r="FE98" s="317"/>
      <c r="FO98" s="317"/>
      <c r="FY98" s="317"/>
      <c r="GI98" s="317"/>
      <c r="GS98" s="317"/>
      <c r="HC98" s="317"/>
      <c r="HM98" s="317"/>
      <c r="HW98" s="317"/>
    </row>
    <row r="99" s="3" customFormat="true" x14ac:dyDescent="0.25">
      <c r="A99" s="317"/>
      <c r="K99" s="317"/>
      <c r="U99" s="317"/>
      <c r="AE99" s="317"/>
      <c r="AO99" s="317"/>
      <c r="AY99" s="317"/>
      <c r="AZ99" s="317"/>
      <c r="BI99" s="317"/>
      <c r="BS99" s="317"/>
      <c r="CC99" s="317"/>
      <c r="CM99" s="317"/>
      <c r="CW99" s="317"/>
      <c r="DG99" s="317"/>
      <c r="DQ99" s="317"/>
      <c r="EA99" s="317"/>
      <c r="EK99" s="317"/>
      <c r="EU99" s="317"/>
      <c r="FE99" s="317"/>
      <c r="FO99" s="317"/>
      <c r="FY99" s="317"/>
      <c r="GI99" s="317"/>
      <c r="GS99" s="317"/>
      <c r="HC99" s="317"/>
      <c r="HM99" s="317"/>
      <c r="HW99" s="317"/>
    </row>
    <row r="100" s="3" customFormat="true" x14ac:dyDescent="0.25">
      <c r="A100" s="317"/>
      <c r="K100" s="317"/>
      <c r="U100" s="317"/>
      <c r="AE100" s="317"/>
      <c r="AO100" s="317"/>
      <c r="AY100" s="317"/>
      <c r="AZ100" s="317"/>
      <c r="BI100" s="317"/>
      <c r="BS100" s="317"/>
      <c r="CC100" s="317"/>
      <c r="CM100" s="317"/>
      <c r="CW100" s="317"/>
      <c r="DG100" s="317"/>
      <c r="DQ100" s="317"/>
      <c r="EA100" s="317"/>
      <c r="EK100" s="317"/>
      <c r="EU100" s="317"/>
      <c r="FE100" s="317"/>
      <c r="FO100" s="317"/>
      <c r="FY100" s="317"/>
      <c r="GI100" s="317"/>
      <c r="GS100" s="317"/>
      <c r="HC100" s="317"/>
      <c r="HM100" s="317"/>
      <c r="HW100" s="317"/>
    </row>
    <row r="101" s="3" customFormat="true" x14ac:dyDescent="0.25">
      <c r="A101" s="317"/>
      <c r="K101" s="317"/>
      <c r="U101" s="317"/>
      <c r="AE101" s="317"/>
      <c r="AO101" s="317"/>
      <c r="AY101" s="317"/>
      <c r="AZ101" s="317"/>
      <c r="BI101" s="317"/>
      <c r="BS101" s="317"/>
      <c r="CC101" s="317"/>
      <c r="CM101" s="317"/>
      <c r="CW101" s="317"/>
      <c r="DG101" s="317"/>
      <c r="DQ101" s="317"/>
      <c r="EA101" s="317"/>
      <c r="EK101" s="317"/>
      <c r="EU101" s="317"/>
      <c r="FE101" s="317"/>
      <c r="FO101" s="317"/>
      <c r="FY101" s="317"/>
      <c r="GI101" s="317"/>
      <c r="GS101" s="317"/>
      <c r="HC101" s="317"/>
      <c r="HM101" s="317"/>
      <c r="HW101" s="317"/>
    </row>
    <row r="102" s="3" customFormat="true" x14ac:dyDescent="0.25">
      <c r="A102" s="317"/>
      <c r="K102" s="317"/>
      <c r="U102" s="317"/>
      <c r="AE102" s="317"/>
      <c r="AO102" s="317"/>
      <c r="AY102" s="317"/>
      <c r="AZ102" s="317"/>
      <c r="BI102" s="317"/>
      <c r="BS102" s="317"/>
      <c r="CC102" s="317"/>
      <c r="CM102" s="317"/>
      <c r="CW102" s="317"/>
      <c r="DG102" s="317"/>
      <c r="DQ102" s="317"/>
      <c r="EA102" s="317"/>
      <c r="EK102" s="317"/>
      <c r="EU102" s="317"/>
      <c r="FE102" s="317"/>
      <c r="FO102" s="317"/>
      <c r="FY102" s="317"/>
      <c r="GI102" s="317"/>
      <c r="GS102" s="317"/>
      <c r="HC102" s="317"/>
      <c r="HM102" s="317"/>
      <c r="HW102" s="317"/>
    </row>
    <row r="103" s="3" customFormat="true" x14ac:dyDescent="0.25">
      <c r="A103" s="317"/>
      <c r="K103" s="317"/>
      <c r="U103" s="317"/>
      <c r="AE103" s="317"/>
      <c r="AO103" s="317"/>
      <c r="AY103" s="317"/>
      <c r="AZ103" s="317"/>
      <c r="BI103" s="317"/>
      <c r="BS103" s="317"/>
      <c r="CC103" s="317"/>
      <c r="CM103" s="317"/>
      <c r="CW103" s="317"/>
      <c r="DG103" s="317"/>
      <c r="DQ103" s="317"/>
      <c r="EA103" s="317"/>
      <c r="EK103" s="317"/>
      <c r="EU103" s="317"/>
      <c r="FE103" s="317"/>
      <c r="FO103" s="317"/>
      <c r="FY103" s="317"/>
      <c r="GI103" s="317"/>
      <c r="GS103" s="317"/>
      <c r="HC103" s="317"/>
      <c r="HM103" s="317"/>
      <c r="HW103" s="317"/>
    </row>
    <row r="104" s="3" customFormat="true" x14ac:dyDescent="0.25">
      <c r="A104" s="317"/>
      <c r="K104" s="317"/>
      <c r="U104" s="317"/>
      <c r="AE104" s="317"/>
      <c r="AO104" s="317"/>
      <c r="AY104" s="317"/>
      <c r="AZ104" s="317"/>
      <c r="BI104" s="317"/>
      <c r="BS104" s="317"/>
      <c r="CC104" s="317"/>
      <c r="CM104" s="317"/>
      <c r="CW104" s="317"/>
      <c r="DG104" s="317"/>
      <c r="DQ104" s="317"/>
      <c r="EA104" s="317"/>
      <c r="EK104" s="317"/>
      <c r="EU104" s="317"/>
      <c r="FE104" s="317"/>
      <c r="FO104" s="317"/>
      <c r="FY104" s="317"/>
      <c r="GI104" s="317"/>
      <c r="GS104" s="317"/>
      <c r="HC104" s="317"/>
      <c r="HM104" s="317"/>
      <c r="HW104" s="317"/>
    </row>
    <row r="105" s="3" customFormat="true" x14ac:dyDescent="0.25">
      <c r="A105" s="317"/>
      <c r="K105" s="317"/>
      <c r="U105" s="317"/>
      <c r="AE105" s="317"/>
      <c r="AO105" s="317"/>
      <c r="AY105" s="317"/>
      <c r="AZ105" s="317"/>
      <c r="BI105" s="317"/>
      <c r="BS105" s="317"/>
      <c r="CC105" s="317"/>
      <c r="CM105" s="317"/>
      <c r="CW105" s="317"/>
      <c r="DG105" s="317"/>
      <c r="DQ105" s="317"/>
      <c r="EA105" s="317"/>
      <c r="EK105" s="317"/>
      <c r="EU105" s="317"/>
      <c r="FE105" s="317"/>
      <c r="FO105" s="317"/>
      <c r="FY105" s="317"/>
      <c r="GI105" s="317"/>
      <c r="GS105" s="317"/>
      <c r="HC105" s="317"/>
      <c r="HM105" s="317"/>
      <c r="HW105" s="317"/>
    </row>
    <row r="106" s="3" customFormat="true" x14ac:dyDescent="0.25">
      <c r="A106" s="317"/>
      <c r="K106" s="317"/>
      <c r="U106" s="317"/>
      <c r="AE106" s="317"/>
      <c r="AO106" s="317"/>
      <c r="AY106" s="317"/>
      <c r="AZ106" s="317"/>
      <c r="BI106" s="317"/>
      <c r="BS106" s="317"/>
      <c r="CC106" s="317"/>
      <c r="CM106" s="317"/>
      <c r="CW106" s="317"/>
      <c r="DG106" s="317"/>
      <c r="DQ106" s="317"/>
      <c r="EA106" s="317"/>
      <c r="EK106" s="317"/>
      <c r="EU106" s="317"/>
      <c r="FE106" s="317"/>
      <c r="FO106" s="317"/>
      <c r="FY106" s="317"/>
      <c r="GI106" s="317"/>
      <c r="GS106" s="317"/>
      <c r="HC106" s="317"/>
      <c r="HM106" s="317"/>
      <c r="HW106" s="317"/>
    </row>
    <row r="107" s="3" customFormat="true" x14ac:dyDescent="0.25">
      <c r="A107" s="317"/>
      <c r="K107" s="317"/>
      <c r="U107" s="317"/>
      <c r="AE107" s="317"/>
      <c r="AO107" s="317"/>
      <c r="AY107" s="317"/>
      <c r="AZ107" s="317"/>
      <c r="BI107" s="317"/>
      <c r="BS107" s="317"/>
      <c r="CC107" s="317"/>
      <c r="CM107" s="317"/>
      <c r="CW107" s="317"/>
      <c r="DG107" s="317"/>
      <c r="DQ107" s="317"/>
      <c r="EA107" s="317"/>
      <c r="EK107" s="317"/>
      <c r="EU107" s="317"/>
      <c r="FE107" s="317"/>
      <c r="FO107" s="317"/>
      <c r="FY107" s="317"/>
      <c r="GI107" s="317"/>
      <c r="GS107" s="317"/>
      <c r="HC107" s="317"/>
      <c r="HM107" s="317"/>
      <c r="HW107" s="317"/>
    </row>
    <row r="108" s="3" customFormat="true" x14ac:dyDescent="0.25">
      <c r="A108" s="317"/>
      <c r="K108" s="317"/>
      <c r="U108" s="317"/>
      <c r="AE108" s="317"/>
      <c r="AO108" s="317"/>
      <c r="AY108" s="317"/>
      <c r="AZ108" s="317"/>
      <c r="BI108" s="317"/>
      <c r="BS108" s="317"/>
      <c r="CC108" s="317"/>
      <c r="CM108" s="317"/>
      <c r="CW108" s="317"/>
      <c r="DG108" s="317"/>
      <c r="DQ108" s="317"/>
      <c r="EA108" s="317"/>
      <c r="EK108" s="317"/>
      <c r="EU108" s="317"/>
      <c r="FE108" s="317"/>
      <c r="FO108" s="317"/>
      <c r="FY108" s="317"/>
      <c r="GI108" s="317"/>
      <c r="GS108" s="317"/>
      <c r="HC108" s="317"/>
      <c r="HM108" s="317"/>
      <c r="HW108" s="317"/>
    </row>
    <row r="109" s="3" customFormat="true" x14ac:dyDescent="0.25">
      <c r="A109" s="317"/>
      <c r="K109" s="317"/>
      <c r="U109" s="317"/>
      <c r="AE109" s="317"/>
      <c r="AO109" s="317"/>
      <c r="AY109" s="317"/>
      <c r="AZ109" s="317"/>
      <c r="BI109" s="317"/>
      <c r="BS109" s="317"/>
      <c r="CC109" s="317"/>
      <c r="CM109" s="317"/>
      <c r="CW109" s="317"/>
      <c r="DG109" s="317"/>
      <c r="DQ109" s="317"/>
      <c r="EA109" s="317"/>
      <c r="EK109" s="317"/>
      <c r="EU109" s="317"/>
      <c r="FE109" s="317"/>
      <c r="FO109" s="317"/>
      <c r="FY109" s="317"/>
      <c r="GI109" s="317"/>
      <c r="GS109" s="317"/>
      <c r="HC109" s="317"/>
      <c r="HM109" s="317"/>
      <c r="HW109" s="317"/>
    </row>
    <row r="110" s="3" customFormat="true" x14ac:dyDescent="0.25">
      <c r="A110" s="317"/>
      <c r="K110" s="317"/>
      <c r="U110" s="317"/>
      <c r="AE110" s="317"/>
      <c r="AO110" s="317"/>
      <c r="AY110" s="317"/>
      <c r="AZ110" s="317"/>
      <c r="BI110" s="317"/>
      <c r="BS110" s="317"/>
      <c r="CC110" s="317"/>
      <c r="CM110" s="317"/>
      <c r="CW110" s="317"/>
      <c r="DG110" s="317"/>
      <c r="DQ110" s="317"/>
      <c r="EA110" s="317"/>
      <c r="EK110" s="317"/>
      <c r="EU110" s="317"/>
      <c r="FE110" s="317"/>
      <c r="FO110" s="317"/>
      <c r="FY110" s="317"/>
      <c r="GI110" s="317"/>
      <c r="GS110" s="317"/>
      <c r="HC110" s="317"/>
      <c r="HM110" s="317"/>
      <c r="HW110" s="317"/>
    </row>
    <row r="111" s="3" customFormat="true" x14ac:dyDescent="0.25">
      <c r="A111" s="317"/>
      <c r="K111" s="317"/>
      <c r="U111" s="317"/>
      <c r="AE111" s="317"/>
      <c r="AO111" s="317"/>
      <c r="AY111" s="317"/>
      <c r="AZ111" s="317"/>
      <c r="BI111" s="317"/>
      <c r="BS111" s="317"/>
      <c r="CC111" s="317"/>
      <c r="CM111" s="317"/>
      <c r="CW111" s="317"/>
      <c r="DG111" s="317"/>
      <c r="DQ111" s="317"/>
      <c r="EA111" s="317"/>
      <c r="EK111" s="317"/>
      <c r="EU111" s="317"/>
      <c r="FE111" s="317"/>
      <c r="FO111" s="317"/>
      <c r="FY111" s="317"/>
      <c r="GI111" s="317"/>
      <c r="GS111" s="317"/>
      <c r="HC111" s="317"/>
      <c r="HM111" s="317"/>
      <c r="HW111" s="317"/>
    </row>
    <row r="112" s="3" customFormat="true" x14ac:dyDescent="0.25">
      <c r="A112" s="317"/>
      <c r="K112" s="317"/>
      <c r="U112" s="317"/>
      <c r="AE112" s="317"/>
      <c r="AO112" s="317"/>
      <c r="AY112" s="317"/>
      <c r="AZ112" s="317"/>
      <c r="BI112" s="317"/>
      <c r="BS112" s="317"/>
      <c r="CC112" s="317"/>
      <c r="CM112" s="317"/>
      <c r="CW112" s="317"/>
      <c r="DG112" s="317"/>
      <c r="DQ112" s="317"/>
      <c r="EA112" s="317"/>
      <c r="EK112" s="317"/>
      <c r="EU112" s="317"/>
      <c r="FE112" s="317"/>
      <c r="FO112" s="317"/>
      <c r="FY112" s="317"/>
      <c r="GI112" s="317"/>
      <c r="GS112" s="317"/>
      <c r="HC112" s="317"/>
      <c r="HM112" s="317"/>
      <c r="HW112" s="317"/>
    </row>
    <row r="113" s="3" customFormat="true" x14ac:dyDescent="0.25">
      <c r="A113" s="317"/>
      <c r="K113" s="317"/>
      <c r="U113" s="317"/>
      <c r="AE113" s="317"/>
      <c r="AO113" s="317"/>
      <c r="AY113" s="317"/>
      <c r="AZ113" s="317"/>
      <c r="BI113" s="317"/>
      <c r="BS113" s="317"/>
      <c r="CC113" s="317"/>
      <c r="CM113" s="317"/>
      <c r="CW113" s="317"/>
      <c r="DG113" s="317"/>
      <c r="DQ113" s="317"/>
      <c r="EA113" s="317"/>
      <c r="EK113" s="317"/>
      <c r="EU113" s="317"/>
      <c r="FE113" s="317"/>
      <c r="FO113" s="317"/>
      <c r="FY113" s="317"/>
      <c r="GI113" s="317"/>
      <c r="GS113" s="317"/>
      <c r="HC113" s="317"/>
      <c r="HM113" s="317"/>
      <c r="HW113" s="317"/>
    </row>
    <row r="114" s="3" customFormat="true" x14ac:dyDescent="0.25">
      <c r="A114" s="317"/>
      <c r="K114" s="317"/>
      <c r="U114" s="317"/>
      <c r="AE114" s="317"/>
      <c r="AO114" s="317"/>
      <c r="AY114" s="317"/>
      <c r="AZ114" s="317"/>
      <c r="BI114" s="317"/>
      <c r="BS114" s="317"/>
      <c r="CC114" s="317"/>
      <c r="CM114" s="317"/>
      <c r="CW114" s="317"/>
      <c r="DG114" s="317"/>
      <c r="DQ114" s="317"/>
      <c r="EA114" s="317"/>
      <c r="EK114" s="317"/>
      <c r="EU114" s="317"/>
      <c r="FE114" s="317"/>
      <c r="FO114" s="317"/>
      <c r="FY114" s="317"/>
      <c r="GI114" s="317"/>
      <c r="GS114" s="317"/>
      <c r="HC114" s="317"/>
      <c r="HM114" s="317"/>
      <c r="HW114" s="317"/>
    </row>
    <row r="115" s="3" customFormat="true" x14ac:dyDescent="0.25">
      <c r="A115" s="317"/>
      <c r="K115" s="317"/>
      <c r="U115" s="317"/>
      <c r="AE115" s="317"/>
      <c r="AO115" s="317"/>
      <c r="AY115" s="317"/>
      <c r="AZ115" s="317"/>
      <c r="BI115" s="317"/>
      <c r="BS115" s="317"/>
      <c r="CC115" s="317"/>
      <c r="CM115" s="317"/>
      <c r="CW115" s="317"/>
      <c r="DG115" s="317"/>
      <c r="DQ115" s="317"/>
      <c r="EA115" s="317"/>
      <c r="EK115" s="317"/>
      <c r="EU115" s="317"/>
      <c r="FE115" s="317"/>
      <c r="FO115" s="317"/>
      <c r="FY115" s="317"/>
      <c r="GI115" s="317"/>
      <c r="GS115" s="317"/>
      <c r="HC115" s="317"/>
      <c r="HM115" s="317"/>
      <c r="HW115" s="317"/>
    </row>
    <row r="116" s="3" customFormat="true" x14ac:dyDescent="0.25">
      <c r="A116" s="317"/>
      <c r="K116" s="317"/>
      <c r="U116" s="317"/>
      <c r="AE116" s="317"/>
      <c r="AO116" s="317"/>
      <c r="AY116" s="317"/>
      <c r="AZ116" s="317"/>
      <c r="BI116" s="317"/>
      <c r="BS116" s="317"/>
      <c r="CC116" s="317"/>
      <c r="CM116" s="317"/>
      <c r="CW116" s="317"/>
      <c r="DG116" s="317"/>
      <c r="DQ116" s="317"/>
      <c r="EA116" s="317"/>
      <c r="EK116" s="317"/>
      <c r="EU116" s="317"/>
      <c r="FE116" s="317"/>
      <c r="FO116" s="317"/>
      <c r="FY116" s="317"/>
      <c r="GI116" s="317"/>
      <c r="GS116" s="317"/>
      <c r="HC116" s="317"/>
      <c r="HM116" s="317"/>
      <c r="HW116" s="317"/>
    </row>
    <row r="117" s="3" customFormat="true" x14ac:dyDescent="0.25">
      <c r="A117" s="317"/>
      <c r="K117" s="317"/>
      <c r="U117" s="317"/>
      <c r="AE117" s="317"/>
      <c r="AO117" s="317"/>
      <c r="AY117" s="317"/>
      <c r="AZ117" s="317"/>
      <c r="BI117" s="317"/>
      <c r="BS117" s="317"/>
      <c r="CC117" s="317"/>
      <c r="CM117" s="317"/>
      <c r="CW117" s="317"/>
      <c r="DG117" s="317"/>
      <c r="DQ117" s="317"/>
      <c r="EA117" s="317"/>
      <c r="EK117" s="317"/>
      <c r="EU117" s="317"/>
      <c r="FE117" s="317"/>
      <c r="FO117" s="317"/>
      <c r="FY117" s="317"/>
      <c r="GI117" s="317"/>
      <c r="GS117" s="317"/>
      <c r="HC117" s="317"/>
      <c r="HM117" s="317"/>
      <c r="HW117" s="317"/>
    </row>
    <row r="118" s="3" customFormat="true" x14ac:dyDescent="0.25">
      <c r="A118" s="317"/>
      <c r="K118" s="317"/>
      <c r="U118" s="317"/>
      <c r="AE118" s="317"/>
      <c r="AO118" s="317"/>
      <c r="AY118" s="317"/>
      <c r="AZ118" s="317"/>
      <c r="BI118" s="317"/>
      <c r="BS118" s="317"/>
      <c r="CC118" s="317"/>
      <c r="CM118" s="317"/>
      <c r="CW118" s="317"/>
      <c r="DG118" s="317"/>
      <c r="DQ118" s="317"/>
      <c r="EA118" s="317"/>
      <c r="EK118" s="317"/>
      <c r="EU118" s="317"/>
      <c r="FE118" s="317"/>
      <c r="FO118" s="317"/>
      <c r="FY118" s="317"/>
      <c r="GI118" s="317"/>
      <c r="GS118" s="317"/>
      <c r="HC118" s="317"/>
      <c r="HM118" s="317"/>
      <c r="HW118" s="317"/>
    </row>
    <row r="119" s="3" customFormat="true" x14ac:dyDescent="0.25">
      <c r="A119" s="317"/>
      <c r="K119" s="317"/>
      <c r="U119" s="317"/>
      <c r="AE119" s="317"/>
      <c r="AO119" s="317"/>
      <c r="AY119" s="317"/>
      <c r="AZ119" s="317"/>
      <c r="BI119" s="317"/>
      <c r="BS119" s="317"/>
      <c r="CC119" s="317"/>
      <c r="CM119" s="317"/>
      <c r="CW119" s="317"/>
      <c r="DG119" s="317"/>
      <c r="DQ119" s="317"/>
      <c r="EA119" s="317"/>
      <c r="EK119" s="317"/>
      <c r="EU119" s="317"/>
      <c r="FE119" s="317"/>
      <c r="FO119" s="317"/>
      <c r="FY119" s="317"/>
      <c r="GI119" s="317"/>
      <c r="GS119" s="317"/>
      <c r="HC119" s="317"/>
      <c r="HM119" s="317"/>
      <c r="HW119" s="317"/>
    </row>
    <row r="120" s="3" customFormat="true" x14ac:dyDescent="0.25">
      <c r="A120" s="317"/>
      <c r="K120" s="317"/>
      <c r="U120" s="317"/>
      <c r="AE120" s="317"/>
      <c r="AO120" s="317"/>
      <c r="AY120" s="317"/>
      <c r="AZ120" s="317"/>
      <c r="BI120" s="317"/>
      <c r="BS120" s="317"/>
      <c r="CC120" s="317"/>
      <c r="CM120" s="317"/>
      <c r="CW120" s="317"/>
      <c r="DG120" s="317"/>
      <c r="DQ120" s="317"/>
      <c r="EA120" s="317"/>
      <c r="EK120" s="317"/>
      <c r="EU120" s="317"/>
      <c r="FE120" s="317"/>
      <c r="FO120" s="317"/>
      <c r="FY120" s="317"/>
      <c r="GI120" s="317"/>
      <c r="GS120" s="317"/>
      <c r="HC120" s="317"/>
      <c r="HM120" s="317"/>
      <c r="HW120" s="317"/>
    </row>
    <row r="121" s="3" customFormat="true" x14ac:dyDescent="0.25">
      <c r="A121" s="317"/>
      <c r="K121" s="317"/>
      <c r="U121" s="317"/>
      <c r="AE121" s="317"/>
      <c r="AO121" s="317"/>
      <c r="AY121" s="317"/>
      <c r="AZ121" s="317"/>
      <c r="BI121" s="317"/>
      <c r="BS121" s="317"/>
      <c r="CC121" s="317"/>
      <c r="CM121" s="317"/>
      <c r="CW121" s="317"/>
      <c r="DG121" s="317"/>
      <c r="DQ121" s="317"/>
      <c r="EA121" s="317"/>
      <c r="EK121" s="317"/>
      <c r="EU121" s="317"/>
      <c r="FE121" s="317"/>
      <c r="FO121" s="317"/>
      <c r="FY121" s="317"/>
      <c r="GI121" s="317"/>
      <c r="GS121" s="317"/>
      <c r="HC121" s="317"/>
      <c r="HM121" s="317"/>
      <c r="HW121" s="317"/>
    </row>
    <row r="122" s="3" customFormat="true" x14ac:dyDescent="0.25">
      <c r="A122" s="317"/>
      <c r="K122" s="317"/>
      <c r="U122" s="317"/>
      <c r="AE122" s="317"/>
      <c r="AO122" s="317"/>
      <c r="AY122" s="317"/>
      <c r="AZ122" s="317"/>
      <c r="BI122" s="317"/>
      <c r="BS122" s="317"/>
      <c r="CC122" s="317"/>
      <c r="CM122" s="317"/>
      <c r="CW122" s="317"/>
      <c r="DG122" s="317"/>
      <c r="DQ122" s="317"/>
      <c r="EA122" s="317"/>
      <c r="EK122" s="317"/>
      <c r="EU122" s="317"/>
      <c r="FE122" s="317"/>
      <c r="FO122" s="317"/>
      <c r="FY122" s="317"/>
      <c r="GI122" s="317"/>
      <c r="GS122" s="317"/>
      <c r="HC122" s="317"/>
      <c r="HM122" s="317"/>
      <c r="HW122" s="317"/>
    </row>
    <row r="123" s="3" customFormat="true" x14ac:dyDescent="0.25">
      <c r="A123" s="317"/>
      <c r="K123" s="317"/>
      <c r="U123" s="317"/>
      <c r="AE123" s="317"/>
      <c r="AO123" s="317"/>
      <c r="AY123" s="317"/>
      <c r="AZ123" s="317"/>
      <c r="BI123" s="317"/>
      <c r="BS123" s="317"/>
      <c r="CC123" s="317"/>
      <c r="CM123" s="317"/>
      <c r="CW123" s="317"/>
      <c r="DG123" s="317"/>
      <c r="DQ123" s="317"/>
      <c r="EA123" s="317"/>
      <c r="EK123" s="317"/>
      <c r="EU123" s="317"/>
      <c r="FE123" s="317"/>
      <c r="FO123" s="317"/>
      <c r="FY123" s="317"/>
      <c r="GI123" s="317"/>
      <c r="GS123" s="317"/>
      <c r="HC123" s="317"/>
      <c r="HM123" s="317"/>
      <c r="HW123" s="317"/>
    </row>
    <row r="124" s="3" customFormat="true" x14ac:dyDescent="0.25">
      <c r="A124" s="317"/>
      <c r="K124" s="317"/>
      <c r="U124" s="317"/>
      <c r="AE124" s="317"/>
      <c r="AO124" s="317"/>
      <c r="AY124" s="317"/>
      <c r="AZ124" s="317"/>
      <c r="BI124" s="317"/>
      <c r="BS124" s="317"/>
      <c r="CC124" s="317"/>
      <c r="CM124" s="317"/>
      <c r="CW124" s="317"/>
      <c r="DG124" s="317"/>
      <c r="DQ124" s="317"/>
      <c r="EA124" s="317"/>
      <c r="EK124" s="317"/>
      <c r="EU124" s="317"/>
      <c r="FE124" s="317"/>
      <c r="FO124" s="317"/>
      <c r="FY124" s="317"/>
      <c r="GI124" s="317"/>
      <c r="GS124" s="317"/>
      <c r="HC124" s="317"/>
      <c r="HM124" s="317"/>
      <c r="HW124" s="317"/>
    </row>
    <row r="125" s="3" customFormat="true" x14ac:dyDescent="0.25">
      <c r="A125" s="317"/>
      <c r="K125" s="317"/>
      <c r="U125" s="317"/>
      <c r="AE125" s="317"/>
      <c r="AO125" s="317"/>
      <c r="AY125" s="317"/>
      <c r="AZ125" s="317"/>
      <c r="BI125" s="317"/>
      <c r="BS125" s="317"/>
      <c r="CC125" s="317"/>
      <c r="CM125" s="317"/>
      <c r="CW125" s="317"/>
      <c r="DG125" s="317"/>
      <c r="DQ125" s="317"/>
      <c r="EA125" s="317"/>
      <c r="EK125" s="317"/>
      <c r="EU125" s="317"/>
      <c r="FE125" s="317"/>
      <c r="FO125" s="317"/>
      <c r="FY125" s="317"/>
      <c r="GI125" s="317"/>
      <c r="GS125" s="317"/>
      <c r="HC125" s="317"/>
      <c r="HM125" s="317"/>
      <c r="HW125" s="317"/>
    </row>
    <row r="126" s="3" customFormat="true" x14ac:dyDescent="0.25">
      <c r="A126" s="317"/>
      <c r="K126" s="317"/>
      <c r="U126" s="317"/>
      <c r="AE126" s="317"/>
      <c r="AO126" s="317"/>
      <c r="AY126" s="317"/>
      <c r="AZ126" s="317"/>
      <c r="BI126" s="317"/>
      <c r="BS126" s="317"/>
      <c r="CC126" s="317"/>
      <c r="CM126" s="317"/>
      <c r="CW126" s="317"/>
      <c r="DG126" s="317"/>
      <c r="DQ126" s="317"/>
      <c r="EA126" s="317"/>
      <c r="EK126" s="317"/>
      <c r="EU126" s="317"/>
      <c r="FE126" s="317"/>
      <c r="FO126" s="317"/>
      <c r="FY126" s="317"/>
      <c r="GI126" s="317"/>
      <c r="GS126" s="317"/>
      <c r="HC126" s="317"/>
      <c r="HM126" s="317"/>
      <c r="HW126" s="317"/>
    </row>
    <row r="127" s="3" customFormat="true" x14ac:dyDescent="0.25">
      <c r="A127" s="317"/>
      <c r="K127" s="317"/>
      <c r="U127" s="317"/>
      <c r="AE127" s="317"/>
      <c r="AO127" s="317"/>
      <c r="AY127" s="317"/>
      <c r="AZ127" s="317"/>
      <c r="BI127" s="317"/>
      <c r="BS127" s="317"/>
      <c r="CC127" s="317"/>
      <c r="CM127" s="317"/>
      <c r="CW127" s="317"/>
      <c r="DG127" s="317"/>
      <c r="DQ127" s="317"/>
      <c r="EA127" s="317"/>
      <c r="EK127" s="317"/>
      <c r="EU127" s="317"/>
      <c r="FE127" s="317"/>
      <c r="FO127" s="317"/>
      <c r="FY127" s="317"/>
      <c r="GI127" s="317"/>
      <c r="GS127" s="317"/>
      <c r="HC127" s="317"/>
      <c r="HM127" s="317"/>
      <c r="HW127" s="317"/>
    </row>
    <row r="128" s="3" customFormat="true" x14ac:dyDescent="0.25">
      <c r="A128" s="317"/>
      <c r="K128" s="317"/>
      <c r="U128" s="317"/>
      <c r="AE128" s="317"/>
      <c r="AO128" s="317"/>
      <c r="AY128" s="317"/>
      <c r="AZ128" s="317"/>
      <c r="BI128" s="317"/>
      <c r="BS128" s="317"/>
      <c r="CC128" s="317"/>
      <c r="CM128" s="317"/>
      <c r="CW128" s="317"/>
      <c r="DG128" s="317"/>
      <c r="DQ128" s="317"/>
      <c r="EA128" s="317"/>
      <c r="EK128" s="317"/>
      <c r="EU128" s="317"/>
      <c r="FE128" s="317"/>
      <c r="FO128" s="317"/>
      <c r="FY128" s="317"/>
      <c r="GI128" s="317"/>
      <c r="GS128" s="317"/>
      <c r="HC128" s="317"/>
      <c r="HM128" s="317"/>
      <c r="HW128" s="317"/>
    </row>
    <row r="129" s="3" customFormat="true" x14ac:dyDescent="0.25">
      <c r="A129" s="317"/>
      <c r="K129" s="317"/>
      <c r="U129" s="317"/>
      <c r="AE129" s="317"/>
      <c r="AO129" s="317"/>
      <c r="AY129" s="317"/>
      <c r="AZ129" s="317"/>
      <c r="BI129" s="317"/>
      <c r="BS129" s="317"/>
      <c r="CC129" s="317"/>
      <c r="CM129" s="317"/>
      <c r="CW129" s="317"/>
      <c r="DG129" s="317"/>
      <c r="DQ129" s="317"/>
      <c r="EA129" s="317"/>
      <c r="EK129" s="317"/>
      <c r="EU129" s="317"/>
      <c r="FE129" s="317"/>
      <c r="FO129" s="317"/>
      <c r="FY129" s="317"/>
      <c r="GI129" s="317"/>
      <c r="GS129" s="317"/>
      <c r="HC129" s="317"/>
      <c r="HM129" s="317"/>
      <c r="HW129" s="317"/>
    </row>
    <row r="130" s="3" customFormat="true" x14ac:dyDescent="0.25">
      <c r="A130" s="317"/>
      <c r="K130" s="317"/>
      <c r="U130" s="317"/>
      <c r="AE130" s="317"/>
      <c r="AO130" s="317"/>
      <c r="AY130" s="317"/>
      <c r="AZ130" s="317"/>
      <c r="BI130" s="317"/>
      <c r="BS130" s="317"/>
      <c r="CC130" s="317"/>
      <c r="CM130" s="317"/>
      <c r="CW130" s="317"/>
      <c r="DG130" s="317"/>
      <c r="DQ130" s="317"/>
      <c r="EA130" s="317"/>
      <c r="EK130" s="317"/>
      <c r="EU130" s="317"/>
      <c r="FE130" s="317"/>
      <c r="FO130" s="317"/>
      <c r="FY130" s="317"/>
      <c r="GI130" s="317"/>
      <c r="GS130" s="317"/>
      <c r="HC130" s="317"/>
      <c r="HM130" s="317"/>
      <c r="HW130" s="317"/>
    </row>
    <row r="131" s="3" customFormat="true" x14ac:dyDescent="0.25">
      <c r="A131" s="317"/>
      <c r="K131" s="317"/>
      <c r="U131" s="317"/>
      <c r="AE131" s="317"/>
      <c r="AO131" s="317"/>
      <c r="AY131" s="317"/>
      <c r="AZ131" s="317"/>
      <c r="BI131" s="317"/>
      <c r="BS131" s="317"/>
      <c r="CC131" s="317"/>
      <c r="CM131" s="317"/>
      <c r="CW131" s="317"/>
      <c r="DG131" s="317"/>
      <c r="DQ131" s="317"/>
      <c r="EA131" s="317"/>
      <c r="EK131" s="317"/>
      <c r="EU131" s="317"/>
      <c r="FE131" s="317"/>
      <c r="FO131" s="317"/>
      <c r="FY131" s="317"/>
      <c r="GI131" s="317"/>
      <c r="GS131" s="317"/>
      <c r="HC131" s="317"/>
      <c r="HM131" s="317"/>
      <c r="HW131" s="317"/>
    </row>
    <row r="132" s="3" customFormat="true" x14ac:dyDescent="0.25">
      <c r="A132" s="317"/>
      <c r="K132" s="317"/>
      <c r="U132" s="317"/>
      <c r="AE132" s="317"/>
      <c r="AO132" s="317"/>
      <c r="AY132" s="317"/>
      <c r="AZ132" s="317"/>
      <c r="BI132" s="317"/>
      <c r="BS132" s="317"/>
      <c r="CC132" s="317"/>
      <c r="CM132" s="317"/>
      <c r="CW132" s="317"/>
      <c r="DG132" s="317"/>
      <c r="DQ132" s="317"/>
      <c r="EA132" s="317"/>
      <c r="EK132" s="317"/>
      <c r="EU132" s="317"/>
      <c r="FE132" s="317"/>
      <c r="FO132" s="317"/>
      <c r="FY132" s="317"/>
      <c r="GI132" s="317"/>
      <c r="GS132" s="317"/>
      <c r="HC132" s="317"/>
      <c r="HM132" s="317"/>
      <c r="HW132" s="317"/>
    </row>
    <row r="133" s="3" customFormat="true" x14ac:dyDescent="0.25">
      <c r="A133" s="317"/>
      <c r="K133" s="317"/>
      <c r="U133" s="317"/>
      <c r="AE133" s="317"/>
      <c r="AO133" s="317"/>
      <c r="AY133" s="317"/>
      <c r="AZ133" s="317"/>
      <c r="BI133" s="317"/>
      <c r="BS133" s="317"/>
      <c r="CC133" s="317"/>
      <c r="CM133" s="317"/>
      <c r="CW133" s="317"/>
      <c r="DG133" s="317"/>
      <c r="DQ133" s="317"/>
      <c r="EA133" s="317"/>
      <c r="EK133" s="317"/>
      <c r="EU133" s="317"/>
      <c r="FE133" s="317"/>
      <c r="FO133" s="317"/>
      <c r="FY133" s="317"/>
      <c r="GI133" s="317"/>
      <c r="GS133" s="317"/>
      <c r="HC133" s="317"/>
      <c r="HM133" s="317"/>
      <c r="HW133" s="317"/>
    </row>
    <row r="134" s="3" customFormat="true" x14ac:dyDescent="0.25">
      <c r="A134" s="317"/>
      <c r="K134" s="317"/>
      <c r="U134" s="317"/>
      <c r="AE134" s="317"/>
      <c r="AO134" s="317"/>
      <c r="AY134" s="317"/>
      <c r="AZ134" s="317"/>
      <c r="BI134" s="317"/>
      <c r="BS134" s="317"/>
      <c r="CC134" s="317"/>
      <c r="CM134" s="317"/>
      <c r="CW134" s="317"/>
      <c r="DG134" s="317"/>
      <c r="DQ134" s="317"/>
      <c r="EA134" s="317"/>
      <c r="EK134" s="317"/>
      <c r="EU134" s="317"/>
      <c r="FE134" s="317"/>
      <c r="FO134" s="317"/>
      <c r="FY134" s="317"/>
      <c r="GI134" s="317"/>
      <c r="GS134" s="317"/>
      <c r="HC134" s="317"/>
      <c r="HM134" s="317"/>
      <c r="HW134" s="317"/>
    </row>
    <row r="135" s="3" customFormat="true" x14ac:dyDescent="0.25">
      <c r="A135" s="317"/>
      <c r="K135" s="317"/>
      <c r="U135" s="317"/>
      <c r="AE135" s="317"/>
      <c r="AO135" s="317"/>
      <c r="AY135" s="317"/>
      <c r="AZ135" s="317"/>
      <c r="BI135" s="317"/>
      <c r="BS135" s="317"/>
      <c r="CC135" s="317"/>
      <c r="CM135" s="317"/>
      <c r="CW135" s="317"/>
      <c r="DG135" s="317"/>
      <c r="DQ135" s="317"/>
      <c r="EA135" s="317"/>
      <c r="EK135" s="317"/>
      <c r="EU135" s="317"/>
      <c r="FE135" s="317"/>
      <c r="FO135" s="317"/>
      <c r="FY135" s="317"/>
      <c r="GI135" s="317"/>
      <c r="GS135" s="317"/>
      <c r="HC135" s="317"/>
      <c r="HM135" s="317"/>
      <c r="HW135" s="317"/>
    </row>
    <row r="136" s="3" customFormat="true" x14ac:dyDescent="0.25">
      <c r="A136" s="317"/>
      <c r="K136" s="317"/>
      <c r="U136" s="317"/>
      <c r="AE136" s="317"/>
      <c r="AO136" s="317"/>
      <c r="AY136" s="317"/>
      <c r="AZ136" s="317"/>
      <c r="BI136" s="317"/>
      <c r="BS136" s="317"/>
      <c r="CC136" s="317"/>
      <c r="CM136" s="317"/>
      <c r="CW136" s="317"/>
      <c r="DG136" s="317"/>
      <c r="DQ136" s="317"/>
      <c r="EA136" s="317"/>
      <c r="EK136" s="317"/>
      <c r="EU136" s="317"/>
      <c r="FE136" s="317"/>
      <c r="FO136" s="317"/>
      <c r="FY136" s="317"/>
      <c r="GI136" s="317"/>
      <c r="GS136" s="317"/>
      <c r="HC136" s="317"/>
      <c r="HM136" s="317"/>
      <c r="HW136" s="317"/>
    </row>
    <row r="137" s="3" customFormat="true" x14ac:dyDescent="0.25">
      <c r="A137" s="317"/>
      <c r="K137" s="317"/>
      <c r="U137" s="317"/>
      <c r="AE137" s="317"/>
      <c r="AO137" s="317"/>
      <c r="AY137" s="317"/>
      <c r="AZ137" s="317"/>
      <c r="BI137" s="317"/>
      <c r="BS137" s="317"/>
      <c r="CC137" s="317"/>
      <c r="CM137" s="317"/>
      <c r="CW137" s="317"/>
      <c r="DG137" s="317"/>
      <c r="DQ137" s="317"/>
      <c r="EA137" s="317"/>
      <c r="EK137" s="317"/>
      <c r="EU137" s="317"/>
      <c r="FE137" s="317"/>
      <c r="FO137" s="317"/>
      <c r="FY137" s="317"/>
      <c r="GI137" s="317"/>
      <c r="GS137" s="317"/>
      <c r="HC137" s="317"/>
      <c r="HM137" s="317"/>
      <c r="HW137" s="317"/>
    </row>
    <row r="138" s="3" customFormat="true" x14ac:dyDescent="0.25">
      <c r="A138" s="317"/>
      <c r="K138" s="317"/>
      <c r="U138" s="317"/>
      <c r="AE138" s="317"/>
      <c r="AO138" s="317"/>
      <c r="AY138" s="317"/>
      <c r="AZ138" s="317"/>
      <c r="BI138" s="317"/>
      <c r="BS138" s="317"/>
      <c r="CC138" s="317"/>
      <c r="CM138" s="317"/>
      <c r="CW138" s="317"/>
      <c r="DG138" s="317"/>
      <c r="DQ138" s="317"/>
      <c r="EA138" s="317"/>
      <c r="EK138" s="317"/>
      <c r="EU138" s="317"/>
      <c r="FE138" s="317"/>
      <c r="FO138" s="317"/>
      <c r="FY138" s="317"/>
      <c r="GI138" s="317"/>
      <c r="GS138" s="317"/>
      <c r="HC138" s="317"/>
      <c r="HM138" s="317"/>
      <c r="HW138" s="317"/>
    </row>
    <row r="139" s="3" customFormat="true" x14ac:dyDescent="0.25">
      <c r="A139" s="317"/>
      <c r="K139" s="317"/>
      <c r="U139" s="317"/>
      <c r="AE139" s="317"/>
      <c r="AO139" s="317"/>
      <c r="AY139" s="317"/>
      <c r="AZ139" s="317"/>
      <c r="BI139" s="317"/>
      <c r="BS139" s="317"/>
      <c r="CC139" s="317"/>
      <c r="CM139" s="317"/>
      <c r="CW139" s="317"/>
      <c r="DG139" s="317"/>
      <c r="DQ139" s="317"/>
      <c r="EA139" s="317"/>
      <c r="EK139" s="317"/>
      <c r="EU139" s="317"/>
      <c r="FE139" s="317"/>
      <c r="FO139" s="317"/>
      <c r="FY139" s="317"/>
      <c r="GI139" s="317"/>
      <c r="GS139" s="317"/>
      <c r="HC139" s="317"/>
      <c r="HM139" s="317"/>
      <c r="HW139" s="317"/>
    </row>
    <row r="140" s="3" customFormat="true" x14ac:dyDescent="0.25">
      <c r="A140" s="317"/>
      <c r="K140" s="317"/>
      <c r="U140" s="317"/>
      <c r="AE140" s="317"/>
      <c r="AO140" s="317"/>
      <c r="AY140" s="317"/>
      <c r="AZ140" s="317"/>
      <c r="BI140" s="317"/>
      <c r="BS140" s="317"/>
      <c r="CC140" s="317"/>
      <c r="CM140" s="317"/>
      <c r="CW140" s="317"/>
      <c r="DG140" s="317"/>
      <c r="DQ140" s="317"/>
      <c r="EA140" s="317"/>
      <c r="EK140" s="317"/>
      <c r="EU140" s="317"/>
      <c r="FE140" s="317"/>
      <c r="FO140" s="317"/>
      <c r="FY140" s="317"/>
      <c r="GI140" s="317"/>
      <c r="GS140" s="317"/>
      <c r="HC140" s="317"/>
      <c r="HM140" s="317"/>
      <c r="HW140" s="317"/>
    </row>
    <row r="141" s="3" customFormat="true" x14ac:dyDescent="0.25">
      <c r="A141" s="317"/>
      <c r="K141" s="317"/>
      <c r="U141" s="317"/>
      <c r="AE141" s="317"/>
      <c r="AO141" s="317"/>
      <c r="AY141" s="317"/>
      <c r="AZ141" s="317"/>
      <c r="BI141" s="317"/>
      <c r="BS141" s="317"/>
      <c r="CC141" s="317"/>
      <c r="CM141" s="317"/>
      <c r="CW141" s="317"/>
      <c r="DG141" s="317"/>
      <c r="DQ141" s="317"/>
      <c r="EA141" s="317"/>
      <c r="EK141" s="317"/>
      <c r="EU141" s="317"/>
      <c r="FE141" s="317"/>
      <c r="FO141" s="317"/>
      <c r="FY141" s="317"/>
      <c r="GI141" s="317"/>
      <c r="GS141" s="317"/>
      <c r="HC141" s="317"/>
      <c r="HM141" s="317"/>
      <c r="HW141" s="317"/>
    </row>
    <row r="142" s="3" customFormat="true" x14ac:dyDescent="0.25">
      <c r="A142" s="317"/>
      <c r="K142" s="317"/>
      <c r="U142" s="317"/>
      <c r="AE142" s="317"/>
      <c r="AO142" s="317"/>
      <c r="AY142" s="317"/>
      <c r="AZ142" s="317"/>
      <c r="BI142" s="317"/>
      <c r="BS142" s="317"/>
      <c r="CC142" s="317"/>
      <c r="CM142" s="317"/>
      <c r="CW142" s="317"/>
      <c r="DG142" s="317"/>
      <c r="DQ142" s="317"/>
      <c r="EA142" s="317"/>
      <c r="EK142" s="317"/>
      <c r="EU142" s="317"/>
      <c r="FE142" s="317"/>
      <c r="FO142" s="317"/>
      <c r="FY142" s="317"/>
      <c r="GI142" s="317"/>
      <c r="GS142" s="317"/>
      <c r="HC142" s="317"/>
      <c r="HM142" s="317"/>
      <c r="HW142" s="317"/>
    </row>
    <row r="143" s="3" customFormat="true" x14ac:dyDescent="0.25">
      <c r="A143" s="317"/>
      <c r="K143" s="317"/>
      <c r="U143" s="317"/>
      <c r="AE143" s="317"/>
      <c r="AO143" s="317"/>
      <c r="AY143" s="317"/>
      <c r="AZ143" s="317"/>
      <c r="BI143" s="317"/>
      <c r="BS143" s="317"/>
      <c r="CC143" s="317"/>
      <c r="CM143" s="317"/>
      <c r="CW143" s="317"/>
      <c r="DG143" s="317"/>
      <c r="DQ143" s="317"/>
      <c r="EA143" s="317"/>
      <c r="EK143" s="317"/>
      <c r="EU143" s="317"/>
      <c r="FE143" s="317"/>
      <c r="FO143" s="317"/>
      <c r="FY143" s="317"/>
      <c r="GI143" s="317"/>
      <c r="GS143" s="317"/>
      <c r="HC143" s="317"/>
      <c r="HM143" s="317"/>
      <c r="HW143" s="317"/>
    </row>
    <row r="144" s="3" customFormat="true" x14ac:dyDescent="0.25">
      <c r="A144" s="317"/>
      <c r="K144" s="317"/>
      <c r="U144" s="317"/>
      <c r="AE144" s="317"/>
      <c r="AO144" s="317"/>
      <c r="AY144" s="317"/>
      <c r="AZ144" s="317"/>
      <c r="BI144" s="317"/>
      <c r="BS144" s="317"/>
      <c r="CC144" s="317"/>
      <c r="CM144" s="317"/>
      <c r="CW144" s="317"/>
      <c r="DG144" s="317"/>
      <c r="DQ144" s="317"/>
      <c r="EA144" s="317"/>
      <c r="EK144" s="317"/>
      <c r="EU144" s="317"/>
      <c r="FE144" s="317"/>
      <c r="FO144" s="317"/>
      <c r="FY144" s="317"/>
      <c r="GI144" s="317"/>
      <c r="GS144" s="317"/>
      <c r="HC144" s="317"/>
      <c r="HM144" s="317"/>
      <c r="HW144" s="317"/>
    </row>
    <row r="145" s="3" customFormat="true" x14ac:dyDescent="0.25">
      <c r="A145" s="317"/>
      <c r="K145" s="317"/>
      <c r="U145" s="317"/>
      <c r="AE145" s="317"/>
      <c r="AO145" s="317"/>
      <c r="AY145" s="317"/>
      <c r="AZ145" s="317"/>
      <c r="BI145" s="317"/>
      <c r="BS145" s="317"/>
      <c r="CC145" s="317"/>
      <c r="CM145" s="317"/>
      <c r="CW145" s="317"/>
      <c r="DG145" s="317"/>
      <c r="DQ145" s="317"/>
      <c r="EA145" s="317"/>
      <c r="EK145" s="317"/>
      <c r="EU145" s="317"/>
      <c r="FE145" s="317"/>
      <c r="FO145" s="317"/>
      <c r="FY145" s="317"/>
      <c r="GI145" s="317"/>
      <c r="GS145" s="317"/>
      <c r="HC145" s="317"/>
      <c r="HM145" s="317"/>
      <c r="HW145" s="317"/>
    </row>
    <row r="146" s="3" customFormat="true" x14ac:dyDescent="0.25">
      <c r="A146" s="317"/>
      <c r="K146" s="317"/>
      <c r="U146" s="317"/>
      <c r="AE146" s="317"/>
      <c r="AO146" s="317"/>
      <c r="AY146" s="317"/>
      <c r="AZ146" s="317"/>
      <c r="BI146" s="317"/>
      <c r="BS146" s="317"/>
      <c r="CC146" s="317"/>
      <c r="CM146" s="317"/>
      <c r="CW146" s="317"/>
      <c r="DG146" s="317"/>
      <c r="DQ146" s="317"/>
      <c r="EA146" s="317"/>
      <c r="EK146" s="317"/>
      <c r="EU146" s="317"/>
      <c r="FE146" s="317"/>
      <c r="FO146" s="317"/>
      <c r="FY146" s="317"/>
      <c r="GI146" s="317"/>
      <c r="GS146" s="317"/>
      <c r="HC146" s="317"/>
      <c r="HM146" s="317"/>
      <c r="HW146" s="317"/>
    </row>
    <row r="147" s="3" customFormat="true" x14ac:dyDescent="0.25">
      <c r="A147" s="317"/>
      <c r="K147" s="317"/>
      <c r="U147" s="317"/>
      <c r="AE147" s="317"/>
      <c r="AO147" s="317"/>
      <c r="AY147" s="317"/>
      <c r="AZ147" s="317"/>
      <c r="BI147" s="317"/>
      <c r="BS147" s="317"/>
      <c r="CC147" s="317"/>
      <c r="CM147" s="317"/>
      <c r="CW147" s="317"/>
      <c r="DG147" s="317"/>
      <c r="DQ147" s="317"/>
      <c r="EA147" s="317"/>
      <c r="EK147" s="317"/>
      <c r="EU147" s="317"/>
      <c r="FE147" s="317"/>
      <c r="FO147" s="317"/>
      <c r="FY147" s="317"/>
      <c r="GI147" s="317"/>
      <c r="GS147" s="317"/>
      <c r="HC147" s="317"/>
      <c r="HM147" s="317"/>
      <c r="HW147" s="317"/>
    </row>
    <row r="148" s="3" customFormat="true" x14ac:dyDescent="0.25">
      <c r="A148" s="317"/>
      <c r="K148" s="317"/>
      <c r="U148" s="317"/>
      <c r="AE148" s="317"/>
      <c r="AO148" s="317"/>
      <c r="AY148" s="317"/>
      <c r="AZ148" s="317"/>
      <c r="BI148" s="317"/>
      <c r="BS148" s="317"/>
      <c r="CC148" s="317"/>
      <c r="CM148" s="317"/>
      <c r="CW148" s="317"/>
      <c r="DG148" s="317"/>
      <c r="DQ148" s="317"/>
      <c r="EA148" s="317"/>
      <c r="EK148" s="317"/>
      <c r="EU148" s="317"/>
      <c r="FE148" s="317"/>
      <c r="FO148" s="317"/>
      <c r="FY148" s="317"/>
      <c r="GI148" s="317"/>
      <c r="GS148" s="317"/>
      <c r="HC148" s="317"/>
      <c r="HM148" s="317"/>
      <c r="HW148" s="317"/>
    </row>
    <row r="149" s="3" customFormat="true" x14ac:dyDescent="0.25">
      <c r="A149" s="317"/>
      <c r="K149" s="317"/>
      <c r="U149" s="317"/>
      <c r="AE149" s="317"/>
      <c r="AO149" s="317"/>
      <c r="AY149" s="317"/>
      <c r="AZ149" s="317"/>
      <c r="BI149" s="317"/>
      <c r="BS149" s="317"/>
      <c r="CC149" s="317"/>
      <c r="CM149" s="317"/>
      <c r="CW149" s="317"/>
      <c r="DG149" s="317"/>
      <c r="DQ149" s="317"/>
      <c r="EA149" s="317"/>
      <c r="EK149" s="317"/>
      <c r="EU149" s="317"/>
      <c r="FE149" s="317"/>
      <c r="FO149" s="317"/>
      <c r="FY149" s="317"/>
      <c r="GI149" s="317"/>
      <c r="GS149" s="317"/>
      <c r="HC149" s="317"/>
      <c r="HM149" s="317"/>
      <c r="HW149" s="317"/>
    </row>
    <row r="150" s="3" customFormat="true" x14ac:dyDescent="0.25">
      <c r="A150" s="317"/>
      <c r="K150" s="317"/>
      <c r="U150" s="317"/>
      <c r="AE150" s="317"/>
      <c r="AO150" s="317"/>
      <c r="AY150" s="317"/>
      <c r="AZ150" s="317"/>
      <c r="BI150" s="317"/>
      <c r="BS150" s="317"/>
      <c r="CC150" s="317"/>
      <c r="CM150" s="317"/>
      <c r="CW150" s="317"/>
      <c r="DG150" s="317"/>
      <c r="DQ150" s="317"/>
      <c r="EA150" s="317"/>
      <c r="EK150" s="317"/>
      <c r="EU150" s="317"/>
      <c r="FE150" s="317"/>
      <c r="FO150" s="317"/>
      <c r="FY150" s="317"/>
      <c r="GI150" s="317"/>
      <c r="GS150" s="317"/>
      <c r="HC150" s="317"/>
      <c r="HM150" s="317"/>
      <c r="HW150" s="317"/>
    </row>
    <row r="151" s="3" customFormat="true" x14ac:dyDescent="0.25">
      <c r="A151" s="317"/>
      <c r="K151" s="317"/>
      <c r="U151" s="317"/>
      <c r="AE151" s="317"/>
      <c r="AO151" s="317"/>
      <c r="AY151" s="317"/>
      <c r="AZ151" s="317"/>
      <c r="BI151" s="317"/>
      <c r="BS151" s="317"/>
      <c r="CC151" s="317"/>
      <c r="CM151" s="317"/>
      <c r="CW151" s="317"/>
      <c r="DG151" s="317"/>
      <c r="DQ151" s="317"/>
      <c r="EA151" s="317"/>
      <c r="EK151" s="317"/>
      <c r="EU151" s="317"/>
      <c r="FE151" s="317"/>
      <c r="FO151" s="317"/>
      <c r="FY151" s="317"/>
      <c r="GI151" s="317"/>
      <c r="GS151" s="317"/>
      <c r="HC151" s="317"/>
      <c r="HM151" s="317"/>
      <c r="HW151" s="317"/>
    </row>
    <row r="152" s="3" customFormat="true" x14ac:dyDescent="0.25">
      <c r="A152" s="317"/>
      <c r="K152" s="317"/>
      <c r="U152" s="317"/>
      <c r="AE152" s="317"/>
      <c r="AO152" s="317"/>
      <c r="AY152" s="317"/>
      <c r="AZ152" s="317"/>
      <c r="BI152" s="317"/>
      <c r="BS152" s="317"/>
      <c r="CC152" s="317"/>
      <c r="CM152" s="317"/>
      <c r="CW152" s="317"/>
      <c r="DG152" s="317"/>
      <c r="DQ152" s="317"/>
      <c r="EA152" s="317"/>
      <c r="EK152" s="317"/>
      <c r="EU152" s="317"/>
      <c r="FE152" s="317"/>
      <c r="FO152" s="317"/>
      <c r="FY152" s="317"/>
      <c r="GI152" s="317"/>
      <c r="GS152" s="317"/>
      <c r="HC152" s="317"/>
      <c r="HM152" s="317"/>
      <c r="HW152" s="317"/>
    </row>
    <row r="153" s="3" customFormat="true" x14ac:dyDescent="0.25">
      <c r="A153" s="317"/>
      <c r="K153" s="317"/>
      <c r="U153" s="317"/>
      <c r="AE153" s="317"/>
      <c r="AO153" s="317"/>
      <c r="AY153" s="317"/>
      <c r="AZ153" s="317"/>
      <c r="BI153" s="317"/>
      <c r="BS153" s="317"/>
      <c r="CC153" s="317"/>
      <c r="CM153" s="317"/>
      <c r="CW153" s="317"/>
      <c r="DG153" s="317"/>
      <c r="DQ153" s="317"/>
      <c r="EA153" s="317"/>
      <c r="EK153" s="317"/>
      <c r="EU153" s="317"/>
      <c r="FE153" s="317"/>
      <c r="FO153" s="317"/>
      <c r="FY153" s="317"/>
      <c r="GI153" s="317"/>
      <c r="GS153" s="317"/>
      <c r="HC153" s="317"/>
      <c r="HM153" s="317"/>
      <c r="HW153" s="317"/>
    </row>
    <row r="154" s="3" customFormat="true" x14ac:dyDescent="0.25">
      <c r="A154" s="317"/>
      <c r="K154" s="317"/>
      <c r="U154" s="317"/>
      <c r="AE154" s="317"/>
      <c r="AO154" s="317"/>
      <c r="AY154" s="317"/>
      <c r="AZ154" s="317"/>
      <c r="BI154" s="317"/>
      <c r="BS154" s="317"/>
      <c r="CC154" s="317"/>
      <c r="CM154" s="317"/>
      <c r="CW154" s="317"/>
      <c r="DG154" s="317"/>
      <c r="DQ154" s="317"/>
      <c r="EA154" s="317"/>
      <c r="EK154" s="317"/>
      <c r="EU154" s="317"/>
      <c r="FE154" s="317"/>
      <c r="FO154" s="317"/>
      <c r="FY154" s="317"/>
      <c r="GI154" s="317"/>
      <c r="GS154" s="317"/>
      <c r="HC154" s="317"/>
      <c r="HM154" s="317"/>
      <c r="HW154" s="317"/>
    </row>
    <row r="155" s="3" customFormat="true" x14ac:dyDescent="0.25">
      <c r="A155" s="317"/>
      <c r="K155" s="317"/>
      <c r="U155" s="317"/>
      <c r="AE155" s="317"/>
      <c r="AO155" s="317"/>
      <c r="AY155" s="317"/>
      <c r="AZ155" s="317"/>
      <c r="BI155" s="317"/>
      <c r="BS155" s="317"/>
      <c r="CC155" s="317"/>
      <c r="CM155" s="317"/>
      <c r="CW155" s="317"/>
      <c r="DG155" s="317"/>
      <c r="DQ155" s="317"/>
      <c r="EA155" s="317"/>
      <c r="EK155" s="317"/>
      <c r="EU155" s="317"/>
      <c r="FE155" s="317"/>
      <c r="FO155" s="317"/>
      <c r="FY155" s="317"/>
      <c r="GI155" s="317"/>
      <c r="GS155" s="317"/>
      <c r="HC155" s="317"/>
      <c r="HM155" s="317"/>
      <c r="HW155" s="317"/>
    </row>
    <row r="156" s="3" customFormat="true" x14ac:dyDescent="0.25">
      <c r="A156" s="317"/>
      <c r="K156" s="317"/>
      <c r="U156" s="317"/>
      <c r="AE156" s="317"/>
      <c r="AO156" s="317"/>
      <c r="AY156" s="317"/>
      <c r="AZ156" s="317"/>
      <c r="BI156" s="317"/>
      <c r="BS156" s="317"/>
      <c r="CC156" s="317"/>
      <c r="CM156" s="317"/>
      <c r="CW156" s="317"/>
      <c r="DG156" s="317"/>
      <c r="DQ156" s="317"/>
      <c r="EA156" s="317"/>
      <c r="EK156" s="317"/>
      <c r="EU156" s="317"/>
      <c r="FE156" s="317"/>
      <c r="FO156" s="317"/>
      <c r="FY156" s="317"/>
      <c r="GI156" s="317"/>
      <c r="GS156" s="317"/>
      <c r="HC156" s="317"/>
      <c r="HM156" s="317"/>
      <c r="HW156" s="317"/>
    </row>
    <row r="157" s="3" customFormat="true" x14ac:dyDescent="0.25">
      <c r="A157" s="317"/>
      <c r="K157" s="317"/>
      <c r="U157" s="317"/>
      <c r="AE157" s="317"/>
      <c r="AO157" s="317"/>
      <c r="AY157" s="317"/>
      <c r="AZ157" s="317"/>
      <c r="BI157" s="317"/>
      <c r="BS157" s="317"/>
      <c r="CC157" s="317"/>
      <c r="CM157" s="317"/>
      <c r="CW157" s="317"/>
      <c r="DG157" s="317"/>
      <c r="DQ157" s="317"/>
      <c r="EA157" s="317"/>
      <c r="EK157" s="317"/>
      <c r="EU157" s="317"/>
      <c r="FE157" s="317"/>
      <c r="FO157" s="317"/>
      <c r="FY157" s="317"/>
      <c r="GI157" s="317"/>
      <c r="GS157" s="317"/>
      <c r="HC157" s="317"/>
      <c r="HM157" s="317"/>
      <c r="HW157" s="317"/>
    </row>
    <row r="158" s="3" customFormat="true" x14ac:dyDescent="0.25">
      <c r="A158" s="317"/>
      <c r="K158" s="317"/>
      <c r="U158" s="317"/>
      <c r="AE158" s="317"/>
      <c r="AO158" s="317"/>
      <c r="AY158" s="317"/>
      <c r="AZ158" s="317"/>
      <c r="BI158" s="317"/>
      <c r="BS158" s="317"/>
      <c r="CC158" s="317"/>
      <c r="CM158" s="317"/>
      <c r="CW158" s="317"/>
      <c r="DG158" s="317"/>
      <c r="DQ158" s="317"/>
      <c r="EA158" s="317"/>
      <c r="EK158" s="317"/>
      <c r="EU158" s="317"/>
      <c r="FE158" s="317"/>
      <c r="FO158" s="317"/>
      <c r="FY158" s="317"/>
      <c r="GI158" s="317"/>
      <c r="GS158" s="317"/>
      <c r="HC158" s="317"/>
      <c r="HM158" s="317"/>
      <c r="HW158" s="317"/>
    </row>
    <row r="159" s="3" customFormat="true" x14ac:dyDescent="0.25">
      <c r="A159" s="317"/>
      <c r="K159" s="317"/>
      <c r="U159" s="317"/>
      <c r="AE159" s="317"/>
      <c r="AO159" s="317"/>
      <c r="AY159" s="317"/>
      <c r="AZ159" s="317"/>
      <c r="BI159" s="317"/>
      <c r="BS159" s="317"/>
      <c r="CC159" s="317"/>
      <c r="CM159" s="317"/>
      <c r="CW159" s="317"/>
      <c r="DG159" s="317"/>
      <c r="DQ159" s="317"/>
      <c r="EA159" s="317"/>
      <c r="EK159" s="317"/>
      <c r="EU159" s="317"/>
      <c r="FE159" s="317"/>
      <c r="FO159" s="317"/>
      <c r="FY159" s="317"/>
      <c r="GI159" s="317"/>
      <c r="GS159" s="317"/>
      <c r="HC159" s="317"/>
      <c r="HM159" s="317"/>
      <c r="HW159" s="317"/>
    </row>
    <row r="160" s="3" customFormat="true" x14ac:dyDescent="0.25">
      <c r="A160" s="317"/>
      <c r="K160" s="317"/>
      <c r="U160" s="317"/>
      <c r="AE160" s="317"/>
      <c r="AO160" s="317"/>
      <c r="AY160" s="317"/>
      <c r="AZ160" s="317"/>
      <c r="BI160" s="317"/>
      <c r="BS160" s="317"/>
      <c r="CC160" s="317"/>
      <c r="CM160" s="317"/>
      <c r="CW160" s="317"/>
      <c r="DG160" s="317"/>
      <c r="DQ160" s="317"/>
      <c r="EA160" s="317"/>
      <c r="EK160" s="317"/>
      <c r="EU160" s="317"/>
      <c r="FE160" s="317"/>
      <c r="FO160" s="317"/>
      <c r="FY160" s="317"/>
      <c r="GI160" s="317"/>
      <c r="GS160" s="317"/>
      <c r="HC160" s="317"/>
      <c r="HM160" s="317"/>
      <c r="HW160" s="317"/>
    </row>
    <row r="161" s="3" customFormat="true" x14ac:dyDescent="0.25">
      <c r="A161" s="317"/>
      <c r="K161" s="317"/>
      <c r="U161" s="317"/>
      <c r="AE161" s="317"/>
      <c r="AO161" s="317"/>
      <c r="AY161" s="317"/>
      <c r="AZ161" s="317"/>
      <c r="BI161" s="317"/>
      <c r="BS161" s="317"/>
      <c r="CC161" s="317"/>
      <c r="CM161" s="317"/>
      <c r="CW161" s="317"/>
      <c r="DG161" s="317"/>
      <c r="DQ161" s="317"/>
      <c r="EA161" s="317"/>
      <c r="EK161" s="317"/>
      <c r="EU161" s="317"/>
      <c r="FE161" s="317"/>
      <c r="FO161" s="317"/>
      <c r="FY161" s="317"/>
      <c r="GI161" s="317"/>
      <c r="GS161" s="317"/>
      <c r="HC161" s="317"/>
      <c r="HM161" s="317"/>
      <c r="HW161" s="317"/>
    </row>
    <row r="162" s="3" customFormat="true" x14ac:dyDescent="0.25">
      <c r="A162" s="317"/>
      <c r="K162" s="317"/>
      <c r="U162" s="317"/>
      <c r="AE162" s="317"/>
      <c r="AO162" s="317"/>
      <c r="AY162" s="317"/>
      <c r="AZ162" s="317"/>
      <c r="BI162" s="317"/>
      <c r="BS162" s="317"/>
      <c r="CC162" s="317"/>
      <c r="CM162" s="317"/>
      <c r="CW162" s="317"/>
      <c r="DG162" s="317"/>
      <c r="DQ162" s="317"/>
      <c r="EA162" s="317"/>
      <c r="EK162" s="317"/>
      <c r="EU162" s="317"/>
      <c r="FE162" s="317"/>
      <c r="FO162" s="317"/>
      <c r="FY162" s="317"/>
      <c r="GI162" s="317"/>
      <c r="GS162" s="317"/>
      <c r="HC162" s="317"/>
      <c r="HM162" s="317"/>
      <c r="HW162" s="317"/>
    </row>
    <row r="163" s="3" customFormat="true" x14ac:dyDescent="0.25">
      <c r="A163" s="317"/>
      <c r="K163" s="317"/>
      <c r="U163" s="317"/>
      <c r="AE163" s="317"/>
      <c r="AO163" s="317"/>
      <c r="AY163" s="317"/>
      <c r="AZ163" s="317"/>
      <c r="BI163" s="317"/>
      <c r="BS163" s="317"/>
      <c r="CC163" s="317"/>
      <c r="CM163" s="317"/>
      <c r="CW163" s="317"/>
      <c r="DG163" s="317"/>
      <c r="DQ163" s="317"/>
      <c r="EA163" s="317"/>
      <c r="EK163" s="317"/>
      <c r="EU163" s="317"/>
      <c r="FE163" s="317"/>
      <c r="FO163" s="317"/>
      <c r="FY163" s="317"/>
      <c r="GI163" s="317"/>
      <c r="GS163" s="317"/>
      <c r="HC163" s="317"/>
      <c r="HM163" s="317"/>
      <c r="HW163" s="317"/>
    </row>
    <row r="164" s="3" customFormat="true" x14ac:dyDescent="0.25">
      <c r="A164" s="317"/>
      <c r="K164" s="317"/>
      <c r="U164" s="317"/>
      <c r="AE164" s="317"/>
      <c r="AO164" s="317"/>
      <c r="AY164" s="317"/>
      <c r="AZ164" s="317"/>
      <c r="BI164" s="317"/>
      <c r="BS164" s="317"/>
      <c r="CC164" s="317"/>
      <c r="CM164" s="317"/>
      <c r="CW164" s="317"/>
      <c r="DG164" s="317"/>
      <c r="DQ164" s="317"/>
      <c r="EA164" s="317"/>
      <c r="EK164" s="317"/>
      <c r="EU164" s="317"/>
      <c r="FE164" s="317"/>
      <c r="FO164" s="317"/>
      <c r="FY164" s="317"/>
      <c r="GI164" s="317"/>
      <c r="GS164" s="317"/>
      <c r="HC164" s="317"/>
      <c r="HM164" s="317"/>
      <c r="HW164" s="317"/>
    </row>
    <row r="165" s="3" customFormat="true" x14ac:dyDescent="0.25">
      <c r="A165" s="317"/>
      <c r="K165" s="317"/>
      <c r="U165" s="317"/>
      <c r="AE165" s="317"/>
      <c r="AO165" s="317"/>
      <c r="AY165" s="317"/>
      <c r="AZ165" s="317"/>
      <c r="BI165" s="317"/>
      <c r="BS165" s="317"/>
      <c r="CC165" s="317"/>
      <c r="CM165" s="317"/>
      <c r="CW165" s="317"/>
      <c r="DG165" s="317"/>
      <c r="DQ165" s="317"/>
      <c r="EA165" s="317"/>
      <c r="EK165" s="317"/>
      <c r="EU165" s="317"/>
      <c r="FE165" s="317"/>
      <c r="FO165" s="317"/>
      <c r="FY165" s="317"/>
      <c r="GI165" s="317"/>
      <c r="GS165" s="317"/>
      <c r="HC165" s="317"/>
      <c r="HM165" s="317"/>
      <c r="HW165" s="317"/>
    </row>
    <row r="166" s="3" customFormat="true" x14ac:dyDescent="0.25">
      <c r="A166" s="317"/>
      <c r="K166" s="317"/>
      <c r="U166" s="317"/>
      <c r="AE166" s="317"/>
      <c r="AO166" s="317"/>
      <c r="AY166" s="317"/>
      <c r="AZ166" s="317"/>
      <c r="BI166" s="317"/>
      <c r="BS166" s="317"/>
      <c r="CC166" s="317"/>
      <c r="CM166" s="317"/>
      <c r="CW166" s="317"/>
      <c r="DG166" s="317"/>
      <c r="DQ166" s="317"/>
      <c r="EA166" s="317"/>
      <c r="EK166" s="317"/>
      <c r="EU166" s="317"/>
      <c r="FE166" s="317"/>
      <c r="FO166" s="317"/>
      <c r="FY166" s="317"/>
      <c r="GI166" s="317"/>
      <c r="GS166" s="317"/>
      <c r="HC166" s="317"/>
      <c r="HM166" s="317"/>
      <c r="HW166" s="317"/>
    </row>
    <row r="167" s="3" customFormat="true" x14ac:dyDescent="0.25">
      <c r="A167" s="317"/>
      <c r="K167" s="317"/>
      <c r="U167" s="317"/>
      <c r="AE167" s="317"/>
      <c r="AO167" s="317"/>
      <c r="AY167" s="317"/>
      <c r="AZ167" s="317"/>
      <c r="BI167" s="317"/>
      <c r="BS167" s="317"/>
      <c r="CC167" s="317"/>
      <c r="CM167" s="317"/>
      <c r="CW167" s="317"/>
      <c r="DG167" s="317"/>
      <c r="DQ167" s="317"/>
      <c r="EA167" s="317"/>
      <c r="EK167" s="317"/>
      <c r="EU167" s="317"/>
      <c r="FE167" s="317"/>
      <c r="FO167" s="317"/>
      <c r="FY167" s="317"/>
      <c r="GI167" s="317"/>
      <c r="GS167" s="317"/>
      <c r="HC167" s="317"/>
      <c r="HM167" s="317"/>
      <c r="HW167" s="317"/>
    </row>
    <row r="168" s="3" customFormat="true" x14ac:dyDescent="0.25">
      <c r="A168" s="317"/>
      <c r="K168" s="317"/>
      <c r="U168" s="317"/>
      <c r="AE168" s="317"/>
      <c r="AO168" s="317"/>
      <c r="AY168" s="317"/>
      <c r="AZ168" s="317"/>
      <c r="BI168" s="317"/>
      <c r="BS168" s="317"/>
      <c r="CC168" s="317"/>
      <c r="CM168" s="317"/>
      <c r="CW168" s="317"/>
      <c r="DG168" s="317"/>
      <c r="DQ168" s="317"/>
      <c r="EA168" s="317"/>
      <c r="EK168" s="317"/>
      <c r="EU168" s="317"/>
      <c r="FE168" s="317"/>
      <c r="FO168" s="317"/>
      <c r="FY168" s="317"/>
      <c r="GI168" s="317"/>
      <c r="GS168" s="317"/>
      <c r="HC168" s="317"/>
      <c r="HM168" s="317"/>
      <c r="HW168" s="317"/>
    </row>
    <row r="169" s="3" customFormat="true" x14ac:dyDescent="0.25">
      <c r="A169" s="317"/>
      <c r="K169" s="317"/>
      <c r="U169" s="317"/>
      <c r="AE169" s="317"/>
      <c r="AO169" s="317"/>
      <c r="AY169" s="317"/>
      <c r="AZ169" s="317"/>
      <c r="BI169" s="317"/>
      <c r="BS169" s="317"/>
      <c r="CC169" s="317"/>
      <c r="CM169" s="317"/>
      <c r="CW169" s="317"/>
      <c r="DG169" s="317"/>
      <c r="DQ169" s="317"/>
      <c r="EA169" s="317"/>
      <c r="EK169" s="317"/>
      <c r="EU169" s="317"/>
      <c r="FE169" s="317"/>
      <c r="FO169" s="317"/>
      <c r="FY169" s="317"/>
      <c r="GI169" s="317"/>
      <c r="GS169" s="317"/>
      <c r="HC169" s="317"/>
      <c r="HM169" s="317"/>
      <c r="HW169" s="317"/>
    </row>
    <row r="170" s="3" customFormat="true" x14ac:dyDescent="0.25">
      <c r="A170" s="317"/>
      <c r="K170" s="317"/>
      <c r="U170" s="317"/>
      <c r="AE170" s="317"/>
      <c r="AO170" s="317"/>
      <c r="AY170" s="317"/>
      <c r="AZ170" s="317"/>
      <c r="BI170" s="317"/>
      <c r="BS170" s="317"/>
      <c r="CC170" s="317"/>
      <c r="CM170" s="317"/>
      <c r="CW170" s="317"/>
      <c r="DG170" s="317"/>
      <c r="DQ170" s="317"/>
      <c r="EA170" s="317"/>
      <c r="EK170" s="317"/>
      <c r="EU170" s="317"/>
      <c r="FE170" s="317"/>
      <c r="FO170" s="317"/>
      <c r="FY170" s="317"/>
      <c r="GI170" s="317"/>
      <c r="GS170" s="317"/>
      <c r="HC170" s="317"/>
      <c r="HM170" s="317"/>
      <c r="HW170" s="317"/>
    </row>
    <row r="171" s="3" customFormat="true" x14ac:dyDescent="0.25">
      <c r="A171" s="317"/>
      <c r="K171" s="317"/>
      <c r="U171" s="317"/>
      <c r="AE171" s="317"/>
      <c r="AO171" s="317"/>
      <c r="AY171" s="317"/>
      <c r="AZ171" s="317"/>
      <c r="BI171" s="317"/>
      <c r="BS171" s="317"/>
      <c r="CC171" s="317"/>
      <c r="CM171" s="317"/>
      <c r="CW171" s="317"/>
      <c r="DG171" s="317"/>
      <c r="DQ171" s="317"/>
      <c r="EA171" s="317"/>
      <c r="EK171" s="317"/>
      <c r="EU171" s="317"/>
      <c r="FE171" s="317"/>
      <c r="FO171" s="317"/>
      <c r="FY171" s="317"/>
      <c r="GI171" s="317"/>
      <c r="GS171" s="317"/>
      <c r="HC171" s="317"/>
      <c r="HM171" s="317"/>
      <c r="HW171" s="317"/>
    </row>
    <row r="172" s="3" customFormat="true" x14ac:dyDescent="0.25">
      <c r="A172" s="317"/>
      <c r="K172" s="317"/>
      <c r="U172" s="317"/>
      <c r="AE172" s="317"/>
      <c r="AO172" s="317"/>
      <c r="AY172" s="317"/>
      <c r="AZ172" s="317"/>
      <c r="BI172" s="317"/>
      <c r="BS172" s="317"/>
      <c r="CC172" s="317"/>
      <c r="CM172" s="317"/>
      <c r="CW172" s="317"/>
      <c r="DG172" s="317"/>
      <c r="DQ172" s="317"/>
      <c r="EA172" s="317"/>
      <c r="EK172" s="317"/>
      <c r="EU172" s="317"/>
      <c r="FE172" s="317"/>
      <c r="FO172" s="317"/>
      <c r="FY172" s="317"/>
      <c r="GI172" s="317"/>
      <c r="GS172" s="317"/>
      <c r="HC172" s="317"/>
      <c r="HM172" s="317"/>
      <c r="HW172" s="317"/>
    </row>
    <row r="173" s="3" customFormat="true" x14ac:dyDescent="0.25">
      <c r="A173" s="317"/>
      <c r="K173" s="317"/>
      <c r="U173" s="317"/>
      <c r="AE173" s="317"/>
      <c r="AO173" s="317"/>
      <c r="AY173" s="317"/>
      <c r="AZ173" s="317"/>
      <c r="BI173" s="317"/>
      <c r="BS173" s="317"/>
      <c r="CC173" s="317"/>
      <c r="CM173" s="317"/>
      <c r="CW173" s="317"/>
      <c r="DG173" s="317"/>
      <c r="DQ173" s="317"/>
      <c r="EA173" s="317"/>
      <c r="EK173" s="317"/>
      <c r="EU173" s="317"/>
      <c r="FE173" s="317"/>
      <c r="FO173" s="317"/>
      <c r="FY173" s="317"/>
      <c r="GI173" s="317"/>
      <c r="GS173" s="317"/>
      <c r="HC173" s="317"/>
      <c r="HM173" s="317"/>
      <c r="HW173" s="317"/>
    </row>
    <row r="174" s="3" customFormat="true" x14ac:dyDescent="0.25">
      <c r="A174" s="317"/>
      <c r="K174" s="317"/>
      <c r="U174" s="317"/>
      <c r="AE174" s="317"/>
      <c r="AO174" s="317"/>
      <c r="AY174" s="317"/>
      <c r="AZ174" s="317"/>
      <c r="BI174" s="317"/>
      <c r="BS174" s="317"/>
      <c r="CC174" s="317"/>
      <c r="CM174" s="317"/>
      <c r="CW174" s="317"/>
      <c r="DG174" s="317"/>
      <c r="DQ174" s="317"/>
      <c r="EA174" s="317"/>
      <c r="EK174" s="317"/>
      <c r="EU174" s="317"/>
      <c r="FE174" s="317"/>
      <c r="FO174" s="317"/>
      <c r="FY174" s="317"/>
      <c r="GI174" s="317"/>
      <c r="GS174" s="317"/>
      <c r="HC174" s="317"/>
      <c r="HM174" s="317"/>
      <c r="HW174" s="317"/>
    </row>
    <row r="175" s="3" customFormat="true" x14ac:dyDescent="0.25">
      <c r="A175" s="317"/>
      <c r="K175" s="317"/>
      <c r="U175" s="317"/>
      <c r="AE175" s="317"/>
      <c r="AO175" s="317"/>
      <c r="AY175" s="317"/>
      <c r="AZ175" s="317"/>
      <c r="BI175" s="317"/>
      <c r="BS175" s="317"/>
      <c r="CC175" s="317"/>
      <c r="CM175" s="317"/>
      <c r="CW175" s="317"/>
      <c r="DG175" s="317"/>
      <c r="DQ175" s="317"/>
      <c r="EA175" s="317"/>
      <c r="EK175" s="317"/>
      <c r="EU175" s="317"/>
      <c r="FE175" s="317"/>
      <c r="FO175" s="317"/>
      <c r="FY175" s="317"/>
      <c r="GI175" s="317"/>
      <c r="GS175" s="317"/>
      <c r="HC175" s="317"/>
      <c r="HM175" s="317"/>
      <c r="HW175" s="317"/>
    </row>
    <row r="176" s="3" customFormat="true" x14ac:dyDescent="0.25">
      <c r="A176" s="317"/>
      <c r="K176" s="317"/>
      <c r="U176" s="317"/>
      <c r="AE176" s="317"/>
      <c r="AO176" s="317"/>
      <c r="AY176" s="317"/>
      <c r="AZ176" s="317"/>
      <c r="BI176" s="317"/>
      <c r="BS176" s="317"/>
      <c r="CC176" s="317"/>
      <c r="CM176" s="317"/>
      <c r="CW176" s="317"/>
      <c r="DG176" s="317"/>
      <c r="DQ176" s="317"/>
      <c r="EA176" s="317"/>
      <c r="EK176" s="317"/>
      <c r="EU176" s="317"/>
      <c r="FE176" s="317"/>
      <c r="FO176" s="317"/>
      <c r="FY176" s="317"/>
      <c r="GI176" s="317"/>
      <c r="GS176" s="317"/>
      <c r="HC176" s="317"/>
      <c r="HM176" s="317"/>
      <c r="HW176" s="317"/>
    </row>
    <row r="177" s="3" customFormat="true" x14ac:dyDescent="0.25">
      <c r="A177" s="317"/>
      <c r="K177" s="317"/>
      <c r="U177" s="317"/>
      <c r="AE177" s="317"/>
      <c r="AO177" s="317"/>
      <c r="AY177" s="317"/>
      <c r="AZ177" s="317"/>
      <c r="BI177" s="317"/>
      <c r="BS177" s="317"/>
      <c r="CC177" s="317"/>
      <c r="CM177" s="317"/>
      <c r="CW177" s="317"/>
      <c r="DG177" s="317"/>
      <c r="DQ177" s="317"/>
      <c r="EA177" s="317"/>
      <c r="EK177" s="317"/>
      <c r="EU177" s="317"/>
      <c r="FE177" s="317"/>
      <c r="FO177" s="317"/>
      <c r="FY177" s="317"/>
      <c r="GI177" s="317"/>
      <c r="GS177" s="317"/>
      <c r="HC177" s="317"/>
      <c r="HM177" s="317"/>
      <c r="HW177" s="317"/>
    </row>
    <row r="178" s="3" customFormat="true" x14ac:dyDescent="0.25">
      <c r="A178" s="317"/>
      <c r="K178" s="317"/>
      <c r="U178" s="317"/>
      <c r="AE178" s="317"/>
      <c r="AO178" s="317"/>
      <c r="AY178" s="317"/>
      <c r="AZ178" s="317"/>
      <c r="BI178" s="317"/>
      <c r="BS178" s="317"/>
      <c r="CC178" s="317"/>
      <c r="CM178" s="317"/>
      <c r="CW178" s="317"/>
      <c r="DG178" s="317"/>
      <c r="DQ178" s="317"/>
      <c r="EA178" s="317"/>
      <c r="EK178" s="317"/>
      <c r="EU178" s="317"/>
      <c r="FE178" s="317"/>
      <c r="FO178" s="317"/>
      <c r="FY178" s="317"/>
      <c r="GI178" s="317"/>
      <c r="GS178" s="317"/>
      <c r="HC178" s="317"/>
      <c r="HM178" s="317"/>
      <c r="HW178" s="317"/>
    </row>
    <row r="179" s="3" customFormat="true" x14ac:dyDescent="0.25">
      <c r="A179" s="317"/>
      <c r="K179" s="317"/>
      <c r="U179" s="317"/>
      <c r="AE179" s="317"/>
      <c r="AO179" s="317"/>
      <c r="AY179" s="317"/>
      <c r="AZ179" s="317"/>
      <c r="BI179" s="317"/>
      <c r="BS179" s="317"/>
      <c r="CC179" s="317"/>
      <c r="CM179" s="317"/>
      <c r="CW179" s="317"/>
      <c r="DG179" s="317"/>
      <c r="DQ179" s="317"/>
      <c r="EA179" s="317"/>
      <c r="EK179" s="317"/>
      <c r="EU179" s="317"/>
      <c r="FE179" s="317"/>
      <c r="FO179" s="317"/>
      <c r="FY179" s="317"/>
      <c r="GI179" s="317"/>
      <c r="GS179" s="317"/>
      <c r="HC179" s="317"/>
      <c r="HM179" s="317"/>
      <c r="HW179" s="317"/>
    </row>
    <row r="180" s="3" customFormat="true" x14ac:dyDescent="0.25">
      <c r="A180" s="317"/>
      <c r="K180" s="317"/>
      <c r="U180" s="317"/>
      <c r="AE180" s="317"/>
      <c r="AO180" s="317"/>
      <c r="AY180" s="317"/>
      <c r="AZ180" s="317"/>
      <c r="BI180" s="317"/>
      <c r="BS180" s="317"/>
      <c r="CC180" s="317"/>
      <c r="CM180" s="317"/>
      <c r="CW180" s="317"/>
      <c r="DG180" s="317"/>
      <c r="DQ180" s="317"/>
      <c r="EA180" s="317"/>
      <c r="EK180" s="317"/>
      <c r="EU180" s="317"/>
      <c r="FE180" s="317"/>
      <c r="FO180" s="317"/>
      <c r="FY180" s="317"/>
      <c r="GI180" s="317"/>
      <c r="GS180" s="317"/>
      <c r="HC180" s="317"/>
      <c r="HM180" s="317"/>
      <c r="HW180" s="317"/>
    </row>
    <row r="181" s="3" customFormat="true" x14ac:dyDescent="0.25">
      <c r="A181" s="317"/>
      <c r="K181" s="317"/>
      <c r="U181" s="317"/>
      <c r="AE181" s="317"/>
      <c r="AO181" s="317"/>
      <c r="AY181" s="317"/>
      <c r="AZ181" s="317"/>
      <c r="BI181" s="317"/>
      <c r="BS181" s="317"/>
      <c r="CC181" s="317"/>
      <c r="CM181" s="317"/>
      <c r="CW181" s="317"/>
      <c r="DG181" s="317"/>
      <c r="DQ181" s="317"/>
      <c r="EA181" s="317"/>
      <c r="EK181" s="317"/>
      <c r="EU181" s="317"/>
      <c r="FE181" s="317"/>
      <c r="FO181" s="317"/>
      <c r="FY181" s="317"/>
      <c r="GI181" s="317"/>
      <c r="GS181" s="317"/>
      <c r="HC181" s="317"/>
      <c r="HM181" s="317"/>
      <c r="HW181" s="317"/>
    </row>
    <row r="182" s="3" customFormat="true" x14ac:dyDescent="0.25">
      <c r="A182" s="317"/>
      <c r="K182" s="317"/>
      <c r="U182" s="317"/>
      <c r="AE182" s="317"/>
      <c r="AO182" s="317"/>
      <c r="AY182" s="317"/>
      <c r="AZ182" s="317"/>
      <c r="BI182" s="317"/>
      <c r="BS182" s="317"/>
      <c r="CC182" s="317"/>
      <c r="CM182" s="317"/>
      <c r="CW182" s="317"/>
      <c r="DG182" s="317"/>
      <c r="DQ182" s="317"/>
      <c r="EA182" s="317"/>
      <c r="EK182" s="317"/>
      <c r="EU182" s="317"/>
      <c r="FE182" s="317"/>
      <c r="FO182" s="317"/>
      <c r="FY182" s="317"/>
      <c r="GI182" s="317"/>
      <c r="GS182" s="317"/>
      <c r="HC182" s="317"/>
      <c r="HM182" s="317"/>
      <c r="HW182" s="317"/>
    </row>
    <row r="183" s="3" customFormat="true" x14ac:dyDescent="0.25">
      <c r="A183" s="317"/>
      <c r="K183" s="317"/>
      <c r="U183" s="317"/>
      <c r="AE183" s="317"/>
      <c r="AO183" s="317"/>
      <c r="AY183" s="317"/>
      <c r="AZ183" s="317"/>
      <c r="BI183" s="317"/>
      <c r="BS183" s="317"/>
      <c r="CC183" s="317"/>
      <c r="CM183" s="317"/>
      <c r="CW183" s="317"/>
      <c r="DG183" s="317"/>
      <c r="DQ183" s="317"/>
      <c r="EA183" s="317"/>
      <c r="EK183" s="317"/>
      <c r="EU183" s="317"/>
      <c r="FE183" s="317"/>
      <c r="FO183" s="317"/>
      <c r="FY183" s="317"/>
      <c r="GI183" s="317"/>
      <c r="GS183" s="317"/>
      <c r="HC183" s="317"/>
      <c r="HM183" s="317"/>
      <c r="HW183" s="317"/>
    </row>
    <row r="184" s="3" customFormat="true" x14ac:dyDescent="0.25">
      <c r="A184" s="317"/>
      <c r="K184" s="317"/>
      <c r="U184" s="317"/>
      <c r="AE184" s="317"/>
      <c r="AO184" s="317"/>
      <c r="AY184" s="317"/>
      <c r="AZ184" s="317"/>
      <c r="BI184" s="317"/>
      <c r="BS184" s="317"/>
      <c r="CC184" s="317"/>
      <c r="CM184" s="317"/>
      <c r="CW184" s="317"/>
      <c r="DG184" s="317"/>
      <c r="DQ184" s="317"/>
      <c r="EA184" s="317"/>
      <c r="EK184" s="317"/>
      <c r="EU184" s="317"/>
      <c r="FE184" s="317"/>
      <c r="FO184" s="317"/>
      <c r="FY184" s="317"/>
      <c r="GI184" s="317"/>
      <c r="GS184" s="317"/>
      <c r="HC184" s="317"/>
      <c r="HM184" s="317"/>
      <c r="HW184" s="317"/>
    </row>
    <row r="185" s="3" customFormat="true" x14ac:dyDescent="0.25">
      <c r="A185" s="317"/>
      <c r="K185" s="317"/>
      <c r="U185" s="317"/>
      <c r="AE185" s="317"/>
      <c r="AO185" s="317"/>
      <c r="AY185" s="317"/>
      <c r="AZ185" s="317"/>
      <c r="BI185" s="317"/>
      <c r="BS185" s="317"/>
      <c r="CC185" s="317"/>
      <c r="CM185" s="317"/>
      <c r="CW185" s="317"/>
      <c r="DG185" s="317"/>
      <c r="DQ185" s="317"/>
      <c r="EA185" s="317"/>
      <c r="EK185" s="317"/>
      <c r="EU185" s="317"/>
      <c r="FE185" s="317"/>
      <c r="FO185" s="317"/>
      <c r="FY185" s="317"/>
      <c r="GI185" s="317"/>
      <c r="GS185" s="317"/>
      <c r="HC185" s="317"/>
      <c r="HM185" s="317"/>
      <c r="HW185" s="317"/>
    </row>
    <row r="186" s="3" customFormat="true" x14ac:dyDescent="0.25">
      <c r="A186" s="317"/>
      <c r="K186" s="317"/>
      <c r="U186" s="317"/>
      <c r="AE186" s="317"/>
      <c r="AO186" s="317"/>
      <c r="AY186" s="317"/>
      <c r="AZ186" s="317"/>
      <c r="BI186" s="317"/>
      <c r="BS186" s="317"/>
      <c r="CC186" s="317"/>
      <c r="CM186" s="317"/>
      <c r="CW186" s="317"/>
      <c r="DG186" s="317"/>
      <c r="DQ186" s="317"/>
      <c r="EA186" s="317"/>
      <c r="EK186" s="317"/>
      <c r="EU186" s="317"/>
      <c r="FE186" s="317"/>
      <c r="FO186" s="317"/>
      <c r="FY186" s="317"/>
      <c r="GI186" s="317"/>
      <c r="GS186" s="317"/>
      <c r="HC186" s="317"/>
      <c r="HM186" s="317"/>
      <c r="HW186" s="317"/>
    </row>
    <row r="187" s="3" customFormat="true" x14ac:dyDescent="0.25">
      <c r="A187" s="317"/>
      <c r="K187" s="317"/>
      <c r="U187" s="317"/>
      <c r="AE187" s="317"/>
      <c r="AO187" s="317"/>
      <c r="AY187" s="317"/>
      <c r="AZ187" s="317"/>
      <c r="BI187" s="317"/>
      <c r="BS187" s="317"/>
      <c r="CC187" s="317"/>
      <c r="CM187" s="317"/>
      <c r="CW187" s="317"/>
      <c r="DG187" s="317"/>
      <c r="DQ187" s="317"/>
      <c r="EA187" s="317"/>
      <c r="EK187" s="317"/>
      <c r="EU187" s="317"/>
      <c r="FE187" s="317"/>
      <c r="FO187" s="317"/>
      <c r="FY187" s="317"/>
      <c r="GI187" s="317"/>
      <c r="GS187" s="317"/>
      <c r="HC187" s="317"/>
      <c r="HM187" s="317"/>
      <c r="HW187" s="317"/>
    </row>
    <row r="188" s="3" customFormat="true" x14ac:dyDescent="0.25">
      <c r="A188" s="317"/>
      <c r="K188" s="317"/>
      <c r="U188" s="317"/>
      <c r="AE188" s="317"/>
      <c r="AO188" s="317"/>
      <c r="AY188" s="317"/>
      <c r="AZ188" s="317"/>
      <c r="BI188" s="317"/>
      <c r="BS188" s="317"/>
      <c r="CC188" s="317"/>
      <c r="CM188" s="317"/>
      <c r="CW188" s="317"/>
      <c r="DG188" s="317"/>
      <c r="DQ188" s="317"/>
      <c r="EA188" s="317"/>
      <c r="EK188" s="317"/>
      <c r="EU188" s="317"/>
      <c r="FE188" s="317"/>
      <c r="FO188" s="317"/>
      <c r="FY188" s="317"/>
      <c r="GI188" s="317"/>
      <c r="GS188" s="317"/>
      <c r="HC188" s="317"/>
      <c r="HM188" s="317"/>
      <c r="HW188" s="317"/>
    </row>
    <row r="189" s="3" customFormat="true" x14ac:dyDescent="0.25">
      <c r="A189" s="317"/>
      <c r="K189" s="317"/>
      <c r="U189" s="317"/>
      <c r="AE189" s="317"/>
      <c r="AO189" s="317"/>
      <c r="AY189" s="317"/>
      <c r="AZ189" s="317"/>
      <c r="BI189" s="317"/>
      <c r="BS189" s="317"/>
      <c r="CC189" s="317"/>
      <c r="CM189" s="317"/>
      <c r="CW189" s="317"/>
      <c r="DG189" s="317"/>
      <c r="DQ189" s="317"/>
      <c r="EA189" s="317"/>
      <c r="EK189" s="317"/>
      <c r="EU189" s="317"/>
      <c r="FE189" s="317"/>
      <c r="FO189" s="317"/>
      <c r="FY189" s="317"/>
      <c r="GI189" s="317"/>
      <c r="GS189" s="317"/>
      <c r="HC189" s="317"/>
      <c r="HM189" s="317"/>
      <c r="HW189" s="317"/>
    </row>
    <row r="190" s="3" customFormat="true" x14ac:dyDescent="0.25">
      <c r="A190" s="317"/>
      <c r="K190" s="317"/>
      <c r="U190" s="317"/>
      <c r="AE190" s="317"/>
      <c r="AO190" s="317"/>
      <c r="AY190" s="317"/>
      <c r="AZ190" s="317"/>
      <c r="BI190" s="317"/>
      <c r="BS190" s="317"/>
      <c r="CC190" s="317"/>
      <c r="CM190" s="317"/>
      <c r="CW190" s="317"/>
      <c r="DG190" s="317"/>
      <c r="DQ190" s="317"/>
      <c r="EA190" s="317"/>
      <c r="EK190" s="317"/>
      <c r="EU190" s="317"/>
      <c r="FE190" s="317"/>
      <c r="FO190" s="317"/>
      <c r="FY190" s="317"/>
      <c r="GI190" s="317"/>
      <c r="GS190" s="317"/>
      <c r="HC190" s="317"/>
      <c r="HM190" s="317"/>
      <c r="HW190" s="317"/>
    </row>
    <row r="191" s="3" customFormat="true" x14ac:dyDescent="0.25">
      <c r="A191" s="317"/>
      <c r="K191" s="317"/>
      <c r="U191" s="317"/>
      <c r="AE191" s="317"/>
      <c r="AO191" s="317"/>
      <c r="AY191" s="317"/>
      <c r="AZ191" s="317"/>
      <c r="BI191" s="317"/>
      <c r="BS191" s="317"/>
      <c r="CC191" s="317"/>
      <c r="CM191" s="317"/>
      <c r="CW191" s="317"/>
      <c r="DG191" s="317"/>
      <c r="DQ191" s="317"/>
      <c r="EA191" s="317"/>
      <c r="EK191" s="317"/>
      <c r="EU191" s="317"/>
      <c r="FE191" s="317"/>
      <c r="FO191" s="317"/>
      <c r="FY191" s="317"/>
      <c r="GI191" s="317"/>
      <c r="GS191" s="317"/>
      <c r="HC191" s="317"/>
      <c r="HM191" s="317"/>
      <c r="HW191" s="317"/>
    </row>
    <row r="192" s="3" customFormat="true" x14ac:dyDescent="0.25">
      <c r="A192" s="317"/>
      <c r="K192" s="317"/>
      <c r="U192" s="317"/>
      <c r="AE192" s="317"/>
      <c r="AO192" s="317"/>
      <c r="AY192" s="317"/>
      <c r="AZ192" s="317"/>
      <c r="BI192" s="317"/>
      <c r="BS192" s="317"/>
      <c r="CC192" s="317"/>
      <c r="CM192" s="317"/>
      <c r="CW192" s="317"/>
      <c r="DG192" s="317"/>
      <c r="DQ192" s="317"/>
      <c r="EA192" s="317"/>
      <c r="EK192" s="317"/>
      <c r="EU192" s="317"/>
      <c r="FE192" s="317"/>
      <c r="FO192" s="317"/>
      <c r="FY192" s="317"/>
      <c r="GI192" s="317"/>
      <c r="GS192" s="317"/>
      <c r="HC192" s="317"/>
      <c r="HM192" s="317"/>
      <c r="HW192" s="317"/>
    </row>
    <row r="193" s="3" customFormat="true" x14ac:dyDescent="0.25">
      <c r="A193" s="317"/>
      <c r="K193" s="317"/>
      <c r="U193" s="317"/>
      <c r="AE193" s="317"/>
      <c r="AO193" s="317"/>
      <c r="AY193" s="317"/>
      <c r="AZ193" s="317"/>
      <c r="BI193" s="317"/>
      <c r="BS193" s="317"/>
      <c r="CC193" s="317"/>
      <c r="CM193" s="317"/>
      <c r="CW193" s="317"/>
      <c r="DG193" s="317"/>
      <c r="DQ193" s="317"/>
      <c r="EA193" s="317"/>
      <c r="EK193" s="317"/>
      <c r="EU193" s="317"/>
      <c r="FE193" s="317"/>
      <c r="FO193" s="317"/>
      <c r="FY193" s="317"/>
      <c r="GI193" s="317"/>
      <c r="GS193" s="317"/>
      <c r="HC193" s="317"/>
      <c r="HM193" s="317"/>
      <c r="HW193" s="317"/>
    </row>
    <row r="194" s="3" customFormat="true" x14ac:dyDescent="0.25">
      <c r="A194" s="317"/>
      <c r="K194" s="317"/>
      <c r="U194" s="317"/>
      <c r="AE194" s="317"/>
      <c r="AO194" s="317"/>
      <c r="AY194" s="317"/>
      <c r="AZ194" s="317"/>
      <c r="BI194" s="317"/>
      <c r="BS194" s="317"/>
      <c r="CC194" s="317"/>
      <c r="CM194" s="317"/>
      <c r="CW194" s="317"/>
      <c r="DG194" s="317"/>
      <c r="DQ194" s="317"/>
      <c r="EA194" s="317"/>
      <c r="EK194" s="317"/>
      <c r="EU194" s="317"/>
      <c r="FE194" s="317"/>
      <c r="FO194" s="317"/>
      <c r="FY194" s="317"/>
      <c r="GI194" s="317"/>
      <c r="GS194" s="317"/>
      <c r="HC194" s="317"/>
      <c r="HM194" s="317"/>
      <c r="HW194" s="317"/>
    </row>
    <row r="195" s="3" customFormat="true" x14ac:dyDescent="0.25">
      <c r="A195" s="317"/>
      <c r="K195" s="317"/>
      <c r="U195" s="317"/>
      <c r="AE195" s="317"/>
      <c r="AO195" s="317"/>
      <c r="AY195" s="317"/>
      <c r="AZ195" s="317"/>
      <c r="BI195" s="317"/>
      <c r="BS195" s="317"/>
      <c r="CC195" s="317"/>
      <c r="CM195" s="317"/>
      <c r="CW195" s="317"/>
      <c r="DG195" s="317"/>
      <c r="DQ195" s="317"/>
      <c r="EA195" s="317"/>
      <c r="EK195" s="317"/>
      <c r="EU195" s="317"/>
      <c r="FE195" s="317"/>
      <c r="FO195" s="317"/>
      <c r="FY195" s="317"/>
      <c r="GI195" s="317"/>
      <c r="GS195" s="317"/>
      <c r="HC195" s="317"/>
      <c r="HM195" s="317"/>
      <c r="HW195" s="317"/>
    </row>
    <row r="196" s="3" customFormat="true" x14ac:dyDescent="0.25">
      <c r="A196" s="317"/>
      <c r="K196" s="317"/>
      <c r="U196" s="317"/>
      <c r="AE196" s="317"/>
      <c r="AO196" s="317"/>
      <c r="AY196" s="317"/>
      <c r="AZ196" s="317"/>
      <c r="BI196" s="317"/>
      <c r="BS196" s="317"/>
      <c r="CC196" s="317"/>
      <c r="CM196" s="317"/>
      <c r="CW196" s="317"/>
      <c r="DG196" s="317"/>
      <c r="DQ196" s="317"/>
      <c r="EA196" s="317"/>
      <c r="EK196" s="317"/>
      <c r="EU196" s="317"/>
      <c r="FE196" s="317"/>
      <c r="FO196" s="317"/>
      <c r="FY196" s="317"/>
      <c r="GI196" s="317"/>
      <c r="GS196" s="317"/>
      <c r="HC196" s="317"/>
      <c r="HM196" s="317"/>
      <c r="HW196" s="317"/>
    </row>
    <row r="197" s="3" customFormat="true" x14ac:dyDescent="0.25">
      <c r="A197" s="317"/>
      <c r="K197" s="317"/>
      <c r="U197" s="317"/>
      <c r="AE197" s="317"/>
      <c r="AO197" s="317"/>
      <c r="AY197" s="317"/>
      <c r="AZ197" s="317"/>
      <c r="BI197" s="317"/>
      <c r="BS197" s="317"/>
      <c r="CC197" s="317"/>
      <c r="CM197" s="317"/>
      <c r="CW197" s="317"/>
      <c r="DG197" s="317"/>
      <c r="DQ197" s="317"/>
      <c r="EA197" s="317"/>
      <c r="EK197" s="317"/>
      <c r="EU197" s="317"/>
      <c r="FE197" s="317"/>
      <c r="FO197" s="317"/>
      <c r="FY197" s="317"/>
      <c r="GI197" s="317"/>
      <c r="GS197" s="317"/>
      <c r="HC197" s="317"/>
      <c r="HM197" s="317"/>
      <c r="HW197" s="317"/>
    </row>
    <row r="198" s="3" customFormat="true" x14ac:dyDescent="0.25">
      <c r="A198" s="317"/>
      <c r="K198" s="317"/>
      <c r="U198" s="317"/>
      <c r="AE198" s="317"/>
      <c r="AO198" s="317"/>
      <c r="AY198" s="317"/>
      <c r="AZ198" s="317"/>
      <c r="BI198" s="317"/>
      <c r="BS198" s="317"/>
      <c r="CC198" s="317"/>
      <c r="CM198" s="317"/>
      <c r="CW198" s="317"/>
      <c r="DG198" s="317"/>
      <c r="DQ198" s="317"/>
      <c r="EA198" s="317"/>
      <c r="EK198" s="317"/>
      <c r="EU198" s="317"/>
      <c r="FE198" s="317"/>
      <c r="FO198" s="317"/>
      <c r="FY198" s="317"/>
      <c r="GI198" s="317"/>
      <c r="GS198" s="317"/>
      <c r="HC198" s="317"/>
      <c r="HM198" s="317"/>
      <c r="HW198" s="317"/>
    </row>
    <row r="199" s="3" customFormat="true" x14ac:dyDescent="0.25">
      <c r="A199" s="317"/>
      <c r="K199" s="317"/>
      <c r="U199" s="317"/>
      <c r="AE199" s="317"/>
      <c r="AO199" s="317"/>
      <c r="AY199" s="317"/>
      <c r="AZ199" s="317"/>
      <c r="BI199" s="317"/>
      <c r="BS199" s="317"/>
      <c r="CC199" s="317"/>
      <c r="CM199" s="317"/>
      <c r="CW199" s="317"/>
      <c r="DG199" s="317"/>
      <c r="DQ199" s="317"/>
      <c r="EA199" s="317"/>
      <c r="EK199" s="317"/>
      <c r="EU199" s="317"/>
      <c r="FE199" s="317"/>
      <c r="FO199" s="317"/>
      <c r="FY199" s="317"/>
      <c r="GI199" s="317"/>
      <c r="GS199" s="317"/>
      <c r="HC199" s="317"/>
      <c r="HM199" s="317"/>
      <c r="HW199" s="317"/>
    </row>
    <row r="200" s="3" customFormat="true" x14ac:dyDescent="0.25">
      <c r="A200" s="317"/>
      <c r="K200" s="317"/>
      <c r="U200" s="317"/>
      <c r="AE200" s="317"/>
      <c r="AO200" s="317"/>
      <c r="AY200" s="317"/>
      <c r="AZ200" s="317"/>
      <c r="BI200" s="317"/>
      <c r="BS200" s="317"/>
      <c r="CC200" s="317"/>
      <c r="CM200" s="317"/>
      <c r="CW200" s="317"/>
      <c r="DG200" s="317"/>
      <c r="DQ200" s="317"/>
      <c r="EA200" s="317"/>
      <c r="EK200" s="317"/>
      <c r="EU200" s="317"/>
      <c r="FE200" s="317"/>
      <c r="FO200" s="317"/>
      <c r="FY200" s="317"/>
      <c r="GI200" s="317"/>
      <c r="GS200" s="317"/>
      <c r="HC200" s="317"/>
      <c r="HM200" s="317"/>
      <c r="HW200" s="317"/>
    </row>
    <row r="201" s="3" customFormat="true" x14ac:dyDescent="0.25">
      <c r="A201" s="317"/>
      <c r="K201" s="317"/>
      <c r="U201" s="317"/>
      <c r="AE201" s="317"/>
      <c r="AO201" s="317"/>
      <c r="AY201" s="317"/>
      <c r="AZ201" s="317"/>
      <c r="BI201" s="317"/>
      <c r="BS201" s="317"/>
      <c r="CC201" s="317"/>
      <c r="CM201" s="317"/>
      <c r="CW201" s="317"/>
      <c r="DG201" s="317"/>
      <c r="DQ201" s="317"/>
      <c r="EA201" s="317"/>
      <c r="EK201" s="317"/>
      <c r="EU201" s="317"/>
      <c r="FE201" s="317"/>
      <c r="FO201" s="317"/>
      <c r="FY201" s="317"/>
      <c r="GI201" s="317"/>
      <c r="GS201" s="317"/>
      <c r="HC201" s="317"/>
      <c r="HM201" s="317"/>
      <c r="HW201" s="317"/>
    </row>
    <row r="202" s="3" customFormat="true" x14ac:dyDescent="0.25">
      <c r="A202" s="317"/>
      <c r="K202" s="317"/>
      <c r="U202" s="317"/>
      <c r="AE202" s="317"/>
      <c r="AO202" s="317"/>
      <c r="AY202" s="317"/>
      <c r="AZ202" s="317"/>
      <c r="BI202" s="317"/>
      <c r="BS202" s="317"/>
      <c r="CC202" s="317"/>
      <c r="CM202" s="317"/>
      <c r="CW202" s="317"/>
      <c r="DG202" s="317"/>
      <c r="DQ202" s="317"/>
      <c r="EA202" s="317"/>
      <c r="EK202" s="317"/>
      <c r="EU202" s="317"/>
      <c r="FE202" s="317"/>
      <c r="FO202" s="317"/>
      <c r="FY202" s="317"/>
      <c r="GI202" s="317"/>
      <c r="GS202" s="317"/>
      <c r="HC202" s="317"/>
      <c r="HM202" s="317"/>
      <c r="HW202" s="317"/>
    </row>
    <row r="203" s="3" customFormat="true" x14ac:dyDescent="0.25">
      <c r="A203" s="317"/>
      <c r="K203" s="317"/>
      <c r="U203" s="317"/>
      <c r="AE203" s="317"/>
      <c r="AO203" s="317"/>
      <c r="AY203" s="317"/>
      <c r="AZ203" s="317"/>
      <c r="BI203" s="317"/>
      <c r="BS203" s="317"/>
      <c r="CC203" s="317"/>
      <c r="CM203" s="317"/>
      <c r="CW203" s="317"/>
      <c r="DG203" s="317"/>
      <c r="DQ203" s="317"/>
      <c r="EA203" s="317"/>
      <c r="EK203" s="317"/>
      <c r="EU203" s="317"/>
      <c r="FE203" s="317"/>
      <c r="FO203" s="317"/>
      <c r="FY203" s="317"/>
      <c r="GI203" s="317"/>
      <c r="GS203" s="317"/>
      <c r="HC203" s="317"/>
      <c r="HM203" s="317"/>
      <c r="HW203" s="317"/>
    </row>
    <row r="204" s="3" customFormat="true" x14ac:dyDescent="0.25">
      <c r="A204" s="317"/>
      <c r="K204" s="317"/>
      <c r="U204" s="317"/>
      <c r="AE204" s="317"/>
      <c r="AO204" s="317"/>
      <c r="AY204" s="317"/>
      <c r="AZ204" s="317"/>
      <c r="BI204" s="317"/>
      <c r="BS204" s="317"/>
      <c r="CC204" s="317"/>
      <c r="CM204" s="317"/>
      <c r="CW204" s="317"/>
      <c r="DG204" s="317"/>
      <c r="DQ204" s="317"/>
      <c r="EA204" s="317"/>
      <c r="EK204" s="317"/>
      <c r="EU204" s="317"/>
      <c r="FE204" s="317"/>
      <c r="FO204" s="317"/>
      <c r="FY204" s="317"/>
      <c r="GI204" s="317"/>
      <c r="GS204" s="317"/>
      <c r="HC204" s="317"/>
      <c r="HM204" s="317"/>
      <c r="HW204" s="317"/>
    </row>
    <row r="205" s="3" customFormat="true" x14ac:dyDescent="0.25">
      <c r="A205" s="317"/>
      <c r="K205" s="317"/>
      <c r="U205" s="317"/>
      <c r="AE205" s="317"/>
      <c r="AO205" s="317"/>
      <c r="AY205" s="317"/>
      <c r="AZ205" s="317"/>
      <c r="BI205" s="317"/>
      <c r="BS205" s="317"/>
      <c r="CC205" s="317"/>
      <c r="CM205" s="317"/>
      <c r="CW205" s="317"/>
      <c r="DG205" s="317"/>
      <c r="DQ205" s="317"/>
      <c r="EA205" s="317"/>
      <c r="EK205" s="317"/>
      <c r="EU205" s="317"/>
      <c r="FE205" s="317"/>
      <c r="FO205" s="317"/>
      <c r="FY205" s="317"/>
      <c r="GI205" s="317"/>
      <c r="GS205" s="317"/>
      <c r="HC205" s="317"/>
      <c r="HM205" s="317"/>
      <c r="HW205" s="317"/>
    </row>
    <row r="206" s="3" customFormat="true" x14ac:dyDescent="0.25">
      <c r="A206" s="317"/>
      <c r="K206" s="317"/>
      <c r="U206" s="317"/>
      <c r="AE206" s="317"/>
      <c r="AO206" s="317"/>
      <c r="AY206" s="317"/>
      <c r="AZ206" s="317"/>
      <c r="BI206" s="317"/>
      <c r="BS206" s="317"/>
      <c r="CC206" s="317"/>
      <c r="CM206" s="317"/>
      <c r="CW206" s="317"/>
      <c r="DG206" s="317"/>
      <c r="DQ206" s="317"/>
      <c r="EA206" s="317"/>
      <c r="EK206" s="317"/>
      <c r="EU206" s="317"/>
      <c r="FE206" s="317"/>
      <c r="FO206" s="317"/>
      <c r="FY206" s="317"/>
      <c r="GI206" s="317"/>
      <c r="GS206" s="317"/>
      <c r="HC206" s="317"/>
      <c r="HM206" s="317"/>
      <c r="HW206" s="317"/>
    </row>
    <row r="207" s="3" customFormat="true" x14ac:dyDescent="0.25">
      <c r="A207" s="317"/>
      <c r="K207" s="317"/>
      <c r="U207" s="317"/>
      <c r="AE207" s="317"/>
      <c r="AO207" s="317"/>
      <c r="AY207" s="317"/>
      <c r="AZ207" s="317"/>
      <c r="BI207" s="317"/>
      <c r="BS207" s="317"/>
      <c r="CC207" s="317"/>
      <c r="CM207" s="317"/>
      <c r="CW207" s="317"/>
      <c r="DG207" s="317"/>
      <c r="DQ207" s="317"/>
      <c r="EA207" s="317"/>
      <c r="EK207" s="317"/>
      <c r="EU207" s="317"/>
      <c r="FE207" s="317"/>
      <c r="FO207" s="317"/>
      <c r="FY207" s="317"/>
      <c r="GI207" s="317"/>
      <c r="GS207" s="317"/>
      <c r="HC207" s="317"/>
      <c r="HM207" s="317"/>
      <c r="HW207" s="317"/>
    </row>
    <row r="208" s="3" customFormat="true" x14ac:dyDescent="0.25">
      <c r="A208" s="317"/>
      <c r="K208" s="317"/>
      <c r="U208" s="317"/>
      <c r="AE208" s="317"/>
      <c r="AO208" s="317"/>
      <c r="AY208" s="317"/>
      <c r="AZ208" s="317"/>
      <c r="BI208" s="317"/>
      <c r="BS208" s="317"/>
      <c r="CC208" s="317"/>
      <c r="CM208" s="317"/>
      <c r="CW208" s="317"/>
      <c r="DG208" s="317"/>
      <c r="DQ208" s="317"/>
      <c r="EA208" s="317"/>
      <c r="EK208" s="317"/>
      <c r="EU208" s="317"/>
      <c r="FE208" s="317"/>
      <c r="FO208" s="317"/>
      <c r="FY208" s="317"/>
      <c r="GI208" s="317"/>
      <c r="GS208" s="317"/>
      <c r="HC208" s="317"/>
      <c r="HM208" s="317"/>
      <c r="HW208" s="317"/>
    </row>
    <row r="209" s="3" customFormat="true" x14ac:dyDescent="0.25">
      <c r="A209" s="317"/>
      <c r="K209" s="317"/>
      <c r="U209" s="317"/>
      <c r="AE209" s="317"/>
      <c r="AO209" s="317"/>
      <c r="AY209" s="317"/>
      <c r="AZ209" s="317"/>
      <c r="BI209" s="317"/>
      <c r="BS209" s="317"/>
      <c r="CC209" s="317"/>
      <c r="CM209" s="317"/>
      <c r="CW209" s="317"/>
      <c r="DG209" s="317"/>
      <c r="DQ209" s="317"/>
      <c r="EA209" s="317"/>
      <c r="EK209" s="317"/>
      <c r="EU209" s="317"/>
      <c r="FE209" s="317"/>
      <c r="FO209" s="317"/>
      <c r="FY209" s="317"/>
      <c r="GI209" s="317"/>
      <c r="GS209" s="317"/>
      <c r="HC209" s="317"/>
      <c r="HM209" s="317"/>
      <c r="HW209" s="317"/>
    </row>
    <row r="210" s="3" customFormat="true" x14ac:dyDescent="0.25">
      <c r="A210" s="317"/>
      <c r="K210" s="317"/>
      <c r="U210" s="317"/>
      <c r="AE210" s="317"/>
      <c r="AO210" s="317"/>
      <c r="AY210" s="317"/>
      <c r="AZ210" s="317"/>
      <c r="BI210" s="317"/>
      <c r="BS210" s="317"/>
      <c r="CC210" s="317"/>
      <c r="CM210" s="317"/>
      <c r="CW210" s="317"/>
      <c r="DG210" s="317"/>
      <c r="DQ210" s="317"/>
      <c r="EA210" s="317"/>
      <c r="EK210" s="317"/>
      <c r="EU210" s="317"/>
      <c r="FE210" s="317"/>
      <c r="FO210" s="317"/>
      <c r="FY210" s="317"/>
      <c r="GI210" s="317"/>
      <c r="GS210" s="317"/>
      <c r="HC210" s="317"/>
      <c r="HM210" s="317"/>
      <c r="HW210" s="317"/>
    </row>
    <row r="211" s="3" customFormat="true" x14ac:dyDescent="0.25">
      <c r="A211" s="317"/>
      <c r="K211" s="317"/>
      <c r="U211" s="317"/>
      <c r="AE211" s="317"/>
      <c r="AO211" s="317"/>
      <c r="AY211" s="317"/>
      <c r="AZ211" s="317"/>
      <c r="BI211" s="317"/>
      <c r="BS211" s="317"/>
      <c r="CC211" s="317"/>
      <c r="CM211" s="317"/>
      <c r="CW211" s="317"/>
      <c r="DG211" s="317"/>
      <c r="DQ211" s="317"/>
      <c r="EA211" s="317"/>
      <c r="EK211" s="317"/>
      <c r="EU211" s="317"/>
      <c r="FE211" s="317"/>
      <c r="FO211" s="317"/>
      <c r="FY211" s="317"/>
      <c r="GI211" s="317"/>
      <c r="GS211" s="317"/>
      <c r="HC211" s="317"/>
      <c r="HM211" s="317"/>
      <c r="HW211" s="317"/>
    </row>
    <row r="212" s="3" customFormat="true" x14ac:dyDescent="0.25">
      <c r="A212" s="317"/>
      <c r="K212" s="317"/>
      <c r="U212" s="317"/>
      <c r="AE212" s="317"/>
      <c r="AO212" s="317"/>
      <c r="AY212" s="317"/>
      <c r="AZ212" s="317"/>
      <c r="BI212" s="317"/>
      <c r="BS212" s="317"/>
      <c r="CC212" s="317"/>
      <c r="CM212" s="317"/>
      <c r="CW212" s="317"/>
      <c r="DG212" s="317"/>
      <c r="DQ212" s="317"/>
      <c r="EA212" s="317"/>
      <c r="EK212" s="317"/>
      <c r="EU212" s="317"/>
      <c r="FE212" s="317"/>
      <c r="FO212" s="317"/>
      <c r="FY212" s="317"/>
      <c r="GI212" s="317"/>
      <c r="GS212" s="317"/>
      <c r="HC212" s="317"/>
      <c r="HM212" s="317"/>
      <c r="HW212" s="317"/>
    </row>
    <row r="213" s="3" customFormat="true" x14ac:dyDescent="0.25">
      <c r="A213" s="317"/>
      <c r="K213" s="317"/>
      <c r="U213" s="317"/>
      <c r="AE213" s="317"/>
      <c r="AO213" s="317"/>
      <c r="AY213" s="317"/>
      <c r="AZ213" s="317"/>
      <c r="BI213" s="317"/>
      <c r="BS213" s="317"/>
      <c r="CC213" s="317"/>
      <c r="CM213" s="317"/>
      <c r="CW213" s="317"/>
      <c r="DG213" s="317"/>
      <c r="DQ213" s="317"/>
      <c r="EA213" s="317"/>
      <c r="EK213" s="317"/>
      <c r="EU213" s="317"/>
      <c r="FE213" s="317"/>
      <c r="FO213" s="317"/>
      <c r="FY213" s="317"/>
      <c r="GI213" s="317"/>
      <c r="GS213" s="317"/>
      <c r="HC213" s="317"/>
      <c r="HM213" s="317"/>
      <c r="HW213" s="317"/>
    </row>
    <row r="214" s="3" customFormat="true" x14ac:dyDescent="0.25">
      <c r="A214" s="317"/>
      <c r="K214" s="317"/>
      <c r="U214" s="317"/>
      <c r="AE214" s="317"/>
      <c r="AO214" s="317"/>
      <c r="AY214" s="317"/>
      <c r="AZ214" s="317"/>
      <c r="BI214" s="317"/>
      <c r="BS214" s="317"/>
      <c r="CC214" s="317"/>
      <c r="CM214" s="317"/>
      <c r="CW214" s="317"/>
      <c r="DG214" s="317"/>
      <c r="DQ214" s="317"/>
      <c r="EA214" s="317"/>
      <c r="EK214" s="317"/>
      <c r="EU214" s="317"/>
      <c r="FE214" s="317"/>
      <c r="FO214" s="317"/>
      <c r="FY214" s="317"/>
      <c r="GI214" s="317"/>
      <c r="GS214" s="317"/>
      <c r="HC214" s="317"/>
      <c r="HM214" s="317"/>
      <c r="HW214" s="317"/>
    </row>
    <row r="215" s="3" customFormat="true" x14ac:dyDescent="0.25">
      <c r="A215" s="317"/>
      <c r="K215" s="317"/>
      <c r="U215" s="317"/>
      <c r="AE215" s="317"/>
      <c r="AO215" s="317"/>
      <c r="AY215" s="317"/>
      <c r="AZ215" s="317"/>
      <c r="BI215" s="317"/>
      <c r="BS215" s="317"/>
      <c r="CC215" s="317"/>
      <c r="CM215" s="317"/>
      <c r="CW215" s="317"/>
      <c r="DG215" s="317"/>
      <c r="DQ215" s="317"/>
      <c r="EA215" s="317"/>
      <c r="EK215" s="317"/>
      <c r="EU215" s="317"/>
      <c r="FE215" s="317"/>
      <c r="FO215" s="317"/>
      <c r="FY215" s="317"/>
      <c r="GI215" s="317"/>
      <c r="GS215" s="317"/>
      <c r="HC215" s="317"/>
      <c r="HM215" s="317"/>
      <c r="HW215" s="317"/>
    </row>
    <row r="216" s="3" customFormat="true" x14ac:dyDescent="0.25">
      <c r="A216" s="317"/>
      <c r="K216" s="317"/>
      <c r="U216" s="317"/>
      <c r="AE216" s="317"/>
      <c r="AO216" s="317"/>
      <c r="AY216" s="317"/>
      <c r="AZ216" s="317"/>
      <c r="BI216" s="317"/>
      <c r="BS216" s="317"/>
      <c r="CC216" s="317"/>
      <c r="CM216" s="317"/>
      <c r="CW216" s="317"/>
      <c r="DG216" s="317"/>
      <c r="DQ216" s="317"/>
      <c r="EA216" s="317"/>
      <c r="EK216" s="317"/>
      <c r="EU216" s="317"/>
      <c r="FE216" s="317"/>
      <c r="FO216" s="317"/>
      <c r="FY216" s="317"/>
      <c r="GI216" s="317"/>
      <c r="GS216" s="317"/>
      <c r="HC216" s="317"/>
      <c r="HM216" s="317"/>
      <c r="HW216" s="317"/>
    </row>
    <row r="217" s="3" customFormat="true" x14ac:dyDescent="0.25">
      <c r="A217" s="317"/>
      <c r="K217" s="317"/>
      <c r="U217" s="317"/>
      <c r="AE217" s="317"/>
      <c r="AO217" s="317"/>
      <c r="AY217" s="317"/>
      <c r="AZ217" s="317"/>
      <c r="BI217" s="317"/>
      <c r="BS217" s="317"/>
      <c r="CC217" s="317"/>
      <c r="CM217" s="317"/>
      <c r="CW217" s="317"/>
      <c r="DG217" s="317"/>
      <c r="DQ217" s="317"/>
      <c r="EA217" s="317"/>
      <c r="EK217" s="317"/>
      <c r="EU217" s="317"/>
      <c r="FE217" s="317"/>
      <c r="FO217" s="317"/>
      <c r="FY217" s="317"/>
      <c r="GI217" s="317"/>
      <c r="GS217" s="317"/>
      <c r="HC217" s="317"/>
      <c r="HM217" s="317"/>
      <c r="HW217" s="317"/>
    </row>
    <row r="218" s="3" customFormat="true" x14ac:dyDescent="0.25">
      <c r="A218" s="317"/>
      <c r="K218" s="317"/>
      <c r="U218" s="317"/>
      <c r="AE218" s="317"/>
      <c r="AO218" s="317"/>
      <c r="AY218" s="317"/>
      <c r="AZ218" s="317"/>
      <c r="BI218" s="317"/>
      <c r="BS218" s="317"/>
      <c r="CC218" s="317"/>
      <c r="CM218" s="317"/>
      <c r="CW218" s="317"/>
      <c r="DG218" s="317"/>
      <c r="DQ218" s="317"/>
      <c r="EA218" s="317"/>
      <c r="EK218" s="317"/>
      <c r="EU218" s="317"/>
      <c r="FE218" s="317"/>
      <c r="FO218" s="317"/>
      <c r="FY218" s="317"/>
      <c r="GI218" s="317"/>
      <c r="GS218" s="317"/>
      <c r="HC218" s="317"/>
      <c r="HM218" s="317"/>
      <c r="HW218" s="317"/>
    </row>
    <row r="219" s="3" customFormat="true" x14ac:dyDescent="0.25">
      <c r="A219" s="317"/>
      <c r="K219" s="317"/>
      <c r="U219" s="317"/>
      <c r="AE219" s="317"/>
      <c r="AO219" s="317"/>
      <c r="AY219" s="317"/>
      <c r="AZ219" s="317"/>
      <c r="BI219" s="317"/>
      <c r="BS219" s="317"/>
      <c r="CC219" s="317"/>
      <c r="CM219" s="317"/>
      <c r="CW219" s="317"/>
      <c r="DG219" s="317"/>
      <c r="DQ219" s="317"/>
      <c r="EA219" s="317"/>
      <c r="EK219" s="317"/>
      <c r="EU219" s="317"/>
      <c r="FE219" s="317"/>
      <c r="FO219" s="317"/>
      <c r="FY219" s="317"/>
      <c r="GI219" s="317"/>
      <c r="GS219" s="317"/>
      <c r="HC219" s="317"/>
      <c r="HM219" s="317"/>
      <c r="HW219" s="317"/>
    </row>
    <row r="220" s="3" customFormat="true" x14ac:dyDescent="0.25">
      <c r="A220" s="317"/>
      <c r="K220" s="317"/>
      <c r="U220" s="317"/>
      <c r="AE220" s="317"/>
      <c r="AO220" s="317"/>
      <c r="AY220" s="317"/>
      <c r="AZ220" s="317"/>
      <c r="BI220" s="317"/>
      <c r="BS220" s="317"/>
      <c r="CC220" s="317"/>
      <c r="CM220" s="317"/>
      <c r="CW220" s="317"/>
      <c r="DG220" s="317"/>
      <c r="DQ220" s="317"/>
      <c r="EA220" s="317"/>
      <c r="EK220" s="317"/>
      <c r="EU220" s="317"/>
      <c r="FE220" s="317"/>
      <c r="FO220" s="317"/>
      <c r="FY220" s="317"/>
      <c r="GI220" s="317"/>
      <c r="GS220" s="317"/>
      <c r="HC220" s="317"/>
      <c r="HM220" s="317"/>
      <c r="HW220" s="317"/>
    </row>
    <row r="221" s="3" customFormat="true" x14ac:dyDescent="0.25">
      <c r="A221" s="317"/>
      <c r="K221" s="317"/>
      <c r="U221" s="317"/>
      <c r="AE221" s="317"/>
      <c r="AO221" s="317"/>
      <c r="AY221" s="317"/>
      <c r="AZ221" s="317"/>
      <c r="BI221" s="317"/>
      <c r="BS221" s="317"/>
      <c r="CC221" s="317"/>
      <c r="CM221" s="317"/>
      <c r="CW221" s="317"/>
      <c r="DG221" s="317"/>
      <c r="DQ221" s="317"/>
      <c r="EA221" s="317"/>
      <c r="EK221" s="317"/>
      <c r="EU221" s="317"/>
      <c r="FE221" s="317"/>
      <c r="FO221" s="317"/>
      <c r="FY221" s="317"/>
      <c r="GI221" s="317"/>
      <c r="GS221" s="317"/>
      <c r="HC221" s="317"/>
      <c r="HM221" s="317"/>
      <c r="HW221" s="317"/>
    </row>
    <row r="222" s="3" customFormat="true" x14ac:dyDescent="0.25">
      <c r="A222" s="317"/>
      <c r="K222" s="317"/>
      <c r="U222" s="317"/>
      <c r="AE222" s="317"/>
      <c r="AO222" s="317"/>
      <c r="AY222" s="317"/>
      <c r="AZ222" s="317"/>
      <c r="BI222" s="317"/>
      <c r="BS222" s="317"/>
      <c r="CC222" s="317"/>
      <c r="CM222" s="317"/>
      <c r="CW222" s="317"/>
      <c r="DG222" s="317"/>
      <c r="DQ222" s="317"/>
      <c r="EA222" s="317"/>
      <c r="EK222" s="317"/>
      <c r="EU222" s="317"/>
      <c r="FE222" s="317"/>
      <c r="FO222" s="317"/>
      <c r="FY222" s="317"/>
      <c r="GI222" s="317"/>
      <c r="GS222" s="317"/>
      <c r="HC222" s="317"/>
      <c r="HM222" s="317"/>
      <c r="HW222" s="317"/>
    </row>
    <row r="223" s="3" customFormat="true" x14ac:dyDescent="0.25">
      <c r="A223" s="317"/>
      <c r="K223" s="317"/>
      <c r="U223" s="317"/>
      <c r="AE223" s="317"/>
      <c r="AO223" s="317"/>
      <c r="AY223" s="317"/>
      <c r="AZ223" s="317"/>
      <c r="BI223" s="317"/>
      <c r="BS223" s="317"/>
      <c r="CC223" s="317"/>
      <c r="CM223" s="317"/>
      <c r="CW223" s="317"/>
      <c r="DG223" s="317"/>
      <c r="DQ223" s="317"/>
      <c r="EA223" s="317"/>
      <c r="EK223" s="317"/>
      <c r="EU223" s="317"/>
      <c r="FE223" s="317"/>
      <c r="FO223" s="317"/>
      <c r="FY223" s="317"/>
      <c r="GI223" s="317"/>
      <c r="GS223" s="317"/>
      <c r="HC223" s="317"/>
      <c r="HM223" s="317"/>
      <c r="HW223" s="317"/>
    </row>
    <row r="224" s="3" customFormat="true" x14ac:dyDescent="0.25">
      <c r="A224" s="317"/>
      <c r="K224" s="317"/>
      <c r="U224" s="317"/>
      <c r="AE224" s="317"/>
      <c r="AO224" s="317"/>
      <c r="AY224" s="317"/>
      <c r="AZ224" s="317"/>
      <c r="BI224" s="317"/>
      <c r="BS224" s="317"/>
      <c r="CC224" s="317"/>
      <c r="CM224" s="317"/>
      <c r="CW224" s="317"/>
      <c r="DG224" s="317"/>
      <c r="DQ224" s="317"/>
      <c r="EA224" s="317"/>
      <c r="EK224" s="317"/>
      <c r="EU224" s="317"/>
      <c r="FE224" s="317"/>
      <c r="FO224" s="317"/>
      <c r="FY224" s="317"/>
      <c r="GI224" s="317"/>
      <c r="GS224" s="317"/>
      <c r="HC224" s="317"/>
      <c r="HM224" s="317"/>
      <c r="HW224" s="317"/>
    </row>
    <row r="225" s="3" customFormat="true" x14ac:dyDescent="0.25">
      <c r="A225" s="317"/>
      <c r="K225" s="317"/>
      <c r="U225" s="317"/>
      <c r="AE225" s="317"/>
      <c r="AO225" s="317"/>
      <c r="AY225" s="317"/>
      <c r="AZ225" s="317"/>
      <c r="BI225" s="317"/>
      <c r="BS225" s="317"/>
      <c r="CC225" s="317"/>
      <c r="CM225" s="317"/>
      <c r="CW225" s="317"/>
      <c r="DG225" s="317"/>
      <c r="DQ225" s="317"/>
      <c r="EA225" s="317"/>
      <c r="EK225" s="317"/>
      <c r="EU225" s="317"/>
      <c r="FE225" s="317"/>
      <c r="FO225" s="317"/>
      <c r="FY225" s="317"/>
      <c r="GI225" s="317"/>
      <c r="GS225" s="317"/>
      <c r="HC225" s="317"/>
      <c r="HM225" s="317"/>
      <c r="HW225" s="317"/>
    </row>
    <row r="226" s="3" customFormat="true" x14ac:dyDescent="0.25">
      <c r="A226" s="317"/>
      <c r="K226" s="317"/>
      <c r="U226" s="317"/>
      <c r="AE226" s="317"/>
      <c r="AO226" s="317"/>
      <c r="AY226" s="317"/>
      <c r="AZ226" s="317"/>
      <c r="BI226" s="317"/>
      <c r="BS226" s="317"/>
      <c r="CC226" s="317"/>
      <c r="CM226" s="317"/>
      <c r="CW226" s="317"/>
      <c r="DG226" s="317"/>
      <c r="DQ226" s="317"/>
      <c r="EA226" s="317"/>
      <c r="EK226" s="317"/>
      <c r="EU226" s="317"/>
      <c r="FE226" s="317"/>
      <c r="FO226" s="317"/>
      <c r="FY226" s="317"/>
      <c r="GI226" s="317"/>
      <c r="GS226" s="317"/>
      <c r="HC226" s="317"/>
      <c r="HM226" s="317"/>
      <c r="HW226" s="317"/>
    </row>
    <row r="227" s="3" customFormat="true" x14ac:dyDescent="0.25">
      <c r="A227" s="317"/>
      <c r="K227" s="317"/>
      <c r="U227" s="317"/>
      <c r="AE227" s="317"/>
      <c r="AO227" s="317"/>
      <c r="AY227" s="317"/>
      <c r="AZ227" s="317"/>
      <c r="BI227" s="317"/>
      <c r="BS227" s="317"/>
      <c r="CC227" s="317"/>
      <c r="CM227" s="317"/>
      <c r="CW227" s="317"/>
      <c r="DG227" s="317"/>
      <c r="DQ227" s="317"/>
      <c r="EA227" s="317"/>
      <c r="EK227" s="317"/>
      <c r="EU227" s="317"/>
      <c r="FE227" s="317"/>
      <c r="FO227" s="317"/>
      <c r="FY227" s="317"/>
      <c r="GI227" s="317"/>
      <c r="GS227" s="317"/>
      <c r="HC227" s="317"/>
      <c r="HM227" s="317"/>
      <c r="HW227" s="317"/>
    </row>
    <row r="228" s="3" customFormat="true" x14ac:dyDescent="0.25">
      <c r="A228" s="317"/>
      <c r="K228" s="317"/>
      <c r="U228" s="317"/>
      <c r="AE228" s="317"/>
      <c r="AO228" s="317"/>
      <c r="AY228" s="317"/>
      <c r="AZ228" s="317"/>
      <c r="BI228" s="317"/>
      <c r="BS228" s="317"/>
      <c r="CC228" s="317"/>
      <c r="CM228" s="317"/>
      <c r="CW228" s="317"/>
      <c r="DG228" s="317"/>
      <c r="DQ228" s="317"/>
      <c r="EA228" s="317"/>
      <c r="EK228" s="317"/>
      <c r="EU228" s="317"/>
      <c r="FE228" s="317"/>
      <c r="FO228" s="317"/>
      <c r="FY228" s="317"/>
      <c r="GI228" s="317"/>
      <c r="GS228" s="317"/>
      <c r="HC228" s="317"/>
      <c r="HM228" s="317"/>
      <c r="HW228" s="317"/>
    </row>
    <row r="229" s="3" customFormat="true" x14ac:dyDescent="0.25">
      <c r="A229" s="317"/>
      <c r="K229" s="317"/>
      <c r="U229" s="317"/>
      <c r="AE229" s="317"/>
      <c r="AO229" s="317"/>
      <c r="AY229" s="317"/>
      <c r="AZ229" s="317"/>
      <c r="BI229" s="317"/>
      <c r="BS229" s="317"/>
      <c r="CC229" s="317"/>
      <c r="CM229" s="317"/>
      <c r="CW229" s="317"/>
      <c r="DG229" s="317"/>
      <c r="DQ229" s="317"/>
      <c r="EA229" s="317"/>
      <c r="EK229" s="317"/>
      <c r="EU229" s="317"/>
      <c r="FE229" s="317"/>
      <c r="FO229" s="317"/>
      <c r="FY229" s="317"/>
      <c r="GI229" s="317"/>
      <c r="GS229" s="317"/>
      <c r="HC229" s="317"/>
      <c r="HM229" s="317"/>
      <c r="HW229" s="317"/>
    </row>
    <row r="230" s="3" customFormat="true" x14ac:dyDescent="0.25">
      <c r="A230" s="317"/>
      <c r="K230" s="317"/>
      <c r="U230" s="317"/>
      <c r="AE230" s="317"/>
      <c r="AO230" s="317"/>
      <c r="AY230" s="317"/>
      <c r="AZ230" s="317"/>
      <c r="BI230" s="317"/>
      <c r="BS230" s="317"/>
      <c r="CC230" s="317"/>
      <c r="CM230" s="317"/>
      <c r="CW230" s="317"/>
      <c r="DG230" s="317"/>
      <c r="DQ230" s="317"/>
      <c r="EA230" s="317"/>
      <c r="EK230" s="317"/>
      <c r="EU230" s="317"/>
      <c r="FE230" s="317"/>
      <c r="FO230" s="317"/>
      <c r="FY230" s="317"/>
      <c r="GI230" s="317"/>
      <c r="GS230" s="317"/>
      <c r="HC230" s="317"/>
      <c r="HM230" s="317"/>
      <c r="HW230" s="317"/>
    </row>
    <row r="231" s="3" customFormat="true" x14ac:dyDescent="0.25">
      <c r="A231" s="317"/>
      <c r="K231" s="317"/>
      <c r="U231" s="317"/>
      <c r="AE231" s="317"/>
      <c r="AO231" s="317"/>
      <c r="AY231" s="317"/>
      <c r="AZ231" s="317"/>
      <c r="BI231" s="317"/>
      <c r="BS231" s="317"/>
      <c r="CC231" s="317"/>
      <c r="CM231" s="317"/>
      <c r="CW231" s="317"/>
      <c r="DG231" s="317"/>
      <c r="DQ231" s="317"/>
      <c r="EA231" s="317"/>
      <c r="EK231" s="317"/>
      <c r="EU231" s="317"/>
      <c r="FE231" s="317"/>
      <c r="FO231" s="317"/>
      <c r="FY231" s="317"/>
      <c r="GI231" s="317"/>
      <c r="GS231" s="317"/>
      <c r="HC231" s="317"/>
      <c r="HM231" s="317"/>
      <c r="HW231" s="317"/>
    </row>
    <row r="232" s="3" customFormat="true" x14ac:dyDescent="0.25">
      <c r="A232" s="317"/>
      <c r="K232" s="317"/>
      <c r="U232" s="317"/>
      <c r="AE232" s="317"/>
      <c r="AO232" s="317"/>
      <c r="AY232" s="317"/>
      <c r="AZ232" s="317"/>
      <c r="BI232" s="317"/>
      <c r="BS232" s="317"/>
      <c r="CC232" s="317"/>
      <c r="CM232" s="317"/>
      <c r="CW232" s="317"/>
      <c r="DG232" s="317"/>
      <c r="DQ232" s="317"/>
      <c r="EA232" s="317"/>
      <c r="EK232" s="317"/>
      <c r="EU232" s="317"/>
      <c r="FE232" s="317"/>
      <c r="FO232" s="317"/>
      <c r="FY232" s="317"/>
      <c r="GI232" s="317"/>
      <c r="GS232" s="317"/>
      <c r="HC232" s="317"/>
      <c r="HM232" s="317"/>
      <c r="HW232" s="317"/>
    </row>
    <row r="233" s="3" customFormat="true" x14ac:dyDescent="0.25">
      <c r="A233" s="317"/>
      <c r="K233" s="317"/>
      <c r="U233" s="317"/>
      <c r="AE233" s="317"/>
      <c r="AO233" s="317"/>
      <c r="AY233" s="317"/>
      <c r="AZ233" s="317"/>
      <c r="BI233" s="317"/>
      <c r="BS233" s="317"/>
      <c r="CC233" s="317"/>
      <c r="CM233" s="317"/>
      <c r="CW233" s="317"/>
      <c r="DG233" s="317"/>
      <c r="DQ233" s="317"/>
      <c r="EA233" s="317"/>
      <c r="EK233" s="317"/>
      <c r="EU233" s="317"/>
      <c r="FE233" s="317"/>
      <c r="FO233" s="317"/>
      <c r="FY233" s="317"/>
      <c r="GI233" s="317"/>
      <c r="GS233" s="317"/>
      <c r="HC233" s="317"/>
      <c r="HM233" s="317"/>
      <c r="HW233" s="317"/>
    </row>
    <row r="234" s="3" customFormat="true" x14ac:dyDescent="0.25">
      <c r="A234" s="317"/>
      <c r="K234" s="317"/>
      <c r="U234" s="317"/>
      <c r="AE234" s="317"/>
      <c r="AO234" s="317"/>
      <c r="AY234" s="317"/>
      <c r="AZ234" s="317"/>
      <c r="BI234" s="317"/>
      <c r="BS234" s="317"/>
      <c r="CC234" s="317"/>
      <c r="CM234" s="317"/>
      <c r="CW234" s="317"/>
      <c r="DG234" s="317"/>
      <c r="DQ234" s="317"/>
      <c r="EA234" s="317"/>
      <c r="EK234" s="317"/>
      <c r="EU234" s="317"/>
      <c r="FE234" s="317"/>
      <c r="FO234" s="317"/>
      <c r="FY234" s="317"/>
      <c r="GI234" s="317"/>
      <c r="GS234" s="317"/>
      <c r="HC234" s="317"/>
      <c r="HM234" s="317"/>
      <c r="HW234" s="317"/>
    </row>
    <row r="235" s="3" customFormat="true" x14ac:dyDescent="0.25">
      <c r="A235" s="317"/>
      <c r="K235" s="317"/>
      <c r="U235" s="317"/>
      <c r="AE235" s="317"/>
      <c r="AO235" s="317"/>
      <c r="AY235" s="317"/>
      <c r="AZ235" s="317"/>
      <c r="BI235" s="317"/>
      <c r="BS235" s="317"/>
      <c r="CC235" s="317"/>
      <c r="CM235" s="317"/>
      <c r="CW235" s="317"/>
      <c r="DG235" s="317"/>
      <c r="DQ235" s="317"/>
      <c r="EA235" s="317"/>
      <c r="EK235" s="317"/>
      <c r="EU235" s="317"/>
      <c r="FE235" s="317"/>
      <c r="FO235" s="317"/>
      <c r="FY235" s="317"/>
      <c r="GI235" s="317"/>
      <c r="GS235" s="317"/>
      <c r="HC235" s="317"/>
      <c r="HM235" s="317"/>
      <c r="HW235" s="317"/>
    </row>
    <row r="236" s="3" customFormat="true" x14ac:dyDescent="0.25">
      <c r="A236" s="317"/>
      <c r="K236" s="317"/>
      <c r="U236" s="317"/>
      <c r="AE236" s="317"/>
      <c r="AO236" s="317"/>
      <c r="AY236" s="317"/>
      <c r="AZ236" s="317"/>
      <c r="BI236" s="317"/>
      <c r="BS236" s="317"/>
      <c r="CC236" s="317"/>
      <c r="CM236" s="317"/>
      <c r="CW236" s="317"/>
      <c r="DG236" s="317"/>
      <c r="DQ236" s="317"/>
      <c r="EA236" s="317"/>
      <c r="EK236" s="317"/>
      <c r="EU236" s="317"/>
      <c r="FE236" s="317"/>
      <c r="FO236" s="317"/>
      <c r="FY236" s="317"/>
      <c r="GI236" s="317"/>
      <c r="GS236" s="317"/>
      <c r="HC236" s="317"/>
      <c r="HM236" s="317"/>
      <c r="HW236" s="317"/>
    </row>
    <row r="237" s="3" customFormat="true" x14ac:dyDescent="0.25">
      <c r="A237" s="317"/>
      <c r="K237" s="317"/>
      <c r="U237" s="317"/>
      <c r="AE237" s="317"/>
      <c r="AO237" s="317"/>
      <c r="AY237" s="317"/>
      <c r="AZ237" s="317"/>
      <c r="BI237" s="317"/>
      <c r="BS237" s="317"/>
      <c r="CC237" s="317"/>
      <c r="CM237" s="317"/>
      <c r="CW237" s="317"/>
      <c r="DG237" s="317"/>
      <c r="DQ237" s="317"/>
      <c r="EA237" s="317"/>
      <c r="EK237" s="317"/>
      <c r="EU237" s="317"/>
      <c r="FE237" s="317"/>
      <c r="FO237" s="317"/>
      <c r="FY237" s="317"/>
      <c r="GI237" s="317"/>
      <c r="GS237" s="317"/>
      <c r="HC237" s="317"/>
      <c r="HM237" s="317"/>
      <c r="HW237" s="317"/>
    </row>
    <row r="238" s="3" customFormat="true" x14ac:dyDescent="0.25">
      <c r="A238" s="317"/>
      <c r="K238" s="317"/>
      <c r="U238" s="317"/>
      <c r="AE238" s="317"/>
      <c r="AO238" s="317"/>
      <c r="AY238" s="317"/>
      <c r="AZ238" s="317"/>
      <c r="BI238" s="317"/>
      <c r="BS238" s="317"/>
      <c r="CC238" s="317"/>
      <c r="CM238" s="317"/>
      <c r="CW238" s="317"/>
      <c r="DG238" s="317"/>
      <c r="DQ238" s="317"/>
      <c r="EA238" s="317"/>
      <c r="EK238" s="317"/>
      <c r="EU238" s="317"/>
      <c r="FE238" s="317"/>
      <c r="FO238" s="317"/>
      <c r="FY238" s="317"/>
      <c r="GI238" s="317"/>
      <c r="GS238" s="317"/>
      <c r="HC238" s="317"/>
      <c r="HM238" s="317"/>
      <c r="HW238" s="317"/>
    </row>
    <row r="239" s="3" customFormat="true" x14ac:dyDescent="0.25">
      <c r="A239" s="317"/>
      <c r="K239" s="317"/>
      <c r="U239" s="317"/>
      <c r="AE239" s="317"/>
      <c r="AO239" s="317"/>
      <c r="AY239" s="317"/>
      <c r="AZ239" s="317"/>
      <c r="BI239" s="317"/>
      <c r="BS239" s="317"/>
      <c r="CC239" s="317"/>
      <c r="CM239" s="317"/>
      <c r="CW239" s="317"/>
      <c r="DG239" s="317"/>
      <c r="DQ239" s="317"/>
      <c r="EA239" s="317"/>
      <c r="EK239" s="317"/>
      <c r="EU239" s="317"/>
      <c r="FE239" s="317"/>
      <c r="FO239" s="317"/>
      <c r="FY239" s="317"/>
      <c r="GI239" s="317"/>
      <c r="GS239" s="317"/>
      <c r="HC239" s="317"/>
      <c r="HM239" s="317"/>
      <c r="HW239" s="317"/>
    </row>
    <row r="240" s="3" customFormat="true" x14ac:dyDescent="0.25">
      <c r="A240" s="317"/>
      <c r="K240" s="317"/>
      <c r="U240" s="317"/>
      <c r="AE240" s="317"/>
      <c r="AO240" s="317"/>
      <c r="AY240" s="317"/>
      <c r="AZ240" s="317"/>
      <c r="BI240" s="317"/>
      <c r="BS240" s="317"/>
      <c r="CC240" s="317"/>
      <c r="CM240" s="317"/>
      <c r="CW240" s="317"/>
      <c r="DG240" s="317"/>
      <c r="DQ240" s="317"/>
      <c r="EA240" s="317"/>
      <c r="EK240" s="317"/>
      <c r="EU240" s="317"/>
      <c r="FE240" s="317"/>
      <c r="FO240" s="317"/>
      <c r="FY240" s="317"/>
      <c r="GI240" s="317"/>
      <c r="GS240" s="317"/>
      <c r="HC240" s="317"/>
      <c r="HM240" s="317"/>
      <c r="HW240" s="317"/>
    </row>
    <row r="241" s="3" customFormat="true" x14ac:dyDescent="0.25">
      <c r="A241" s="317"/>
      <c r="K241" s="317"/>
      <c r="U241" s="317"/>
      <c r="AE241" s="317"/>
      <c r="AO241" s="317"/>
      <c r="AY241" s="317"/>
      <c r="AZ241" s="317"/>
      <c r="BI241" s="317"/>
      <c r="BS241" s="317"/>
      <c r="CC241" s="317"/>
      <c r="CM241" s="317"/>
      <c r="CW241" s="317"/>
      <c r="DG241" s="317"/>
      <c r="DQ241" s="317"/>
      <c r="EA241" s="317"/>
      <c r="EK241" s="317"/>
      <c r="EU241" s="317"/>
      <c r="FE241" s="317"/>
      <c r="FO241" s="317"/>
      <c r="FY241" s="317"/>
      <c r="GI241" s="317"/>
      <c r="GS241" s="317"/>
      <c r="HC241" s="317"/>
      <c r="HM241" s="317"/>
      <c r="HW241" s="317"/>
    </row>
    <row r="242" s="3" customFormat="true" x14ac:dyDescent="0.25">
      <c r="A242" s="317"/>
      <c r="K242" s="317"/>
      <c r="U242" s="317"/>
      <c r="AE242" s="317"/>
      <c r="AO242" s="317"/>
      <c r="AY242" s="317"/>
      <c r="AZ242" s="317"/>
      <c r="BI242" s="317"/>
      <c r="BS242" s="317"/>
      <c r="CC242" s="317"/>
      <c r="CM242" s="317"/>
      <c r="CW242" s="317"/>
      <c r="DG242" s="317"/>
      <c r="DQ242" s="317"/>
      <c r="EA242" s="317"/>
      <c r="EK242" s="317"/>
      <c r="EU242" s="317"/>
      <c r="FE242" s="317"/>
      <c r="FO242" s="317"/>
      <c r="FY242" s="317"/>
      <c r="GI242" s="317"/>
      <c r="GS242" s="317"/>
      <c r="HC242" s="317"/>
      <c r="HM242" s="317"/>
      <c r="HW242" s="317"/>
    </row>
    <row r="243" s="3" customFormat="true" x14ac:dyDescent="0.25">
      <c r="A243" s="317"/>
      <c r="K243" s="317"/>
      <c r="U243" s="317"/>
      <c r="AE243" s="317"/>
      <c r="AO243" s="317"/>
      <c r="AY243" s="317"/>
      <c r="AZ243" s="317"/>
      <c r="BI243" s="317"/>
      <c r="BS243" s="317"/>
      <c r="CC243" s="317"/>
      <c r="CM243" s="317"/>
      <c r="CW243" s="317"/>
      <c r="DG243" s="317"/>
      <c r="DQ243" s="317"/>
      <c r="EA243" s="317"/>
      <c r="EK243" s="317"/>
      <c r="EU243" s="317"/>
      <c r="FE243" s="317"/>
      <c r="FO243" s="317"/>
      <c r="FY243" s="317"/>
      <c r="GI243" s="317"/>
      <c r="GS243" s="317"/>
      <c r="HC243" s="317"/>
      <c r="HM243" s="317"/>
      <c r="HW243" s="317"/>
    </row>
    <row r="244" s="3" customFormat="true" x14ac:dyDescent="0.25">
      <c r="A244" s="317"/>
      <c r="K244" s="317"/>
      <c r="U244" s="317"/>
      <c r="AE244" s="317"/>
      <c r="AO244" s="317"/>
      <c r="AY244" s="317"/>
      <c r="AZ244" s="317"/>
      <c r="BI244" s="317"/>
      <c r="BS244" s="317"/>
      <c r="CC244" s="317"/>
      <c r="CM244" s="317"/>
      <c r="CW244" s="317"/>
      <c r="DG244" s="317"/>
      <c r="DQ244" s="317"/>
      <c r="EA244" s="317"/>
      <c r="EK244" s="317"/>
      <c r="EU244" s="317"/>
      <c r="FE244" s="317"/>
      <c r="FO244" s="317"/>
      <c r="FY244" s="317"/>
      <c r="GI244" s="317"/>
      <c r="GS244" s="317"/>
      <c r="HC244" s="317"/>
      <c r="HM244" s="317"/>
      <c r="HW244" s="317"/>
    </row>
    <row r="245" s="3" customFormat="true" x14ac:dyDescent="0.25">
      <c r="A245" s="317"/>
      <c r="K245" s="317"/>
      <c r="U245" s="317"/>
      <c r="AE245" s="317"/>
      <c r="AO245" s="317"/>
      <c r="AY245" s="317"/>
      <c r="AZ245" s="317"/>
      <c r="BI245" s="317"/>
      <c r="BS245" s="317"/>
      <c r="CC245" s="317"/>
      <c r="CM245" s="317"/>
      <c r="CW245" s="317"/>
      <c r="DG245" s="317"/>
      <c r="DQ245" s="317"/>
      <c r="EA245" s="317"/>
      <c r="EK245" s="317"/>
      <c r="EU245" s="317"/>
      <c r="FE245" s="317"/>
      <c r="FO245" s="317"/>
      <c r="FY245" s="317"/>
      <c r="GI245" s="317"/>
      <c r="GS245" s="317"/>
      <c r="HC245" s="317"/>
      <c r="HM245" s="317"/>
      <c r="HW245" s="317"/>
    </row>
    <row r="246" s="3" customFormat="true" x14ac:dyDescent="0.25">
      <c r="A246" s="317"/>
      <c r="K246" s="317"/>
      <c r="U246" s="317"/>
      <c r="AE246" s="317"/>
      <c r="AO246" s="317"/>
      <c r="AY246" s="317"/>
      <c r="AZ246" s="317"/>
      <c r="BI246" s="317"/>
      <c r="BS246" s="317"/>
      <c r="CC246" s="317"/>
      <c r="CM246" s="317"/>
      <c r="CW246" s="317"/>
      <c r="DG246" s="317"/>
      <c r="DQ246" s="317"/>
      <c r="EA246" s="317"/>
      <c r="EK246" s="317"/>
      <c r="EU246" s="317"/>
      <c r="FE246" s="317"/>
      <c r="FO246" s="317"/>
      <c r="FY246" s="317"/>
      <c r="GI246" s="317"/>
      <c r="GS246" s="317"/>
      <c r="HC246" s="317"/>
      <c r="HM246" s="317"/>
      <c r="HW246" s="317"/>
    </row>
    <row r="247" s="3" customFormat="true" x14ac:dyDescent="0.25">
      <c r="A247" s="317"/>
      <c r="K247" s="317"/>
      <c r="U247" s="317"/>
      <c r="AE247" s="317"/>
      <c r="AO247" s="317"/>
      <c r="AY247" s="317"/>
      <c r="AZ247" s="317"/>
      <c r="BI247" s="317"/>
      <c r="BS247" s="317"/>
      <c r="CC247" s="317"/>
      <c r="CM247" s="317"/>
      <c r="CW247" s="317"/>
      <c r="DG247" s="317"/>
      <c r="DQ247" s="317"/>
      <c r="EA247" s="317"/>
      <c r="EK247" s="317"/>
      <c r="EU247" s="317"/>
      <c r="FE247" s="317"/>
      <c r="FO247" s="317"/>
      <c r="FY247" s="317"/>
      <c r="GI247" s="317"/>
      <c r="GS247" s="317"/>
      <c r="HC247" s="317"/>
      <c r="HM247" s="317"/>
      <c r="HW247" s="317"/>
    </row>
    <row r="248" s="3" customFormat="true" x14ac:dyDescent="0.25">
      <c r="A248" s="317"/>
      <c r="K248" s="317"/>
      <c r="U248" s="317"/>
      <c r="AE248" s="317"/>
      <c r="AO248" s="317"/>
      <c r="AY248" s="317"/>
      <c r="AZ248" s="317"/>
      <c r="BI248" s="317"/>
      <c r="BS248" s="317"/>
      <c r="CC248" s="317"/>
      <c r="CM248" s="317"/>
      <c r="CW248" s="317"/>
      <c r="DG248" s="317"/>
      <c r="DQ248" s="317"/>
      <c r="EA248" s="317"/>
      <c r="EK248" s="317"/>
      <c r="EU248" s="317"/>
      <c r="FE248" s="317"/>
      <c r="FO248" s="317"/>
      <c r="FY248" s="317"/>
      <c r="GI248" s="317"/>
      <c r="GS248" s="317"/>
      <c r="HC248" s="317"/>
      <c r="HM248" s="317"/>
      <c r="HW248" s="317"/>
    </row>
    <row r="249" s="3" customFormat="true" x14ac:dyDescent="0.25">
      <c r="A249" s="317"/>
      <c r="K249" s="317"/>
      <c r="U249" s="317"/>
      <c r="AE249" s="317"/>
      <c r="AO249" s="317"/>
      <c r="AY249" s="317"/>
      <c r="AZ249" s="317"/>
      <c r="BI249" s="317"/>
      <c r="BS249" s="317"/>
      <c r="CC249" s="317"/>
      <c r="CM249" s="317"/>
      <c r="CW249" s="317"/>
      <c r="DG249" s="317"/>
      <c r="DQ249" s="317"/>
      <c r="EA249" s="317"/>
      <c r="EK249" s="317"/>
      <c r="EU249" s="317"/>
      <c r="FE249" s="317"/>
      <c r="FO249" s="317"/>
      <c r="FY249" s="317"/>
      <c r="GI249" s="317"/>
      <c r="GS249" s="317"/>
      <c r="HC249" s="317"/>
      <c r="HM249" s="317"/>
      <c r="HW249" s="317"/>
    </row>
    <row r="250" s="3" customFormat="true" x14ac:dyDescent="0.25">
      <c r="A250" s="317"/>
      <c r="K250" s="317"/>
      <c r="U250" s="317"/>
      <c r="AE250" s="317"/>
      <c r="AO250" s="317"/>
      <c r="AY250" s="317"/>
      <c r="AZ250" s="317"/>
      <c r="BI250" s="317"/>
      <c r="BS250" s="317"/>
      <c r="CC250" s="317"/>
      <c r="CM250" s="317"/>
      <c r="CW250" s="317"/>
      <c r="DG250" s="317"/>
      <c r="DQ250" s="317"/>
      <c r="EA250" s="317"/>
      <c r="EK250" s="317"/>
      <c r="EU250" s="317"/>
      <c r="FE250" s="317"/>
      <c r="FO250" s="317"/>
      <c r="FY250" s="317"/>
      <c r="GI250" s="317"/>
      <c r="GS250" s="317"/>
      <c r="HC250" s="317"/>
      <c r="HM250" s="317"/>
      <c r="HW250" s="317"/>
    </row>
    <row r="251" s="3" customFormat="true" x14ac:dyDescent="0.25">
      <c r="A251" s="317"/>
      <c r="K251" s="317"/>
      <c r="U251" s="317"/>
      <c r="AE251" s="317"/>
      <c r="AO251" s="317"/>
      <c r="AY251" s="317"/>
      <c r="AZ251" s="317"/>
      <c r="BI251" s="317"/>
      <c r="BS251" s="317"/>
      <c r="CC251" s="317"/>
      <c r="CM251" s="317"/>
      <c r="CW251" s="317"/>
      <c r="DG251" s="317"/>
      <c r="DQ251" s="317"/>
      <c r="EA251" s="317"/>
      <c r="EK251" s="317"/>
      <c r="EU251" s="317"/>
      <c r="FE251" s="317"/>
      <c r="FO251" s="317"/>
      <c r="FY251" s="317"/>
      <c r="GI251" s="317"/>
      <c r="GS251" s="317"/>
      <c r="HC251" s="317"/>
      <c r="HM251" s="317"/>
      <c r="HW251" s="317"/>
    </row>
    <row r="252" s="3" customFormat="true" x14ac:dyDescent="0.25">
      <c r="A252" s="317"/>
      <c r="K252" s="317"/>
      <c r="U252" s="317"/>
      <c r="AE252" s="317"/>
      <c r="AO252" s="317"/>
      <c r="AY252" s="317"/>
      <c r="AZ252" s="317"/>
      <c r="BI252" s="317"/>
      <c r="BS252" s="317"/>
      <c r="CC252" s="317"/>
      <c r="CM252" s="317"/>
      <c r="CW252" s="317"/>
      <c r="DG252" s="317"/>
      <c r="DQ252" s="317"/>
      <c r="EA252" s="317"/>
      <c r="EK252" s="317"/>
      <c r="EU252" s="317"/>
      <c r="FE252" s="317"/>
      <c r="FO252" s="317"/>
      <c r="FY252" s="317"/>
      <c r="GI252" s="317"/>
      <c r="GS252" s="317"/>
      <c r="HC252" s="317"/>
      <c r="HM252" s="317"/>
      <c r="HW252" s="317"/>
    </row>
    <row r="253" s="3" customFormat="true" x14ac:dyDescent="0.25">
      <c r="A253" s="317"/>
      <c r="K253" s="317"/>
      <c r="U253" s="317"/>
      <c r="AE253" s="317"/>
      <c r="AO253" s="317"/>
      <c r="AY253" s="317"/>
      <c r="AZ253" s="317"/>
      <c r="BI253" s="317"/>
      <c r="BS253" s="317"/>
      <c r="CC253" s="317"/>
      <c r="CM253" s="317"/>
      <c r="CW253" s="317"/>
      <c r="DG253" s="317"/>
      <c r="DQ253" s="317"/>
      <c r="EA253" s="317"/>
      <c r="EK253" s="317"/>
      <c r="EU253" s="317"/>
      <c r="FE253" s="317"/>
      <c r="FO253" s="317"/>
      <c r="FY253" s="317"/>
      <c r="GI253" s="317"/>
      <c r="GS253" s="317"/>
      <c r="HC253" s="317"/>
      <c r="HM253" s="317"/>
      <c r="HW253" s="317"/>
    </row>
    <row r="254" s="3" customFormat="true" x14ac:dyDescent="0.25">
      <c r="A254" s="317"/>
      <c r="K254" s="317"/>
      <c r="U254" s="317"/>
      <c r="AE254" s="317"/>
      <c r="AO254" s="317"/>
      <c r="AY254" s="317"/>
      <c r="AZ254" s="317"/>
      <c r="BI254" s="317"/>
      <c r="BS254" s="317"/>
      <c r="CC254" s="317"/>
      <c r="CM254" s="317"/>
      <c r="CW254" s="317"/>
      <c r="DG254" s="317"/>
      <c r="DQ254" s="317"/>
      <c r="EA254" s="317"/>
      <c r="EK254" s="317"/>
      <c r="EU254" s="317"/>
      <c r="FE254" s="317"/>
      <c r="FO254" s="317"/>
      <c r="FY254" s="317"/>
      <c r="GI254" s="317"/>
      <c r="GS254" s="317"/>
      <c r="HC254" s="317"/>
      <c r="HM254" s="317"/>
      <c r="HW254" s="317"/>
    </row>
    <row r="255" s="3" customFormat="true" x14ac:dyDescent="0.25">
      <c r="A255" s="317"/>
      <c r="K255" s="317"/>
      <c r="U255" s="317"/>
      <c r="AE255" s="317"/>
      <c r="AO255" s="317"/>
      <c r="AY255" s="317"/>
      <c r="AZ255" s="317"/>
      <c r="BI255" s="317"/>
      <c r="BS255" s="317"/>
      <c r="CC255" s="317"/>
      <c r="CM255" s="317"/>
      <c r="CW255" s="317"/>
      <c r="DG255" s="317"/>
      <c r="DQ255" s="317"/>
      <c r="EA255" s="317"/>
      <c r="EK255" s="317"/>
      <c r="EU255" s="317"/>
      <c r="FE255" s="317"/>
      <c r="FO255" s="317"/>
      <c r="FY255" s="317"/>
      <c r="GI255" s="317"/>
      <c r="GS255" s="317"/>
      <c r="HC255" s="317"/>
      <c r="HM255" s="317"/>
      <c r="HW255" s="317"/>
    </row>
    <row r="256" s="3" customFormat="true" x14ac:dyDescent="0.25">
      <c r="A256" s="317"/>
      <c r="K256" s="317"/>
      <c r="U256" s="317"/>
      <c r="AE256" s="317"/>
      <c r="AO256" s="317"/>
      <c r="AY256" s="317"/>
      <c r="AZ256" s="317"/>
      <c r="BI256" s="317"/>
      <c r="BS256" s="317"/>
      <c r="CC256" s="317"/>
      <c r="CM256" s="317"/>
      <c r="CW256" s="317"/>
      <c r="DG256" s="317"/>
      <c r="DQ256" s="317"/>
      <c r="EA256" s="317"/>
      <c r="EK256" s="317"/>
      <c r="EU256" s="317"/>
      <c r="FE256" s="317"/>
      <c r="FO256" s="317"/>
      <c r="FY256" s="317"/>
      <c r="GI256" s="317"/>
      <c r="GS256" s="317"/>
      <c r="HC256" s="317"/>
      <c r="HM256" s="317"/>
      <c r="HW256" s="317"/>
    </row>
    <row r="257" s="3" customFormat="true" x14ac:dyDescent="0.25">
      <c r="A257" s="317"/>
      <c r="K257" s="317"/>
      <c r="U257" s="317"/>
      <c r="AE257" s="317"/>
      <c r="AO257" s="317"/>
      <c r="AY257" s="317"/>
      <c r="AZ257" s="317"/>
      <c r="BI257" s="317"/>
      <c r="BS257" s="317"/>
      <c r="CC257" s="317"/>
      <c r="CM257" s="317"/>
      <c r="CW257" s="317"/>
      <c r="DG257" s="317"/>
      <c r="DQ257" s="317"/>
      <c r="EA257" s="317"/>
      <c r="EK257" s="317"/>
      <c r="EU257" s="317"/>
      <c r="FE257" s="317"/>
      <c r="FO257" s="317"/>
      <c r="FY257" s="317"/>
      <c r="GI257" s="317"/>
      <c r="GS257" s="317"/>
      <c r="HC257" s="317"/>
      <c r="HM257" s="317"/>
      <c r="HW257" s="317"/>
    </row>
    <row r="258" s="3" customFormat="true" x14ac:dyDescent="0.25">
      <c r="A258" s="317"/>
      <c r="K258" s="317"/>
      <c r="U258" s="317"/>
      <c r="AE258" s="317"/>
      <c r="AO258" s="317"/>
      <c r="AY258" s="317"/>
      <c r="AZ258" s="317"/>
      <c r="BI258" s="317"/>
      <c r="BS258" s="317"/>
      <c r="CC258" s="317"/>
      <c r="CM258" s="317"/>
      <c r="CW258" s="317"/>
      <c r="DG258" s="317"/>
      <c r="DQ258" s="317"/>
      <c r="EA258" s="317"/>
      <c r="EK258" s="317"/>
      <c r="EU258" s="317"/>
      <c r="FE258" s="317"/>
      <c r="FO258" s="317"/>
      <c r="FY258" s="317"/>
      <c r="GI258" s="317"/>
      <c r="GS258" s="317"/>
      <c r="HC258" s="317"/>
      <c r="HM258" s="317"/>
      <c r="HW258" s="317"/>
    </row>
    <row r="259" s="3" customFormat="true" x14ac:dyDescent="0.25">
      <c r="A259" s="317"/>
      <c r="K259" s="317"/>
      <c r="U259" s="317"/>
      <c r="AE259" s="317"/>
      <c r="AO259" s="317"/>
      <c r="AY259" s="317"/>
      <c r="AZ259" s="317"/>
      <c r="BI259" s="317"/>
      <c r="BS259" s="317"/>
      <c r="CC259" s="317"/>
      <c r="CM259" s="317"/>
      <c r="CW259" s="317"/>
      <c r="DG259" s="317"/>
      <c r="DQ259" s="317"/>
      <c r="EA259" s="317"/>
      <c r="EK259" s="317"/>
      <c r="EU259" s="317"/>
      <c r="FE259" s="317"/>
      <c r="FO259" s="317"/>
      <c r="FY259" s="317"/>
      <c r="GI259" s="317"/>
      <c r="GS259" s="317"/>
      <c r="HC259" s="317"/>
      <c r="HM259" s="317"/>
      <c r="HW259" s="317"/>
    </row>
    <row r="260" s="3" customFormat="true" x14ac:dyDescent="0.25">
      <c r="A260" s="317"/>
      <c r="K260" s="317"/>
      <c r="U260" s="317"/>
      <c r="AE260" s="317"/>
      <c r="AO260" s="317"/>
      <c r="AY260" s="317"/>
      <c r="AZ260" s="317"/>
      <c r="BI260" s="317"/>
      <c r="BS260" s="317"/>
      <c r="CC260" s="317"/>
      <c r="CM260" s="317"/>
      <c r="CW260" s="317"/>
      <c r="DG260" s="317"/>
      <c r="DQ260" s="317"/>
      <c r="EA260" s="317"/>
      <c r="EK260" s="317"/>
      <c r="EU260" s="317"/>
      <c r="FE260" s="317"/>
      <c r="FO260" s="317"/>
      <c r="FY260" s="317"/>
      <c r="GI260" s="317"/>
      <c r="GS260" s="317"/>
      <c r="HC260" s="317"/>
      <c r="HM260" s="317"/>
      <c r="HW260" s="317"/>
    </row>
    <row r="261" s="3" customFormat="true" x14ac:dyDescent="0.25">
      <c r="A261" s="317"/>
      <c r="K261" s="317"/>
      <c r="U261" s="317"/>
      <c r="AE261" s="317"/>
      <c r="AO261" s="317"/>
      <c r="AY261" s="317"/>
      <c r="AZ261" s="317"/>
      <c r="BI261" s="317"/>
      <c r="BS261" s="317"/>
      <c r="CC261" s="317"/>
      <c r="CM261" s="317"/>
      <c r="CW261" s="317"/>
      <c r="DG261" s="317"/>
      <c r="DQ261" s="317"/>
      <c r="EA261" s="317"/>
      <c r="EK261" s="317"/>
      <c r="EU261" s="317"/>
      <c r="FE261" s="317"/>
      <c r="FO261" s="317"/>
      <c r="FY261" s="317"/>
      <c r="GI261" s="317"/>
      <c r="GS261" s="317"/>
      <c r="HC261" s="317"/>
      <c r="HM261" s="317"/>
      <c r="HW261" s="317"/>
    </row>
    <row r="262" s="3" customFormat="true" x14ac:dyDescent="0.25">
      <c r="A262" s="317"/>
      <c r="K262" s="317"/>
      <c r="U262" s="317"/>
      <c r="AE262" s="317"/>
      <c r="AO262" s="317"/>
      <c r="AY262" s="317"/>
      <c r="AZ262" s="317"/>
      <c r="BI262" s="317"/>
      <c r="BS262" s="317"/>
      <c r="CC262" s="317"/>
      <c r="CM262" s="317"/>
      <c r="CW262" s="317"/>
      <c r="DG262" s="317"/>
      <c r="DQ262" s="317"/>
      <c r="EA262" s="317"/>
      <c r="EK262" s="317"/>
      <c r="EU262" s="317"/>
      <c r="FE262" s="317"/>
      <c r="FO262" s="317"/>
      <c r="FY262" s="317"/>
      <c r="GI262" s="317"/>
      <c r="GS262" s="317"/>
      <c r="HC262" s="317"/>
      <c r="HM262" s="317"/>
      <c r="HW262" s="317"/>
    </row>
    <row r="263" s="3" customFormat="true" x14ac:dyDescent="0.25">
      <c r="A263" s="317"/>
      <c r="K263" s="317"/>
      <c r="U263" s="317"/>
      <c r="AE263" s="317"/>
      <c r="AO263" s="317"/>
      <c r="AY263" s="317"/>
      <c r="AZ263" s="317"/>
      <c r="BI263" s="317"/>
      <c r="BS263" s="317"/>
      <c r="CC263" s="317"/>
      <c r="CM263" s="317"/>
      <c r="CW263" s="317"/>
      <c r="DG263" s="317"/>
      <c r="DQ263" s="317"/>
      <c r="EA263" s="317"/>
      <c r="EK263" s="317"/>
      <c r="EU263" s="317"/>
      <c r="FE263" s="317"/>
      <c r="FO263" s="317"/>
      <c r="FY263" s="317"/>
      <c r="GI263" s="317"/>
      <c r="GS263" s="317"/>
      <c r="HC263" s="317"/>
      <c r="HM263" s="317"/>
      <c r="HW263" s="317"/>
    </row>
    <row r="264" s="3" customFormat="true" x14ac:dyDescent="0.25">
      <c r="A264" s="317"/>
      <c r="K264" s="317"/>
      <c r="U264" s="317"/>
      <c r="AE264" s="317"/>
      <c r="AO264" s="317"/>
      <c r="AY264" s="317"/>
      <c r="AZ264" s="317"/>
      <c r="BI264" s="317"/>
      <c r="BS264" s="317"/>
      <c r="CC264" s="317"/>
      <c r="CM264" s="317"/>
      <c r="CW264" s="317"/>
      <c r="DG264" s="317"/>
      <c r="DQ264" s="317"/>
      <c r="EA264" s="317"/>
      <c r="EK264" s="317"/>
      <c r="EU264" s="317"/>
      <c r="FE264" s="317"/>
      <c r="FO264" s="317"/>
      <c r="FY264" s="317"/>
      <c r="GI264" s="317"/>
      <c r="GS264" s="317"/>
      <c r="HC264" s="317"/>
      <c r="HM264" s="317"/>
      <c r="HW264" s="317"/>
    </row>
    <row r="265" s="3" customFormat="true" x14ac:dyDescent="0.25">
      <c r="A265" s="317"/>
      <c r="K265" s="317"/>
      <c r="U265" s="317"/>
      <c r="AE265" s="317"/>
      <c r="AO265" s="317"/>
      <c r="AY265" s="317"/>
      <c r="AZ265" s="317"/>
      <c r="BI265" s="317"/>
      <c r="BS265" s="317"/>
      <c r="CC265" s="317"/>
      <c r="CM265" s="317"/>
      <c r="CW265" s="317"/>
      <c r="DG265" s="317"/>
      <c r="DQ265" s="317"/>
      <c r="EA265" s="317"/>
      <c r="EK265" s="317"/>
      <c r="EU265" s="317"/>
      <c r="FE265" s="317"/>
      <c r="FO265" s="317"/>
      <c r="FY265" s="317"/>
      <c r="GI265" s="317"/>
      <c r="GS265" s="317"/>
      <c r="HC265" s="317"/>
      <c r="HM265" s="317"/>
      <c r="HW265" s="317"/>
    </row>
    <row r="266" s="3" customFormat="true" x14ac:dyDescent="0.25">
      <c r="A266" s="317"/>
      <c r="K266" s="317"/>
      <c r="U266" s="317"/>
      <c r="AE266" s="317"/>
      <c r="AO266" s="317"/>
      <c r="AY266" s="317"/>
      <c r="AZ266" s="317"/>
      <c r="BI266" s="317"/>
      <c r="BS266" s="317"/>
      <c r="CC266" s="317"/>
      <c r="CM266" s="317"/>
      <c r="CW266" s="317"/>
      <c r="DG266" s="317"/>
      <c r="DQ266" s="317"/>
      <c r="EA266" s="317"/>
      <c r="EK266" s="317"/>
      <c r="EU266" s="317"/>
      <c r="FE266" s="317"/>
      <c r="FO266" s="317"/>
      <c r="FY266" s="317"/>
      <c r="GI266" s="317"/>
      <c r="GS266" s="317"/>
      <c r="HC266" s="317"/>
      <c r="HM266" s="317"/>
      <c r="HW266" s="317"/>
    </row>
    <row r="267" s="3" customFormat="true" x14ac:dyDescent="0.25">
      <c r="A267" s="317"/>
      <c r="K267" s="317"/>
      <c r="U267" s="317"/>
      <c r="AE267" s="317"/>
      <c r="AO267" s="317"/>
      <c r="AY267" s="317"/>
      <c r="AZ267" s="317"/>
      <c r="BI267" s="317"/>
      <c r="BS267" s="317"/>
      <c r="CC267" s="317"/>
      <c r="CM267" s="317"/>
      <c r="CW267" s="317"/>
      <c r="DG267" s="317"/>
      <c r="DQ267" s="317"/>
      <c r="EA267" s="317"/>
      <c r="EK267" s="317"/>
      <c r="EU267" s="317"/>
      <c r="FE267" s="317"/>
      <c r="FO267" s="317"/>
      <c r="FY267" s="317"/>
      <c r="GI267" s="317"/>
      <c r="GS267" s="317"/>
      <c r="HC267" s="317"/>
      <c r="HM267" s="317"/>
      <c r="HW267" s="317"/>
    </row>
    <row r="268" s="3" customFormat="true" x14ac:dyDescent="0.25">
      <c r="A268" s="317"/>
      <c r="K268" s="317"/>
      <c r="U268" s="317"/>
      <c r="AE268" s="317"/>
      <c r="AO268" s="317"/>
      <c r="AY268" s="317"/>
      <c r="AZ268" s="317"/>
      <c r="BI268" s="317"/>
      <c r="BS268" s="317"/>
      <c r="CC268" s="317"/>
      <c r="CM268" s="317"/>
      <c r="CW268" s="317"/>
      <c r="DG268" s="317"/>
      <c r="DQ268" s="317"/>
      <c r="EA268" s="317"/>
      <c r="EK268" s="317"/>
      <c r="EU268" s="317"/>
      <c r="FE268" s="317"/>
      <c r="FO268" s="317"/>
      <c r="FY268" s="317"/>
      <c r="GI268" s="317"/>
      <c r="GS268" s="317"/>
      <c r="HC268" s="317"/>
      <c r="HM268" s="317"/>
      <c r="HW268" s="317"/>
    </row>
    <row r="269" s="3" customFormat="true" x14ac:dyDescent="0.25">
      <c r="A269" s="317"/>
      <c r="K269" s="317"/>
      <c r="U269" s="317"/>
      <c r="AE269" s="317"/>
      <c r="AO269" s="317"/>
      <c r="AY269" s="317"/>
      <c r="AZ269" s="317"/>
      <c r="BI269" s="317"/>
      <c r="BS269" s="317"/>
      <c r="CC269" s="317"/>
      <c r="CM269" s="317"/>
      <c r="CW269" s="317"/>
      <c r="DG269" s="317"/>
      <c r="DQ269" s="317"/>
      <c r="EA269" s="317"/>
      <c r="EK269" s="317"/>
      <c r="EU269" s="317"/>
      <c r="FE269" s="317"/>
      <c r="FO269" s="317"/>
      <c r="FY269" s="317"/>
      <c r="GI269" s="317"/>
      <c r="GS269" s="317"/>
      <c r="HC269" s="317"/>
      <c r="HM269" s="317"/>
      <c r="HW269" s="317"/>
    </row>
    <row r="270" s="3" customFormat="true" x14ac:dyDescent="0.25">
      <c r="A270" s="317"/>
      <c r="K270" s="317"/>
      <c r="U270" s="317"/>
      <c r="AE270" s="317"/>
      <c r="AO270" s="317"/>
      <c r="AY270" s="317"/>
      <c r="AZ270" s="317"/>
      <c r="BI270" s="317"/>
      <c r="BS270" s="317"/>
      <c r="CC270" s="317"/>
      <c r="CM270" s="317"/>
      <c r="CW270" s="317"/>
      <c r="DG270" s="317"/>
      <c r="DQ270" s="317"/>
      <c r="EA270" s="317"/>
      <c r="EK270" s="317"/>
      <c r="EU270" s="317"/>
      <c r="FE270" s="317"/>
      <c r="FO270" s="317"/>
      <c r="FY270" s="317"/>
      <c r="GI270" s="317"/>
      <c r="GS270" s="317"/>
      <c r="HC270" s="317"/>
      <c r="HM270" s="317"/>
      <c r="HW270" s="317"/>
    </row>
    <row r="271" s="3" customFormat="true" x14ac:dyDescent="0.25">
      <c r="A271" s="317"/>
      <c r="K271" s="317"/>
      <c r="U271" s="317"/>
      <c r="AE271" s="317"/>
      <c r="AO271" s="317"/>
      <c r="AY271" s="317"/>
      <c r="AZ271" s="317"/>
      <c r="BI271" s="317"/>
      <c r="BS271" s="317"/>
      <c r="CC271" s="317"/>
      <c r="CM271" s="317"/>
      <c r="CW271" s="317"/>
      <c r="DG271" s="317"/>
      <c r="DQ271" s="317"/>
      <c r="EA271" s="317"/>
      <c r="EK271" s="317"/>
      <c r="EU271" s="317"/>
      <c r="FE271" s="317"/>
      <c r="FO271" s="317"/>
      <c r="FY271" s="317"/>
      <c r="GI271" s="317"/>
      <c r="GS271" s="317"/>
      <c r="HC271" s="317"/>
      <c r="HM271" s="317"/>
      <c r="HW271" s="317"/>
    </row>
    <row r="272" s="3" customFormat="true" x14ac:dyDescent="0.25">
      <c r="A272" s="317"/>
      <c r="K272" s="317"/>
      <c r="U272" s="317"/>
      <c r="AE272" s="317"/>
      <c r="AO272" s="317"/>
      <c r="AY272" s="317"/>
      <c r="AZ272" s="317"/>
      <c r="BI272" s="317"/>
      <c r="BS272" s="317"/>
      <c r="CC272" s="317"/>
      <c r="CM272" s="317"/>
      <c r="CW272" s="317"/>
      <c r="DG272" s="317"/>
      <c r="DQ272" s="317"/>
      <c r="EA272" s="317"/>
      <c r="EK272" s="317"/>
      <c r="EU272" s="317"/>
      <c r="FE272" s="317"/>
      <c r="FO272" s="317"/>
      <c r="FY272" s="317"/>
      <c r="GI272" s="317"/>
      <c r="GS272" s="317"/>
      <c r="HC272" s="317"/>
      <c r="HM272" s="317"/>
      <c r="HW272" s="317"/>
    </row>
    <row r="273" s="3" customFormat="true" x14ac:dyDescent="0.25">
      <c r="A273" s="317"/>
      <c r="K273" s="317"/>
      <c r="U273" s="317"/>
      <c r="AE273" s="317"/>
      <c r="AO273" s="317"/>
      <c r="AY273" s="317"/>
      <c r="AZ273" s="317"/>
      <c r="BI273" s="317"/>
      <c r="BS273" s="317"/>
      <c r="CC273" s="317"/>
      <c r="CM273" s="317"/>
      <c r="CW273" s="317"/>
      <c r="DG273" s="317"/>
      <c r="DQ273" s="317"/>
      <c r="EA273" s="317"/>
      <c r="EK273" s="317"/>
      <c r="EU273" s="317"/>
      <c r="FE273" s="317"/>
      <c r="FO273" s="317"/>
      <c r="FY273" s="317"/>
      <c r="GI273" s="317"/>
      <c r="GS273" s="317"/>
      <c r="HC273" s="317"/>
      <c r="HM273" s="317"/>
      <c r="HW273" s="317"/>
    </row>
    <row r="274" s="3" customFormat="true" x14ac:dyDescent="0.25">
      <c r="A274" s="317"/>
      <c r="K274" s="317"/>
      <c r="U274" s="317"/>
      <c r="AE274" s="317"/>
      <c r="AO274" s="317"/>
      <c r="AY274" s="317"/>
      <c r="AZ274" s="317"/>
      <c r="BI274" s="317"/>
      <c r="BS274" s="317"/>
      <c r="CC274" s="317"/>
      <c r="CM274" s="317"/>
      <c r="CW274" s="317"/>
      <c r="DG274" s="317"/>
      <c r="DQ274" s="317"/>
      <c r="EA274" s="317"/>
      <c r="EK274" s="317"/>
      <c r="EU274" s="317"/>
      <c r="FE274" s="317"/>
      <c r="FO274" s="317"/>
      <c r="FY274" s="317"/>
      <c r="GI274" s="317"/>
      <c r="GS274" s="317"/>
      <c r="HC274" s="317"/>
      <c r="HM274" s="317"/>
      <c r="HW274" s="317"/>
    </row>
    <row r="275" s="3" customFormat="true" x14ac:dyDescent="0.25">
      <c r="A275" s="317"/>
      <c r="K275" s="317"/>
      <c r="U275" s="317"/>
      <c r="AE275" s="317"/>
      <c r="AO275" s="317"/>
      <c r="AY275" s="317"/>
      <c r="AZ275" s="317"/>
      <c r="BI275" s="317"/>
      <c r="BS275" s="317"/>
      <c r="CC275" s="317"/>
      <c r="CM275" s="317"/>
      <c r="CW275" s="317"/>
      <c r="DG275" s="317"/>
      <c r="DQ275" s="317"/>
      <c r="EA275" s="317"/>
      <c r="EK275" s="317"/>
      <c r="EU275" s="317"/>
      <c r="FE275" s="317"/>
      <c r="FO275" s="317"/>
      <c r="FY275" s="317"/>
      <c r="GI275" s="317"/>
      <c r="GS275" s="317"/>
      <c r="HC275" s="317"/>
      <c r="HM275" s="317"/>
      <c r="HW275" s="317"/>
    </row>
    <row r="276" s="3" customFormat="true" x14ac:dyDescent="0.25">
      <c r="A276" s="317"/>
      <c r="K276" s="317"/>
      <c r="U276" s="317"/>
      <c r="AE276" s="317"/>
      <c r="AO276" s="317"/>
      <c r="AY276" s="317"/>
      <c r="AZ276" s="317"/>
      <c r="BI276" s="317"/>
      <c r="BS276" s="317"/>
      <c r="CC276" s="317"/>
      <c r="CM276" s="317"/>
      <c r="CW276" s="317"/>
      <c r="DG276" s="317"/>
      <c r="DQ276" s="317"/>
      <c r="EA276" s="317"/>
      <c r="EK276" s="317"/>
      <c r="EU276" s="317"/>
      <c r="FE276" s="317"/>
      <c r="FO276" s="317"/>
      <c r="FY276" s="317"/>
      <c r="GI276" s="317"/>
      <c r="GS276" s="317"/>
      <c r="HC276" s="317"/>
      <c r="HM276" s="317"/>
      <c r="HW276" s="317"/>
    </row>
    <row r="277" s="3" customFormat="true" x14ac:dyDescent="0.25">
      <c r="A277" s="317"/>
      <c r="K277" s="317"/>
      <c r="U277" s="317"/>
      <c r="AE277" s="317"/>
      <c r="AO277" s="317"/>
      <c r="AY277" s="317"/>
      <c r="AZ277" s="317"/>
      <c r="BI277" s="317"/>
      <c r="BS277" s="317"/>
      <c r="CC277" s="317"/>
      <c r="CM277" s="317"/>
      <c r="CW277" s="317"/>
      <c r="DG277" s="317"/>
      <c r="DQ277" s="317"/>
      <c r="EA277" s="317"/>
      <c r="EK277" s="317"/>
      <c r="EU277" s="317"/>
      <c r="FE277" s="317"/>
      <c r="FO277" s="317"/>
      <c r="FY277" s="317"/>
      <c r="GI277" s="317"/>
      <c r="GS277" s="317"/>
      <c r="HC277" s="317"/>
      <c r="HM277" s="317"/>
      <c r="HW277" s="317"/>
    </row>
    <row r="278" s="3" customFormat="true" x14ac:dyDescent="0.25">
      <c r="A278" s="317"/>
      <c r="K278" s="317"/>
      <c r="U278" s="317"/>
      <c r="AE278" s="317"/>
      <c r="AO278" s="317"/>
      <c r="AY278" s="317"/>
      <c r="AZ278" s="317"/>
      <c r="BI278" s="317"/>
      <c r="BS278" s="317"/>
      <c r="CC278" s="317"/>
      <c r="CM278" s="317"/>
      <c r="CW278" s="317"/>
      <c r="DG278" s="317"/>
      <c r="DQ278" s="317"/>
      <c r="EA278" s="317"/>
      <c r="EK278" s="317"/>
      <c r="EU278" s="317"/>
      <c r="FE278" s="317"/>
      <c r="FO278" s="317"/>
      <c r="FY278" s="317"/>
      <c r="GI278" s="317"/>
      <c r="GS278" s="317"/>
      <c r="HC278" s="317"/>
      <c r="HM278" s="317"/>
      <c r="HW278" s="317"/>
    </row>
    <row r="279" s="3" customFormat="true" x14ac:dyDescent="0.25">
      <c r="A279" s="317"/>
      <c r="K279" s="317"/>
      <c r="U279" s="317"/>
      <c r="AE279" s="317"/>
      <c r="AO279" s="317"/>
      <c r="AY279" s="317"/>
      <c r="AZ279" s="317"/>
      <c r="BI279" s="317"/>
      <c r="BS279" s="317"/>
      <c r="CC279" s="317"/>
      <c r="CM279" s="317"/>
      <c r="CW279" s="317"/>
      <c r="DG279" s="317"/>
      <c r="DQ279" s="317"/>
      <c r="EA279" s="317"/>
      <c r="EK279" s="317"/>
      <c r="EU279" s="317"/>
      <c r="FE279" s="317"/>
      <c r="FO279" s="317"/>
      <c r="FY279" s="317"/>
      <c r="GI279" s="317"/>
      <c r="GS279" s="317"/>
      <c r="HC279" s="317"/>
      <c r="HM279" s="317"/>
      <c r="HW279" s="317"/>
    </row>
    <row r="280" s="3" customFormat="true" x14ac:dyDescent="0.25">
      <c r="A280" s="317"/>
      <c r="K280" s="317"/>
      <c r="U280" s="317"/>
      <c r="AE280" s="317"/>
      <c r="AO280" s="317"/>
      <c r="AY280" s="317"/>
      <c r="AZ280" s="317"/>
      <c r="BI280" s="317"/>
      <c r="BS280" s="317"/>
      <c r="CC280" s="317"/>
      <c r="CM280" s="317"/>
      <c r="CW280" s="317"/>
      <c r="DG280" s="317"/>
      <c r="DQ280" s="317"/>
      <c r="EA280" s="317"/>
      <c r="EK280" s="317"/>
      <c r="EU280" s="317"/>
      <c r="FE280" s="317"/>
      <c r="FO280" s="317"/>
      <c r="FY280" s="317"/>
      <c r="GI280" s="317"/>
      <c r="GS280" s="317"/>
      <c r="HC280" s="317"/>
      <c r="HM280" s="317"/>
      <c r="HW280" s="317"/>
    </row>
    <row r="281" s="3" customFormat="true" x14ac:dyDescent="0.25">
      <c r="A281" s="317"/>
      <c r="K281" s="317"/>
      <c r="U281" s="317"/>
      <c r="AE281" s="317"/>
      <c r="AO281" s="317"/>
      <c r="AY281" s="317"/>
      <c r="AZ281" s="317"/>
      <c r="BI281" s="317"/>
      <c r="BS281" s="317"/>
      <c r="CC281" s="317"/>
      <c r="CM281" s="317"/>
      <c r="CW281" s="317"/>
      <c r="DG281" s="317"/>
      <c r="DQ281" s="317"/>
      <c r="EA281" s="317"/>
      <c r="EK281" s="317"/>
      <c r="EU281" s="317"/>
      <c r="FE281" s="317"/>
      <c r="FO281" s="317"/>
      <c r="FY281" s="317"/>
      <c r="GI281" s="317"/>
      <c r="GS281" s="317"/>
      <c r="HC281" s="317"/>
      <c r="HM281" s="317"/>
      <c r="HW281" s="317"/>
    </row>
    <row r="282" s="3" customFormat="true" x14ac:dyDescent="0.25">
      <c r="A282" s="317"/>
      <c r="K282" s="317"/>
      <c r="U282" s="317"/>
      <c r="AE282" s="317"/>
      <c r="AO282" s="317"/>
      <c r="AY282" s="317"/>
      <c r="AZ282" s="317"/>
      <c r="BI282" s="317"/>
      <c r="BS282" s="317"/>
      <c r="CC282" s="317"/>
      <c r="CM282" s="317"/>
      <c r="CW282" s="317"/>
      <c r="DG282" s="317"/>
      <c r="DQ282" s="317"/>
      <c r="EA282" s="317"/>
      <c r="EK282" s="317"/>
      <c r="EU282" s="317"/>
      <c r="FE282" s="317"/>
      <c r="FO282" s="317"/>
      <c r="FY282" s="317"/>
      <c r="GI282" s="317"/>
      <c r="GS282" s="317"/>
      <c r="HC282" s="317"/>
      <c r="HM282" s="317"/>
      <c r="HW282" s="317"/>
    </row>
    <row r="283" s="3" customFormat="true" x14ac:dyDescent="0.25">
      <c r="A283" s="317"/>
      <c r="K283" s="317"/>
      <c r="U283" s="317"/>
      <c r="AE283" s="317"/>
      <c r="AO283" s="317"/>
      <c r="AY283" s="317"/>
      <c r="AZ283" s="317"/>
      <c r="BI283" s="317"/>
      <c r="BS283" s="317"/>
      <c r="CC283" s="317"/>
      <c r="CM283" s="317"/>
      <c r="CW283" s="317"/>
      <c r="DG283" s="317"/>
      <c r="DQ283" s="317"/>
      <c r="EA283" s="317"/>
      <c r="EK283" s="317"/>
      <c r="EU283" s="317"/>
      <c r="FE283" s="317"/>
      <c r="FO283" s="317"/>
      <c r="FY283" s="317"/>
      <c r="GI283" s="317"/>
      <c r="GS283" s="317"/>
      <c r="HC283" s="317"/>
      <c r="HM283" s="317"/>
      <c r="HW283" s="317"/>
    </row>
    <row r="284" s="3" customFormat="true" x14ac:dyDescent="0.25">
      <c r="A284" s="317"/>
      <c r="K284" s="317"/>
      <c r="U284" s="317"/>
      <c r="AE284" s="317"/>
      <c r="AO284" s="317"/>
      <c r="AY284" s="317"/>
      <c r="AZ284" s="317"/>
      <c r="BI284" s="317"/>
      <c r="BS284" s="317"/>
      <c r="CC284" s="317"/>
      <c r="CM284" s="317"/>
      <c r="CW284" s="317"/>
      <c r="DG284" s="317"/>
      <c r="DQ284" s="317"/>
      <c r="EA284" s="317"/>
      <c r="EK284" s="317"/>
      <c r="EU284" s="317"/>
      <c r="FE284" s="317"/>
      <c r="FO284" s="317"/>
      <c r="FY284" s="317"/>
      <c r="GI284" s="317"/>
      <c r="GS284" s="317"/>
      <c r="HC284" s="317"/>
      <c r="HM284" s="317"/>
      <c r="HW284" s="317"/>
    </row>
    <row r="285" s="3" customFormat="true" x14ac:dyDescent="0.25">
      <c r="A285" s="317"/>
      <c r="K285" s="317"/>
      <c r="U285" s="317"/>
      <c r="AE285" s="317"/>
      <c r="AO285" s="317"/>
      <c r="AY285" s="317"/>
      <c r="AZ285" s="317"/>
      <c r="BI285" s="317"/>
      <c r="BS285" s="317"/>
      <c r="CC285" s="317"/>
      <c r="CM285" s="317"/>
      <c r="CW285" s="317"/>
      <c r="DG285" s="317"/>
      <c r="DQ285" s="317"/>
      <c r="EA285" s="317"/>
      <c r="EK285" s="317"/>
      <c r="EU285" s="317"/>
      <c r="FE285" s="317"/>
      <c r="FO285" s="317"/>
      <c r="FY285" s="317"/>
      <c r="GI285" s="317"/>
      <c r="GS285" s="317"/>
      <c r="HC285" s="317"/>
      <c r="HM285" s="317"/>
      <c r="HW285" s="317"/>
    </row>
    <row r="286" s="3" customFormat="true" x14ac:dyDescent="0.25">
      <c r="A286" s="317"/>
      <c r="K286" s="317"/>
      <c r="U286" s="317"/>
      <c r="AE286" s="317"/>
      <c r="AO286" s="317"/>
      <c r="AY286" s="317"/>
      <c r="AZ286" s="317"/>
      <c r="BI286" s="317"/>
      <c r="BS286" s="317"/>
      <c r="CC286" s="317"/>
      <c r="CM286" s="317"/>
      <c r="CW286" s="317"/>
      <c r="DG286" s="317"/>
      <c r="DQ286" s="317"/>
      <c r="EA286" s="317"/>
      <c r="EK286" s="317"/>
      <c r="EU286" s="317"/>
      <c r="FE286" s="317"/>
      <c r="FO286" s="317"/>
      <c r="FY286" s="317"/>
      <c r="GI286" s="317"/>
      <c r="GS286" s="317"/>
      <c r="HC286" s="317"/>
      <c r="HM286" s="317"/>
      <c r="HW286" s="317"/>
    </row>
    <row r="287" s="3" customFormat="true" x14ac:dyDescent="0.25">
      <c r="A287" s="317"/>
      <c r="K287" s="317"/>
      <c r="U287" s="317"/>
      <c r="AE287" s="317"/>
      <c r="AO287" s="317"/>
      <c r="AY287" s="317"/>
      <c r="AZ287" s="317"/>
      <c r="BI287" s="317"/>
      <c r="BS287" s="317"/>
      <c r="CC287" s="317"/>
      <c r="CM287" s="317"/>
      <c r="CW287" s="317"/>
      <c r="DG287" s="317"/>
      <c r="DQ287" s="317"/>
      <c r="EA287" s="317"/>
      <c r="EK287" s="317"/>
      <c r="EU287" s="317"/>
      <c r="FE287" s="317"/>
      <c r="FO287" s="317"/>
      <c r="FY287" s="317"/>
      <c r="GI287" s="317"/>
      <c r="GS287" s="317"/>
      <c r="HC287" s="317"/>
      <c r="HM287" s="317"/>
      <c r="HW287" s="317"/>
    </row>
    <row r="288" s="3" customFormat="true" x14ac:dyDescent="0.25">
      <c r="A288" s="317"/>
      <c r="K288" s="317"/>
      <c r="U288" s="317"/>
      <c r="AE288" s="317"/>
      <c r="AO288" s="317"/>
      <c r="AY288" s="317"/>
      <c r="AZ288" s="317"/>
      <c r="BI288" s="317"/>
      <c r="BS288" s="317"/>
      <c r="CC288" s="317"/>
      <c r="CM288" s="317"/>
      <c r="CW288" s="317"/>
      <c r="DG288" s="317"/>
      <c r="DQ288" s="317"/>
      <c r="EA288" s="317"/>
      <c r="EK288" s="317"/>
      <c r="EU288" s="317"/>
      <c r="FE288" s="317"/>
      <c r="FO288" s="317"/>
      <c r="FY288" s="317"/>
      <c r="GI288" s="317"/>
      <c r="GS288" s="317"/>
      <c r="HC288" s="317"/>
      <c r="HM288" s="317"/>
      <c r="HW288" s="317"/>
    </row>
    <row r="289" s="3" customFormat="true" x14ac:dyDescent="0.25">
      <c r="A289" s="317"/>
      <c r="K289" s="317"/>
      <c r="U289" s="317"/>
      <c r="AE289" s="317"/>
      <c r="AO289" s="317"/>
      <c r="AY289" s="317"/>
      <c r="AZ289" s="317"/>
      <c r="BI289" s="317"/>
      <c r="BS289" s="317"/>
      <c r="CC289" s="317"/>
      <c r="CM289" s="317"/>
      <c r="CW289" s="317"/>
      <c r="DG289" s="317"/>
      <c r="DQ289" s="317"/>
      <c r="EA289" s="317"/>
      <c r="EK289" s="317"/>
      <c r="EU289" s="317"/>
      <c r="FE289" s="317"/>
      <c r="FO289" s="317"/>
      <c r="FY289" s="317"/>
      <c r="GI289" s="317"/>
      <c r="GS289" s="317"/>
      <c r="HC289" s="317"/>
      <c r="HM289" s="317"/>
      <c r="HW289" s="317"/>
    </row>
    <row r="290" s="3" customFormat="true" x14ac:dyDescent="0.25">
      <c r="A290" s="317"/>
      <c r="K290" s="317"/>
      <c r="U290" s="317"/>
      <c r="AE290" s="317"/>
      <c r="AO290" s="317"/>
      <c r="AY290" s="317"/>
      <c r="AZ290" s="317"/>
      <c r="BI290" s="317"/>
      <c r="BS290" s="317"/>
      <c r="CC290" s="317"/>
      <c r="CM290" s="317"/>
      <c r="CW290" s="317"/>
      <c r="DG290" s="317"/>
      <c r="DQ290" s="317"/>
      <c r="EA290" s="317"/>
      <c r="EK290" s="317"/>
      <c r="EU290" s="317"/>
      <c r="FE290" s="317"/>
      <c r="FO290" s="317"/>
      <c r="FY290" s="317"/>
      <c r="GI290" s="317"/>
      <c r="GS290" s="317"/>
      <c r="HC290" s="317"/>
      <c r="HM290" s="317"/>
      <c r="HW290" s="317"/>
    </row>
    <row r="291" s="3" customFormat="true" x14ac:dyDescent="0.25">
      <c r="A291" s="317"/>
      <c r="K291" s="317"/>
      <c r="U291" s="317"/>
      <c r="AE291" s="317"/>
      <c r="AO291" s="317"/>
      <c r="AY291" s="317"/>
      <c r="AZ291" s="317"/>
      <c r="BI291" s="317"/>
      <c r="BS291" s="317"/>
      <c r="CC291" s="317"/>
      <c r="CM291" s="317"/>
      <c r="CW291" s="317"/>
      <c r="DG291" s="317"/>
      <c r="DQ291" s="317"/>
      <c r="EA291" s="317"/>
      <c r="EK291" s="317"/>
      <c r="EU291" s="317"/>
      <c r="FE291" s="317"/>
      <c r="FO291" s="317"/>
      <c r="FY291" s="317"/>
      <c r="GI291" s="317"/>
      <c r="GS291" s="317"/>
      <c r="HC291" s="317"/>
      <c r="HM291" s="317"/>
      <c r="HW291" s="317"/>
    </row>
    <row r="292" s="3" customFormat="true" x14ac:dyDescent="0.25">
      <c r="A292" s="317"/>
      <c r="K292" s="317"/>
      <c r="U292" s="317"/>
      <c r="AE292" s="317"/>
      <c r="AO292" s="317"/>
      <c r="AY292" s="317"/>
      <c r="AZ292" s="317"/>
      <c r="BI292" s="317"/>
      <c r="BS292" s="317"/>
      <c r="CC292" s="317"/>
      <c r="CM292" s="317"/>
      <c r="CW292" s="317"/>
      <c r="DG292" s="317"/>
      <c r="DQ292" s="317"/>
      <c r="EA292" s="317"/>
      <c r="EK292" s="317"/>
      <c r="EU292" s="317"/>
      <c r="FE292" s="317"/>
      <c r="FO292" s="317"/>
      <c r="FY292" s="317"/>
      <c r="GI292" s="317"/>
      <c r="GS292" s="317"/>
      <c r="HC292" s="317"/>
      <c r="HM292" s="317"/>
      <c r="HW292" s="317"/>
    </row>
    <row r="293" s="3" customFormat="true" x14ac:dyDescent="0.25">
      <c r="A293" s="317"/>
      <c r="K293" s="317"/>
      <c r="U293" s="317"/>
      <c r="AE293" s="317"/>
      <c r="AO293" s="317"/>
      <c r="AY293" s="317"/>
      <c r="AZ293" s="317"/>
      <c r="BI293" s="317"/>
      <c r="BS293" s="317"/>
      <c r="CC293" s="317"/>
      <c r="CM293" s="317"/>
      <c r="CW293" s="317"/>
      <c r="DG293" s="317"/>
      <c r="DQ293" s="317"/>
      <c r="EA293" s="317"/>
      <c r="EK293" s="317"/>
      <c r="EU293" s="317"/>
      <c r="FE293" s="317"/>
      <c r="FO293" s="317"/>
      <c r="FY293" s="317"/>
      <c r="GI293" s="317"/>
      <c r="GS293" s="317"/>
      <c r="HC293" s="317"/>
      <c r="HM293" s="317"/>
      <c r="HW293" s="317"/>
    </row>
    <row r="294" s="3" customFormat="true" x14ac:dyDescent="0.25">
      <c r="A294" s="317"/>
      <c r="K294" s="317"/>
      <c r="U294" s="317"/>
      <c r="AE294" s="317"/>
      <c r="AO294" s="317"/>
      <c r="AY294" s="317"/>
      <c r="AZ294" s="317"/>
      <c r="BI294" s="317"/>
      <c r="BS294" s="317"/>
      <c r="CC294" s="317"/>
      <c r="CM294" s="317"/>
      <c r="CW294" s="317"/>
      <c r="DG294" s="317"/>
      <c r="DQ294" s="317"/>
      <c r="EA294" s="317"/>
      <c r="EK294" s="317"/>
      <c r="EU294" s="317"/>
      <c r="FE294" s="317"/>
      <c r="FO294" s="317"/>
      <c r="FY294" s="317"/>
      <c r="GI294" s="317"/>
      <c r="GS294" s="317"/>
      <c r="HC294" s="317"/>
      <c r="HM294" s="317"/>
      <c r="HW294" s="317"/>
    </row>
    <row r="295" s="3" customFormat="true" x14ac:dyDescent="0.25">
      <c r="A295" s="317"/>
      <c r="K295" s="317"/>
      <c r="U295" s="317"/>
      <c r="AE295" s="317"/>
      <c r="AO295" s="317"/>
      <c r="AY295" s="317"/>
      <c r="AZ295" s="317"/>
      <c r="BI295" s="317"/>
      <c r="BS295" s="317"/>
      <c r="CC295" s="317"/>
      <c r="CM295" s="317"/>
      <c r="CW295" s="317"/>
      <c r="DG295" s="317"/>
      <c r="DQ295" s="317"/>
      <c r="EA295" s="317"/>
      <c r="EK295" s="317"/>
      <c r="EU295" s="317"/>
      <c r="FE295" s="317"/>
      <c r="FO295" s="317"/>
      <c r="FY295" s="317"/>
      <c r="GI295" s="317"/>
      <c r="GS295" s="317"/>
      <c r="HC295" s="317"/>
      <c r="HM295" s="317"/>
      <c r="HW295" s="317"/>
    </row>
    <row r="296" s="3" customFormat="true" x14ac:dyDescent="0.25">
      <c r="A296" s="317"/>
      <c r="K296" s="317"/>
      <c r="U296" s="317"/>
      <c r="AE296" s="317"/>
      <c r="AO296" s="317"/>
      <c r="AY296" s="317"/>
      <c r="AZ296" s="317"/>
      <c r="BI296" s="317"/>
      <c r="BS296" s="317"/>
      <c r="CC296" s="317"/>
      <c r="CM296" s="317"/>
      <c r="CW296" s="317"/>
      <c r="DG296" s="317"/>
      <c r="DQ296" s="317"/>
      <c r="EA296" s="317"/>
      <c r="EK296" s="317"/>
      <c r="EU296" s="317"/>
      <c r="FE296" s="317"/>
      <c r="FO296" s="317"/>
      <c r="FY296" s="317"/>
      <c r="GI296" s="317"/>
      <c r="GS296" s="317"/>
      <c r="HC296" s="317"/>
      <c r="HM296" s="317"/>
      <c r="HW296" s="317"/>
    </row>
    <row r="297" s="3" customFormat="true" x14ac:dyDescent="0.25">
      <c r="A297" s="317"/>
      <c r="K297" s="317"/>
      <c r="U297" s="317"/>
      <c r="AE297" s="317"/>
      <c r="AO297" s="317"/>
      <c r="AY297" s="317"/>
      <c r="AZ297" s="317"/>
      <c r="BI297" s="317"/>
      <c r="BS297" s="317"/>
      <c r="CC297" s="317"/>
      <c r="CM297" s="317"/>
      <c r="CW297" s="317"/>
      <c r="DG297" s="317"/>
      <c r="DQ297" s="317"/>
      <c r="EA297" s="317"/>
      <c r="EK297" s="317"/>
      <c r="EU297" s="317"/>
      <c r="FE297" s="317"/>
      <c r="FO297" s="317"/>
      <c r="FY297" s="317"/>
      <c r="GI297" s="317"/>
      <c r="GS297" s="317"/>
      <c r="HC297" s="317"/>
      <c r="HM297" s="317"/>
      <c r="HW297" s="317"/>
    </row>
    <row r="298" s="3" customFormat="true" x14ac:dyDescent="0.25">
      <c r="A298" s="317"/>
      <c r="K298" s="317"/>
      <c r="U298" s="317"/>
      <c r="AE298" s="317"/>
      <c r="AO298" s="317"/>
      <c r="AY298" s="317"/>
      <c r="AZ298" s="317"/>
      <c r="BI298" s="317"/>
      <c r="BS298" s="317"/>
      <c r="CC298" s="317"/>
      <c r="CM298" s="317"/>
      <c r="CW298" s="317"/>
      <c r="DG298" s="317"/>
      <c r="DQ298" s="317"/>
      <c r="EA298" s="317"/>
      <c r="EK298" s="317"/>
      <c r="EU298" s="317"/>
      <c r="FE298" s="317"/>
      <c r="FO298" s="317"/>
      <c r="FY298" s="317"/>
      <c r="GI298" s="317"/>
      <c r="GS298" s="317"/>
      <c r="HC298" s="317"/>
      <c r="HM298" s="317"/>
      <c r="HW298" s="317"/>
    </row>
    <row r="299" s="3" customFormat="true" x14ac:dyDescent="0.25">
      <c r="A299" s="317"/>
      <c r="K299" s="317"/>
      <c r="U299" s="317"/>
      <c r="AE299" s="317"/>
      <c r="AO299" s="317"/>
      <c r="AY299" s="317"/>
      <c r="AZ299" s="317"/>
      <c r="BI299" s="317"/>
      <c r="BS299" s="317"/>
      <c r="CC299" s="317"/>
      <c r="CM299" s="317"/>
      <c r="CW299" s="317"/>
      <c r="DG299" s="317"/>
      <c r="DQ299" s="317"/>
      <c r="EA299" s="317"/>
      <c r="EK299" s="317"/>
      <c r="EU299" s="317"/>
      <c r="FE299" s="317"/>
      <c r="FO299" s="317"/>
      <c r="FY299" s="317"/>
      <c r="GI299" s="317"/>
      <c r="GS299" s="317"/>
      <c r="HC299" s="317"/>
      <c r="HM299" s="317"/>
      <c r="HW299" s="317"/>
    </row>
    <row r="300" s="3" customFormat="true" x14ac:dyDescent="0.25">
      <c r="A300" s="317"/>
      <c r="K300" s="317"/>
      <c r="U300" s="317"/>
      <c r="AE300" s="317"/>
      <c r="AO300" s="317"/>
      <c r="AY300" s="317"/>
      <c r="AZ300" s="317"/>
      <c r="BI300" s="317"/>
      <c r="BS300" s="317"/>
      <c r="CC300" s="317"/>
      <c r="CM300" s="317"/>
      <c r="CW300" s="317"/>
      <c r="DG300" s="317"/>
      <c r="DQ300" s="317"/>
      <c r="EA300" s="317"/>
      <c r="EK300" s="317"/>
      <c r="EU300" s="317"/>
      <c r="FE300" s="317"/>
      <c r="FO300" s="317"/>
      <c r="FY300" s="317"/>
      <c r="GI300" s="317"/>
      <c r="GS300" s="317"/>
      <c r="HC300" s="317"/>
      <c r="HM300" s="317"/>
      <c r="HW300" s="317"/>
    </row>
    <row r="301" s="3" customFormat="true" x14ac:dyDescent="0.25">
      <c r="A301" s="317"/>
      <c r="K301" s="317"/>
      <c r="U301" s="317"/>
      <c r="AE301" s="317"/>
      <c r="AO301" s="317"/>
      <c r="AY301" s="317"/>
      <c r="AZ301" s="317"/>
      <c r="BI301" s="317"/>
      <c r="BS301" s="317"/>
      <c r="CC301" s="317"/>
      <c r="CM301" s="317"/>
      <c r="CW301" s="317"/>
      <c r="DG301" s="317"/>
      <c r="DQ301" s="317"/>
      <c r="EA301" s="317"/>
      <c r="EK301" s="317"/>
      <c r="EU301" s="317"/>
      <c r="FE301" s="317"/>
      <c r="FO301" s="317"/>
      <c r="FY301" s="317"/>
      <c r="GI301" s="317"/>
      <c r="GS301" s="317"/>
      <c r="HC301" s="317"/>
      <c r="HM301" s="317"/>
      <c r="HW301" s="317"/>
    </row>
    <row r="302" s="3" customFormat="true" x14ac:dyDescent="0.25">
      <c r="A302" s="317"/>
      <c r="K302" s="317"/>
      <c r="U302" s="317"/>
      <c r="AE302" s="317"/>
      <c r="AO302" s="317"/>
      <c r="AY302" s="317"/>
      <c r="AZ302" s="317"/>
      <c r="BI302" s="317"/>
      <c r="BS302" s="317"/>
      <c r="CC302" s="317"/>
      <c r="CM302" s="317"/>
      <c r="CW302" s="317"/>
      <c r="DG302" s="317"/>
      <c r="DQ302" s="317"/>
      <c r="EA302" s="317"/>
      <c r="EK302" s="317"/>
      <c r="EU302" s="317"/>
      <c r="FE302" s="317"/>
      <c r="FO302" s="317"/>
      <c r="FY302" s="317"/>
      <c r="GI302" s="317"/>
      <c r="GS302" s="317"/>
      <c r="HC302" s="317"/>
      <c r="HM302" s="317"/>
      <c r="HW302" s="317"/>
    </row>
    <row r="303" s="3" customFormat="true" x14ac:dyDescent="0.25">
      <c r="A303" s="317"/>
      <c r="K303" s="317"/>
      <c r="U303" s="317"/>
      <c r="AE303" s="317"/>
      <c r="AO303" s="317"/>
      <c r="AY303" s="317"/>
      <c r="AZ303" s="317"/>
      <c r="BI303" s="317"/>
      <c r="BS303" s="317"/>
      <c r="CC303" s="317"/>
      <c r="CM303" s="317"/>
      <c r="CW303" s="317"/>
      <c r="DG303" s="317"/>
      <c r="DQ303" s="317"/>
      <c r="EA303" s="317"/>
      <c r="EK303" s="317"/>
      <c r="EU303" s="317"/>
      <c r="FE303" s="317"/>
      <c r="FO303" s="317"/>
      <c r="FY303" s="317"/>
      <c r="GI303" s="317"/>
      <c r="GS303" s="317"/>
      <c r="HC303" s="317"/>
      <c r="HM303" s="317"/>
      <c r="HW303" s="317"/>
    </row>
    <row r="304" s="3" customFormat="true" x14ac:dyDescent="0.25">
      <c r="A304" s="317"/>
      <c r="K304" s="317"/>
      <c r="U304" s="317"/>
      <c r="AE304" s="317"/>
      <c r="AO304" s="317"/>
      <c r="AY304" s="317"/>
      <c r="AZ304" s="317"/>
      <c r="BI304" s="317"/>
      <c r="BS304" s="317"/>
      <c r="CC304" s="317"/>
      <c r="CM304" s="317"/>
      <c r="CW304" s="317"/>
      <c r="DG304" s="317"/>
      <c r="DQ304" s="317"/>
      <c r="EA304" s="317"/>
      <c r="EK304" s="317"/>
      <c r="EU304" s="317"/>
      <c r="FE304" s="317"/>
      <c r="FO304" s="317"/>
      <c r="FY304" s="317"/>
      <c r="GI304" s="317"/>
      <c r="GS304" s="317"/>
      <c r="HC304" s="317"/>
      <c r="HM304" s="317"/>
      <c r="HW304" s="317"/>
    </row>
    <row r="305" s="3" customFormat="true" x14ac:dyDescent="0.25">
      <c r="A305" s="317"/>
      <c r="K305" s="317"/>
      <c r="U305" s="317"/>
      <c r="AE305" s="317"/>
      <c r="AO305" s="317"/>
      <c r="AY305" s="317"/>
      <c r="AZ305" s="317"/>
      <c r="BI305" s="317"/>
      <c r="BS305" s="317"/>
      <c r="CC305" s="317"/>
      <c r="CM305" s="317"/>
      <c r="CW305" s="317"/>
      <c r="DG305" s="317"/>
      <c r="DQ305" s="317"/>
      <c r="EA305" s="317"/>
      <c r="EK305" s="317"/>
      <c r="EU305" s="317"/>
      <c r="FE305" s="317"/>
      <c r="FO305" s="317"/>
      <c r="FY305" s="317"/>
      <c r="GI305" s="317"/>
      <c r="GS305" s="317"/>
      <c r="HC305" s="317"/>
      <c r="HM305" s="317"/>
      <c r="HW305" s="317"/>
    </row>
    <row r="306" s="3" customFormat="true" x14ac:dyDescent="0.25">
      <c r="A306" s="317"/>
      <c r="K306" s="317"/>
      <c r="U306" s="317"/>
      <c r="AE306" s="317"/>
      <c r="AO306" s="317"/>
      <c r="AY306" s="317"/>
      <c r="AZ306" s="317"/>
      <c r="BI306" s="317"/>
      <c r="BS306" s="317"/>
      <c r="CC306" s="317"/>
      <c r="CM306" s="317"/>
      <c r="CW306" s="317"/>
      <c r="DG306" s="317"/>
      <c r="DQ306" s="317"/>
      <c r="EA306" s="317"/>
      <c r="EK306" s="317"/>
      <c r="EU306" s="317"/>
      <c r="FE306" s="317"/>
      <c r="FO306" s="317"/>
      <c r="FY306" s="317"/>
      <c r="GI306" s="317"/>
      <c r="GS306" s="317"/>
      <c r="HC306" s="317"/>
      <c r="HM306" s="317"/>
      <c r="HW306" s="317"/>
    </row>
    <row r="307" s="3" customFormat="true" x14ac:dyDescent="0.25">
      <c r="A307" s="317"/>
      <c r="K307" s="317"/>
      <c r="U307" s="317"/>
      <c r="AE307" s="317"/>
      <c r="AO307" s="317"/>
      <c r="AY307" s="317"/>
      <c r="AZ307" s="317"/>
      <c r="BI307" s="317"/>
      <c r="BS307" s="317"/>
      <c r="CC307" s="317"/>
      <c r="CM307" s="317"/>
      <c r="CW307" s="317"/>
      <c r="DG307" s="317"/>
      <c r="DQ307" s="317"/>
      <c r="EA307" s="317"/>
      <c r="EK307" s="317"/>
      <c r="EU307" s="317"/>
      <c r="FE307" s="317"/>
      <c r="FO307" s="317"/>
      <c r="FY307" s="317"/>
      <c r="GI307" s="317"/>
      <c r="GS307" s="317"/>
      <c r="HC307" s="317"/>
      <c r="HM307" s="317"/>
      <c r="HW307" s="317"/>
    </row>
    <row r="308" s="3" customFormat="true" x14ac:dyDescent="0.25">
      <c r="A308" s="317"/>
      <c r="K308" s="317"/>
      <c r="U308" s="317"/>
      <c r="AE308" s="317"/>
      <c r="AO308" s="317"/>
      <c r="AY308" s="317"/>
      <c r="AZ308" s="317"/>
      <c r="BI308" s="317"/>
      <c r="BS308" s="317"/>
      <c r="CC308" s="317"/>
      <c r="CM308" s="317"/>
      <c r="CW308" s="317"/>
      <c r="DG308" s="317"/>
      <c r="DQ308" s="317"/>
      <c r="EA308" s="317"/>
      <c r="EK308" s="317"/>
      <c r="EU308" s="317"/>
      <c r="FE308" s="317"/>
      <c r="FO308" s="317"/>
      <c r="FY308" s="317"/>
      <c r="GI308" s="317"/>
      <c r="GS308" s="317"/>
      <c r="HC308" s="317"/>
      <c r="HM308" s="317"/>
      <c r="HW308" s="317"/>
    </row>
    <row r="309" s="3" customFormat="true" x14ac:dyDescent="0.25">
      <c r="A309" s="317"/>
      <c r="K309" s="317"/>
      <c r="U309" s="317"/>
      <c r="AE309" s="317"/>
      <c r="AO309" s="317"/>
      <c r="AY309" s="317"/>
      <c r="AZ309" s="317"/>
      <c r="BI309" s="317"/>
      <c r="BS309" s="317"/>
      <c r="CC309" s="317"/>
      <c r="CM309" s="317"/>
      <c r="CW309" s="317"/>
      <c r="DG309" s="317"/>
      <c r="DQ309" s="317"/>
      <c r="EA309" s="317"/>
      <c r="EK309" s="317"/>
      <c r="EU309" s="317"/>
      <c r="FE309" s="317"/>
      <c r="FO309" s="317"/>
      <c r="FY309" s="317"/>
      <c r="GI309" s="317"/>
      <c r="GS309" s="317"/>
      <c r="HC309" s="317"/>
      <c r="HM309" s="317"/>
      <c r="HW309" s="317"/>
    </row>
    <row r="310" s="3" customFormat="true" x14ac:dyDescent="0.25">
      <c r="A310" s="317"/>
      <c r="K310" s="317"/>
      <c r="U310" s="317"/>
      <c r="AE310" s="317"/>
      <c r="AO310" s="317"/>
      <c r="AY310" s="317"/>
      <c r="AZ310" s="317"/>
      <c r="BI310" s="317"/>
      <c r="BS310" s="317"/>
      <c r="CC310" s="317"/>
      <c r="CM310" s="317"/>
      <c r="CW310" s="317"/>
      <c r="DG310" s="317"/>
      <c r="DQ310" s="317"/>
      <c r="EA310" s="317"/>
      <c r="EK310" s="317"/>
      <c r="EU310" s="317"/>
      <c r="FE310" s="317"/>
      <c r="FO310" s="317"/>
      <c r="FY310" s="317"/>
      <c r="GI310" s="317"/>
      <c r="GS310" s="317"/>
      <c r="HC310" s="317"/>
      <c r="HM310" s="317"/>
      <c r="HW310" s="317"/>
    </row>
    <row r="311" s="3" customFormat="true" x14ac:dyDescent="0.25">
      <c r="A311" s="317"/>
      <c r="K311" s="317"/>
      <c r="U311" s="317"/>
      <c r="AE311" s="317"/>
      <c r="AO311" s="317"/>
      <c r="AY311" s="317"/>
      <c r="AZ311" s="317"/>
      <c r="BI311" s="317"/>
      <c r="BS311" s="317"/>
      <c r="CC311" s="317"/>
      <c r="CM311" s="317"/>
      <c r="CW311" s="317"/>
      <c r="DG311" s="317"/>
      <c r="DQ311" s="317"/>
      <c r="EA311" s="317"/>
      <c r="EK311" s="317"/>
      <c r="EU311" s="317"/>
      <c r="FE311" s="317"/>
      <c r="FO311" s="317"/>
      <c r="FY311" s="317"/>
      <c r="GI311" s="317"/>
      <c r="GS311" s="317"/>
      <c r="HC311" s="317"/>
      <c r="HM311" s="317"/>
      <c r="HW311" s="317"/>
    </row>
    <row r="312" s="3" customFormat="true" x14ac:dyDescent="0.25">
      <c r="A312" s="317"/>
      <c r="K312" s="317"/>
      <c r="U312" s="317"/>
      <c r="AE312" s="317"/>
      <c r="AO312" s="317"/>
      <c r="AY312" s="317"/>
      <c r="AZ312" s="317"/>
      <c r="BI312" s="317"/>
      <c r="BS312" s="317"/>
      <c r="CC312" s="317"/>
      <c r="CM312" s="317"/>
      <c r="CW312" s="317"/>
      <c r="DG312" s="317"/>
      <c r="DQ312" s="317"/>
      <c r="EA312" s="317"/>
      <c r="EK312" s="317"/>
      <c r="EU312" s="317"/>
      <c r="FE312" s="317"/>
      <c r="FO312" s="317"/>
      <c r="FY312" s="317"/>
      <c r="GI312" s="317"/>
      <c r="GS312" s="317"/>
      <c r="HC312" s="317"/>
      <c r="HM312" s="317"/>
      <c r="HW312" s="317"/>
    </row>
    <row r="313" s="3" customFormat="true" x14ac:dyDescent="0.25">
      <c r="A313" s="317"/>
      <c r="K313" s="317"/>
      <c r="U313" s="317"/>
      <c r="AE313" s="317"/>
      <c r="AO313" s="317"/>
      <c r="AY313" s="317"/>
      <c r="AZ313" s="317"/>
      <c r="BI313" s="317"/>
      <c r="BS313" s="317"/>
      <c r="CC313" s="317"/>
      <c r="CM313" s="317"/>
      <c r="CW313" s="317"/>
      <c r="DG313" s="317"/>
      <c r="DQ313" s="317"/>
      <c r="EA313" s="317"/>
      <c r="EK313" s="317"/>
      <c r="EU313" s="317"/>
      <c r="FE313" s="317"/>
      <c r="FO313" s="317"/>
      <c r="FY313" s="317"/>
      <c r="GI313" s="317"/>
      <c r="GS313" s="317"/>
      <c r="HC313" s="317"/>
      <c r="HM313" s="317"/>
      <c r="HW313" s="317"/>
    </row>
    <row r="314" s="3" customFormat="true" x14ac:dyDescent="0.25">
      <c r="A314" s="317"/>
      <c r="K314" s="317"/>
      <c r="U314" s="317"/>
      <c r="AE314" s="317"/>
      <c r="AO314" s="317"/>
      <c r="AY314" s="317"/>
      <c r="AZ314" s="317"/>
      <c r="BI314" s="317"/>
      <c r="BS314" s="317"/>
      <c r="CC314" s="317"/>
      <c r="CM314" s="317"/>
      <c r="CW314" s="317"/>
      <c r="DG314" s="317"/>
      <c r="DQ314" s="317"/>
      <c r="EA314" s="317"/>
      <c r="EK314" s="317"/>
      <c r="EU314" s="317"/>
      <c r="FE314" s="317"/>
      <c r="FO314" s="317"/>
      <c r="FY314" s="317"/>
      <c r="GI314" s="317"/>
      <c r="GS314" s="317"/>
      <c r="HC314" s="317"/>
      <c r="HM314" s="317"/>
      <c r="HW314" s="317"/>
    </row>
    <row r="315" s="3" customFormat="true" x14ac:dyDescent="0.25">
      <c r="A315" s="317"/>
      <c r="K315" s="317"/>
      <c r="U315" s="317"/>
      <c r="AE315" s="317"/>
      <c r="AO315" s="317"/>
      <c r="AY315" s="317"/>
      <c r="AZ315" s="317"/>
      <c r="BI315" s="317"/>
      <c r="BS315" s="317"/>
      <c r="CC315" s="317"/>
      <c r="CM315" s="317"/>
      <c r="CW315" s="317"/>
      <c r="DG315" s="317"/>
      <c r="DQ315" s="317"/>
      <c r="EA315" s="317"/>
      <c r="EK315" s="317"/>
      <c r="EU315" s="317"/>
      <c r="FE315" s="317"/>
      <c r="FO315" s="317"/>
      <c r="FY315" s="317"/>
      <c r="GI315" s="317"/>
      <c r="GS315" s="317"/>
      <c r="HC315" s="317"/>
      <c r="HM315" s="317"/>
      <c r="HW315" s="317"/>
    </row>
    <row r="316" s="3" customFormat="true" x14ac:dyDescent="0.25">
      <c r="A316" s="317"/>
      <c r="K316" s="317"/>
      <c r="U316" s="317"/>
      <c r="AE316" s="317"/>
      <c r="AO316" s="317"/>
      <c r="AY316" s="317"/>
      <c r="AZ316" s="317"/>
      <c r="BI316" s="317"/>
      <c r="BS316" s="317"/>
      <c r="CC316" s="317"/>
      <c r="CM316" s="317"/>
      <c r="CW316" s="317"/>
      <c r="DG316" s="317"/>
      <c r="DQ316" s="317"/>
      <c r="EA316" s="317"/>
      <c r="EK316" s="317"/>
      <c r="EU316" s="317"/>
      <c r="FE316" s="317"/>
      <c r="FO316" s="317"/>
      <c r="FY316" s="317"/>
      <c r="GI316" s="317"/>
      <c r="GS316" s="317"/>
      <c r="HC316" s="317"/>
      <c r="HM316" s="317"/>
      <c r="HW316" s="317"/>
    </row>
    <row r="317" s="3" customFormat="true" x14ac:dyDescent="0.25">
      <c r="A317" s="317"/>
      <c r="K317" s="317"/>
      <c r="U317" s="317"/>
      <c r="AE317" s="317"/>
      <c r="AO317" s="317"/>
      <c r="AY317" s="317"/>
      <c r="AZ317" s="317"/>
      <c r="BI317" s="317"/>
      <c r="BS317" s="317"/>
      <c r="CC317" s="317"/>
      <c r="CM317" s="317"/>
      <c r="CW317" s="317"/>
      <c r="DG317" s="317"/>
      <c r="DQ317" s="317"/>
      <c r="EA317" s="317"/>
      <c r="EK317" s="317"/>
      <c r="EU317" s="317"/>
      <c r="FE317" s="317"/>
      <c r="FO317" s="317"/>
      <c r="FY317" s="317"/>
      <c r="GI317" s="317"/>
      <c r="GS317" s="317"/>
      <c r="HC317" s="317"/>
      <c r="HM317" s="317"/>
      <c r="HW317" s="317"/>
    </row>
    <row r="318" s="3" customFormat="true" x14ac:dyDescent="0.25">
      <c r="A318" s="317"/>
      <c r="K318" s="317"/>
      <c r="U318" s="317"/>
      <c r="AE318" s="317"/>
      <c r="AO318" s="317"/>
      <c r="AY318" s="317"/>
      <c r="AZ318" s="317"/>
      <c r="BI318" s="317"/>
      <c r="BS318" s="317"/>
      <c r="CC318" s="317"/>
      <c r="CM318" s="317"/>
      <c r="CW318" s="317"/>
      <c r="DG318" s="317"/>
      <c r="DQ318" s="317"/>
      <c r="EA318" s="317"/>
      <c r="EK318" s="317"/>
      <c r="EU318" s="317"/>
      <c r="FE318" s="317"/>
      <c r="FO318" s="317"/>
      <c r="FY318" s="317"/>
      <c r="GI318" s="317"/>
      <c r="GS318" s="317"/>
      <c r="HC318" s="317"/>
      <c r="HM318" s="317"/>
      <c r="HW318" s="317"/>
    </row>
    <row r="319" s="3" customFormat="true" x14ac:dyDescent="0.25">
      <c r="A319" s="317"/>
      <c r="K319" s="317"/>
      <c r="U319" s="317"/>
      <c r="AE319" s="317"/>
      <c r="AO319" s="317"/>
      <c r="AY319" s="317"/>
      <c r="AZ319" s="317"/>
      <c r="BI319" s="317"/>
      <c r="BS319" s="317"/>
      <c r="CC319" s="317"/>
      <c r="CM319" s="317"/>
      <c r="CW319" s="317"/>
      <c r="DG319" s="317"/>
      <c r="DQ319" s="317"/>
      <c r="EA319" s="317"/>
      <c r="EK319" s="317"/>
      <c r="EU319" s="317"/>
      <c r="FE319" s="317"/>
      <c r="FO319" s="317"/>
      <c r="FY319" s="317"/>
      <c r="GI319" s="317"/>
      <c r="GS319" s="317"/>
      <c r="HC319" s="317"/>
      <c r="HM319" s="317"/>
      <c r="HW319" s="317"/>
    </row>
    <row r="320" s="3" customFormat="true" x14ac:dyDescent="0.25">
      <c r="A320" s="317"/>
      <c r="K320" s="317"/>
      <c r="U320" s="317"/>
      <c r="AE320" s="317"/>
      <c r="AO320" s="317"/>
      <c r="AY320" s="317"/>
      <c r="AZ320" s="317"/>
      <c r="BI320" s="317"/>
      <c r="BS320" s="317"/>
      <c r="CC320" s="317"/>
      <c r="CM320" s="317"/>
      <c r="CW320" s="317"/>
      <c r="DG320" s="317"/>
      <c r="DQ320" s="317"/>
      <c r="EA320" s="317"/>
      <c r="EK320" s="317"/>
      <c r="EU320" s="317"/>
      <c r="FE320" s="317"/>
      <c r="FO320" s="317"/>
      <c r="FY320" s="317"/>
      <c r="GI320" s="317"/>
      <c r="GS320" s="317"/>
      <c r="HC320" s="317"/>
      <c r="HM320" s="317"/>
      <c r="HW320" s="317"/>
    </row>
    <row r="321" s="3" customFormat="true" x14ac:dyDescent="0.25">
      <c r="A321" s="317"/>
      <c r="K321" s="317"/>
      <c r="U321" s="317"/>
      <c r="AE321" s="317"/>
      <c r="AO321" s="317"/>
      <c r="AY321" s="317"/>
      <c r="AZ321" s="317"/>
      <c r="BI321" s="317"/>
      <c r="BS321" s="317"/>
      <c r="CC321" s="317"/>
      <c r="CM321" s="317"/>
      <c r="CW321" s="317"/>
      <c r="DG321" s="317"/>
      <c r="DQ321" s="317"/>
      <c r="EA321" s="317"/>
      <c r="EK321" s="317"/>
      <c r="EU321" s="317"/>
      <c r="FE321" s="317"/>
      <c r="FO321" s="317"/>
      <c r="FY321" s="317"/>
      <c r="GI321" s="317"/>
      <c r="GS321" s="317"/>
      <c r="HC321" s="317"/>
      <c r="HM321" s="317"/>
      <c r="HW321" s="317"/>
    </row>
    <row r="322" s="3" customFormat="true" x14ac:dyDescent="0.25">
      <c r="A322" s="317"/>
      <c r="K322" s="317"/>
      <c r="U322" s="317"/>
      <c r="AE322" s="317"/>
      <c r="AO322" s="317"/>
      <c r="AY322" s="317"/>
      <c r="AZ322" s="317"/>
      <c r="BI322" s="317"/>
      <c r="BS322" s="317"/>
      <c r="CC322" s="317"/>
      <c r="CM322" s="317"/>
      <c r="CW322" s="317"/>
      <c r="DG322" s="317"/>
      <c r="DQ322" s="317"/>
      <c r="EA322" s="317"/>
      <c r="EK322" s="317"/>
      <c r="EU322" s="317"/>
      <c r="FE322" s="317"/>
      <c r="FO322" s="317"/>
      <c r="FY322" s="317"/>
      <c r="GI322" s="317"/>
      <c r="GS322" s="317"/>
      <c r="HC322" s="317"/>
      <c r="HM322" s="317"/>
      <c r="HW322" s="317"/>
    </row>
    <row r="323" s="3" customFormat="true" x14ac:dyDescent="0.25">
      <c r="A323" s="317"/>
      <c r="K323" s="317"/>
      <c r="U323" s="317"/>
      <c r="AE323" s="317"/>
      <c r="AO323" s="317"/>
      <c r="AY323" s="317"/>
      <c r="AZ323" s="317"/>
      <c r="BI323" s="317"/>
      <c r="BS323" s="317"/>
      <c r="CC323" s="317"/>
      <c r="CM323" s="317"/>
      <c r="CW323" s="317"/>
      <c r="DG323" s="317"/>
      <c r="DQ323" s="317"/>
      <c r="EA323" s="317"/>
      <c r="EK323" s="317"/>
      <c r="EU323" s="317"/>
      <c r="FE323" s="317"/>
      <c r="FO323" s="317"/>
      <c r="FY323" s="317"/>
      <c r="GI323" s="317"/>
      <c r="GS323" s="317"/>
      <c r="HC323" s="317"/>
      <c r="HM323" s="317"/>
      <c r="HW323" s="317"/>
    </row>
    <row r="324" s="3" customFormat="true" x14ac:dyDescent="0.25">
      <c r="A324" s="317"/>
      <c r="K324" s="317"/>
      <c r="U324" s="317"/>
      <c r="AE324" s="317"/>
      <c r="AO324" s="317"/>
      <c r="AY324" s="317"/>
      <c r="AZ324" s="317"/>
      <c r="BI324" s="317"/>
      <c r="BS324" s="317"/>
      <c r="CC324" s="317"/>
      <c r="CM324" s="317"/>
      <c r="CW324" s="317"/>
      <c r="DG324" s="317"/>
      <c r="DQ324" s="317"/>
      <c r="EA324" s="317"/>
      <c r="EK324" s="317"/>
      <c r="EU324" s="317"/>
      <c r="FE324" s="317"/>
      <c r="FO324" s="317"/>
      <c r="FY324" s="317"/>
      <c r="GI324" s="317"/>
      <c r="GS324" s="317"/>
      <c r="HC324" s="317"/>
      <c r="HM324" s="317"/>
      <c r="HW324" s="317"/>
    </row>
    <row r="325" s="3" customFormat="true" x14ac:dyDescent="0.25">
      <c r="A325" s="317"/>
      <c r="K325" s="317"/>
      <c r="U325" s="317"/>
      <c r="AE325" s="317"/>
      <c r="AO325" s="317"/>
      <c r="AY325" s="317"/>
      <c r="AZ325" s="317"/>
      <c r="BI325" s="317"/>
      <c r="BS325" s="317"/>
      <c r="CC325" s="317"/>
      <c r="CM325" s="317"/>
      <c r="CW325" s="317"/>
      <c r="DG325" s="317"/>
      <c r="DQ325" s="317"/>
      <c r="EA325" s="317"/>
      <c r="EK325" s="317"/>
      <c r="EU325" s="317"/>
      <c r="FE325" s="317"/>
      <c r="FO325" s="317"/>
      <c r="FY325" s="317"/>
      <c r="GI325" s="317"/>
      <c r="GS325" s="317"/>
      <c r="HC325" s="317"/>
      <c r="HM325" s="317"/>
      <c r="HW325" s="317"/>
    </row>
    <row r="326" s="3" customFormat="true" x14ac:dyDescent="0.25">
      <c r="A326" s="317"/>
      <c r="K326" s="317"/>
      <c r="U326" s="317"/>
      <c r="AE326" s="317"/>
      <c r="AO326" s="317"/>
      <c r="AY326" s="317"/>
      <c r="AZ326" s="317"/>
      <c r="BI326" s="317"/>
      <c r="BS326" s="317"/>
      <c r="CC326" s="317"/>
      <c r="CM326" s="317"/>
      <c r="CW326" s="317"/>
      <c r="DG326" s="317"/>
      <c r="DQ326" s="317"/>
      <c r="EA326" s="317"/>
      <c r="EK326" s="317"/>
      <c r="EU326" s="317"/>
      <c r="FE326" s="317"/>
      <c r="FO326" s="317"/>
      <c r="FY326" s="317"/>
      <c r="GI326" s="317"/>
      <c r="GS326" s="317"/>
      <c r="HC326" s="317"/>
      <c r="HM326" s="317"/>
      <c r="HW326" s="317"/>
    </row>
    <row r="327" s="3" customFormat="true" x14ac:dyDescent="0.25">
      <c r="A327" s="317"/>
      <c r="K327" s="317"/>
      <c r="U327" s="317"/>
      <c r="AE327" s="317"/>
      <c r="AO327" s="317"/>
      <c r="AY327" s="317"/>
      <c r="AZ327" s="317"/>
      <c r="BI327" s="317"/>
      <c r="BS327" s="317"/>
      <c r="CC327" s="317"/>
      <c r="CM327" s="317"/>
      <c r="CW327" s="317"/>
      <c r="DG327" s="317"/>
      <c r="DQ327" s="317"/>
      <c r="EA327" s="317"/>
      <c r="EK327" s="317"/>
      <c r="EU327" s="317"/>
      <c r="FE327" s="317"/>
      <c r="FO327" s="317"/>
      <c r="FY327" s="317"/>
      <c r="GI327" s="317"/>
      <c r="GS327" s="317"/>
      <c r="HC327" s="317"/>
      <c r="HM327" s="317"/>
      <c r="HW327" s="317"/>
    </row>
    <row r="328" s="3" customFormat="true" x14ac:dyDescent="0.25">
      <c r="A328" s="317"/>
      <c r="K328" s="317"/>
      <c r="U328" s="317"/>
      <c r="AE328" s="317"/>
      <c r="AO328" s="317"/>
      <c r="AY328" s="317"/>
      <c r="AZ328" s="317"/>
      <c r="BI328" s="317"/>
      <c r="BS328" s="317"/>
      <c r="CC328" s="317"/>
      <c r="CM328" s="317"/>
      <c r="CW328" s="317"/>
      <c r="DG328" s="317"/>
      <c r="DQ328" s="317"/>
      <c r="EA328" s="317"/>
      <c r="EK328" s="317"/>
      <c r="EU328" s="317"/>
      <c r="FE328" s="317"/>
      <c r="FO328" s="317"/>
      <c r="FY328" s="317"/>
      <c r="GI328" s="317"/>
      <c r="GS328" s="317"/>
      <c r="HC328" s="317"/>
      <c r="HM328" s="317"/>
      <c r="HW328" s="317"/>
    </row>
    <row r="329" s="3" customFormat="true" x14ac:dyDescent="0.25">
      <c r="A329" s="317"/>
      <c r="K329" s="317"/>
      <c r="U329" s="317"/>
      <c r="AE329" s="317"/>
      <c r="AO329" s="317"/>
      <c r="AY329" s="317"/>
      <c r="AZ329" s="317"/>
      <c r="BI329" s="317"/>
      <c r="BS329" s="317"/>
      <c r="CC329" s="317"/>
      <c r="CM329" s="317"/>
      <c r="CW329" s="317"/>
      <c r="DG329" s="317"/>
      <c r="DQ329" s="317"/>
      <c r="EA329" s="317"/>
      <c r="EK329" s="317"/>
      <c r="EU329" s="317"/>
      <c r="FE329" s="317"/>
      <c r="FO329" s="317"/>
      <c r="FY329" s="317"/>
      <c r="GI329" s="317"/>
      <c r="GS329" s="317"/>
      <c r="HC329" s="317"/>
      <c r="HM329" s="317"/>
      <c r="HW329" s="317"/>
    </row>
    <row r="330" s="3" customFormat="true" x14ac:dyDescent="0.25">
      <c r="A330" s="317"/>
      <c r="K330" s="317"/>
      <c r="U330" s="317"/>
      <c r="AE330" s="317"/>
      <c r="AO330" s="317"/>
      <c r="AY330" s="317"/>
      <c r="AZ330" s="317"/>
      <c r="BI330" s="317"/>
      <c r="BS330" s="317"/>
      <c r="CC330" s="317"/>
      <c r="CM330" s="317"/>
      <c r="CW330" s="317"/>
      <c r="DG330" s="317"/>
      <c r="DQ330" s="317"/>
      <c r="EA330" s="317"/>
      <c r="EK330" s="317"/>
      <c r="EU330" s="317"/>
      <c r="FE330" s="317"/>
      <c r="FO330" s="317"/>
      <c r="FY330" s="317"/>
      <c r="GI330" s="317"/>
      <c r="GS330" s="317"/>
      <c r="HC330" s="317"/>
      <c r="HM330" s="317"/>
      <c r="HW330" s="317"/>
    </row>
    <row r="331" s="3" customFormat="true" x14ac:dyDescent="0.25">
      <c r="A331" s="317"/>
      <c r="K331" s="317"/>
      <c r="U331" s="317"/>
      <c r="AE331" s="317"/>
      <c r="AO331" s="317"/>
      <c r="AY331" s="317"/>
      <c r="AZ331" s="317"/>
      <c r="BI331" s="317"/>
      <c r="BS331" s="317"/>
      <c r="CC331" s="317"/>
      <c r="CM331" s="317"/>
      <c r="CW331" s="317"/>
      <c r="DG331" s="317"/>
      <c r="DQ331" s="317"/>
      <c r="EA331" s="317"/>
      <c r="EK331" s="317"/>
      <c r="EU331" s="317"/>
      <c r="FE331" s="317"/>
      <c r="FO331" s="317"/>
      <c r="FY331" s="317"/>
      <c r="GI331" s="317"/>
      <c r="GS331" s="317"/>
      <c r="HC331" s="317"/>
      <c r="HM331" s="317"/>
      <c r="HW331" s="317"/>
    </row>
    <row r="332" s="3" customFormat="true" x14ac:dyDescent="0.25">
      <c r="A332" s="317"/>
      <c r="K332" s="317"/>
      <c r="U332" s="317"/>
      <c r="AE332" s="317"/>
      <c r="AO332" s="317"/>
      <c r="AY332" s="317"/>
      <c r="AZ332" s="317"/>
      <c r="BI332" s="317"/>
      <c r="BS332" s="317"/>
      <c r="CC332" s="317"/>
      <c r="CM332" s="317"/>
      <c r="CW332" s="317"/>
      <c r="DG332" s="317"/>
      <c r="DQ332" s="317"/>
      <c r="EA332" s="317"/>
      <c r="EK332" s="317"/>
      <c r="EU332" s="317"/>
      <c r="FE332" s="317"/>
      <c r="FO332" s="317"/>
      <c r="FY332" s="317"/>
      <c r="GI332" s="317"/>
      <c r="GS332" s="317"/>
      <c r="HC332" s="317"/>
      <c r="HM332" s="317"/>
      <c r="HW332" s="317"/>
    </row>
    <row r="333" s="3" customFormat="true" x14ac:dyDescent="0.25">
      <c r="A333" s="317"/>
      <c r="K333" s="317"/>
      <c r="U333" s="317"/>
      <c r="AE333" s="317"/>
      <c r="AO333" s="317"/>
      <c r="AY333" s="317"/>
      <c r="AZ333" s="317"/>
      <c r="BI333" s="317"/>
      <c r="BS333" s="317"/>
      <c r="CC333" s="317"/>
      <c r="CM333" s="317"/>
      <c r="CW333" s="317"/>
      <c r="DG333" s="317"/>
      <c r="DQ333" s="317"/>
      <c r="EA333" s="317"/>
      <c r="EK333" s="317"/>
      <c r="EU333" s="317"/>
      <c r="FE333" s="317"/>
      <c r="FO333" s="317"/>
      <c r="FY333" s="317"/>
      <c r="GI333" s="317"/>
      <c r="GS333" s="317"/>
      <c r="HC333" s="317"/>
      <c r="HM333" s="317"/>
      <c r="HW333" s="317"/>
    </row>
    <row r="334" s="3" customFormat="true" x14ac:dyDescent="0.25">
      <c r="A334" s="317"/>
      <c r="K334" s="317"/>
      <c r="U334" s="317"/>
      <c r="AE334" s="317"/>
      <c r="AO334" s="317"/>
      <c r="AY334" s="317"/>
      <c r="AZ334" s="317"/>
      <c r="BI334" s="317"/>
      <c r="BS334" s="317"/>
      <c r="CC334" s="317"/>
      <c r="CM334" s="317"/>
      <c r="CW334" s="317"/>
      <c r="DG334" s="317"/>
      <c r="DQ334" s="317"/>
      <c r="EA334" s="317"/>
      <c r="EK334" s="317"/>
      <c r="EU334" s="317"/>
      <c r="FE334" s="317"/>
      <c r="FO334" s="317"/>
      <c r="FY334" s="317"/>
      <c r="GI334" s="317"/>
      <c r="GS334" s="317"/>
      <c r="HC334" s="317"/>
      <c r="HM334" s="317"/>
      <c r="HW334" s="317"/>
    </row>
    <row r="335" s="3" customFormat="true" x14ac:dyDescent="0.25">
      <c r="A335" s="317"/>
      <c r="K335" s="317"/>
      <c r="U335" s="317"/>
      <c r="AE335" s="317"/>
      <c r="AO335" s="317"/>
      <c r="AY335" s="317"/>
      <c r="AZ335" s="317"/>
      <c r="BI335" s="317"/>
      <c r="BS335" s="317"/>
      <c r="CC335" s="317"/>
      <c r="CM335" s="317"/>
      <c r="CW335" s="317"/>
      <c r="DG335" s="317"/>
      <c r="DQ335" s="317"/>
      <c r="EA335" s="317"/>
      <c r="EK335" s="317"/>
      <c r="EU335" s="317"/>
      <c r="FE335" s="317"/>
      <c r="FO335" s="317"/>
      <c r="FY335" s="317"/>
      <c r="GI335" s="317"/>
      <c r="GS335" s="317"/>
      <c r="HC335" s="317"/>
      <c r="HM335" s="317"/>
      <c r="HW335" s="317"/>
    </row>
    <row r="336" s="3" customFormat="true" x14ac:dyDescent="0.25">
      <c r="A336" s="317"/>
      <c r="K336" s="317"/>
      <c r="U336" s="317"/>
      <c r="AE336" s="317"/>
      <c r="AO336" s="317"/>
      <c r="AY336" s="317"/>
      <c r="AZ336" s="317"/>
      <c r="BI336" s="317"/>
      <c r="BS336" s="317"/>
      <c r="CC336" s="317"/>
      <c r="CM336" s="317"/>
      <c r="CW336" s="317"/>
      <c r="DG336" s="317"/>
      <c r="DQ336" s="317"/>
      <c r="EA336" s="317"/>
      <c r="EK336" s="317"/>
      <c r="EU336" s="317"/>
      <c r="FE336" s="317"/>
      <c r="FO336" s="317"/>
      <c r="FY336" s="317"/>
      <c r="GI336" s="317"/>
      <c r="GS336" s="317"/>
      <c r="HC336" s="317"/>
      <c r="HM336" s="317"/>
      <c r="HW336" s="317"/>
    </row>
    <row r="337" s="3" customFormat="true" x14ac:dyDescent="0.25">
      <c r="A337" s="317"/>
      <c r="K337" s="317"/>
      <c r="U337" s="317"/>
      <c r="AE337" s="317"/>
      <c r="AO337" s="317"/>
      <c r="AY337" s="317"/>
      <c r="AZ337" s="317"/>
      <c r="BI337" s="317"/>
      <c r="BS337" s="317"/>
      <c r="CC337" s="317"/>
      <c r="CM337" s="317"/>
      <c r="CW337" s="317"/>
      <c r="DG337" s="317"/>
      <c r="DQ337" s="317"/>
      <c r="EA337" s="317"/>
      <c r="EK337" s="317"/>
      <c r="EU337" s="317"/>
      <c r="FE337" s="317"/>
      <c r="FO337" s="317"/>
      <c r="FY337" s="317"/>
      <c r="GI337" s="317"/>
      <c r="GS337" s="317"/>
      <c r="HC337" s="317"/>
      <c r="HM337" s="317"/>
      <c r="HW337" s="317"/>
    </row>
    <row r="338" s="3" customFormat="true" x14ac:dyDescent="0.25">
      <c r="A338" s="317"/>
      <c r="K338" s="317"/>
      <c r="U338" s="317"/>
      <c r="AE338" s="317"/>
      <c r="AO338" s="317"/>
      <c r="AY338" s="317"/>
      <c r="AZ338" s="317"/>
      <c r="BI338" s="317"/>
      <c r="BS338" s="317"/>
      <c r="CC338" s="317"/>
      <c r="CM338" s="317"/>
      <c r="CW338" s="317"/>
      <c r="DG338" s="317"/>
      <c r="DQ338" s="317"/>
      <c r="EA338" s="317"/>
      <c r="EK338" s="317"/>
      <c r="EU338" s="317"/>
      <c r="FE338" s="317"/>
      <c r="FO338" s="317"/>
      <c r="FY338" s="317"/>
      <c r="GI338" s="317"/>
      <c r="GS338" s="317"/>
      <c r="HC338" s="317"/>
      <c r="HM338" s="317"/>
      <c r="HW338" s="317"/>
    </row>
    <row r="339" s="3" customFormat="true" x14ac:dyDescent="0.25">
      <c r="A339" s="317"/>
      <c r="K339" s="317"/>
      <c r="U339" s="317"/>
      <c r="AE339" s="317"/>
      <c r="AO339" s="317"/>
      <c r="AY339" s="317"/>
      <c r="AZ339" s="317"/>
      <c r="BI339" s="317"/>
      <c r="BS339" s="317"/>
      <c r="CC339" s="317"/>
      <c r="CM339" s="317"/>
      <c r="CW339" s="317"/>
      <c r="DG339" s="317"/>
      <c r="DQ339" s="317"/>
      <c r="EA339" s="317"/>
      <c r="EK339" s="317"/>
      <c r="EU339" s="317"/>
      <c r="FE339" s="317"/>
      <c r="FO339" s="317"/>
      <c r="FY339" s="317"/>
      <c r="GI339" s="317"/>
      <c r="GS339" s="317"/>
      <c r="HC339" s="317"/>
      <c r="HM339" s="317"/>
      <c r="HW339" s="317"/>
    </row>
    <row r="340" s="3" customFormat="true" x14ac:dyDescent="0.25">
      <c r="A340" s="317"/>
      <c r="K340" s="317"/>
      <c r="U340" s="317"/>
      <c r="AE340" s="317"/>
      <c r="AO340" s="317"/>
      <c r="AY340" s="317"/>
      <c r="AZ340" s="317"/>
      <c r="BI340" s="317"/>
      <c r="BS340" s="317"/>
      <c r="CC340" s="317"/>
      <c r="CM340" s="317"/>
      <c r="CW340" s="317"/>
      <c r="DG340" s="317"/>
      <c r="DQ340" s="317"/>
      <c r="EA340" s="317"/>
      <c r="EK340" s="317"/>
      <c r="EU340" s="317"/>
      <c r="FE340" s="317"/>
      <c r="FO340" s="317"/>
      <c r="FY340" s="317"/>
      <c r="GI340" s="317"/>
      <c r="GS340" s="317"/>
      <c r="HC340" s="317"/>
      <c r="HM340" s="317"/>
      <c r="HW340" s="317"/>
    </row>
    <row r="341" s="3" customFormat="true" x14ac:dyDescent="0.25">
      <c r="A341" s="317"/>
      <c r="K341" s="317"/>
      <c r="U341" s="317"/>
      <c r="AE341" s="317"/>
      <c r="AO341" s="317"/>
      <c r="AY341" s="317"/>
      <c r="AZ341" s="317"/>
      <c r="BI341" s="317"/>
      <c r="BS341" s="317"/>
      <c r="CC341" s="317"/>
      <c r="CM341" s="317"/>
      <c r="CW341" s="317"/>
      <c r="DG341" s="317"/>
      <c r="DQ341" s="317"/>
      <c r="EA341" s="317"/>
      <c r="EK341" s="317"/>
      <c r="EU341" s="317"/>
      <c r="FE341" s="317"/>
      <c r="FO341" s="317"/>
      <c r="FY341" s="317"/>
      <c r="GI341" s="317"/>
      <c r="GS341" s="317"/>
      <c r="HC341" s="317"/>
      <c r="HM341" s="317"/>
      <c r="HW341" s="317"/>
    </row>
    <row r="342" s="3" customFormat="true" x14ac:dyDescent="0.25">
      <c r="A342" s="317"/>
      <c r="K342" s="317"/>
      <c r="U342" s="317"/>
      <c r="AE342" s="317"/>
      <c r="AO342" s="317"/>
      <c r="AY342" s="317"/>
      <c r="AZ342" s="317"/>
      <c r="BI342" s="317"/>
      <c r="BS342" s="317"/>
      <c r="CC342" s="317"/>
      <c r="CM342" s="317"/>
      <c r="CW342" s="317"/>
      <c r="DG342" s="317"/>
      <c r="DQ342" s="317"/>
      <c r="EA342" s="317"/>
      <c r="EK342" s="317"/>
      <c r="EU342" s="317"/>
      <c r="FE342" s="317"/>
      <c r="FO342" s="317"/>
      <c r="FY342" s="317"/>
      <c r="GI342" s="317"/>
      <c r="GS342" s="317"/>
      <c r="HC342" s="317"/>
      <c r="HM342" s="317"/>
      <c r="HW342" s="317"/>
    </row>
    <row r="343" s="3" customFormat="true" x14ac:dyDescent="0.25">
      <c r="A343" s="317"/>
      <c r="K343" s="317"/>
      <c r="U343" s="317"/>
      <c r="AE343" s="317"/>
      <c r="AO343" s="317"/>
      <c r="AY343" s="317"/>
      <c r="AZ343" s="317"/>
      <c r="BI343" s="317"/>
      <c r="BS343" s="317"/>
      <c r="CC343" s="317"/>
      <c r="CM343" s="317"/>
      <c r="CW343" s="317"/>
      <c r="DG343" s="317"/>
      <c r="DQ343" s="317"/>
      <c r="EA343" s="317"/>
      <c r="EK343" s="317"/>
      <c r="EU343" s="317"/>
      <c r="FE343" s="317"/>
      <c r="FO343" s="317"/>
      <c r="FY343" s="317"/>
      <c r="GI343" s="317"/>
      <c r="GS343" s="317"/>
      <c r="HC343" s="317"/>
      <c r="HM343" s="317"/>
      <c r="HW343" s="317"/>
    </row>
    <row r="344" s="3" customFormat="true" x14ac:dyDescent="0.25">
      <c r="A344" s="317"/>
      <c r="K344" s="317"/>
      <c r="U344" s="317"/>
      <c r="AE344" s="317"/>
      <c r="AO344" s="317"/>
      <c r="AY344" s="317"/>
      <c r="AZ344" s="317"/>
      <c r="BI344" s="317"/>
      <c r="BS344" s="317"/>
      <c r="CC344" s="317"/>
      <c r="CM344" s="317"/>
      <c r="CW344" s="317"/>
      <c r="DG344" s="317"/>
      <c r="DQ344" s="317"/>
      <c r="EA344" s="317"/>
      <c r="EK344" s="317"/>
      <c r="EU344" s="317"/>
      <c r="FE344" s="317"/>
      <c r="FO344" s="317"/>
      <c r="FY344" s="317"/>
      <c r="GI344" s="317"/>
      <c r="GS344" s="317"/>
      <c r="HC344" s="317"/>
      <c r="HM344" s="317"/>
      <c r="HW344" s="317"/>
    </row>
    <row r="345" s="3" customFormat="true" x14ac:dyDescent="0.25">
      <c r="A345" s="317"/>
      <c r="K345" s="317"/>
      <c r="U345" s="317"/>
      <c r="AE345" s="317"/>
      <c r="AO345" s="317"/>
      <c r="AY345" s="317"/>
      <c r="AZ345" s="317"/>
      <c r="BI345" s="317"/>
      <c r="BS345" s="317"/>
      <c r="CC345" s="317"/>
      <c r="CM345" s="317"/>
      <c r="CW345" s="317"/>
      <c r="DG345" s="317"/>
      <c r="DQ345" s="317"/>
      <c r="EA345" s="317"/>
      <c r="EK345" s="317"/>
      <c r="EU345" s="317"/>
      <c r="FE345" s="317"/>
      <c r="FO345" s="317"/>
      <c r="FY345" s="317"/>
      <c r="GI345" s="317"/>
      <c r="GS345" s="317"/>
      <c r="HC345" s="317"/>
      <c r="HM345" s="317"/>
      <c r="HW345" s="317"/>
    </row>
    <row r="346" s="3" customFormat="true" x14ac:dyDescent="0.25">
      <c r="A346" s="317"/>
      <c r="K346" s="317"/>
      <c r="U346" s="317"/>
      <c r="AE346" s="317"/>
      <c r="AO346" s="317"/>
      <c r="AY346" s="317"/>
      <c r="AZ346" s="317"/>
      <c r="BI346" s="317"/>
      <c r="BS346" s="317"/>
      <c r="CC346" s="317"/>
      <c r="CM346" s="317"/>
      <c r="CW346" s="317"/>
      <c r="DG346" s="317"/>
      <c r="DQ346" s="317"/>
      <c r="EA346" s="317"/>
      <c r="EK346" s="317"/>
      <c r="EU346" s="317"/>
      <c r="FE346" s="317"/>
      <c r="FO346" s="317"/>
      <c r="FY346" s="317"/>
      <c r="GI346" s="317"/>
      <c r="GS346" s="317"/>
      <c r="HC346" s="317"/>
      <c r="HM346" s="317"/>
      <c r="HW346" s="317"/>
    </row>
    <row r="347" s="3" customFormat="true" x14ac:dyDescent="0.25">
      <c r="A347" s="317"/>
      <c r="K347" s="317"/>
      <c r="U347" s="317"/>
      <c r="AE347" s="317"/>
      <c r="AO347" s="317"/>
      <c r="AY347" s="317"/>
      <c r="AZ347" s="317"/>
      <c r="BI347" s="317"/>
      <c r="BS347" s="317"/>
      <c r="CC347" s="317"/>
      <c r="CM347" s="317"/>
      <c r="CW347" s="317"/>
      <c r="DG347" s="317"/>
      <c r="DQ347" s="317"/>
      <c r="EA347" s="317"/>
      <c r="EK347" s="317"/>
      <c r="EU347" s="317"/>
      <c r="FE347" s="317"/>
      <c r="FO347" s="317"/>
      <c r="FY347" s="317"/>
      <c r="GI347" s="317"/>
      <c r="GS347" s="317"/>
      <c r="HC347" s="317"/>
      <c r="HM347" s="317"/>
      <c r="HW347" s="317"/>
    </row>
    <row r="348" s="3" customFormat="true" x14ac:dyDescent="0.25">
      <c r="A348" s="317"/>
      <c r="K348" s="317"/>
      <c r="U348" s="317"/>
      <c r="AE348" s="317"/>
      <c r="AO348" s="317"/>
      <c r="AY348" s="317"/>
      <c r="AZ348" s="317"/>
      <c r="BI348" s="317"/>
      <c r="BS348" s="317"/>
      <c r="CC348" s="317"/>
      <c r="CM348" s="317"/>
      <c r="CW348" s="317"/>
      <c r="DG348" s="317"/>
      <c r="DQ348" s="317"/>
      <c r="EA348" s="317"/>
      <c r="EK348" s="317"/>
      <c r="EU348" s="317"/>
      <c r="FE348" s="317"/>
      <c r="FO348" s="317"/>
      <c r="FY348" s="317"/>
      <c r="GI348" s="317"/>
      <c r="GS348" s="317"/>
      <c r="HC348" s="317"/>
      <c r="HM348" s="317"/>
      <c r="HW348" s="317"/>
    </row>
    <row r="349" s="3" customFormat="true" x14ac:dyDescent="0.25">
      <c r="A349" s="317"/>
      <c r="K349" s="317"/>
      <c r="U349" s="317"/>
      <c r="AE349" s="317"/>
      <c r="AO349" s="317"/>
      <c r="AY349" s="317"/>
      <c r="AZ349" s="317"/>
      <c r="BI349" s="317"/>
      <c r="BS349" s="317"/>
      <c r="CC349" s="317"/>
      <c r="CM349" s="317"/>
      <c r="CW349" s="317"/>
      <c r="DG349" s="317"/>
      <c r="DQ349" s="317"/>
      <c r="EA349" s="317"/>
      <c r="EK349" s="317"/>
      <c r="EU349" s="317"/>
      <c r="FE349" s="317"/>
      <c r="FO349" s="317"/>
      <c r="FY349" s="317"/>
      <c r="GI349" s="317"/>
      <c r="GS349" s="317"/>
      <c r="HC349" s="317"/>
      <c r="HM349" s="317"/>
      <c r="HW349" s="317"/>
    </row>
    <row r="350" s="3" customFormat="true" x14ac:dyDescent="0.25">
      <c r="A350" s="317"/>
      <c r="K350" s="317"/>
      <c r="U350" s="317"/>
      <c r="AE350" s="317"/>
      <c r="AO350" s="317"/>
      <c r="AY350" s="317"/>
      <c r="AZ350" s="317"/>
      <c r="BI350" s="317"/>
      <c r="BS350" s="317"/>
      <c r="CC350" s="317"/>
      <c r="CM350" s="317"/>
      <c r="CW350" s="317"/>
      <c r="DG350" s="317"/>
      <c r="DQ350" s="317"/>
      <c r="EA350" s="317"/>
      <c r="EK350" s="317"/>
      <c r="EU350" s="317"/>
      <c r="FE350" s="317"/>
      <c r="FO350" s="317"/>
      <c r="FY350" s="317"/>
      <c r="GI350" s="317"/>
      <c r="GS350" s="317"/>
      <c r="HC350" s="317"/>
      <c r="HM350" s="317"/>
      <c r="HW350" s="317"/>
    </row>
    <row r="351" s="3" customFormat="true" x14ac:dyDescent="0.25">
      <c r="A351" s="317"/>
      <c r="K351" s="317"/>
      <c r="U351" s="317"/>
      <c r="AE351" s="317"/>
      <c r="AO351" s="317"/>
      <c r="AY351" s="317"/>
      <c r="AZ351" s="317"/>
      <c r="BI351" s="317"/>
      <c r="BS351" s="317"/>
      <c r="CC351" s="317"/>
      <c r="CM351" s="317"/>
      <c r="CW351" s="317"/>
      <c r="DG351" s="317"/>
      <c r="DQ351" s="317"/>
      <c r="EA351" s="317"/>
      <c r="EK351" s="317"/>
      <c r="EU351" s="317"/>
      <c r="FE351" s="317"/>
      <c r="FO351" s="317"/>
      <c r="FY351" s="317"/>
      <c r="GI351" s="317"/>
      <c r="GS351" s="317"/>
      <c r="HC351" s="317"/>
      <c r="HM351" s="317"/>
      <c r="HW351" s="317"/>
    </row>
    <row r="352" s="3" customFormat="true" x14ac:dyDescent="0.25">
      <c r="A352" s="317"/>
      <c r="K352" s="317"/>
      <c r="U352" s="317"/>
      <c r="AE352" s="317"/>
      <c r="AO352" s="317"/>
      <c r="AY352" s="317"/>
      <c r="AZ352" s="317"/>
      <c r="BI352" s="317"/>
      <c r="BS352" s="317"/>
      <c r="CC352" s="317"/>
      <c r="CM352" s="317"/>
      <c r="CW352" s="317"/>
      <c r="DG352" s="317"/>
      <c r="DQ352" s="317"/>
      <c r="EA352" s="317"/>
      <c r="EK352" s="317"/>
      <c r="EU352" s="317"/>
      <c r="FE352" s="317"/>
      <c r="FO352" s="317"/>
      <c r="FY352" s="317"/>
      <c r="GI352" s="317"/>
      <c r="GS352" s="317"/>
      <c r="HC352" s="317"/>
      <c r="HM352" s="317"/>
      <c r="HW352" s="317"/>
    </row>
    <row r="353" s="3" customFormat="true" x14ac:dyDescent="0.25">
      <c r="A353" s="317"/>
      <c r="K353" s="317"/>
      <c r="U353" s="317"/>
      <c r="AE353" s="317"/>
      <c r="AO353" s="317"/>
      <c r="AY353" s="317"/>
      <c r="AZ353" s="317"/>
      <c r="BI353" s="317"/>
      <c r="BS353" s="317"/>
      <c r="CC353" s="317"/>
      <c r="CM353" s="317"/>
      <c r="CW353" s="317"/>
      <c r="DG353" s="317"/>
      <c r="DQ353" s="317"/>
      <c r="EA353" s="317"/>
      <c r="EK353" s="317"/>
      <c r="EU353" s="317"/>
      <c r="FE353" s="317"/>
      <c r="FO353" s="317"/>
      <c r="FY353" s="317"/>
      <c r="GI353" s="317"/>
      <c r="GS353" s="317"/>
      <c r="HC353" s="317"/>
      <c r="HM353" s="317"/>
      <c r="HW353" s="317"/>
    </row>
    <row r="354" s="3" customFormat="true" x14ac:dyDescent="0.25">
      <c r="A354" s="317"/>
      <c r="K354" s="317"/>
      <c r="U354" s="317"/>
      <c r="AE354" s="317"/>
      <c r="AO354" s="317"/>
      <c r="AY354" s="317"/>
      <c r="AZ354" s="317"/>
      <c r="BI354" s="317"/>
      <c r="BS354" s="317"/>
      <c r="CC354" s="317"/>
      <c r="CM354" s="317"/>
      <c r="CW354" s="317"/>
      <c r="DG354" s="317"/>
      <c r="DQ354" s="317"/>
      <c r="EA354" s="317"/>
      <c r="EK354" s="317"/>
      <c r="EU354" s="317"/>
      <c r="FE354" s="317"/>
      <c r="FO354" s="317"/>
      <c r="FY354" s="317"/>
      <c r="GI354" s="317"/>
      <c r="GS354" s="317"/>
      <c r="HC354" s="317"/>
      <c r="HM354" s="317"/>
      <c r="HW354" s="317"/>
    </row>
    <row r="355" s="3" customFormat="true" x14ac:dyDescent="0.25">
      <c r="A355" s="317"/>
      <c r="K355" s="317"/>
      <c r="U355" s="317"/>
      <c r="AE355" s="317"/>
      <c r="AO355" s="317"/>
      <c r="AY355" s="317"/>
      <c r="AZ355" s="317"/>
      <c r="BI355" s="317"/>
      <c r="BS355" s="317"/>
      <c r="CC355" s="317"/>
      <c r="CM355" s="317"/>
      <c r="CW355" s="317"/>
      <c r="DG355" s="317"/>
      <c r="DQ355" s="317"/>
      <c r="EA355" s="317"/>
      <c r="EK355" s="317"/>
      <c r="EU355" s="317"/>
      <c r="FE355" s="317"/>
      <c r="FO355" s="317"/>
      <c r="FY355" s="317"/>
      <c r="GI355" s="317"/>
      <c r="GS355" s="317"/>
      <c r="HC355" s="317"/>
      <c r="HM355" s="317"/>
      <c r="HW355" s="317"/>
    </row>
    <row r="356" s="3" customFormat="true" x14ac:dyDescent="0.25">
      <c r="A356" s="317"/>
      <c r="K356" s="317"/>
      <c r="U356" s="317"/>
      <c r="AE356" s="317"/>
      <c r="AO356" s="317"/>
      <c r="AY356" s="317"/>
      <c r="AZ356" s="317"/>
      <c r="BI356" s="317"/>
      <c r="BS356" s="317"/>
      <c r="CC356" s="317"/>
      <c r="CM356" s="317"/>
      <c r="CW356" s="317"/>
      <c r="DG356" s="317"/>
      <c r="DQ356" s="317"/>
      <c r="EA356" s="317"/>
      <c r="EK356" s="317"/>
      <c r="EU356" s="317"/>
      <c r="FE356" s="317"/>
      <c r="FO356" s="317"/>
      <c r="FY356" s="317"/>
      <c r="GI356" s="317"/>
      <c r="GS356" s="317"/>
      <c r="HC356" s="317"/>
      <c r="HM356" s="317"/>
      <c r="HW356" s="317"/>
    </row>
    <row r="357" s="3" customFormat="true" x14ac:dyDescent="0.25">
      <c r="A357" s="317"/>
      <c r="K357" s="317"/>
      <c r="U357" s="317"/>
      <c r="AE357" s="317"/>
      <c r="AO357" s="317"/>
      <c r="AY357" s="317"/>
      <c r="AZ357" s="317"/>
      <c r="BI357" s="317"/>
      <c r="BS357" s="317"/>
      <c r="CC357" s="317"/>
      <c r="CM357" s="317"/>
      <c r="CW357" s="317"/>
      <c r="DG357" s="317"/>
      <c r="DQ357" s="317"/>
      <c r="EA357" s="317"/>
      <c r="EK357" s="317"/>
      <c r="EU357" s="317"/>
      <c r="FE357" s="317"/>
      <c r="FO357" s="317"/>
      <c r="FY357" s="317"/>
      <c r="GI357" s="317"/>
      <c r="GS357" s="317"/>
      <c r="HC357" s="317"/>
      <c r="HM357" s="317"/>
      <c r="HW357" s="317"/>
    </row>
    <row r="358" s="3" customFormat="true" x14ac:dyDescent="0.25">
      <c r="A358" s="317"/>
      <c r="K358" s="317"/>
      <c r="U358" s="317"/>
      <c r="AE358" s="317"/>
      <c r="AO358" s="317"/>
      <c r="AY358" s="317"/>
      <c r="AZ358" s="317"/>
      <c r="BI358" s="317"/>
      <c r="BS358" s="317"/>
      <c r="CC358" s="317"/>
      <c r="CM358" s="317"/>
      <c r="CW358" s="317"/>
      <c r="DG358" s="317"/>
      <c r="DQ358" s="317"/>
      <c r="EA358" s="317"/>
      <c r="EK358" s="317"/>
      <c r="EU358" s="317"/>
      <c r="FE358" s="317"/>
      <c r="FO358" s="317"/>
      <c r="FY358" s="317"/>
      <c r="GI358" s="317"/>
      <c r="GS358" s="317"/>
      <c r="HC358" s="317"/>
      <c r="HM358" s="317"/>
      <c r="HW358" s="317"/>
    </row>
    <row r="359" s="3" customFormat="true" x14ac:dyDescent="0.25">
      <c r="A359" s="317"/>
      <c r="K359" s="317"/>
      <c r="U359" s="317"/>
      <c r="AE359" s="317"/>
      <c r="AO359" s="317"/>
      <c r="AY359" s="317"/>
      <c r="AZ359" s="317"/>
      <c r="BI359" s="317"/>
      <c r="BS359" s="317"/>
      <c r="CC359" s="317"/>
      <c r="CM359" s="317"/>
      <c r="CW359" s="317"/>
      <c r="DG359" s="317"/>
      <c r="DQ359" s="317"/>
      <c r="EA359" s="317"/>
      <c r="EK359" s="317"/>
      <c r="EU359" s="317"/>
      <c r="FE359" s="317"/>
      <c r="FO359" s="317"/>
      <c r="FY359" s="317"/>
      <c r="GI359" s="317"/>
      <c r="GS359" s="317"/>
      <c r="HC359" s="317"/>
      <c r="HM359" s="317"/>
      <c r="HW359" s="317"/>
    </row>
    <row r="360" s="3" customFormat="true" x14ac:dyDescent="0.25">
      <c r="A360" s="317"/>
      <c r="K360" s="317"/>
      <c r="U360" s="317"/>
      <c r="AE360" s="317"/>
      <c r="AO360" s="317"/>
      <c r="AY360" s="317"/>
      <c r="AZ360" s="317"/>
      <c r="BI360" s="317"/>
      <c r="BS360" s="317"/>
      <c r="CC360" s="317"/>
      <c r="CM360" s="317"/>
      <c r="CW360" s="317"/>
      <c r="DG360" s="317"/>
      <c r="DQ360" s="317"/>
      <c r="EA360" s="317"/>
      <c r="EK360" s="317"/>
      <c r="EU360" s="317"/>
      <c r="FE360" s="317"/>
      <c r="FO360" s="317"/>
      <c r="FY360" s="317"/>
      <c r="GI360" s="317"/>
      <c r="GS360" s="317"/>
      <c r="HC360" s="317"/>
      <c r="HM360" s="317"/>
      <c r="HW360" s="317"/>
    </row>
    <row r="361" s="3" customFormat="true" x14ac:dyDescent="0.25">
      <c r="A361" s="317"/>
      <c r="K361" s="317"/>
      <c r="U361" s="317"/>
      <c r="AE361" s="317"/>
      <c r="AO361" s="317"/>
      <c r="AY361" s="317"/>
      <c r="AZ361" s="317"/>
      <c r="BI361" s="317"/>
      <c r="BS361" s="317"/>
      <c r="CC361" s="317"/>
      <c r="CM361" s="317"/>
      <c r="CW361" s="317"/>
      <c r="DG361" s="317"/>
      <c r="DQ361" s="317"/>
      <c r="EA361" s="317"/>
      <c r="EK361" s="317"/>
      <c r="EU361" s="317"/>
      <c r="FE361" s="317"/>
      <c r="FO361" s="317"/>
      <c r="FY361" s="317"/>
      <c r="GI361" s="317"/>
      <c r="GS361" s="317"/>
      <c r="HC361" s="317"/>
      <c r="HM361" s="317"/>
      <c r="HW361" s="317"/>
    </row>
    <row r="362" s="3" customFormat="true" x14ac:dyDescent="0.25">
      <c r="A362" s="317"/>
      <c r="K362" s="317"/>
      <c r="U362" s="317"/>
      <c r="AE362" s="317"/>
      <c r="AO362" s="317"/>
      <c r="AY362" s="317"/>
      <c r="AZ362" s="317"/>
      <c r="BI362" s="317"/>
      <c r="BS362" s="317"/>
      <c r="CC362" s="317"/>
      <c r="CM362" s="317"/>
      <c r="CW362" s="317"/>
      <c r="DG362" s="317"/>
      <c r="DQ362" s="317"/>
      <c r="EA362" s="317"/>
      <c r="EK362" s="317"/>
      <c r="EU362" s="317"/>
      <c r="FE362" s="317"/>
      <c r="FO362" s="317"/>
      <c r="FY362" s="317"/>
      <c r="GI362" s="317"/>
      <c r="GS362" s="317"/>
      <c r="HC362" s="317"/>
      <c r="HM362" s="317"/>
      <c r="HW362" s="317"/>
    </row>
    <row r="363" s="3" customFormat="true" x14ac:dyDescent="0.25">
      <c r="A363" s="317"/>
      <c r="K363" s="317"/>
      <c r="U363" s="317"/>
      <c r="AE363" s="317"/>
      <c r="AO363" s="317"/>
      <c r="AY363" s="317"/>
      <c r="AZ363" s="317"/>
      <c r="BI363" s="317"/>
      <c r="BS363" s="317"/>
      <c r="CC363" s="317"/>
      <c r="CM363" s="317"/>
      <c r="CW363" s="317"/>
      <c r="DG363" s="317"/>
      <c r="DQ363" s="317"/>
      <c r="EA363" s="317"/>
      <c r="EK363" s="317"/>
      <c r="EU363" s="317"/>
      <c r="FE363" s="317"/>
      <c r="FO363" s="317"/>
      <c r="FY363" s="317"/>
      <c r="GI363" s="317"/>
      <c r="GS363" s="317"/>
      <c r="HC363" s="317"/>
      <c r="HM363" s="317"/>
      <c r="HW363" s="317"/>
    </row>
    <row r="364" s="3" customFormat="true" x14ac:dyDescent="0.25">
      <c r="A364" s="317"/>
      <c r="K364" s="317"/>
      <c r="U364" s="317"/>
      <c r="AE364" s="317"/>
      <c r="AO364" s="317"/>
      <c r="AY364" s="317"/>
      <c r="AZ364" s="317"/>
      <c r="BI364" s="317"/>
      <c r="BS364" s="317"/>
      <c r="CC364" s="317"/>
      <c r="CM364" s="317"/>
      <c r="CW364" s="317"/>
      <c r="DG364" s="317"/>
      <c r="DQ364" s="317"/>
      <c r="EA364" s="317"/>
      <c r="EK364" s="317"/>
      <c r="EU364" s="317"/>
      <c r="FE364" s="317"/>
      <c r="FO364" s="317"/>
      <c r="FY364" s="317"/>
      <c r="GI364" s="317"/>
      <c r="GS364" s="317"/>
      <c r="HC364" s="317"/>
      <c r="HM364" s="317"/>
      <c r="HW364" s="317"/>
    </row>
    <row r="365" s="3" customFormat="true" x14ac:dyDescent="0.25">
      <c r="A365" s="317"/>
      <c r="K365" s="317"/>
      <c r="U365" s="317"/>
      <c r="AE365" s="317"/>
      <c r="AO365" s="317"/>
      <c r="AY365" s="317"/>
      <c r="AZ365" s="317"/>
      <c r="BI365" s="317"/>
      <c r="BS365" s="317"/>
      <c r="CC365" s="317"/>
      <c r="CM365" s="317"/>
      <c r="CW365" s="317"/>
      <c r="DG365" s="317"/>
      <c r="DQ365" s="317"/>
      <c r="EA365" s="317"/>
      <c r="EK365" s="317"/>
      <c r="EU365" s="317"/>
      <c r="FE365" s="317"/>
      <c r="FO365" s="317"/>
      <c r="FY365" s="317"/>
      <c r="GI365" s="317"/>
      <c r="GS365" s="317"/>
      <c r="HC365" s="317"/>
      <c r="HM365" s="317"/>
      <c r="HW365" s="317"/>
    </row>
    <row r="366" s="3" customFormat="true" x14ac:dyDescent="0.25">
      <c r="A366" s="317"/>
      <c r="K366" s="317"/>
      <c r="U366" s="317"/>
      <c r="AE366" s="317"/>
      <c r="AO366" s="317"/>
      <c r="AY366" s="317"/>
      <c r="AZ366" s="317"/>
      <c r="BI366" s="317"/>
      <c r="BS366" s="317"/>
      <c r="CC366" s="317"/>
      <c r="CM366" s="317"/>
      <c r="CW366" s="317"/>
      <c r="DG366" s="317"/>
      <c r="DQ366" s="317"/>
      <c r="EA366" s="317"/>
      <c r="EK366" s="317"/>
      <c r="EU366" s="317"/>
      <c r="FE366" s="317"/>
      <c r="FO366" s="317"/>
      <c r="FY366" s="317"/>
      <c r="GI366" s="317"/>
      <c r="GS366" s="317"/>
      <c r="HC366" s="317"/>
      <c r="HM366" s="317"/>
      <c r="HW366" s="317"/>
    </row>
    <row r="367" s="3" customFormat="true" x14ac:dyDescent="0.25">
      <c r="A367" s="317"/>
      <c r="K367" s="317"/>
      <c r="U367" s="317"/>
      <c r="AE367" s="317"/>
      <c r="AO367" s="317"/>
      <c r="AY367" s="317"/>
      <c r="AZ367" s="317"/>
      <c r="BI367" s="317"/>
      <c r="BS367" s="317"/>
      <c r="CC367" s="317"/>
      <c r="CM367" s="317"/>
      <c r="CW367" s="317"/>
      <c r="DG367" s="317"/>
      <c r="DQ367" s="317"/>
      <c r="EA367" s="317"/>
      <c r="EK367" s="317"/>
      <c r="EU367" s="317"/>
      <c r="FE367" s="317"/>
      <c r="FO367" s="317"/>
      <c r="FY367" s="317"/>
      <c r="GI367" s="317"/>
      <c r="GS367" s="317"/>
      <c r="HC367" s="317"/>
      <c r="HM367" s="317"/>
      <c r="HW367" s="317"/>
    </row>
    <row r="368" s="3" customFormat="true" x14ac:dyDescent="0.25">
      <c r="A368" s="317"/>
      <c r="K368" s="317"/>
      <c r="U368" s="317"/>
      <c r="AE368" s="317"/>
      <c r="AO368" s="317"/>
      <c r="AY368" s="317"/>
      <c r="AZ368" s="317"/>
      <c r="BI368" s="317"/>
      <c r="BS368" s="317"/>
      <c r="CC368" s="317"/>
      <c r="CM368" s="317"/>
      <c r="CW368" s="317"/>
      <c r="DG368" s="317"/>
      <c r="DQ368" s="317"/>
      <c r="EA368" s="317"/>
      <c r="EK368" s="317"/>
      <c r="EU368" s="317"/>
      <c r="FE368" s="317"/>
      <c r="FO368" s="317"/>
      <c r="FY368" s="317"/>
      <c r="GI368" s="317"/>
      <c r="GS368" s="317"/>
      <c r="HC368" s="317"/>
      <c r="HM368" s="317"/>
      <c r="HW368" s="317"/>
    </row>
    <row r="369" s="3" customFormat="true" x14ac:dyDescent="0.25">
      <c r="A369" s="317"/>
      <c r="K369" s="317"/>
      <c r="U369" s="317"/>
      <c r="AE369" s="317"/>
      <c r="AO369" s="317"/>
      <c r="AY369" s="317"/>
      <c r="AZ369" s="317"/>
      <c r="BI369" s="317"/>
      <c r="BS369" s="317"/>
      <c r="CC369" s="317"/>
      <c r="CM369" s="317"/>
      <c r="CW369" s="317"/>
      <c r="DG369" s="317"/>
      <c r="DQ369" s="317"/>
      <c r="EA369" s="317"/>
      <c r="EK369" s="317"/>
      <c r="EU369" s="317"/>
      <c r="FE369" s="317"/>
      <c r="FO369" s="317"/>
      <c r="FY369" s="317"/>
      <c r="GI369" s="317"/>
      <c r="GS369" s="317"/>
      <c r="HC369" s="317"/>
      <c r="HM369" s="317"/>
      <c r="HW369" s="317"/>
    </row>
    <row r="370" s="3" customFormat="true" x14ac:dyDescent="0.25">
      <c r="A370" s="317"/>
      <c r="K370" s="317"/>
      <c r="U370" s="317"/>
      <c r="AE370" s="317"/>
      <c r="AO370" s="317"/>
      <c r="AY370" s="317"/>
      <c r="AZ370" s="317"/>
      <c r="BI370" s="317"/>
      <c r="BS370" s="317"/>
      <c r="CC370" s="317"/>
      <c r="CM370" s="317"/>
      <c r="CW370" s="317"/>
      <c r="DG370" s="317"/>
      <c r="DQ370" s="317"/>
      <c r="EA370" s="317"/>
      <c r="EK370" s="317"/>
      <c r="EU370" s="317"/>
      <c r="FE370" s="317"/>
      <c r="FO370" s="317"/>
      <c r="FY370" s="317"/>
      <c r="GI370" s="317"/>
      <c r="GS370" s="317"/>
      <c r="HC370" s="317"/>
      <c r="HM370" s="317"/>
      <c r="HW370" s="317"/>
    </row>
    <row r="371" s="3" customFormat="true" x14ac:dyDescent="0.25">
      <c r="A371" s="317"/>
      <c r="K371" s="317"/>
      <c r="U371" s="317"/>
      <c r="AE371" s="317"/>
      <c r="AO371" s="317"/>
      <c r="AY371" s="317"/>
      <c r="AZ371" s="317"/>
      <c r="BI371" s="317"/>
      <c r="BS371" s="317"/>
      <c r="CC371" s="317"/>
      <c r="CM371" s="317"/>
      <c r="CW371" s="317"/>
      <c r="DG371" s="317"/>
      <c r="DQ371" s="317"/>
      <c r="EA371" s="317"/>
      <c r="EK371" s="317"/>
      <c r="EU371" s="317"/>
      <c r="FE371" s="317"/>
      <c r="FO371" s="317"/>
      <c r="FY371" s="317"/>
      <c r="GI371" s="317"/>
      <c r="GS371" s="317"/>
      <c r="HC371" s="317"/>
      <c r="HM371" s="317"/>
      <c r="HW371" s="317"/>
    </row>
    <row r="372" s="3" customFormat="true" x14ac:dyDescent="0.25">
      <c r="A372" s="317"/>
      <c r="K372" s="317"/>
      <c r="U372" s="317"/>
      <c r="AE372" s="317"/>
      <c r="AO372" s="317"/>
      <c r="AY372" s="317"/>
      <c r="AZ372" s="317"/>
      <c r="BI372" s="317"/>
      <c r="BS372" s="317"/>
      <c r="CC372" s="317"/>
      <c r="CM372" s="317"/>
      <c r="CW372" s="317"/>
      <c r="DG372" s="317"/>
      <c r="DQ372" s="317"/>
      <c r="EA372" s="317"/>
      <c r="EK372" s="317"/>
      <c r="EU372" s="317"/>
      <c r="FE372" s="317"/>
      <c r="FO372" s="317"/>
      <c r="FY372" s="317"/>
      <c r="GI372" s="317"/>
      <c r="GS372" s="317"/>
      <c r="HC372" s="317"/>
      <c r="HM372" s="317"/>
      <c r="HW372" s="317"/>
    </row>
    <row r="373" s="3" customFormat="true" x14ac:dyDescent="0.25">
      <c r="A373" s="317"/>
      <c r="K373" s="317"/>
      <c r="U373" s="317"/>
      <c r="AE373" s="317"/>
      <c r="AO373" s="317"/>
      <c r="AY373" s="317"/>
      <c r="AZ373" s="317"/>
      <c r="BI373" s="317"/>
      <c r="BS373" s="317"/>
      <c r="CC373" s="317"/>
      <c r="CM373" s="317"/>
      <c r="CW373" s="317"/>
      <c r="DG373" s="317"/>
      <c r="DQ373" s="317"/>
      <c r="EA373" s="317"/>
      <c r="EK373" s="317"/>
      <c r="EU373" s="317"/>
      <c r="FE373" s="317"/>
      <c r="FO373" s="317"/>
      <c r="FY373" s="317"/>
      <c r="GI373" s="317"/>
      <c r="GS373" s="317"/>
      <c r="HC373" s="317"/>
      <c r="HM373" s="317"/>
      <c r="HW373" s="317"/>
    </row>
    <row r="374" s="3" customFormat="true" x14ac:dyDescent="0.25">
      <c r="A374" s="317"/>
      <c r="K374" s="317"/>
      <c r="U374" s="317"/>
      <c r="AE374" s="317"/>
      <c r="AO374" s="317"/>
      <c r="AY374" s="317"/>
      <c r="AZ374" s="317"/>
      <c r="BI374" s="317"/>
      <c r="BS374" s="317"/>
      <c r="CC374" s="317"/>
      <c r="CM374" s="317"/>
      <c r="CW374" s="317"/>
      <c r="DG374" s="317"/>
      <c r="DQ374" s="317"/>
      <c r="EA374" s="317"/>
      <c r="EK374" s="317"/>
      <c r="EU374" s="317"/>
      <c r="FE374" s="317"/>
      <c r="FO374" s="317"/>
      <c r="FY374" s="317"/>
      <c r="GI374" s="317"/>
      <c r="GS374" s="317"/>
      <c r="HC374" s="317"/>
      <c r="HM374" s="317"/>
      <c r="HW374" s="317"/>
    </row>
    <row r="375" s="3" customFormat="true" x14ac:dyDescent="0.25">
      <c r="A375" s="317"/>
      <c r="K375" s="317"/>
      <c r="U375" s="317"/>
      <c r="AE375" s="317"/>
      <c r="AO375" s="317"/>
      <c r="AY375" s="317"/>
      <c r="AZ375" s="317"/>
      <c r="BI375" s="317"/>
      <c r="BS375" s="317"/>
      <c r="CC375" s="317"/>
      <c r="CM375" s="317"/>
      <c r="CW375" s="317"/>
      <c r="DG375" s="317"/>
      <c r="DQ375" s="317"/>
      <c r="EA375" s="317"/>
      <c r="EK375" s="317"/>
      <c r="EU375" s="317"/>
      <c r="FE375" s="317"/>
      <c r="FO375" s="317"/>
      <c r="FY375" s="317"/>
      <c r="GI375" s="317"/>
      <c r="GS375" s="317"/>
      <c r="HC375" s="317"/>
      <c r="HM375" s="317"/>
      <c r="HW375" s="317"/>
    </row>
    <row r="376" s="3" customFormat="true" x14ac:dyDescent="0.25">
      <c r="A376" s="317"/>
      <c r="K376" s="317"/>
      <c r="U376" s="317"/>
      <c r="AE376" s="317"/>
      <c r="AO376" s="317"/>
      <c r="AY376" s="317"/>
      <c r="AZ376" s="317"/>
      <c r="BI376" s="317"/>
      <c r="BS376" s="317"/>
      <c r="CC376" s="317"/>
      <c r="CM376" s="317"/>
      <c r="CW376" s="317"/>
      <c r="DG376" s="317"/>
      <c r="DQ376" s="317"/>
      <c r="EA376" s="317"/>
      <c r="EK376" s="317"/>
      <c r="EU376" s="317"/>
      <c r="FE376" s="317"/>
      <c r="FO376" s="317"/>
      <c r="FY376" s="317"/>
      <c r="GI376" s="317"/>
      <c r="GS376" s="317"/>
      <c r="HC376" s="317"/>
      <c r="HM376" s="317"/>
      <c r="HW376" s="317"/>
    </row>
    <row r="377" s="3" customFormat="true" x14ac:dyDescent="0.25">
      <c r="A377" s="317"/>
      <c r="K377" s="317"/>
      <c r="U377" s="317"/>
      <c r="AE377" s="317"/>
      <c r="AO377" s="317"/>
      <c r="AY377" s="317"/>
      <c r="AZ377" s="317"/>
      <c r="BI377" s="317"/>
      <c r="BS377" s="317"/>
      <c r="CC377" s="317"/>
      <c r="CM377" s="317"/>
      <c r="CW377" s="317"/>
      <c r="DG377" s="317"/>
      <c r="DQ377" s="317"/>
      <c r="EA377" s="317"/>
      <c r="EK377" s="317"/>
      <c r="EU377" s="317"/>
      <c r="FE377" s="317"/>
      <c r="FO377" s="317"/>
      <c r="FY377" s="317"/>
      <c r="GI377" s="317"/>
      <c r="GS377" s="317"/>
      <c r="HC377" s="317"/>
      <c r="HM377" s="317"/>
      <c r="HW377" s="317"/>
    </row>
    <row r="378" s="3" customFormat="true" x14ac:dyDescent="0.25">
      <c r="A378" s="317"/>
      <c r="K378" s="317"/>
      <c r="U378" s="317"/>
      <c r="AE378" s="317"/>
      <c r="AO378" s="317"/>
      <c r="AY378" s="317"/>
      <c r="AZ378" s="317"/>
      <c r="BI378" s="317"/>
      <c r="BS378" s="317"/>
      <c r="CC378" s="317"/>
      <c r="CM378" s="317"/>
      <c r="CW378" s="317"/>
      <c r="DG378" s="317"/>
      <c r="DQ378" s="317"/>
      <c r="EA378" s="317"/>
      <c r="EK378" s="317"/>
      <c r="EU378" s="317"/>
      <c r="FE378" s="317"/>
      <c r="FO378" s="317"/>
      <c r="FY378" s="317"/>
      <c r="GI378" s="317"/>
      <c r="GS378" s="317"/>
      <c r="HC378" s="317"/>
      <c r="HM378" s="317"/>
      <c r="HW378" s="317"/>
    </row>
    <row r="379" s="3" customFormat="true" x14ac:dyDescent="0.25">
      <c r="A379" s="317"/>
      <c r="K379" s="317"/>
      <c r="U379" s="317"/>
      <c r="AE379" s="317"/>
      <c r="AO379" s="317"/>
      <c r="AY379" s="317"/>
      <c r="AZ379" s="317"/>
      <c r="BI379" s="317"/>
      <c r="BS379" s="317"/>
      <c r="CC379" s="317"/>
      <c r="CM379" s="317"/>
      <c r="CW379" s="317"/>
      <c r="DG379" s="317"/>
      <c r="DQ379" s="317"/>
      <c r="EA379" s="317"/>
      <c r="EK379" s="317"/>
      <c r="EU379" s="317"/>
      <c r="FE379" s="317"/>
      <c r="FO379" s="317"/>
      <c r="FY379" s="317"/>
      <c r="GI379" s="317"/>
      <c r="GS379" s="317"/>
      <c r="HC379" s="317"/>
      <c r="HM379" s="317"/>
      <c r="HW379" s="317"/>
    </row>
    <row r="380" s="3" customFormat="true" x14ac:dyDescent="0.25">
      <c r="A380" s="317"/>
      <c r="K380" s="317"/>
      <c r="U380" s="317"/>
      <c r="AE380" s="317"/>
      <c r="AO380" s="317"/>
      <c r="AY380" s="317"/>
      <c r="AZ380" s="317"/>
      <c r="BI380" s="317"/>
      <c r="BS380" s="317"/>
      <c r="CC380" s="317"/>
      <c r="CM380" s="317"/>
      <c r="CW380" s="317"/>
      <c r="DG380" s="317"/>
      <c r="DQ380" s="317"/>
      <c r="EA380" s="317"/>
      <c r="EK380" s="317"/>
      <c r="EU380" s="317"/>
      <c r="FE380" s="317"/>
      <c r="FO380" s="317"/>
      <c r="FY380" s="317"/>
      <c r="GI380" s="317"/>
      <c r="GS380" s="317"/>
      <c r="HC380" s="317"/>
      <c r="HM380" s="317"/>
      <c r="HW380" s="317"/>
    </row>
    <row r="381" s="3" customFormat="true" x14ac:dyDescent="0.25">
      <c r="A381" s="317"/>
      <c r="K381" s="317"/>
      <c r="U381" s="317"/>
      <c r="AE381" s="317"/>
      <c r="AO381" s="317"/>
      <c r="AY381" s="317"/>
      <c r="AZ381" s="317"/>
      <c r="BI381" s="317"/>
      <c r="BS381" s="317"/>
      <c r="CC381" s="317"/>
      <c r="CM381" s="317"/>
      <c r="CW381" s="317"/>
      <c r="DG381" s="317"/>
      <c r="DQ381" s="317"/>
      <c r="EA381" s="317"/>
      <c r="EK381" s="317"/>
      <c r="EU381" s="317"/>
      <c r="FE381" s="317"/>
      <c r="FO381" s="317"/>
      <c r="FY381" s="317"/>
      <c r="GI381" s="317"/>
      <c r="GS381" s="317"/>
      <c r="HC381" s="317"/>
      <c r="HM381" s="317"/>
      <c r="HW381" s="317"/>
    </row>
    <row r="382" s="3" customFormat="true" x14ac:dyDescent="0.25">
      <c r="A382" s="317"/>
      <c r="K382" s="317"/>
      <c r="U382" s="317"/>
      <c r="AE382" s="317"/>
      <c r="AO382" s="317"/>
      <c r="AY382" s="317"/>
      <c r="AZ382" s="317"/>
      <c r="BI382" s="317"/>
      <c r="BS382" s="317"/>
      <c r="CC382" s="317"/>
      <c r="CM382" s="317"/>
      <c r="CW382" s="317"/>
      <c r="DG382" s="317"/>
      <c r="DQ382" s="317"/>
      <c r="EA382" s="317"/>
      <c r="EK382" s="317"/>
      <c r="EU382" s="317"/>
      <c r="FE382" s="317"/>
      <c r="FO382" s="317"/>
      <c r="FY382" s="317"/>
      <c r="GI382" s="317"/>
      <c r="GS382" s="317"/>
      <c r="HC382" s="317"/>
      <c r="HM382" s="317"/>
      <c r="HW382" s="317"/>
    </row>
    <row r="383" s="3" customFormat="true" x14ac:dyDescent="0.25">
      <c r="A383" s="317"/>
      <c r="K383" s="317"/>
      <c r="U383" s="317"/>
      <c r="AE383" s="317"/>
      <c r="AO383" s="317"/>
      <c r="AY383" s="317"/>
      <c r="AZ383" s="317"/>
      <c r="BI383" s="317"/>
      <c r="BS383" s="317"/>
      <c r="CC383" s="317"/>
      <c r="CM383" s="317"/>
      <c r="CW383" s="317"/>
      <c r="DG383" s="317"/>
      <c r="DQ383" s="317"/>
      <c r="EA383" s="317"/>
      <c r="EK383" s="317"/>
      <c r="EU383" s="317"/>
      <c r="FE383" s="317"/>
      <c r="FO383" s="317"/>
      <c r="FY383" s="317"/>
      <c r="GI383" s="317"/>
      <c r="GS383" s="317"/>
      <c r="HC383" s="317"/>
      <c r="HM383" s="317"/>
      <c r="HW383" s="317"/>
    </row>
    <row r="384" s="3" customFormat="true" x14ac:dyDescent="0.25">
      <c r="A384" s="317"/>
      <c r="K384" s="317"/>
      <c r="U384" s="317"/>
      <c r="AE384" s="317"/>
      <c r="AO384" s="317"/>
      <c r="AY384" s="317"/>
      <c r="AZ384" s="317"/>
      <c r="BI384" s="317"/>
      <c r="BS384" s="317"/>
      <c r="CC384" s="317"/>
      <c r="CM384" s="317"/>
      <c r="CW384" s="317"/>
      <c r="DG384" s="317"/>
      <c r="DQ384" s="317"/>
      <c r="EA384" s="317"/>
      <c r="EK384" s="317"/>
      <c r="EU384" s="317"/>
      <c r="FE384" s="317"/>
      <c r="FO384" s="317"/>
      <c r="FY384" s="317"/>
      <c r="GI384" s="317"/>
      <c r="GS384" s="317"/>
      <c r="HC384" s="317"/>
      <c r="HM384" s="317"/>
      <c r="HW384" s="317"/>
    </row>
    <row r="385" s="3" customFormat="true" x14ac:dyDescent="0.25">
      <c r="A385" s="317"/>
      <c r="K385" s="317"/>
      <c r="U385" s="317"/>
      <c r="AE385" s="317"/>
      <c r="AO385" s="317"/>
      <c r="AY385" s="317"/>
      <c r="AZ385" s="317"/>
      <c r="BI385" s="317"/>
      <c r="BS385" s="317"/>
      <c r="CC385" s="317"/>
      <c r="CM385" s="317"/>
      <c r="CW385" s="317"/>
      <c r="DG385" s="317"/>
      <c r="DQ385" s="317"/>
      <c r="EA385" s="317"/>
      <c r="EK385" s="317"/>
      <c r="EU385" s="317"/>
      <c r="FE385" s="317"/>
      <c r="FO385" s="317"/>
      <c r="FY385" s="317"/>
      <c r="GI385" s="317"/>
      <c r="GS385" s="317"/>
      <c r="HC385" s="317"/>
      <c r="HM385" s="317"/>
      <c r="HW385" s="317"/>
    </row>
    <row r="386" s="3" customFormat="true" x14ac:dyDescent="0.25">
      <c r="A386" s="317"/>
      <c r="K386" s="317"/>
      <c r="U386" s="317"/>
      <c r="AE386" s="317"/>
      <c r="AO386" s="317"/>
      <c r="AY386" s="317"/>
      <c r="AZ386" s="317"/>
      <c r="BI386" s="317"/>
      <c r="BS386" s="317"/>
      <c r="CC386" s="317"/>
      <c r="CM386" s="317"/>
      <c r="CW386" s="317"/>
      <c r="DG386" s="317"/>
      <c r="DQ386" s="317"/>
      <c r="EA386" s="317"/>
      <c r="EK386" s="317"/>
      <c r="EU386" s="317"/>
      <c r="FE386" s="317"/>
      <c r="FO386" s="317"/>
      <c r="FY386" s="317"/>
      <c r="GI386" s="317"/>
      <c r="GS386" s="317"/>
      <c r="HC386" s="317"/>
      <c r="HM386" s="317"/>
      <c r="HW386" s="317"/>
    </row>
    <row r="387" s="3" customFormat="true" x14ac:dyDescent="0.25">
      <c r="A387" s="317"/>
      <c r="K387" s="317"/>
      <c r="U387" s="317"/>
      <c r="AE387" s="317"/>
      <c r="AO387" s="317"/>
      <c r="AY387" s="317"/>
      <c r="AZ387" s="317"/>
      <c r="BI387" s="317"/>
      <c r="BS387" s="317"/>
      <c r="CC387" s="317"/>
      <c r="CM387" s="317"/>
      <c r="CW387" s="317"/>
      <c r="DG387" s="317"/>
      <c r="DQ387" s="317"/>
      <c r="EA387" s="317"/>
      <c r="EK387" s="317"/>
      <c r="EU387" s="317"/>
      <c r="FE387" s="317"/>
      <c r="FO387" s="317"/>
      <c r="FY387" s="317"/>
      <c r="GI387" s="317"/>
      <c r="GS387" s="317"/>
      <c r="HC387" s="317"/>
      <c r="HM387" s="317"/>
      <c r="HW387" s="317"/>
    </row>
    <row r="388" s="3" customFormat="true" x14ac:dyDescent="0.25">
      <c r="A388" s="317"/>
      <c r="K388" s="317"/>
      <c r="U388" s="317"/>
      <c r="AE388" s="317"/>
      <c r="AO388" s="317"/>
      <c r="AY388" s="317"/>
      <c r="AZ388" s="317"/>
      <c r="BI388" s="317"/>
      <c r="BS388" s="317"/>
      <c r="CC388" s="317"/>
      <c r="CM388" s="317"/>
      <c r="CW388" s="317"/>
      <c r="DG388" s="317"/>
      <c r="DQ388" s="317"/>
      <c r="EA388" s="317"/>
      <c r="EK388" s="317"/>
      <c r="EU388" s="317"/>
      <c r="FE388" s="317"/>
      <c r="FO388" s="317"/>
      <c r="FY388" s="317"/>
      <c r="GI388" s="317"/>
      <c r="GS388" s="317"/>
      <c r="HC388" s="317"/>
      <c r="HM388" s="317"/>
      <c r="HW388" s="317"/>
    </row>
    <row r="389" s="3" customFormat="true" x14ac:dyDescent="0.25">
      <c r="A389" s="317"/>
      <c r="K389" s="317"/>
      <c r="U389" s="317"/>
      <c r="AE389" s="317"/>
      <c r="AO389" s="317"/>
      <c r="AY389" s="317"/>
      <c r="AZ389" s="317"/>
      <c r="BI389" s="317"/>
      <c r="BS389" s="317"/>
      <c r="CC389" s="317"/>
      <c r="CM389" s="317"/>
      <c r="CW389" s="317"/>
      <c r="DG389" s="317"/>
      <c r="DQ389" s="317"/>
      <c r="EA389" s="317"/>
      <c r="EK389" s="317"/>
      <c r="EU389" s="317"/>
      <c r="FE389" s="317"/>
      <c r="FO389" s="317"/>
      <c r="FY389" s="317"/>
      <c r="GI389" s="317"/>
      <c r="GS389" s="317"/>
      <c r="HC389" s="317"/>
      <c r="HM389" s="317"/>
      <c r="HW389" s="317"/>
    </row>
    <row r="390" s="3" customFormat="true" x14ac:dyDescent="0.25">
      <c r="A390" s="317"/>
      <c r="K390" s="317"/>
      <c r="U390" s="317"/>
      <c r="AE390" s="317"/>
      <c r="AO390" s="317"/>
      <c r="AY390" s="317"/>
      <c r="AZ390" s="317"/>
      <c r="BI390" s="317"/>
      <c r="BS390" s="317"/>
      <c r="CC390" s="317"/>
      <c r="CM390" s="317"/>
      <c r="CW390" s="317"/>
      <c r="DG390" s="317"/>
      <c r="DQ390" s="317"/>
      <c r="EA390" s="317"/>
      <c r="EK390" s="317"/>
      <c r="EU390" s="317"/>
      <c r="FE390" s="317"/>
      <c r="FO390" s="317"/>
      <c r="FY390" s="317"/>
      <c r="GI390" s="317"/>
      <c r="GS390" s="317"/>
      <c r="HC390" s="317"/>
      <c r="HM390" s="317"/>
      <c r="HW390" s="317"/>
    </row>
    <row r="391" s="3" customFormat="true" x14ac:dyDescent="0.25">
      <c r="A391" s="317"/>
      <c r="K391" s="317"/>
      <c r="U391" s="317"/>
      <c r="AE391" s="317"/>
      <c r="AO391" s="317"/>
      <c r="AY391" s="317"/>
      <c r="AZ391" s="317"/>
      <c r="BI391" s="317"/>
      <c r="BS391" s="317"/>
      <c r="CC391" s="317"/>
      <c r="CM391" s="317"/>
      <c r="CW391" s="317"/>
      <c r="DG391" s="317"/>
      <c r="DQ391" s="317"/>
      <c r="EA391" s="317"/>
      <c r="EK391" s="317"/>
      <c r="EU391" s="317"/>
      <c r="FE391" s="317"/>
      <c r="FO391" s="317"/>
      <c r="FY391" s="317"/>
      <c r="GI391" s="317"/>
      <c r="GS391" s="317"/>
      <c r="HC391" s="317"/>
      <c r="HM391" s="317"/>
      <c r="HW391" s="317"/>
    </row>
    <row r="392" s="3" customFormat="true" x14ac:dyDescent="0.25">
      <c r="A392" s="317"/>
      <c r="K392" s="317"/>
      <c r="U392" s="317"/>
      <c r="AE392" s="317"/>
      <c r="AO392" s="317"/>
      <c r="AY392" s="317"/>
      <c r="AZ392" s="317"/>
      <c r="BI392" s="317"/>
      <c r="BS392" s="317"/>
      <c r="CC392" s="317"/>
      <c r="CM392" s="317"/>
      <c r="CW392" s="317"/>
      <c r="DG392" s="317"/>
      <c r="DQ392" s="317"/>
      <c r="EA392" s="317"/>
      <c r="EK392" s="317"/>
      <c r="EU392" s="317"/>
      <c r="FE392" s="317"/>
      <c r="FO392" s="317"/>
      <c r="FY392" s="317"/>
      <c r="GI392" s="317"/>
      <c r="GS392" s="317"/>
      <c r="HC392" s="317"/>
      <c r="HM392" s="317"/>
      <c r="HW392" s="317"/>
    </row>
    <row r="393" s="3" customFormat="true" x14ac:dyDescent="0.25">
      <c r="A393" s="317"/>
      <c r="K393" s="317"/>
      <c r="U393" s="317"/>
      <c r="AE393" s="317"/>
      <c r="AO393" s="317"/>
      <c r="AY393" s="317"/>
      <c r="AZ393" s="317"/>
      <c r="BI393" s="317"/>
      <c r="BS393" s="317"/>
      <c r="CC393" s="317"/>
      <c r="CM393" s="317"/>
      <c r="CW393" s="317"/>
      <c r="DG393" s="317"/>
      <c r="DQ393" s="317"/>
      <c r="EA393" s="317"/>
      <c r="EK393" s="317"/>
      <c r="EU393" s="317"/>
      <c r="FE393" s="317"/>
      <c r="FO393" s="317"/>
      <c r="FY393" s="317"/>
      <c r="GI393" s="317"/>
      <c r="GS393" s="317"/>
      <c r="HC393" s="317"/>
      <c r="HM393" s="317"/>
      <c r="HW393" s="317"/>
    </row>
    <row r="394" s="3" customFormat="true" x14ac:dyDescent="0.25">
      <c r="A394" s="317"/>
      <c r="K394" s="317"/>
      <c r="U394" s="317"/>
      <c r="AE394" s="317"/>
      <c r="AO394" s="317"/>
      <c r="AY394" s="317"/>
      <c r="AZ394" s="317"/>
      <c r="BI394" s="317"/>
      <c r="BS394" s="317"/>
      <c r="CC394" s="317"/>
      <c r="CM394" s="317"/>
      <c r="CW394" s="317"/>
      <c r="DG394" s="317"/>
      <c r="DQ394" s="317"/>
      <c r="EA394" s="317"/>
      <c r="EK394" s="317"/>
      <c r="EU394" s="317"/>
      <c r="FE394" s="317"/>
      <c r="FO394" s="317"/>
      <c r="FY394" s="317"/>
      <c r="GI394" s="317"/>
      <c r="GS394" s="317"/>
      <c r="HC394" s="317"/>
      <c r="HM394" s="317"/>
      <c r="HW394" s="317"/>
    </row>
    <row r="395" s="3" customFormat="true" x14ac:dyDescent="0.25">
      <c r="A395" s="317"/>
      <c r="K395" s="317"/>
      <c r="U395" s="317"/>
      <c r="AE395" s="317"/>
      <c r="AO395" s="317"/>
      <c r="AY395" s="317"/>
      <c r="AZ395" s="317"/>
      <c r="BI395" s="317"/>
      <c r="BS395" s="317"/>
      <c r="CC395" s="317"/>
      <c r="CM395" s="317"/>
      <c r="CW395" s="317"/>
      <c r="DG395" s="317"/>
      <c r="DQ395" s="317"/>
      <c r="EA395" s="317"/>
      <c r="EK395" s="317"/>
      <c r="EU395" s="317"/>
      <c r="FE395" s="317"/>
      <c r="FO395" s="317"/>
      <c r="FY395" s="317"/>
      <c r="GI395" s="317"/>
      <c r="GS395" s="317"/>
      <c r="HC395" s="317"/>
      <c r="HM395" s="317"/>
      <c r="HW395" s="317"/>
    </row>
    <row r="396" s="3" customFormat="true" x14ac:dyDescent="0.25">
      <c r="A396" s="317"/>
      <c r="K396" s="317"/>
      <c r="U396" s="317"/>
      <c r="AE396" s="317"/>
      <c r="AO396" s="317"/>
      <c r="AY396" s="317"/>
      <c r="AZ396" s="317"/>
      <c r="BI396" s="317"/>
      <c r="BS396" s="317"/>
      <c r="CC396" s="317"/>
      <c r="CM396" s="317"/>
      <c r="CW396" s="317"/>
      <c r="DG396" s="317"/>
      <c r="DQ396" s="317"/>
      <c r="EA396" s="317"/>
      <c r="EK396" s="317"/>
      <c r="EU396" s="317"/>
      <c r="FE396" s="317"/>
      <c r="FO396" s="317"/>
      <c r="FY396" s="317"/>
      <c r="GI396" s="317"/>
      <c r="GS396" s="317"/>
      <c r="HC396" s="317"/>
      <c r="HM396" s="317"/>
      <c r="HW396" s="317"/>
    </row>
    <row r="397" s="3" customFormat="true" x14ac:dyDescent="0.25">
      <c r="A397" s="317"/>
      <c r="K397" s="317"/>
      <c r="U397" s="317"/>
      <c r="AE397" s="317"/>
      <c r="AO397" s="317"/>
      <c r="AY397" s="317"/>
      <c r="AZ397" s="317"/>
      <c r="BI397" s="317"/>
      <c r="BS397" s="317"/>
      <c r="CC397" s="317"/>
      <c r="CM397" s="317"/>
      <c r="CW397" s="317"/>
      <c r="DG397" s="317"/>
      <c r="DQ397" s="317"/>
      <c r="EA397" s="317"/>
      <c r="EK397" s="317"/>
      <c r="EU397" s="317"/>
      <c r="FE397" s="317"/>
      <c r="FO397" s="317"/>
      <c r="FY397" s="317"/>
      <c r="GI397" s="317"/>
      <c r="GS397" s="317"/>
      <c r="HC397" s="317"/>
      <c r="HM397" s="317"/>
      <c r="HW397" s="317"/>
    </row>
    <row r="398" s="3" customFormat="true" x14ac:dyDescent="0.25">
      <c r="A398" s="317"/>
      <c r="K398" s="317"/>
      <c r="U398" s="317"/>
      <c r="AE398" s="317"/>
      <c r="AO398" s="317"/>
      <c r="AY398" s="317"/>
      <c r="AZ398" s="317"/>
      <c r="BI398" s="317"/>
      <c r="BS398" s="317"/>
      <c r="CC398" s="317"/>
      <c r="CM398" s="317"/>
      <c r="CW398" s="317"/>
      <c r="DG398" s="317"/>
      <c r="DQ398" s="317"/>
      <c r="EA398" s="317"/>
      <c r="EK398" s="317"/>
      <c r="EU398" s="317"/>
      <c r="FE398" s="317"/>
      <c r="FO398" s="317"/>
      <c r="FY398" s="317"/>
      <c r="GI398" s="317"/>
      <c r="GS398" s="317"/>
      <c r="HC398" s="317"/>
      <c r="HM398" s="317"/>
      <c r="HW398" s="317"/>
    </row>
    <row r="399" s="3" customFormat="true" x14ac:dyDescent="0.25">
      <c r="A399" s="317"/>
      <c r="K399" s="317"/>
      <c r="U399" s="317"/>
      <c r="AE399" s="317"/>
      <c r="AO399" s="317"/>
      <c r="AY399" s="317"/>
      <c r="AZ399" s="317"/>
      <c r="BI399" s="317"/>
      <c r="BS399" s="317"/>
      <c r="CC399" s="317"/>
      <c r="CM399" s="317"/>
      <c r="CW399" s="317"/>
      <c r="DG399" s="317"/>
      <c r="DQ399" s="317"/>
      <c r="EA399" s="317"/>
      <c r="EK399" s="317"/>
      <c r="EU399" s="317"/>
      <c r="FE399" s="317"/>
      <c r="FO399" s="317"/>
      <c r="FY399" s="317"/>
      <c r="GI399" s="317"/>
      <c r="GS399" s="317"/>
      <c r="HC399" s="317"/>
      <c r="HM399" s="317"/>
      <c r="HW399" s="317"/>
    </row>
    <row r="400" s="3" customFormat="true" x14ac:dyDescent="0.25">
      <c r="A400" s="317"/>
      <c r="K400" s="317"/>
      <c r="U400" s="317"/>
      <c r="AE400" s="317"/>
      <c r="AO400" s="317"/>
      <c r="AY400" s="317"/>
      <c r="AZ400" s="317"/>
      <c r="BI400" s="317"/>
      <c r="BS400" s="317"/>
      <c r="CC400" s="317"/>
      <c r="CM400" s="317"/>
      <c r="CW400" s="317"/>
      <c r="DG400" s="317"/>
      <c r="DQ400" s="317"/>
      <c r="EA400" s="317"/>
      <c r="EK400" s="317"/>
      <c r="EU400" s="317"/>
      <c r="FE400" s="317"/>
      <c r="FO400" s="317"/>
      <c r="FY400" s="317"/>
      <c r="GI400" s="317"/>
      <c r="GS400" s="317"/>
      <c r="HC400" s="317"/>
      <c r="HM400" s="317"/>
      <c r="HW400" s="317"/>
    </row>
    <row r="401" s="3" customFormat="true" x14ac:dyDescent="0.25">
      <c r="A401" s="317"/>
      <c r="K401" s="317"/>
      <c r="U401" s="317"/>
      <c r="AE401" s="317"/>
      <c r="AO401" s="317"/>
      <c r="AY401" s="317"/>
      <c r="AZ401" s="317"/>
      <c r="BI401" s="317"/>
      <c r="BS401" s="317"/>
      <c r="CC401" s="317"/>
      <c r="CM401" s="317"/>
      <c r="CW401" s="317"/>
      <c r="DG401" s="317"/>
      <c r="DQ401" s="317"/>
      <c r="EA401" s="317"/>
      <c r="EK401" s="317"/>
      <c r="EU401" s="317"/>
      <c r="FE401" s="317"/>
      <c r="FO401" s="317"/>
      <c r="FY401" s="317"/>
      <c r="GI401" s="317"/>
      <c r="GS401" s="317"/>
      <c r="HC401" s="317"/>
      <c r="HM401" s="317"/>
      <c r="HW401" s="317"/>
    </row>
    <row r="402" s="3" customFormat="true" x14ac:dyDescent="0.25">
      <c r="A402" s="317"/>
      <c r="K402" s="317"/>
      <c r="U402" s="317"/>
      <c r="AE402" s="317"/>
      <c r="AO402" s="317"/>
      <c r="AY402" s="317"/>
      <c r="AZ402" s="317"/>
      <c r="BI402" s="317"/>
      <c r="BS402" s="317"/>
      <c r="CC402" s="317"/>
      <c r="CM402" s="317"/>
      <c r="CW402" s="317"/>
      <c r="DG402" s="317"/>
      <c r="DQ402" s="317"/>
      <c r="EA402" s="317"/>
      <c r="EK402" s="317"/>
      <c r="EU402" s="317"/>
      <c r="FE402" s="317"/>
      <c r="FO402" s="317"/>
      <c r="FY402" s="317"/>
      <c r="GI402" s="317"/>
      <c r="GS402" s="317"/>
      <c r="HC402" s="317"/>
      <c r="HM402" s="317"/>
      <c r="HW402" s="317"/>
    </row>
    <row r="403" s="3" customFormat="true" x14ac:dyDescent="0.25">
      <c r="A403" s="317"/>
      <c r="K403" s="317"/>
      <c r="U403" s="317"/>
      <c r="AE403" s="317"/>
      <c r="AO403" s="317"/>
      <c r="AY403" s="317"/>
      <c r="AZ403" s="317"/>
      <c r="BI403" s="317"/>
      <c r="BS403" s="317"/>
      <c r="CC403" s="317"/>
      <c r="CM403" s="317"/>
      <c r="CW403" s="317"/>
      <c r="DG403" s="317"/>
      <c r="DQ403" s="317"/>
      <c r="EA403" s="317"/>
      <c r="EK403" s="317"/>
      <c r="EU403" s="317"/>
      <c r="FE403" s="317"/>
      <c r="FO403" s="317"/>
      <c r="FY403" s="317"/>
      <c r="GI403" s="317"/>
      <c r="GS403" s="317"/>
      <c r="HC403" s="317"/>
      <c r="HM403" s="317"/>
      <c r="HW403" s="317"/>
    </row>
    <row r="404" s="3" customFormat="true" x14ac:dyDescent="0.25">
      <c r="A404" s="317"/>
      <c r="K404" s="317"/>
      <c r="U404" s="317"/>
      <c r="AE404" s="317"/>
      <c r="AO404" s="317"/>
      <c r="AY404" s="317"/>
      <c r="AZ404" s="317"/>
      <c r="BI404" s="317"/>
      <c r="BS404" s="317"/>
      <c r="CC404" s="317"/>
      <c r="CM404" s="317"/>
      <c r="CW404" s="317"/>
      <c r="DG404" s="317"/>
      <c r="DQ404" s="317"/>
      <c r="EA404" s="317"/>
      <c r="EK404" s="317"/>
      <c r="EU404" s="317"/>
      <c r="FE404" s="317"/>
      <c r="FO404" s="317"/>
      <c r="FY404" s="317"/>
      <c r="GI404" s="317"/>
      <c r="GS404" s="317"/>
      <c r="HC404" s="317"/>
      <c r="HM404" s="317"/>
      <c r="HW404" s="317"/>
    </row>
    <row r="405" s="3" customFormat="true" x14ac:dyDescent="0.25">
      <c r="A405" s="317"/>
      <c r="K405" s="317"/>
      <c r="U405" s="317"/>
      <c r="AE405" s="317"/>
      <c r="AO405" s="317"/>
      <c r="AY405" s="317"/>
      <c r="AZ405" s="317"/>
      <c r="BI405" s="317"/>
      <c r="BS405" s="317"/>
      <c r="CC405" s="317"/>
      <c r="CM405" s="317"/>
      <c r="CW405" s="317"/>
      <c r="DG405" s="317"/>
      <c r="DQ405" s="317"/>
      <c r="EA405" s="317"/>
      <c r="EK405" s="317"/>
      <c r="EU405" s="317"/>
      <c r="FE405" s="317"/>
      <c r="FO405" s="317"/>
      <c r="FY405" s="317"/>
      <c r="GI405" s="317"/>
      <c r="GS405" s="317"/>
      <c r="HC405" s="317"/>
      <c r="HM405" s="317"/>
      <c r="HW405" s="317"/>
    </row>
    <row r="406" s="3" customFormat="true" x14ac:dyDescent="0.25">
      <c r="A406" s="317"/>
      <c r="K406" s="317"/>
      <c r="U406" s="317"/>
      <c r="AE406" s="317"/>
      <c r="AO406" s="317"/>
      <c r="AY406" s="317"/>
      <c r="AZ406" s="317"/>
      <c r="BI406" s="317"/>
      <c r="BS406" s="317"/>
      <c r="CC406" s="317"/>
      <c r="CM406" s="317"/>
      <c r="CW406" s="317"/>
      <c r="DG406" s="317"/>
      <c r="DQ406" s="317"/>
      <c r="EA406" s="317"/>
      <c r="EK406" s="317"/>
      <c r="EU406" s="317"/>
      <c r="FE406" s="317"/>
      <c r="FO406" s="317"/>
      <c r="FY406" s="317"/>
      <c r="GI406" s="317"/>
      <c r="GS406" s="317"/>
      <c r="HC406" s="317"/>
      <c r="HM406" s="317"/>
      <c r="HW406" s="317"/>
    </row>
    <row r="407" s="3" customFormat="true" x14ac:dyDescent="0.25">
      <c r="A407" s="317"/>
      <c r="K407" s="317"/>
      <c r="U407" s="317"/>
      <c r="AE407" s="317"/>
      <c r="AO407" s="317"/>
      <c r="AY407" s="317"/>
      <c r="AZ407" s="317"/>
      <c r="BI407" s="317"/>
      <c r="BS407" s="317"/>
      <c r="CC407" s="317"/>
      <c r="CM407" s="317"/>
      <c r="CW407" s="317"/>
      <c r="DG407" s="317"/>
      <c r="DQ407" s="317"/>
      <c r="EA407" s="317"/>
      <c r="EK407" s="317"/>
      <c r="EU407" s="317"/>
      <c r="FE407" s="317"/>
      <c r="FO407" s="317"/>
      <c r="FY407" s="317"/>
      <c r="GI407" s="317"/>
      <c r="GS407" s="317"/>
      <c r="HC407" s="317"/>
      <c r="HM407" s="317"/>
      <c r="HW407" s="317"/>
    </row>
    <row r="408" s="3" customFormat="true" x14ac:dyDescent="0.25">
      <c r="A408" s="317"/>
      <c r="K408" s="317"/>
      <c r="U408" s="317"/>
      <c r="AE408" s="317"/>
      <c r="AO408" s="317"/>
      <c r="AY408" s="317"/>
      <c r="AZ408" s="317"/>
      <c r="BI408" s="317"/>
      <c r="BS408" s="317"/>
      <c r="CC408" s="317"/>
      <c r="CM408" s="317"/>
      <c r="CW408" s="317"/>
      <c r="DG408" s="317"/>
      <c r="DQ408" s="317"/>
      <c r="EA408" s="317"/>
      <c r="EK408" s="317"/>
      <c r="EU408" s="317"/>
      <c r="FE408" s="317"/>
      <c r="FO408" s="317"/>
      <c r="FY408" s="317"/>
      <c r="GI408" s="317"/>
      <c r="GS408" s="317"/>
      <c r="HC408" s="317"/>
      <c r="HM408" s="317"/>
      <c r="HW408" s="317"/>
    </row>
    <row r="409" s="3" customFormat="true" x14ac:dyDescent="0.25">
      <c r="A409" s="317"/>
      <c r="K409" s="317"/>
      <c r="U409" s="317"/>
      <c r="AE409" s="317"/>
      <c r="AO409" s="317"/>
      <c r="AY409" s="317"/>
      <c r="AZ409" s="317"/>
      <c r="BI409" s="317"/>
      <c r="BS409" s="317"/>
      <c r="CC409" s="317"/>
      <c r="CM409" s="317"/>
      <c r="CW409" s="317"/>
      <c r="DG409" s="317"/>
      <c r="DQ409" s="317"/>
      <c r="EA409" s="317"/>
      <c r="EK409" s="317"/>
      <c r="EU409" s="317"/>
      <c r="FE409" s="317"/>
      <c r="FO409" s="317"/>
      <c r="FY409" s="317"/>
      <c r="GI409" s="317"/>
      <c r="GS409" s="317"/>
      <c r="HC409" s="317"/>
      <c r="HM409" s="317"/>
      <c r="HW409" s="317"/>
    </row>
    <row r="410" s="3" customFormat="true" x14ac:dyDescent="0.25">
      <c r="A410" s="317"/>
      <c r="K410" s="317"/>
      <c r="U410" s="317"/>
      <c r="AE410" s="317"/>
      <c r="AO410" s="317"/>
      <c r="AY410" s="317"/>
      <c r="AZ410" s="317"/>
      <c r="BI410" s="317"/>
      <c r="BS410" s="317"/>
      <c r="CC410" s="317"/>
      <c r="CM410" s="317"/>
      <c r="CW410" s="317"/>
      <c r="DG410" s="317"/>
      <c r="DQ410" s="317"/>
      <c r="EA410" s="317"/>
      <c r="EK410" s="317"/>
      <c r="EU410" s="317"/>
      <c r="FE410" s="317"/>
      <c r="FO410" s="317"/>
      <c r="FY410" s="317"/>
      <c r="GI410" s="317"/>
      <c r="GS410" s="317"/>
      <c r="HC410" s="317"/>
      <c r="HM410" s="317"/>
      <c r="HW410" s="317"/>
    </row>
    <row r="411" s="3" customFormat="true" x14ac:dyDescent="0.25">
      <c r="A411" s="317"/>
      <c r="K411" s="317"/>
      <c r="U411" s="317"/>
      <c r="AE411" s="317"/>
      <c r="AO411" s="317"/>
      <c r="AY411" s="317"/>
      <c r="AZ411" s="317"/>
      <c r="BI411" s="317"/>
      <c r="BS411" s="317"/>
      <c r="CC411" s="317"/>
      <c r="CM411" s="317"/>
      <c r="CW411" s="317"/>
      <c r="DG411" s="317"/>
      <c r="DQ411" s="317"/>
      <c r="EA411" s="317"/>
      <c r="EK411" s="317"/>
      <c r="EU411" s="317"/>
      <c r="FE411" s="317"/>
      <c r="FO411" s="317"/>
      <c r="FY411" s="317"/>
      <c r="GI411" s="317"/>
      <c r="GS411" s="317"/>
      <c r="HC411" s="317"/>
      <c r="HM411" s="317"/>
      <c r="HW411" s="317"/>
    </row>
    <row r="412" s="3" customFormat="true" x14ac:dyDescent="0.25">
      <c r="A412" s="317"/>
      <c r="K412" s="317"/>
      <c r="U412" s="317"/>
      <c r="AE412" s="317"/>
      <c r="AO412" s="317"/>
      <c r="AY412" s="317"/>
      <c r="AZ412" s="317"/>
      <c r="BI412" s="317"/>
      <c r="BS412" s="317"/>
      <c r="CC412" s="317"/>
      <c r="CM412" s="317"/>
      <c r="CW412" s="317"/>
      <c r="DG412" s="317"/>
      <c r="DQ412" s="317"/>
      <c r="EA412" s="317"/>
      <c r="EK412" s="317"/>
      <c r="EU412" s="317"/>
      <c r="FE412" s="317"/>
      <c r="FO412" s="317"/>
      <c r="FY412" s="317"/>
      <c r="GI412" s="317"/>
      <c r="GS412" s="317"/>
      <c r="HC412" s="317"/>
      <c r="HM412" s="317"/>
      <c r="HW412" s="317"/>
    </row>
    <row r="413" s="3" customFormat="true" x14ac:dyDescent="0.25">
      <c r="A413" s="317"/>
      <c r="K413" s="317"/>
      <c r="U413" s="317"/>
      <c r="AE413" s="317"/>
      <c r="AO413" s="317"/>
      <c r="AY413" s="317"/>
      <c r="AZ413" s="317"/>
      <c r="BI413" s="317"/>
      <c r="BS413" s="317"/>
      <c r="CC413" s="317"/>
      <c r="CM413" s="317"/>
      <c r="CW413" s="317"/>
      <c r="DG413" s="317"/>
      <c r="DQ413" s="317"/>
      <c r="EA413" s="317"/>
      <c r="EK413" s="317"/>
      <c r="EU413" s="317"/>
      <c r="FE413" s="317"/>
      <c r="FO413" s="317"/>
      <c r="FY413" s="317"/>
      <c r="GI413" s="317"/>
      <c r="GS413" s="317"/>
      <c r="HC413" s="317"/>
      <c r="HM413" s="317"/>
      <c r="HW413" s="317"/>
    </row>
    <row r="414" s="3" customFormat="true" x14ac:dyDescent="0.25">
      <c r="A414" s="317"/>
      <c r="K414" s="317"/>
      <c r="U414" s="317"/>
      <c r="AE414" s="317"/>
      <c r="AO414" s="317"/>
      <c r="AY414" s="317"/>
      <c r="AZ414" s="317"/>
      <c r="BI414" s="317"/>
      <c r="BS414" s="317"/>
      <c r="CC414" s="317"/>
      <c r="CM414" s="317"/>
      <c r="CW414" s="317"/>
      <c r="DG414" s="317"/>
      <c r="DQ414" s="317"/>
      <c r="EA414" s="317"/>
      <c r="EK414" s="317"/>
      <c r="EU414" s="317"/>
      <c r="FE414" s="317"/>
      <c r="FO414" s="317"/>
      <c r="FY414" s="317"/>
      <c r="GI414" s="317"/>
      <c r="GS414" s="317"/>
      <c r="HC414" s="317"/>
      <c r="HM414" s="317"/>
      <c r="HW414" s="317"/>
    </row>
    <row r="415" s="3" customFormat="true" x14ac:dyDescent="0.25">
      <c r="A415" s="317"/>
      <c r="K415" s="317"/>
      <c r="U415" s="317"/>
      <c r="AE415" s="317"/>
      <c r="AO415" s="317"/>
      <c r="AY415" s="317"/>
      <c r="AZ415" s="317"/>
      <c r="BI415" s="317"/>
      <c r="BS415" s="317"/>
      <c r="CC415" s="317"/>
      <c r="CM415" s="317"/>
      <c r="CW415" s="317"/>
      <c r="DG415" s="317"/>
      <c r="DQ415" s="317"/>
      <c r="EA415" s="317"/>
      <c r="EK415" s="317"/>
      <c r="EU415" s="317"/>
      <c r="FE415" s="317"/>
      <c r="FO415" s="317"/>
      <c r="FY415" s="317"/>
      <c r="GI415" s="317"/>
      <c r="GS415" s="317"/>
      <c r="HC415" s="317"/>
      <c r="HM415" s="317"/>
      <c r="HW415" s="317"/>
    </row>
    <row r="416" s="3" customFormat="true" x14ac:dyDescent="0.25">
      <c r="A416" s="317"/>
      <c r="K416" s="317"/>
      <c r="U416" s="317"/>
      <c r="AE416" s="317"/>
      <c r="AO416" s="317"/>
      <c r="AY416" s="317"/>
      <c r="AZ416" s="317"/>
      <c r="BI416" s="317"/>
      <c r="BS416" s="317"/>
      <c r="CC416" s="317"/>
      <c r="CM416" s="317"/>
      <c r="CW416" s="317"/>
      <c r="DG416" s="317"/>
      <c r="DQ416" s="317"/>
      <c r="EA416" s="317"/>
      <c r="EK416" s="317"/>
      <c r="EU416" s="317"/>
      <c r="FE416" s="317"/>
      <c r="FO416" s="317"/>
      <c r="FY416" s="317"/>
      <c r="GI416" s="317"/>
      <c r="GS416" s="317"/>
      <c r="HC416" s="317"/>
      <c r="HM416" s="317"/>
      <c r="HW416" s="317"/>
    </row>
    <row r="417" s="3" customFormat="true" x14ac:dyDescent="0.25">
      <c r="A417" s="317"/>
      <c r="K417" s="317"/>
      <c r="U417" s="317"/>
      <c r="AE417" s="317"/>
      <c r="AO417" s="317"/>
      <c r="AY417" s="317"/>
      <c r="AZ417" s="317"/>
      <c r="BI417" s="317"/>
      <c r="BS417" s="317"/>
      <c r="CC417" s="317"/>
      <c r="CM417" s="317"/>
      <c r="CW417" s="317"/>
      <c r="DG417" s="317"/>
      <c r="DQ417" s="317"/>
      <c r="EA417" s="317"/>
      <c r="EK417" s="317"/>
      <c r="EU417" s="317"/>
      <c r="FE417" s="317"/>
      <c r="FO417" s="317"/>
      <c r="FY417" s="317"/>
      <c r="GI417" s="317"/>
      <c r="GS417" s="317"/>
      <c r="HC417" s="317"/>
      <c r="HM417" s="317"/>
      <c r="HW417" s="317"/>
    </row>
    <row r="418" s="3" customFormat="true" x14ac:dyDescent="0.25">
      <c r="A418" s="317"/>
      <c r="K418" s="317"/>
      <c r="U418" s="317"/>
      <c r="AE418" s="317"/>
      <c r="AO418" s="317"/>
      <c r="AY418" s="317"/>
      <c r="AZ418" s="317"/>
      <c r="BI418" s="317"/>
      <c r="BS418" s="317"/>
      <c r="CC418" s="317"/>
      <c r="CM418" s="317"/>
      <c r="CW418" s="317"/>
      <c r="DG418" s="317"/>
      <c r="DQ418" s="317"/>
      <c r="EA418" s="317"/>
      <c r="EK418" s="317"/>
      <c r="EU418" s="317"/>
      <c r="FE418" s="317"/>
      <c r="FO418" s="317"/>
      <c r="FY418" s="317"/>
      <c r="GI418" s="317"/>
      <c r="GS418" s="317"/>
      <c r="HC418" s="317"/>
      <c r="HM418" s="317"/>
      <c r="HW418" s="317"/>
    </row>
    <row r="419" s="3" customFormat="true" x14ac:dyDescent="0.25">
      <c r="A419" s="317"/>
      <c r="K419" s="317"/>
      <c r="U419" s="317"/>
      <c r="AE419" s="317"/>
      <c r="AO419" s="317"/>
      <c r="AY419" s="317"/>
      <c r="AZ419" s="317"/>
      <c r="BI419" s="317"/>
      <c r="BS419" s="317"/>
      <c r="CC419" s="317"/>
      <c r="CM419" s="317"/>
      <c r="CW419" s="317"/>
      <c r="DG419" s="317"/>
      <c r="DQ419" s="317"/>
      <c r="EA419" s="317"/>
      <c r="EK419" s="317"/>
      <c r="EU419" s="317"/>
      <c r="FE419" s="317"/>
      <c r="FO419" s="317"/>
      <c r="FY419" s="317"/>
      <c r="GI419" s="317"/>
      <c r="GS419" s="317"/>
      <c r="HC419" s="317"/>
      <c r="HM419" s="317"/>
      <c r="HW419" s="317"/>
    </row>
    <row r="420" s="3" customFormat="true" x14ac:dyDescent="0.25">
      <c r="A420" s="317"/>
      <c r="K420" s="317"/>
      <c r="U420" s="317"/>
      <c r="AE420" s="317"/>
      <c r="AO420" s="317"/>
      <c r="AY420" s="317"/>
      <c r="AZ420" s="317"/>
      <c r="BI420" s="317"/>
      <c r="BS420" s="317"/>
      <c r="CC420" s="317"/>
      <c r="CM420" s="317"/>
      <c r="CW420" s="317"/>
      <c r="DG420" s="317"/>
      <c r="DQ420" s="317"/>
      <c r="EA420" s="317"/>
      <c r="EK420" s="317"/>
      <c r="EU420" s="317"/>
      <c r="FE420" s="317"/>
      <c r="FO420" s="317"/>
      <c r="FY420" s="317"/>
      <c r="GI420" s="317"/>
      <c r="GS420" s="317"/>
      <c r="HC420" s="317"/>
      <c r="HM420" s="317"/>
      <c r="HW420" s="317"/>
    </row>
    <row r="421" s="3" customFormat="true" x14ac:dyDescent="0.25">
      <c r="A421" s="317"/>
      <c r="K421" s="317"/>
      <c r="U421" s="317"/>
      <c r="AE421" s="317"/>
      <c r="AO421" s="317"/>
      <c r="AY421" s="317"/>
      <c r="AZ421" s="317"/>
      <c r="BI421" s="317"/>
      <c r="BS421" s="317"/>
      <c r="CC421" s="317"/>
      <c r="CM421" s="317"/>
      <c r="CW421" s="317"/>
      <c r="DG421" s="317"/>
      <c r="DQ421" s="317"/>
      <c r="EA421" s="317"/>
      <c r="EK421" s="317"/>
      <c r="EU421" s="317"/>
      <c r="FE421" s="317"/>
      <c r="FO421" s="317"/>
      <c r="FY421" s="317"/>
      <c r="GI421" s="317"/>
      <c r="GS421" s="317"/>
      <c r="HC421" s="317"/>
      <c r="HM421" s="317"/>
      <c r="HW421" s="317"/>
    </row>
    <row r="422" s="3" customFormat="true" x14ac:dyDescent="0.25">
      <c r="A422" s="317"/>
      <c r="K422" s="317"/>
      <c r="U422" s="317"/>
      <c r="AE422" s="317"/>
      <c r="AO422" s="317"/>
      <c r="AY422" s="317"/>
      <c r="AZ422" s="317"/>
      <c r="BI422" s="317"/>
      <c r="BS422" s="317"/>
      <c r="CC422" s="317"/>
      <c r="CM422" s="317"/>
      <c r="CW422" s="317"/>
      <c r="DG422" s="317"/>
      <c r="DQ422" s="317"/>
      <c r="EA422" s="317"/>
      <c r="EK422" s="317"/>
      <c r="EU422" s="317"/>
      <c r="FE422" s="317"/>
      <c r="FO422" s="317"/>
      <c r="FY422" s="317"/>
      <c r="GI422" s="317"/>
      <c r="GS422" s="317"/>
      <c r="HC422" s="317"/>
      <c r="HM422" s="317"/>
      <c r="HW422" s="317"/>
    </row>
    <row r="423" s="3" customFormat="true" x14ac:dyDescent="0.25">
      <c r="A423" s="317"/>
      <c r="K423" s="317"/>
      <c r="U423" s="317"/>
      <c r="AE423" s="317"/>
      <c r="AO423" s="317"/>
      <c r="AY423" s="317"/>
      <c r="AZ423" s="317"/>
      <c r="BI423" s="317"/>
      <c r="BS423" s="317"/>
      <c r="CC423" s="317"/>
      <c r="CM423" s="317"/>
      <c r="CW423" s="317"/>
      <c r="DG423" s="317"/>
      <c r="DQ423" s="317"/>
      <c r="EA423" s="317"/>
      <c r="EK423" s="317"/>
      <c r="EU423" s="317"/>
      <c r="FE423" s="317"/>
      <c r="FO423" s="317"/>
      <c r="FY423" s="317"/>
      <c r="GI423" s="317"/>
      <c r="GS423" s="317"/>
      <c r="HC423" s="317"/>
      <c r="HM423" s="317"/>
      <c r="HW423" s="317"/>
    </row>
    <row r="424" s="3" customFormat="true" x14ac:dyDescent="0.25">
      <c r="A424" s="317"/>
      <c r="K424" s="317"/>
      <c r="U424" s="317"/>
      <c r="AE424" s="317"/>
      <c r="AO424" s="317"/>
      <c r="AY424" s="317"/>
      <c r="AZ424" s="317"/>
      <c r="BI424" s="317"/>
      <c r="BS424" s="317"/>
      <c r="CC424" s="317"/>
      <c r="CM424" s="317"/>
      <c r="CW424" s="317"/>
      <c r="DG424" s="317"/>
      <c r="DQ424" s="317"/>
      <c r="EA424" s="317"/>
      <c r="EK424" s="317"/>
      <c r="EU424" s="317"/>
      <c r="FE424" s="317"/>
      <c r="FO424" s="317"/>
      <c r="FY424" s="317"/>
      <c r="GI424" s="317"/>
      <c r="GS424" s="317"/>
      <c r="HC424" s="317"/>
      <c r="HM424" s="317"/>
      <c r="HW424" s="317"/>
    </row>
    <row r="425" s="3" customFormat="true" x14ac:dyDescent="0.25">
      <c r="A425" s="317"/>
      <c r="K425" s="317"/>
      <c r="U425" s="317"/>
      <c r="AE425" s="317"/>
      <c r="AO425" s="317"/>
      <c r="AY425" s="317"/>
      <c r="AZ425" s="317"/>
      <c r="BI425" s="317"/>
      <c r="BS425" s="317"/>
      <c r="CC425" s="317"/>
      <c r="CM425" s="317"/>
      <c r="CW425" s="317"/>
      <c r="DG425" s="317"/>
      <c r="DQ425" s="317"/>
      <c r="EA425" s="317"/>
      <c r="EK425" s="317"/>
      <c r="EU425" s="317"/>
      <c r="FE425" s="317"/>
      <c r="FO425" s="317"/>
      <c r="FY425" s="317"/>
      <c r="GI425" s="317"/>
      <c r="GS425" s="317"/>
      <c r="HC425" s="317"/>
      <c r="HM425" s="317"/>
      <c r="HW425" s="317"/>
    </row>
    <row r="426" s="3" customFormat="true" x14ac:dyDescent="0.25">
      <c r="A426" s="317"/>
      <c r="K426" s="317"/>
      <c r="U426" s="317"/>
      <c r="AE426" s="317"/>
      <c r="AO426" s="317"/>
      <c r="AY426" s="317"/>
      <c r="AZ426" s="317"/>
      <c r="BI426" s="317"/>
      <c r="BS426" s="317"/>
      <c r="CC426" s="317"/>
      <c r="CM426" s="317"/>
      <c r="CW426" s="317"/>
      <c r="DG426" s="317"/>
      <c r="DQ426" s="317"/>
      <c r="EA426" s="317"/>
      <c r="EK426" s="317"/>
      <c r="EU426" s="317"/>
      <c r="FE426" s="317"/>
      <c r="FO426" s="317"/>
      <c r="FY426" s="317"/>
      <c r="GI426" s="317"/>
      <c r="GS426" s="317"/>
      <c r="HC426" s="317"/>
      <c r="HM426" s="317"/>
      <c r="HW426" s="317"/>
    </row>
    <row r="427" s="3" customFormat="true" x14ac:dyDescent="0.25">
      <c r="A427" s="317"/>
      <c r="K427" s="317"/>
      <c r="U427" s="317"/>
      <c r="AE427" s="317"/>
      <c r="AO427" s="317"/>
      <c r="AY427" s="317"/>
      <c r="AZ427" s="317"/>
      <c r="BI427" s="317"/>
      <c r="BS427" s="317"/>
      <c r="CC427" s="317"/>
      <c r="CM427" s="317"/>
      <c r="CW427" s="317"/>
      <c r="DG427" s="317"/>
      <c r="DQ427" s="317"/>
      <c r="EA427" s="317"/>
      <c r="EK427" s="317"/>
      <c r="EU427" s="317"/>
      <c r="FE427" s="317"/>
      <c r="FO427" s="317"/>
      <c r="FY427" s="317"/>
      <c r="GI427" s="317"/>
      <c r="GS427" s="317"/>
      <c r="HC427" s="317"/>
      <c r="HM427" s="317"/>
      <c r="HW427" s="317"/>
    </row>
    <row r="428" s="3" customFormat="true" x14ac:dyDescent="0.25">
      <c r="A428" s="317"/>
      <c r="K428" s="317"/>
      <c r="U428" s="317"/>
      <c r="AE428" s="317"/>
      <c r="AO428" s="317"/>
      <c r="AY428" s="317"/>
      <c r="AZ428" s="317"/>
      <c r="BI428" s="317"/>
      <c r="BS428" s="317"/>
      <c r="CC428" s="317"/>
      <c r="CM428" s="317"/>
      <c r="CW428" s="317"/>
      <c r="DG428" s="317"/>
      <c r="DQ428" s="317"/>
      <c r="EA428" s="317"/>
      <c r="EK428" s="317"/>
      <c r="EU428" s="317"/>
      <c r="FE428" s="317"/>
      <c r="FO428" s="317"/>
      <c r="FY428" s="317"/>
      <c r="GI428" s="317"/>
      <c r="GS428" s="317"/>
      <c r="HC428" s="317"/>
      <c r="HM428" s="317"/>
      <c r="HW428" s="317"/>
    </row>
    <row r="429" s="3" customFormat="true" x14ac:dyDescent="0.25">
      <c r="A429" s="317"/>
      <c r="K429" s="317"/>
      <c r="U429" s="317"/>
      <c r="AE429" s="317"/>
      <c r="AO429" s="317"/>
      <c r="AY429" s="317"/>
      <c r="AZ429" s="317"/>
      <c r="BI429" s="317"/>
      <c r="BS429" s="317"/>
      <c r="CC429" s="317"/>
      <c r="CM429" s="317"/>
      <c r="CW429" s="317"/>
      <c r="DG429" s="317"/>
      <c r="DQ429" s="317"/>
      <c r="EA429" s="317"/>
      <c r="EK429" s="317"/>
      <c r="EU429" s="317"/>
      <c r="FE429" s="317"/>
      <c r="FO429" s="317"/>
      <c r="FY429" s="317"/>
      <c r="GI429" s="317"/>
      <c r="GS429" s="317"/>
      <c r="HC429" s="317"/>
      <c r="HM429" s="317"/>
      <c r="HW429" s="317"/>
    </row>
    <row r="430" s="3" customFormat="true" x14ac:dyDescent="0.25">
      <c r="A430" s="317"/>
      <c r="K430" s="317"/>
      <c r="U430" s="317"/>
      <c r="AE430" s="317"/>
      <c r="AO430" s="317"/>
      <c r="AY430" s="317"/>
      <c r="AZ430" s="317"/>
      <c r="BI430" s="317"/>
      <c r="BS430" s="317"/>
      <c r="CC430" s="317"/>
      <c r="CM430" s="317"/>
      <c r="CW430" s="317"/>
      <c r="DG430" s="317"/>
      <c r="DQ430" s="317"/>
      <c r="EA430" s="317"/>
      <c r="EK430" s="317"/>
      <c r="EU430" s="317"/>
      <c r="FE430" s="317"/>
      <c r="FO430" s="317"/>
      <c r="FY430" s="317"/>
      <c r="GI430" s="317"/>
      <c r="GS430" s="317"/>
      <c r="HC430" s="317"/>
      <c r="HM430" s="317"/>
      <c r="HW430" s="317"/>
    </row>
    <row r="431" s="3" customFormat="true" x14ac:dyDescent="0.25">
      <c r="A431" s="317"/>
      <c r="K431" s="317"/>
      <c r="U431" s="317"/>
      <c r="AE431" s="317"/>
      <c r="AO431" s="317"/>
      <c r="AY431" s="317"/>
      <c r="AZ431" s="317"/>
      <c r="BI431" s="317"/>
      <c r="BS431" s="317"/>
      <c r="CC431" s="317"/>
      <c r="CM431" s="317"/>
      <c r="CW431" s="317"/>
      <c r="DG431" s="317"/>
      <c r="DQ431" s="317"/>
      <c r="EA431" s="317"/>
      <c r="EK431" s="317"/>
      <c r="EU431" s="317"/>
      <c r="FE431" s="317"/>
      <c r="FO431" s="317"/>
      <c r="FY431" s="317"/>
      <c r="GI431" s="317"/>
      <c r="GS431" s="317"/>
      <c r="HC431" s="317"/>
      <c r="HM431" s="317"/>
      <c r="HW431" s="317"/>
    </row>
    <row r="432" s="3" customFormat="true" x14ac:dyDescent="0.25">
      <c r="A432" s="317"/>
      <c r="K432" s="317"/>
      <c r="U432" s="317"/>
      <c r="AE432" s="317"/>
      <c r="AO432" s="317"/>
      <c r="AY432" s="317"/>
      <c r="AZ432" s="317"/>
      <c r="BI432" s="317"/>
      <c r="BS432" s="317"/>
      <c r="CC432" s="317"/>
      <c r="CM432" s="317"/>
      <c r="CW432" s="317"/>
      <c r="DG432" s="317"/>
      <c r="DQ432" s="317"/>
      <c r="EA432" s="317"/>
      <c r="EK432" s="317"/>
      <c r="EU432" s="317"/>
      <c r="FE432" s="317"/>
      <c r="FO432" s="317"/>
      <c r="FY432" s="317"/>
      <c r="GI432" s="317"/>
      <c r="GS432" s="317"/>
      <c r="HC432" s="317"/>
      <c r="HM432" s="317"/>
      <c r="HW432" s="317"/>
    </row>
    <row r="433" s="3" customFormat="true" x14ac:dyDescent="0.25">
      <c r="A433" s="317"/>
      <c r="K433" s="317"/>
      <c r="U433" s="317"/>
      <c r="AE433" s="317"/>
      <c r="AO433" s="317"/>
      <c r="AY433" s="317"/>
      <c r="AZ433" s="317"/>
      <c r="BI433" s="317"/>
      <c r="BS433" s="317"/>
      <c r="CC433" s="317"/>
      <c r="CM433" s="317"/>
      <c r="CW433" s="317"/>
      <c r="DG433" s="317"/>
      <c r="DQ433" s="317"/>
      <c r="EA433" s="317"/>
      <c r="EK433" s="317"/>
      <c r="EU433" s="317"/>
      <c r="FE433" s="317"/>
      <c r="FO433" s="317"/>
      <c r="FY433" s="317"/>
      <c r="GI433" s="317"/>
      <c r="GS433" s="317"/>
      <c r="HC433" s="317"/>
      <c r="HM433" s="317"/>
      <c r="HW433" s="317"/>
    </row>
    <row r="434" s="3" customFormat="true" x14ac:dyDescent="0.25">
      <c r="A434" s="317"/>
      <c r="K434" s="317"/>
      <c r="U434" s="317"/>
      <c r="AE434" s="317"/>
      <c r="AO434" s="317"/>
      <c r="AY434" s="317"/>
      <c r="AZ434" s="317"/>
      <c r="BI434" s="317"/>
      <c r="BS434" s="317"/>
      <c r="CC434" s="317"/>
      <c r="CM434" s="317"/>
      <c r="CW434" s="317"/>
      <c r="DG434" s="317"/>
      <c r="DQ434" s="317"/>
      <c r="EA434" s="317"/>
      <c r="EK434" s="317"/>
      <c r="EU434" s="317"/>
      <c r="FE434" s="317"/>
      <c r="FO434" s="317"/>
      <c r="FY434" s="317"/>
      <c r="GI434" s="317"/>
      <c r="GS434" s="317"/>
      <c r="HC434" s="317"/>
      <c r="HM434" s="317"/>
      <c r="HW434" s="317"/>
    </row>
    <row r="435" s="3" customFormat="true" x14ac:dyDescent="0.25">
      <c r="A435" s="317"/>
      <c r="K435" s="317"/>
      <c r="U435" s="317"/>
      <c r="AE435" s="317"/>
      <c r="AO435" s="317"/>
      <c r="AY435" s="317"/>
      <c r="AZ435" s="317"/>
      <c r="BI435" s="317"/>
      <c r="BS435" s="317"/>
      <c r="CC435" s="317"/>
      <c r="CM435" s="317"/>
      <c r="CW435" s="317"/>
      <c r="DG435" s="317"/>
      <c r="DQ435" s="317"/>
      <c r="EA435" s="317"/>
      <c r="EK435" s="317"/>
      <c r="EU435" s="317"/>
      <c r="FE435" s="317"/>
      <c r="FO435" s="317"/>
      <c r="FY435" s="317"/>
      <c r="GI435" s="317"/>
      <c r="GS435" s="317"/>
      <c r="HC435" s="317"/>
      <c r="HM435" s="317"/>
      <c r="HW435" s="317"/>
    </row>
    <row r="436" s="3" customFormat="true" x14ac:dyDescent="0.25">
      <c r="A436" s="317"/>
      <c r="K436" s="317"/>
      <c r="U436" s="317"/>
      <c r="AE436" s="317"/>
      <c r="AO436" s="317"/>
      <c r="AY436" s="317"/>
      <c r="AZ436" s="317"/>
      <c r="BI436" s="317"/>
      <c r="BS436" s="317"/>
      <c r="CC436" s="317"/>
      <c r="CM436" s="317"/>
      <c r="CW436" s="317"/>
      <c r="DG436" s="317"/>
      <c r="DQ436" s="317"/>
      <c r="EA436" s="317"/>
      <c r="EK436" s="317"/>
      <c r="EU436" s="317"/>
      <c r="FE436" s="317"/>
      <c r="FO436" s="317"/>
      <c r="FY436" s="317"/>
      <c r="GI436" s="317"/>
      <c r="GS436" s="317"/>
      <c r="HC436" s="317"/>
      <c r="HM436" s="317"/>
      <c r="HW436" s="317"/>
    </row>
    <row r="437" s="3" customFormat="true" x14ac:dyDescent="0.25">
      <c r="A437" s="317"/>
      <c r="K437" s="317"/>
      <c r="U437" s="317"/>
      <c r="AE437" s="317"/>
      <c r="AO437" s="317"/>
      <c r="AY437" s="317"/>
      <c r="AZ437" s="317"/>
      <c r="BI437" s="317"/>
      <c r="BS437" s="317"/>
      <c r="CC437" s="317"/>
      <c r="CM437" s="317"/>
      <c r="CW437" s="317"/>
      <c r="DG437" s="317"/>
      <c r="DQ437" s="317"/>
      <c r="EA437" s="317"/>
      <c r="EK437" s="317"/>
      <c r="EU437" s="317"/>
      <c r="FE437" s="317"/>
      <c r="FO437" s="317"/>
      <c r="FY437" s="317"/>
      <c r="GI437" s="317"/>
      <c r="GS437" s="317"/>
      <c r="HC437" s="317"/>
      <c r="HM437" s="317"/>
      <c r="HW437" s="317"/>
    </row>
    <row r="438" s="3" customFormat="true" x14ac:dyDescent="0.25">
      <c r="A438" s="317"/>
      <c r="K438" s="317"/>
      <c r="U438" s="317"/>
      <c r="AE438" s="317"/>
      <c r="AO438" s="317"/>
      <c r="AY438" s="317"/>
      <c r="AZ438" s="317"/>
      <c r="BI438" s="317"/>
      <c r="BS438" s="317"/>
      <c r="CC438" s="317"/>
      <c r="CM438" s="317"/>
      <c r="CW438" s="317"/>
      <c r="DG438" s="317"/>
      <c r="DQ438" s="317"/>
      <c r="EA438" s="317"/>
      <c r="EK438" s="317"/>
      <c r="EU438" s="317"/>
      <c r="FE438" s="317"/>
      <c r="FO438" s="317"/>
      <c r="FY438" s="317"/>
      <c r="GI438" s="317"/>
      <c r="GS438" s="317"/>
      <c r="HC438" s="317"/>
      <c r="HM438" s="317"/>
      <c r="HW438" s="317"/>
    </row>
    <row r="439" s="3" customFormat="true" x14ac:dyDescent="0.25">
      <c r="A439" s="317"/>
      <c r="K439" s="317"/>
      <c r="U439" s="317"/>
      <c r="AE439" s="317"/>
      <c r="AO439" s="317"/>
      <c r="AY439" s="317"/>
      <c r="AZ439" s="317"/>
      <c r="BI439" s="317"/>
      <c r="BS439" s="317"/>
      <c r="CC439" s="317"/>
      <c r="CM439" s="317"/>
      <c r="CW439" s="317"/>
      <c r="DG439" s="317"/>
      <c r="DQ439" s="317"/>
      <c r="EA439" s="317"/>
      <c r="EK439" s="317"/>
      <c r="EU439" s="317"/>
      <c r="FE439" s="317"/>
      <c r="FO439" s="317"/>
      <c r="FY439" s="317"/>
      <c r="GI439" s="317"/>
      <c r="GS439" s="317"/>
      <c r="HC439" s="317"/>
      <c r="HM439" s="317"/>
      <c r="HW439" s="317"/>
    </row>
    <row r="440" s="3" customFormat="true" x14ac:dyDescent="0.25">
      <c r="A440" s="317"/>
      <c r="K440" s="317"/>
      <c r="U440" s="317"/>
      <c r="AE440" s="317"/>
      <c r="AO440" s="317"/>
      <c r="AY440" s="317"/>
      <c r="AZ440" s="317"/>
      <c r="BI440" s="317"/>
      <c r="BS440" s="317"/>
      <c r="CC440" s="317"/>
      <c r="CM440" s="317"/>
      <c r="CW440" s="317"/>
      <c r="DG440" s="317"/>
      <c r="DQ440" s="317"/>
      <c r="EA440" s="317"/>
      <c r="EK440" s="317"/>
      <c r="EU440" s="317"/>
      <c r="FE440" s="317"/>
      <c r="FO440" s="317"/>
      <c r="FY440" s="317"/>
      <c r="GI440" s="317"/>
      <c r="GS440" s="317"/>
      <c r="HC440" s="317"/>
      <c r="HM440" s="317"/>
      <c r="HW440" s="317"/>
    </row>
    <row r="441" s="3" customFormat="true" x14ac:dyDescent="0.25">
      <c r="A441" s="317"/>
      <c r="K441" s="317"/>
      <c r="U441" s="317"/>
      <c r="AE441" s="317"/>
      <c r="AO441" s="317"/>
      <c r="AY441" s="317"/>
      <c r="AZ441" s="317"/>
      <c r="BI441" s="317"/>
      <c r="BS441" s="317"/>
      <c r="CC441" s="317"/>
      <c r="CM441" s="317"/>
      <c r="CW441" s="317"/>
      <c r="DG441" s="317"/>
      <c r="DQ441" s="317"/>
      <c r="EA441" s="317"/>
      <c r="EK441" s="317"/>
      <c r="EU441" s="317"/>
      <c r="FE441" s="317"/>
      <c r="FO441" s="317"/>
      <c r="FY441" s="317"/>
      <c r="GI441" s="317"/>
      <c r="GS441" s="317"/>
      <c r="HC441" s="317"/>
      <c r="HM441" s="317"/>
      <c r="HW441" s="317"/>
    </row>
    <row r="442" s="3" customFormat="true" x14ac:dyDescent="0.25">
      <c r="A442" s="317"/>
      <c r="K442" s="317"/>
      <c r="U442" s="317"/>
      <c r="AE442" s="317"/>
      <c r="AO442" s="317"/>
      <c r="AY442" s="317"/>
      <c r="AZ442" s="317"/>
      <c r="BI442" s="317"/>
      <c r="BS442" s="317"/>
      <c r="CC442" s="317"/>
      <c r="CM442" s="317"/>
      <c r="CW442" s="317"/>
      <c r="DG442" s="317"/>
      <c r="DQ442" s="317"/>
      <c r="EA442" s="317"/>
      <c r="EK442" s="317"/>
      <c r="EU442" s="317"/>
      <c r="FE442" s="317"/>
      <c r="FO442" s="317"/>
      <c r="FY442" s="317"/>
      <c r="GI442" s="317"/>
      <c r="GS442" s="317"/>
      <c r="HC442" s="317"/>
      <c r="HM442" s="317"/>
      <c r="HW442" s="317"/>
    </row>
    <row r="443" s="3" customFormat="true" x14ac:dyDescent="0.25">
      <c r="A443" s="317"/>
      <c r="K443" s="317"/>
      <c r="U443" s="317"/>
      <c r="AE443" s="317"/>
      <c r="AO443" s="317"/>
      <c r="AY443" s="317"/>
      <c r="AZ443" s="317"/>
      <c r="BI443" s="317"/>
      <c r="BS443" s="317"/>
      <c r="CC443" s="317"/>
      <c r="CM443" s="317"/>
      <c r="CW443" s="317"/>
      <c r="DG443" s="317"/>
      <c r="DQ443" s="317"/>
      <c r="EA443" s="317"/>
      <c r="EK443" s="317"/>
      <c r="EU443" s="317"/>
      <c r="FE443" s="317"/>
      <c r="FO443" s="317"/>
      <c r="FY443" s="317"/>
      <c r="GI443" s="317"/>
      <c r="GS443" s="317"/>
      <c r="HC443" s="317"/>
      <c r="HM443" s="317"/>
      <c r="HW443" s="317"/>
    </row>
    <row r="444" s="3" customFormat="true" x14ac:dyDescent="0.25">
      <c r="A444" s="317"/>
      <c r="K444" s="317"/>
      <c r="U444" s="317"/>
      <c r="AE444" s="317"/>
      <c r="AO444" s="317"/>
      <c r="AY444" s="317"/>
      <c r="AZ444" s="317"/>
      <c r="BI444" s="317"/>
      <c r="BS444" s="317"/>
      <c r="CC444" s="317"/>
      <c r="CM444" s="317"/>
      <c r="CW444" s="317"/>
      <c r="DG444" s="317"/>
      <c r="DQ444" s="317"/>
      <c r="EA444" s="317"/>
      <c r="EK444" s="317"/>
      <c r="EU444" s="317"/>
      <c r="FE444" s="317"/>
      <c r="FO444" s="317"/>
      <c r="FY444" s="317"/>
      <c r="GI444" s="317"/>
      <c r="GS444" s="317"/>
      <c r="HC444" s="317"/>
      <c r="HM444" s="317"/>
      <c r="HW444" s="317"/>
    </row>
    <row r="445" s="3" customFormat="true" x14ac:dyDescent="0.25">
      <c r="A445" s="317"/>
      <c r="K445" s="317"/>
      <c r="U445" s="317"/>
      <c r="AE445" s="317"/>
      <c r="AO445" s="317"/>
      <c r="AY445" s="317"/>
      <c r="AZ445" s="317"/>
      <c r="BI445" s="317"/>
      <c r="BS445" s="317"/>
      <c r="CC445" s="317"/>
      <c r="CM445" s="317"/>
      <c r="CW445" s="317"/>
      <c r="DG445" s="317"/>
      <c r="DQ445" s="317"/>
      <c r="EA445" s="317"/>
      <c r="EK445" s="317"/>
      <c r="EU445" s="317"/>
      <c r="FE445" s="317"/>
      <c r="FO445" s="317"/>
      <c r="FY445" s="317"/>
      <c r="GI445" s="317"/>
      <c r="GS445" s="317"/>
      <c r="HC445" s="317"/>
      <c r="HM445" s="317"/>
      <c r="HW445" s="317"/>
    </row>
    <row r="446" s="3" customFormat="true" x14ac:dyDescent="0.25">
      <c r="A446" s="317"/>
      <c r="K446" s="317"/>
      <c r="U446" s="317"/>
      <c r="AE446" s="317"/>
      <c r="AO446" s="317"/>
      <c r="AY446" s="317"/>
      <c r="AZ446" s="317"/>
      <c r="BI446" s="317"/>
      <c r="BS446" s="317"/>
      <c r="CC446" s="317"/>
      <c r="CM446" s="317"/>
      <c r="CW446" s="317"/>
      <c r="DG446" s="317"/>
      <c r="DQ446" s="317"/>
      <c r="EA446" s="317"/>
      <c r="EK446" s="317"/>
      <c r="EU446" s="317"/>
      <c r="FE446" s="317"/>
      <c r="FO446" s="317"/>
      <c r="FY446" s="317"/>
      <c r="GI446" s="317"/>
      <c r="GS446" s="317"/>
      <c r="HC446" s="317"/>
      <c r="HM446" s="317"/>
      <c r="HW446" s="317"/>
    </row>
    <row r="447" s="3" customFormat="true" x14ac:dyDescent="0.25">
      <c r="A447" s="317"/>
      <c r="K447" s="317"/>
      <c r="U447" s="317"/>
      <c r="AE447" s="317"/>
      <c r="AO447" s="317"/>
      <c r="AY447" s="317"/>
      <c r="AZ447" s="317"/>
      <c r="BI447" s="317"/>
      <c r="BS447" s="317"/>
      <c r="CC447" s="317"/>
      <c r="CM447" s="317"/>
      <c r="CW447" s="317"/>
      <c r="DG447" s="317"/>
      <c r="DQ447" s="317"/>
      <c r="EA447" s="317"/>
      <c r="EK447" s="317"/>
      <c r="EU447" s="317"/>
      <c r="FE447" s="317"/>
      <c r="FO447" s="317"/>
      <c r="FY447" s="317"/>
      <c r="GI447" s="317"/>
      <c r="GS447" s="317"/>
      <c r="HC447" s="317"/>
      <c r="HM447" s="317"/>
      <c r="HW447" s="317"/>
    </row>
    <row r="448" s="3" customFormat="true" x14ac:dyDescent="0.25">
      <c r="A448" s="317"/>
      <c r="K448" s="317"/>
      <c r="U448" s="317"/>
      <c r="AE448" s="317"/>
      <c r="AO448" s="317"/>
      <c r="AY448" s="317"/>
      <c r="AZ448" s="317"/>
      <c r="BI448" s="317"/>
      <c r="BS448" s="317"/>
      <c r="CC448" s="317"/>
      <c r="CM448" s="317"/>
      <c r="CW448" s="317"/>
      <c r="DG448" s="317"/>
      <c r="DQ448" s="317"/>
      <c r="EA448" s="317"/>
      <c r="EK448" s="317"/>
      <c r="EU448" s="317"/>
      <c r="FE448" s="317"/>
      <c r="FO448" s="317"/>
      <c r="FY448" s="317"/>
      <c r="GI448" s="317"/>
      <c r="GS448" s="317"/>
      <c r="HC448" s="317"/>
      <c r="HM448" s="317"/>
      <c r="HW448" s="317"/>
    </row>
    <row r="449" s="3" customFormat="true" x14ac:dyDescent="0.25">
      <c r="A449" s="317"/>
      <c r="K449" s="317"/>
      <c r="U449" s="317"/>
      <c r="AE449" s="317"/>
      <c r="AO449" s="317"/>
      <c r="AY449" s="317"/>
      <c r="AZ449" s="317"/>
      <c r="BI449" s="317"/>
      <c r="BS449" s="317"/>
      <c r="CC449" s="317"/>
      <c r="CM449" s="317"/>
      <c r="CW449" s="317"/>
      <c r="DG449" s="317"/>
      <c r="DQ449" s="317"/>
      <c r="EA449" s="317"/>
      <c r="EK449" s="317"/>
      <c r="EU449" s="317"/>
      <c r="FE449" s="317"/>
      <c r="FO449" s="317"/>
      <c r="FY449" s="317"/>
      <c r="GI449" s="317"/>
      <c r="GS449" s="317"/>
      <c r="HC449" s="317"/>
      <c r="HM449" s="317"/>
      <c r="HW449" s="317"/>
    </row>
    <row r="450" s="3" customFormat="true" x14ac:dyDescent="0.25">
      <c r="A450" s="317"/>
      <c r="K450" s="317"/>
      <c r="U450" s="317"/>
      <c r="AE450" s="317"/>
      <c r="AO450" s="317"/>
      <c r="AY450" s="317"/>
      <c r="AZ450" s="317"/>
      <c r="BI450" s="317"/>
      <c r="BS450" s="317"/>
      <c r="CC450" s="317"/>
      <c r="CM450" s="317"/>
      <c r="CW450" s="317"/>
      <c r="DG450" s="317"/>
      <c r="DQ450" s="317"/>
      <c r="EA450" s="317"/>
      <c r="EK450" s="317"/>
      <c r="EU450" s="317"/>
      <c r="FE450" s="317"/>
      <c r="FO450" s="317"/>
      <c r="FY450" s="317"/>
      <c r="GI450" s="317"/>
      <c r="GS450" s="317"/>
      <c r="HC450" s="317"/>
      <c r="HM450" s="317"/>
      <c r="HW450" s="317"/>
    </row>
    <row r="451" s="3" customFormat="true" x14ac:dyDescent="0.25">
      <c r="A451" s="317"/>
      <c r="K451" s="317"/>
      <c r="U451" s="317"/>
      <c r="AE451" s="317"/>
      <c r="AO451" s="317"/>
      <c r="AY451" s="317"/>
      <c r="AZ451" s="317"/>
      <c r="BI451" s="317"/>
      <c r="BS451" s="317"/>
      <c r="CC451" s="317"/>
      <c r="CM451" s="317"/>
      <c r="CW451" s="317"/>
      <c r="DG451" s="317"/>
      <c r="DQ451" s="317"/>
      <c r="EA451" s="317"/>
      <c r="EK451" s="317"/>
      <c r="EU451" s="317"/>
      <c r="FE451" s="317"/>
      <c r="FO451" s="317"/>
      <c r="FY451" s="317"/>
      <c r="GI451" s="317"/>
      <c r="GS451" s="317"/>
      <c r="HC451" s="317"/>
      <c r="HM451" s="317"/>
      <c r="HW451" s="317"/>
    </row>
    <row r="452" s="3" customFormat="true" x14ac:dyDescent="0.25">
      <c r="A452" s="317"/>
      <c r="K452" s="317"/>
      <c r="U452" s="317"/>
      <c r="AE452" s="317"/>
      <c r="AO452" s="317"/>
      <c r="AY452" s="317"/>
      <c r="AZ452" s="317"/>
      <c r="BI452" s="317"/>
      <c r="BS452" s="317"/>
      <c r="CC452" s="317"/>
      <c r="CM452" s="317"/>
      <c r="CW452" s="317"/>
      <c r="DG452" s="317"/>
      <c r="DQ452" s="317"/>
      <c r="EA452" s="317"/>
      <c r="EK452" s="317"/>
      <c r="EU452" s="317"/>
      <c r="FE452" s="317"/>
      <c r="FO452" s="317"/>
      <c r="FY452" s="317"/>
      <c r="GI452" s="317"/>
      <c r="GS452" s="317"/>
      <c r="HC452" s="317"/>
      <c r="HM452" s="317"/>
      <c r="HW452" s="317"/>
    </row>
    <row r="453" s="3" customFormat="true" x14ac:dyDescent="0.25">
      <c r="A453" s="317"/>
      <c r="K453" s="317"/>
      <c r="U453" s="317"/>
      <c r="AE453" s="317"/>
      <c r="AO453" s="317"/>
      <c r="AY453" s="317"/>
      <c r="AZ453" s="317"/>
      <c r="BI453" s="317"/>
      <c r="BS453" s="317"/>
      <c r="CC453" s="317"/>
      <c r="CM453" s="317"/>
      <c r="CW453" s="317"/>
      <c r="DG453" s="317"/>
      <c r="DQ453" s="317"/>
      <c r="EA453" s="317"/>
      <c r="EK453" s="317"/>
      <c r="EU453" s="317"/>
      <c r="FE453" s="317"/>
      <c r="FO453" s="317"/>
      <c r="FY453" s="317"/>
      <c r="GI453" s="317"/>
      <c r="GS453" s="317"/>
      <c r="HC453" s="317"/>
      <c r="HM453" s="317"/>
      <c r="HW453" s="317"/>
    </row>
    <row r="454" s="3" customFormat="true" x14ac:dyDescent="0.25">
      <c r="A454" s="317"/>
      <c r="K454" s="317"/>
      <c r="U454" s="317"/>
      <c r="AE454" s="317"/>
      <c r="AO454" s="317"/>
      <c r="AY454" s="317"/>
      <c r="AZ454" s="317"/>
      <c r="BI454" s="317"/>
      <c r="BS454" s="317"/>
      <c r="CC454" s="317"/>
      <c r="CM454" s="317"/>
      <c r="CW454" s="317"/>
      <c r="DG454" s="317"/>
      <c r="DQ454" s="317"/>
      <c r="EA454" s="317"/>
      <c r="EK454" s="317"/>
      <c r="EU454" s="317"/>
      <c r="FE454" s="317"/>
      <c r="FO454" s="317"/>
      <c r="FY454" s="317"/>
      <c r="GI454" s="317"/>
      <c r="GS454" s="317"/>
      <c r="HC454" s="317"/>
      <c r="HM454" s="317"/>
      <c r="HW454" s="317"/>
    </row>
    <row r="455" s="3" customFormat="true" x14ac:dyDescent="0.25">
      <c r="A455" s="317"/>
      <c r="K455" s="317"/>
      <c r="U455" s="317"/>
      <c r="AE455" s="317"/>
      <c r="AO455" s="317"/>
      <c r="AY455" s="317"/>
      <c r="AZ455" s="317"/>
      <c r="BI455" s="317"/>
      <c r="BS455" s="317"/>
      <c r="CC455" s="317"/>
      <c r="CM455" s="317"/>
      <c r="CW455" s="317"/>
      <c r="DG455" s="317"/>
      <c r="DQ455" s="317"/>
      <c r="EA455" s="317"/>
      <c r="EK455" s="317"/>
      <c r="EU455" s="317"/>
      <c r="FE455" s="317"/>
      <c r="FO455" s="317"/>
      <c r="FY455" s="317"/>
      <c r="GI455" s="317"/>
      <c r="GS455" s="317"/>
      <c r="HC455" s="317"/>
      <c r="HM455" s="317"/>
      <c r="HW455" s="317"/>
    </row>
    <row r="456" s="3" customFormat="true" x14ac:dyDescent="0.25">
      <c r="A456" s="317"/>
      <c r="K456" s="317"/>
      <c r="U456" s="317"/>
      <c r="AE456" s="317"/>
      <c r="AO456" s="317"/>
      <c r="AY456" s="317"/>
      <c r="AZ456" s="317"/>
      <c r="BI456" s="317"/>
      <c r="BS456" s="317"/>
      <c r="CC456" s="317"/>
      <c r="CM456" s="317"/>
      <c r="CW456" s="317"/>
      <c r="DG456" s="317"/>
      <c r="DQ456" s="317"/>
      <c r="EA456" s="317"/>
      <c r="EK456" s="317"/>
      <c r="EU456" s="317"/>
      <c r="FE456" s="317"/>
      <c r="FO456" s="317"/>
      <c r="FY456" s="317"/>
      <c r="GI456" s="317"/>
      <c r="GS456" s="317"/>
      <c r="HC456" s="317"/>
      <c r="HM456" s="317"/>
      <c r="HW456" s="317"/>
    </row>
    <row r="457" s="3" customFormat="true" x14ac:dyDescent="0.25">
      <c r="A457" s="317"/>
      <c r="K457" s="317"/>
      <c r="U457" s="317"/>
      <c r="AE457" s="317"/>
      <c r="AO457" s="317"/>
      <c r="AY457" s="317"/>
      <c r="AZ457" s="317"/>
      <c r="BI457" s="317"/>
      <c r="BS457" s="317"/>
      <c r="CC457" s="317"/>
      <c r="CM457" s="317"/>
      <c r="CW457" s="317"/>
      <c r="DG457" s="317"/>
      <c r="DQ457" s="317"/>
      <c r="EA457" s="317"/>
      <c r="EK457" s="317"/>
      <c r="EU457" s="317"/>
      <c r="FE457" s="317"/>
      <c r="FO457" s="317"/>
      <c r="FY457" s="317"/>
      <c r="GI457" s="317"/>
      <c r="GS457" s="317"/>
      <c r="HC457" s="317"/>
      <c r="HM457" s="317"/>
      <c r="HW457" s="317"/>
    </row>
    <row r="458" s="3" customFormat="true" x14ac:dyDescent="0.25">
      <c r="A458" s="317"/>
      <c r="K458" s="317"/>
      <c r="U458" s="317"/>
      <c r="AE458" s="317"/>
      <c r="AO458" s="317"/>
      <c r="AY458" s="317"/>
      <c r="AZ458" s="317"/>
      <c r="BI458" s="317"/>
      <c r="BS458" s="317"/>
      <c r="CC458" s="317"/>
      <c r="CM458" s="317"/>
      <c r="CW458" s="317"/>
      <c r="DG458" s="317"/>
      <c r="DQ458" s="317"/>
      <c r="EA458" s="317"/>
      <c r="EK458" s="317"/>
      <c r="EU458" s="317"/>
      <c r="FE458" s="317"/>
      <c r="FO458" s="317"/>
      <c r="FY458" s="317"/>
      <c r="GI458" s="317"/>
      <c r="GS458" s="317"/>
      <c r="HC458" s="317"/>
      <c r="HM458" s="317"/>
      <c r="HW458" s="317"/>
    </row>
    <row r="459" s="3" customFormat="true" x14ac:dyDescent="0.25">
      <c r="A459" s="317"/>
      <c r="K459" s="317"/>
      <c r="U459" s="317"/>
      <c r="AE459" s="317"/>
      <c r="AO459" s="317"/>
      <c r="AY459" s="317"/>
      <c r="AZ459" s="317"/>
      <c r="BI459" s="317"/>
      <c r="BS459" s="317"/>
      <c r="CC459" s="317"/>
      <c r="CM459" s="317"/>
      <c r="CW459" s="317"/>
      <c r="DG459" s="317"/>
      <c r="DQ459" s="317"/>
      <c r="EA459" s="317"/>
      <c r="EK459" s="317"/>
      <c r="EU459" s="317"/>
      <c r="FE459" s="317"/>
      <c r="FO459" s="317"/>
      <c r="FY459" s="317"/>
      <c r="GI459" s="317"/>
      <c r="GS459" s="317"/>
      <c r="HC459" s="317"/>
      <c r="HM459" s="317"/>
      <c r="HW459" s="317"/>
    </row>
    <row r="460" s="3" customFormat="true" x14ac:dyDescent="0.25">
      <c r="A460" s="317"/>
      <c r="K460" s="317"/>
      <c r="U460" s="317"/>
      <c r="AE460" s="317"/>
      <c r="AO460" s="317"/>
      <c r="AY460" s="317"/>
      <c r="AZ460" s="317"/>
      <c r="BI460" s="317"/>
      <c r="BS460" s="317"/>
      <c r="CC460" s="317"/>
      <c r="CM460" s="317"/>
      <c r="CW460" s="317"/>
      <c r="DG460" s="317"/>
      <c r="DQ460" s="317"/>
      <c r="EA460" s="317"/>
      <c r="EK460" s="317"/>
      <c r="EU460" s="317"/>
      <c r="FE460" s="317"/>
      <c r="FO460" s="317"/>
      <c r="FY460" s="317"/>
      <c r="GI460" s="317"/>
      <c r="GS460" s="317"/>
      <c r="HC460" s="317"/>
      <c r="HM460" s="317"/>
      <c r="HW460" s="317"/>
    </row>
    <row r="461" s="3" customFormat="true" x14ac:dyDescent="0.25">
      <c r="A461" s="317"/>
      <c r="K461" s="317"/>
      <c r="U461" s="317"/>
      <c r="AE461" s="317"/>
      <c r="AO461" s="317"/>
      <c r="AY461" s="317"/>
      <c r="AZ461" s="317"/>
      <c r="BI461" s="317"/>
      <c r="BS461" s="317"/>
      <c r="CC461" s="317"/>
      <c r="CM461" s="317"/>
      <c r="CW461" s="317"/>
      <c r="DG461" s="317"/>
      <c r="DQ461" s="317"/>
      <c r="EA461" s="317"/>
      <c r="EK461" s="317"/>
      <c r="EU461" s="317"/>
      <c r="FE461" s="317"/>
      <c r="FO461" s="317"/>
      <c r="FY461" s="317"/>
      <c r="GI461" s="317"/>
      <c r="GS461" s="317"/>
      <c r="HC461" s="317"/>
      <c r="HM461" s="317"/>
      <c r="HW461" s="317"/>
    </row>
    <row r="462" s="3" customFormat="true" x14ac:dyDescent="0.25">
      <c r="A462" s="317"/>
      <c r="K462" s="317"/>
      <c r="U462" s="317"/>
      <c r="AE462" s="317"/>
      <c r="AO462" s="317"/>
      <c r="AY462" s="317"/>
      <c r="AZ462" s="317"/>
      <c r="BI462" s="317"/>
      <c r="BS462" s="317"/>
      <c r="CC462" s="317"/>
      <c r="CM462" s="317"/>
      <c r="CW462" s="317"/>
      <c r="DG462" s="317"/>
      <c r="DQ462" s="317"/>
      <c r="EA462" s="317"/>
      <c r="EK462" s="317"/>
      <c r="EU462" s="317"/>
      <c r="FE462" s="317"/>
      <c r="FO462" s="317"/>
      <c r="FY462" s="317"/>
      <c r="GI462" s="317"/>
      <c r="GS462" s="317"/>
      <c r="HC462" s="317"/>
      <c r="HM462" s="317"/>
      <c r="HW462" s="317"/>
    </row>
    <row r="463" s="3" customFormat="true" x14ac:dyDescent="0.25">
      <c r="A463" s="317"/>
      <c r="K463" s="317"/>
      <c r="U463" s="317"/>
      <c r="AE463" s="317"/>
      <c r="AO463" s="317"/>
      <c r="AY463" s="317"/>
      <c r="AZ463" s="317"/>
      <c r="BI463" s="317"/>
      <c r="BS463" s="317"/>
      <c r="CC463" s="317"/>
      <c r="CM463" s="317"/>
      <c r="CW463" s="317"/>
      <c r="DG463" s="317"/>
      <c r="DQ463" s="317"/>
      <c r="EA463" s="317"/>
      <c r="EK463" s="317"/>
      <c r="EU463" s="317"/>
      <c r="FE463" s="317"/>
      <c r="FO463" s="317"/>
      <c r="FY463" s="317"/>
      <c r="GI463" s="317"/>
      <c r="GS463" s="317"/>
      <c r="HC463" s="317"/>
      <c r="HM463" s="317"/>
      <c r="HW463" s="317"/>
    </row>
    <row r="464" s="3" customFormat="true" x14ac:dyDescent="0.25">
      <c r="A464" s="317"/>
      <c r="K464" s="317"/>
      <c r="U464" s="317"/>
      <c r="AE464" s="317"/>
      <c r="AO464" s="317"/>
      <c r="AY464" s="317"/>
      <c r="AZ464" s="317"/>
      <c r="BI464" s="317"/>
      <c r="BS464" s="317"/>
      <c r="CC464" s="317"/>
      <c r="CM464" s="317"/>
      <c r="CW464" s="317"/>
      <c r="DG464" s="317"/>
      <c r="DQ464" s="317"/>
      <c r="EA464" s="317"/>
      <c r="EK464" s="317"/>
      <c r="EU464" s="317"/>
      <c r="FE464" s="317"/>
      <c r="FO464" s="317"/>
      <c r="FY464" s="317"/>
      <c r="GI464" s="317"/>
      <c r="GS464" s="317"/>
      <c r="HC464" s="317"/>
      <c r="HM464" s="317"/>
      <c r="HW464" s="317"/>
    </row>
    <row r="465" s="3" customFormat="true" x14ac:dyDescent="0.25">
      <c r="A465" s="317"/>
      <c r="K465" s="317"/>
      <c r="U465" s="317"/>
      <c r="AE465" s="317"/>
      <c r="AO465" s="317"/>
      <c r="AY465" s="317"/>
      <c r="AZ465" s="317"/>
      <c r="BI465" s="317"/>
      <c r="BS465" s="317"/>
      <c r="CC465" s="317"/>
      <c r="CM465" s="317"/>
      <c r="CW465" s="317"/>
      <c r="DG465" s="317"/>
      <c r="DQ465" s="317"/>
      <c r="EA465" s="317"/>
      <c r="EK465" s="317"/>
      <c r="EU465" s="317"/>
      <c r="FE465" s="317"/>
      <c r="FO465" s="317"/>
      <c r="FY465" s="317"/>
      <c r="GI465" s="317"/>
      <c r="GS465" s="317"/>
      <c r="HC465" s="317"/>
      <c r="HM465" s="317"/>
      <c r="HW465" s="317"/>
    </row>
    <row r="466" s="3" customFormat="true" x14ac:dyDescent="0.25">
      <c r="A466" s="317"/>
      <c r="K466" s="317"/>
      <c r="U466" s="317"/>
      <c r="AE466" s="317"/>
      <c r="AO466" s="317"/>
      <c r="AY466" s="317"/>
      <c r="AZ466" s="317"/>
      <c r="BI466" s="317"/>
      <c r="BS466" s="317"/>
      <c r="CC466" s="317"/>
      <c r="CM466" s="317"/>
      <c r="CW466" s="317"/>
      <c r="DG466" s="317"/>
      <c r="DQ466" s="317"/>
      <c r="EA466" s="317"/>
      <c r="EK466" s="317"/>
      <c r="EU466" s="317"/>
      <c r="FE466" s="317"/>
      <c r="FO466" s="317"/>
      <c r="FY466" s="317"/>
      <c r="GI466" s="317"/>
      <c r="GS466" s="317"/>
      <c r="HC466" s="317"/>
      <c r="HM466" s="317"/>
      <c r="HW466" s="317"/>
    </row>
    <row r="467" s="3" customFormat="true" x14ac:dyDescent="0.25">
      <c r="A467" s="317"/>
      <c r="K467" s="317"/>
      <c r="U467" s="317"/>
      <c r="AE467" s="317"/>
      <c r="AO467" s="317"/>
      <c r="AY467" s="317"/>
      <c r="AZ467" s="317"/>
      <c r="BI467" s="317"/>
      <c r="BS467" s="317"/>
      <c r="CC467" s="317"/>
      <c r="CM467" s="317"/>
      <c r="CW467" s="317"/>
      <c r="DG467" s="317"/>
      <c r="DQ467" s="317"/>
      <c r="EA467" s="317"/>
      <c r="EK467" s="317"/>
      <c r="EU467" s="317"/>
      <c r="FE467" s="317"/>
      <c r="FO467" s="317"/>
      <c r="FY467" s="317"/>
      <c r="GI467" s="317"/>
      <c r="GS467" s="317"/>
      <c r="HC467" s="317"/>
      <c r="HM467" s="317"/>
      <c r="HW467" s="317"/>
    </row>
    <row r="468" s="3" customFormat="true" x14ac:dyDescent="0.25">
      <c r="A468" s="317"/>
      <c r="K468" s="317"/>
      <c r="U468" s="317"/>
      <c r="AE468" s="317"/>
      <c r="AO468" s="317"/>
      <c r="AY468" s="317"/>
      <c r="AZ468" s="317"/>
      <c r="BI468" s="317"/>
      <c r="BS468" s="317"/>
      <c r="CC468" s="317"/>
      <c r="CM468" s="317"/>
      <c r="CW468" s="317"/>
      <c r="DG468" s="317"/>
      <c r="DQ468" s="317"/>
      <c r="EA468" s="317"/>
      <c r="EK468" s="317"/>
      <c r="EU468" s="317"/>
      <c r="FE468" s="317"/>
      <c r="FO468" s="317"/>
      <c r="FY468" s="317"/>
      <c r="GI468" s="317"/>
      <c r="GS468" s="317"/>
      <c r="HC468" s="317"/>
      <c r="HM468" s="317"/>
      <c r="HW468" s="317"/>
    </row>
    <row r="469" s="3" customFormat="true" x14ac:dyDescent="0.25">
      <c r="A469" s="317"/>
      <c r="K469" s="317"/>
      <c r="U469" s="317"/>
      <c r="AE469" s="317"/>
      <c r="AO469" s="317"/>
      <c r="AY469" s="317"/>
      <c r="AZ469" s="317"/>
      <c r="BI469" s="317"/>
      <c r="BS469" s="317"/>
      <c r="CC469" s="317"/>
      <c r="CM469" s="317"/>
      <c r="CW469" s="317"/>
      <c r="DG469" s="317"/>
      <c r="DQ469" s="317"/>
      <c r="EA469" s="317"/>
      <c r="EK469" s="317"/>
      <c r="EU469" s="317"/>
      <c r="FE469" s="317"/>
      <c r="FO469" s="317"/>
      <c r="FY469" s="317"/>
      <c r="GI469" s="317"/>
      <c r="GS469" s="317"/>
      <c r="HC469" s="317"/>
      <c r="HM469" s="317"/>
      <c r="HW469" s="317"/>
    </row>
    <row r="470" s="3" customFormat="true" x14ac:dyDescent="0.25">
      <c r="A470" s="317"/>
      <c r="K470" s="317"/>
      <c r="U470" s="317"/>
      <c r="AE470" s="317"/>
      <c r="AO470" s="317"/>
      <c r="AY470" s="317"/>
      <c r="AZ470" s="317"/>
      <c r="BI470" s="317"/>
      <c r="BS470" s="317"/>
      <c r="CC470" s="317"/>
      <c r="CM470" s="317"/>
      <c r="CW470" s="317"/>
      <c r="DG470" s="317"/>
      <c r="DQ470" s="317"/>
      <c r="EA470" s="317"/>
      <c r="EK470" s="317"/>
      <c r="EU470" s="317"/>
      <c r="FE470" s="317"/>
      <c r="FO470" s="317"/>
      <c r="FY470" s="317"/>
      <c r="GI470" s="317"/>
      <c r="GS470" s="317"/>
      <c r="HC470" s="317"/>
      <c r="HM470" s="317"/>
      <c r="HW470" s="317"/>
    </row>
    <row r="471" s="3" customFormat="true" x14ac:dyDescent="0.25">
      <c r="A471" s="317"/>
      <c r="K471" s="317"/>
      <c r="U471" s="317"/>
      <c r="AE471" s="317"/>
      <c r="AO471" s="317"/>
      <c r="AY471" s="317"/>
      <c r="AZ471" s="317"/>
      <c r="BI471" s="317"/>
      <c r="BS471" s="317"/>
      <c r="CC471" s="317"/>
      <c r="CM471" s="317"/>
      <c r="CW471" s="317"/>
      <c r="DG471" s="317"/>
      <c r="DQ471" s="317"/>
      <c r="EA471" s="317"/>
      <c r="EK471" s="317"/>
      <c r="EU471" s="317"/>
      <c r="FE471" s="317"/>
      <c r="FO471" s="317"/>
      <c r="FY471" s="317"/>
      <c r="GI471" s="317"/>
      <c r="GS471" s="317"/>
      <c r="HC471" s="317"/>
      <c r="HM471" s="317"/>
      <c r="HW471" s="317"/>
    </row>
    <row r="472" s="3" customFormat="true" x14ac:dyDescent="0.25">
      <c r="A472" s="317"/>
      <c r="K472" s="317"/>
      <c r="U472" s="317"/>
      <c r="AE472" s="317"/>
      <c r="AO472" s="317"/>
      <c r="AY472" s="317"/>
      <c r="AZ472" s="317"/>
      <c r="BI472" s="317"/>
      <c r="BS472" s="317"/>
      <c r="CC472" s="317"/>
      <c r="CM472" s="317"/>
      <c r="CW472" s="317"/>
      <c r="DG472" s="317"/>
      <c r="DQ472" s="317"/>
      <c r="EA472" s="317"/>
      <c r="EK472" s="317"/>
      <c r="EU472" s="317"/>
      <c r="FE472" s="317"/>
      <c r="FO472" s="317"/>
      <c r="FY472" s="317"/>
      <c r="GI472" s="317"/>
      <c r="GS472" s="317"/>
      <c r="HC472" s="317"/>
      <c r="HM472" s="317"/>
      <c r="HW472" s="317"/>
    </row>
    <row r="473" s="3" customFormat="true" x14ac:dyDescent="0.25">
      <c r="A473" s="317"/>
      <c r="K473" s="317"/>
      <c r="U473" s="317"/>
      <c r="AE473" s="317"/>
      <c r="AO473" s="317"/>
      <c r="AY473" s="317"/>
      <c r="AZ473" s="317"/>
      <c r="BI473" s="317"/>
      <c r="BS473" s="317"/>
      <c r="CC473" s="317"/>
      <c r="CM473" s="317"/>
      <c r="CW473" s="317"/>
      <c r="DG473" s="317"/>
      <c r="DQ473" s="317"/>
      <c r="EA473" s="317"/>
      <c r="EK473" s="317"/>
      <c r="EU473" s="317"/>
      <c r="FE473" s="317"/>
      <c r="FO473" s="317"/>
      <c r="FY473" s="317"/>
      <c r="GI473" s="317"/>
      <c r="GS473" s="317"/>
      <c r="HC473" s="317"/>
      <c r="HM473" s="317"/>
      <c r="HW473" s="317"/>
    </row>
    <row r="474" s="3" customFormat="true" x14ac:dyDescent="0.25">
      <c r="A474" s="317"/>
      <c r="K474" s="317"/>
      <c r="U474" s="317"/>
      <c r="AE474" s="317"/>
      <c r="AO474" s="317"/>
      <c r="AY474" s="317"/>
      <c r="AZ474" s="317"/>
      <c r="BI474" s="317"/>
      <c r="BS474" s="317"/>
      <c r="CC474" s="317"/>
      <c r="CM474" s="317"/>
      <c r="CW474" s="317"/>
      <c r="DG474" s="317"/>
      <c r="DQ474" s="317"/>
      <c r="EA474" s="317"/>
      <c r="EK474" s="317"/>
      <c r="EU474" s="317"/>
      <c r="FE474" s="317"/>
      <c r="FO474" s="317"/>
      <c r="FY474" s="317"/>
      <c r="GI474" s="317"/>
      <c r="GS474" s="317"/>
      <c r="HC474" s="317"/>
      <c r="HM474" s="317"/>
      <c r="HW474" s="317"/>
    </row>
    <row r="475" s="3" customFormat="true" x14ac:dyDescent="0.25">
      <c r="A475" s="317"/>
      <c r="K475" s="317"/>
      <c r="U475" s="317"/>
      <c r="AE475" s="317"/>
      <c r="AO475" s="317"/>
      <c r="AY475" s="317"/>
      <c r="AZ475" s="317"/>
      <c r="BI475" s="317"/>
      <c r="BS475" s="317"/>
      <c r="CC475" s="317"/>
      <c r="CM475" s="317"/>
      <c r="CW475" s="317"/>
      <c r="DG475" s="317"/>
      <c r="DQ475" s="317"/>
      <c r="EA475" s="317"/>
      <c r="EK475" s="317"/>
      <c r="EU475" s="317"/>
      <c r="FE475" s="317"/>
      <c r="FO475" s="317"/>
      <c r="FY475" s="317"/>
      <c r="GI475" s="317"/>
      <c r="GS475" s="317"/>
      <c r="HC475" s="317"/>
      <c r="HM475" s="317"/>
      <c r="HW475" s="317"/>
    </row>
    <row r="476" s="3" customFormat="true" x14ac:dyDescent="0.25">
      <c r="A476" s="317"/>
      <c r="K476" s="317"/>
      <c r="U476" s="317"/>
      <c r="AE476" s="317"/>
      <c r="AO476" s="317"/>
      <c r="AY476" s="317"/>
      <c r="AZ476" s="317"/>
      <c r="BI476" s="317"/>
      <c r="BS476" s="317"/>
      <c r="CC476" s="317"/>
      <c r="CM476" s="317"/>
      <c r="CW476" s="317"/>
      <c r="DG476" s="317"/>
      <c r="DQ476" s="317"/>
      <c r="EA476" s="317"/>
      <c r="EK476" s="317"/>
      <c r="EU476" s="317"/>
      <c r="FE476" s="317"/>
      <c r="FO476" s="317"/>
      <c r="FY476" s="317"/>
      <c r="GI476" s="317"/>
      <c r="GS476" s="317"/>
      <c r="HC476" s="317"/>
      <c r="HM476" s="317"/>
      <c r="HW476" s="317"/>
    </row>
    <row r="477" s="3" customFormat="true" x14ac:dyDescent="0.25">
      <c r="A477" s="317"/>
      <c r="K477" s="317"/>
      <c r="U477" s="317"/>
      <c r="AE477" s="317"/>
      <c r="AO477" s="317"/>
      <c r="AY477" s="317"/>
      <c r="AZ477" s="317"/>
      <c r="BI477" s="317"/>
      <c r="BS477" s="317"/>
      <c r="CC477" s="317"/>
      <c r="CM477" s="317"/>
      <c r="CW477" s="317"/>
      <c r="DG477" s="317"/>
      <c r="DQ477" s="317"/>
      <c r="EA477" s="317"/>
      <c r="EK477" s="317"/>
      <c r="EU477" s="317"/>
      <c r="FE477" s="317"/>
      <c r="FO477" s="317"/>
      <c r="FY477" s="317"/>
      <c r="GI477" s="317"/>
      <c r="GS477" s="317"/>
      <c r="HC477" s="317"/>
      <c r="HM477" s="317"/>
      <c r="HW477" s="317"/>
    </row>
    <row r="478" s="3" customFormat="true" x14ac:dyDescent="0.25">
      <c r="A478" s="317"/>
      <c r="K478" s="317"/>
      <c r="U478" s="317"/>
      <c r="AE478" s="317"/>
      <c r="AO478" s="317"/>
      <c r="AY478" s="317"/>
      <c r="AZ478" s="317"/>
      <c r="BI478" s="317"/>
      <c r="BS478" s="317"/>
      <c r="CC478" s="317"/>
      <c r="CM478" s="317"/>
      <c r="CW478" s="317"/>
      <c r="DG478" s="317"/>
      <c r="DQ478" s="317"/>
      <c r="EA478" s="317"/>
      <c r="EK478" s="317"/>
      <c r="EU478" s="317"/>
      <c r="FE478" s="317"/>
      <c r="FO478" s="317"/>
      <c r="FY478" s="317"/>
      <c r="GI478" s="317"/>
      <c r="GS478" s="317"/>
      <c r="HC478" s="317"/>
      <c r="HM478" s="317"/>
      <c r="HW478" s="317"/>
    </row>
    <row r="479" s="3" customFormat="true" x14ac:dyDescent="0.25">
      <c r="A479" s="317"/>
      <c r="K479" s="317"/>
      <c r="U479" s="317"/>
      <c r="AE479" s="317"/>
      <c r="AO479" s="317"/>
      <c r="AY479" s="317"/>
      <c r="AZ479" s="317"/>
      <c r="BI479" s="317"/>
      <c r="BS479" s="317"/>
      <c r="CC479" s="317"/>
      <c r="CM479" s="317"/>
      <c r="CW479" s="317"/>
      <c r="DG479" s="317"/>
      <c r="DQ479" s="317"/>
      <c r="EA479" s="317"/>
      <c r="EK479" s="317"/>
      <c r="EU479" s="317"/>
      <c r="FE479" s="317"/>
      <c r="FO479" s="317"/>
      <c r="FY479" s="317"/>
      <c r="GI479" s="317"/>
      <c r="GS479" s="317"/>
      <c r="HC479" s="317"/>
      <c r="HM479" s="317"/>
      <c r="HW479" s="317"/>
    </row>
    <row r="480" s="3" customFormat="true" x14ac:dyDescent="0.25">
      <c r="A480" s="317"/>
      <c r="K480" s="317"/>
      <c r="U480" s="317"/>
      <c r="AE480" s="317"/>
      <c r="AO480" s="317"/>
      <c r="AY480" s="317"/>
      <c r="AZ480" s="317"/>
      <c r="BI480" s="317"/>
      <c r="BS480" s="317"/>
      <c r="CC480" s="317"/>
      <c r="CM480" s="317"/>
      <c r="CW480" s="317"/>
      <c r="DG480" s="317"/>
      <c r="DQ480" s="317"/>
      <c r="EA480" s="317"/>
      <c r="EK480" s="317"/>
      <c r="EU480" s="317"/>
      <c r="FE480" s="317"/>
      <c r="FO480" s="317"/>
      <c r="FY480" s="317"/>
      <c r="GI480" s="317"/>
      <c r="GS480" s="317"/>
      <c r="HC480" s="317"/>
      <c r="HM480" s="317"/>
      <c r="HW480" s="317"/>
    </row>
    <row r="481" s="3" customFormat="true" x14ac:dyDescent="0.25">
      <c r="A481" s="317"/>
      <c r="K481" s="317"/>
      <c r="U481" s="317"/>
      <c r="AE481" s="317"/>
      <c r="AO481" s="317"/>
      <c r="AY481" s="317"/>
      <c r="AZ481" s="317"/>
      <c r="BI481" s="317"/>
      <c r="BS481" s="317"/>
      <c r="CC481" s="317"/>
      <c r="CM481" s="317"/>
      <c r="CW481" s="317"/>
      <c r="DG481" s="317"/>
      <c r="DQ481" s="317"/>
      <c r="EA481" s="317"/>
      <c r="EK481" s="317"/>
      <c r="EU481" s="317"/>
      <c r="FE481" s="317"/>
      <c r="FO481" s="317"/>
      <c r="FY481" s="317"/>
      <c r="GI481" s="317"/>
      <c r="GS481" s="317"/>
      <c r="HC481" s="317"/>
      <c r="HM481" s="317"/>
      <c r="HW481" s="317"/>
    </row>
    <row r="482" s="3" customFormat="true" x14ac:dyDescent="0.25">
      <c r="A482" s="317"/>
      <c r="K482" s="317"/>
      <c r="U482" s="317"/>
      <c r="AE482" s="317"/>
      <c r="AO482" s="317"/>
      <c r="AY482" s="317"/>
      <c r="AZ482" s="317"/>
      <c r="BI482" s="317"/>
      <c r="BS482" s="317"/>
      <c r="CC482" s="317"/>
      <c r="CM482" s="317"/>
      <c r="CW482" s="317"/>
      <c r="DG482" s="317"/>
      <c r="DQ482" s="317"/>
      <c r="EA482" s="317"/>
      <c r="EK482" s="317"/>
      <c r="EU482" s="317"/>
      <c r="FE482" s="317"/>
      <c r="FO482" s="317"/>
      <c r="FY482" s="317"/>
      <c r="GI482" s="317"/>
      <c r="GS482" s="317"/>
      <c r="HC482" s="317"/>
      <c r="HM482" s="317"/>
      <c r="HW482" s="317"/>
    </row>
    <row r="483" s="3" customFormat="true" x14ac:dyDescent="0.25">
      <c r="A483" s="317"/>
      <c r="K483" s="317"/>
      <c r="U483" s="317"/>
      <c r="AE483" s="317"/>
      <c r="AO483" s="317"/>
      <c r="AY483" s="317"/>
      <c r="AZ483" s="317"/>
      <c r="BI483" s="317"/>
      <c r="BS483" s="317"/>
      <c r="CC483" s="317"/>
      <c r="CM483" s="317"/>
      <c r="CW483" s="317"/>
      <c r="DG483" s="317"/>
      <c r="DQ483" s="317"/>
      <c r="EA483" s="317"/>
      <c r="EK483" s="317"/>
      <c r="EU483" s="317"/>
      <c r="FE483" s="317"/>
      <c r="FO483" s="317"/>
      <c r="FY483" s="317"/>
      <c r="GI483" s="317"/>
      <c r="GS483" s="317"/>
      <c r="HC483" s="317"/>
      <c r="HM483" s="317"/>
      <c r="HW483" s="317"/>
    </row>
    <row r="484" s="3" customFormat="true" x14ac:dyDescent="0.25">
      <c r="A484" s="317"/>
      <c r="K484" s="317"/>
      <c r="U484" s="317"/>
      <c r="AE484" s="317"/>
      <c r="AO484" s="317"/>
      <c r="AY484" s="317"/>
      <c r="AZ484" s="317"/>
      <c r="BI484" s="317"/>
      <c r="BS484" s="317"/>
      <c r="CC484" s="317"/>
      <c r="CM484" s="317"/>
      <c r="CW484" s="317"/>
      <c r="DG484" s="317"/>
      <c r="DQ484" s="317"/>
      <c r="EA484" s="317"/>
      <c r="EK484" s="317"/>
      <c r="EU484" s="317"/>
      <c r="FE484" s="317"/>
      <c r="FO484" s="317"/>
      <c r="FY484" s="317"/>
      <c r="GI484" s="317"/>
      <c r="GS484" s="317"/>
      <c r="HC484" s="317"/>
      <c r="HM484" s="317"/>
      <c r="HW484" s="317"/>
    </row>
    <row r="485" s="3" customFormat="true" x14ac:dyDescent="0.25">
      <c r="A485" s="317"/>
      <c r="K485" s="317"/>
      <c r="U485" s="317"/>
      <c r="AE485" s="317"/>
      <c r="AO485" s="317"/>
      <c r="AY485" s="317"/>
      <c r="AZ485" s="317"/>
      <c r="BI485" s="317"/>
      <c r="BS485" s="317"/>
      <c r="CC485" s="317"/>
      <c r="CM485" s="317"/>
      <c r="CW485" s="317"/>
      <c r="DG485" s="317"/>
      <c r="DQ485" s="317"/>
      <c r="EA485" s="317"/>
      <c r="EK485" s="317"/>
      <c r="EU485" s="317"/>
      <c r="FE485" s="317"/>
      <c r="FO485" s="317"/>
      <c r="FY485" s="317"/>
      <c r="GI485" s="317"/>
      <c r="GS485" s="317"/>
      <c r="HC485" s="317"/>
      <c r="HM485" s="317"/>
      <c r="HW485" s="317"/>
    </row>
    <row r="486" s="3" customFormat="true" x14ac:dyDescent="0.25">
      <c r="A486" s="317"/>
      <c r="K486" s="317"/>
      <c r="U486" s="317"/>
      <c r="AE486" s="317"/>
      <c r="AO486" s="317"/>
      <c r="AY486" s="317"/>
      <c r="AZ486" s="317"/>
      <c r="BI486" s="317"/>
      <c r="BS486" s="317"/>
      <c r="CC486" s="317"/>
      <c r="CM486" s="317"/>
      <c r="CW486" s="317"/>
      <c r="DG486" s="317"/>
      <c r="DQ486" s="317"/>
      <c r="EA486" s="317"/>
      <c r="EK486" s="317"/>
      <c r="EU486" s="317"/>
      <c r="FE486" s="317"/>
      <c r="FO486" s="317"/>
      <c r="FY486" s="317"/>
      <c r="GI486" s="317"/>
      <c r="GS486" s="317"/>
      <c r="HC486" s="317"/>
      <c r="HM486" s="317"/>
      <c r="HW486" s="317"/>
    </row>
    <row r="487" s="3" customFormat="true" x14ac:dyDescent="0.25">
      <c r="A487" s="317"/>
      <c r="K487" s="317"/>
      <c r="U487" s="317"/>
      <c r="AE487" s="317"/>
      <c r="AO487" s="317"/>
      <c r="AY487" s="317"/>
      <c r="AZ487" s="317"/>
      <c r="BI487" s="317"/>
      <c r="BS487" s="317"/>
      <c r="CC487" s="317"/>
      <c r="CM487" s="317"/>
      <c r="CW487" s="317"/>
      <c r="DG487" s="317"/>
      <c r="DQ487" s="317"/>
      <c r="EA487" s="317"/>
      <c r="EK487" s="317"/>
      <c r="EU487" s="317"/>
      <c r="FE487" s="317"/>
      <c r="FO487" s="317"/>
      <c r="FY487" s="317"/>
      <c r="GI487" s="317"/>
      <c r="GS487" s="317"/>
      <c r="HC487" s="317"/>
      <c r="HM487" s="317"/>
      <c r="HW487" s="317"/>
    </row>
    <row r="488" s="3" customFormat="true" x14ac:dyDescent="0.25">
      <c r="A488" s="317"/>
      <c r="K488" s="317"/>
      <c r="U488" s="317"/>
      <c r="AE488" s="317"/>
      <c r="AO488" s="317"/>
      <c r="AY488" s="317"/>
      <c r="AZ488" s="317"/>
      <c r="BI488" s="317"/>
      <c r="BS488" s="317"/>
      <c r="CC488" s="317"/>
      <c r="CM488" s="317"/>
      <c r="CW488" s="317"/>
      <c r="DG488" s="317"/>
      <c r="DQ488" s="317"/>
      <c r="EA488" s="317"/>
      <c r="EK488" s="317"/>
      <c r="EU488" s="317"/>
      <c r="FE488" s="317"/>
      <c r="FO488" s="317"/>
      <c r="FY488" s="317"/>
      <c r="GI488" s="317"/>
      <c r="GS488" s="317"/>
      <c r="HC488" s="317"/>
      <c r="HM488" s="317"/>
      <c r="HW488" s="317"/>
    </row>
    <row r="489" s="3" customFormat="true" x14ac:dyDescent="0.25">
      <c r="A489" s="317"/>
      <c r="K489" s="317"/>
      <c r="U489" s="317"/>
      <c r="AE489" s="317"/>
      <c r="AO489" s="317"/>
      <c r="AY489" s="317"/>
      <c r="AZ489" s="317"/>
      <c r="BI489" s="317"/>
      <c r="BS489" s="317"/>
      <c r="CC489" s="317"/>
      <c r="CM489" s="317"/>
      <c r="CW489" s="317"/>
      <c r="DG489" s="317"/>
      <c r="DQ489" s="317"/>
      <c r="EA489" s="317"/>
      <c r="EK489" s="317"/>
      <c r="EU489" s="317"/>
      <c r="FE489" s="317"/>
      <c r="FO489" s="317"/>
      <c r="FY489" s="317"/>
      <c r="GI489" s="317"/>
      <c r="GS489" s="317"/>
      <c r="HC489" s="317"/>
      <c r="HM489" s="317"/>
      <c r="HW489" s="317"/>
    </row>
    <row r="490" s="3" customFormat="true" x14ac:dyDescent="0.25">
      <c r="A490" s="317"/>
      <c r="K490" s="317"/>
      <c r="U490" s="317"/>
      <c r="AE490" s="317"/>
      <c r="AO490" s="317"/>
      <c r="AY490" s="317"/>
      <c r="AZ490" s="317"/>
      <c r="BI490" s="317"/>
      <c r="BS490" s="317"/>
      <c r="CC490" s="317"/>
      <c r="CM490" s="317"/>
      <c r="CW490" s="317"/>
      <c r="DG490" s="317"/>
      <c r="DQ490" s="317"/>
      <c r="EA490" s="317"/>
      <c r="EK490" s="317"/>
      <c r="EU490" s="317"/>
      <c r="FE490" s="317"/>
      <c r="FO490" s="317"/>
      <c r="FY490" s="317"/>
      <c r="GI490" s="317"/>
      <c r="GS490" s="317"/>
      <c r="HC490" s="317"/>
      <c r="HM490" s="317"/>
      <c r="HW490" s="317"/>
    </row>
    <row r="491" s="3" customFormat="true" x14ac:dyDescent="0.25">
      <c r="A491" s="317"/>
      <c r="K491" s="317"/>
      <c r="U491" s="317"/>
      <c r="AE491" s="317"/>
      <c r="AO491" s="317"/>
      <c r="AY491" s="317"/>
      <c r="AZ491" s="317"/>
      <c r="BI491" s="317"/>
      <c r="BS491" s="317"/>
      <c r="CC491" s="317"/>
      <c r="CM491" s="317"/>
      <c r="CW491" s="317"/>
      <c r="DG491" s="317"/>
      <c r="DQ491" s="317"/>
      <c r="EA491" s="317"/>
      <c r="EK491" s="317"/>
      <c r="EU491" s="317"/>
      <c r="FE491" s="317"/>
      <c r="FO491" s="317"/>
      <c r="FY491" s="317"/>
      <c r="GI491" s="317"/>
      <c r="GS491" s="317"/>
      <c r="HC491" s="317"/>
      <c r="HM491" s="317"/>
      <c r="HW491" s="317"/>
    </row>
    <row r="492" s="3" customFormat="true" x14ac:dyDescent="0.25">
      <c r="A492" s="317"/>
      <c r="K492" s="317"/>
      <c r="U492" s="317"/>
      <c r="AE492" s="317"/>
      <c r="AO492" s="317"/>
      <c r="AY492" s="317"/>
      <c r="AZ492" s="317"/>
      <c r="BI492" s="317"/>
      <c r="BS492" s="317"/>
      <c r="CC492" s="317"/>
      <c r="CM492" s="317"/>
      <c r="CW492" s="317"/>
      <c r="DG492" s="317"/>
      <c r="DQ492" s="317"/>
      <c r="EA492" s="317"/>
      <c r="EK492" s="317"/>
      <c r="EU492" s="317"/>
      <c r="FE492" s="317"/>
      <c r="FO492" s="317"/>
      <c r="FY492" s="317"/>
      <c r="GI492" s="317"/>
      <c r="GS492" s="317"/>
      <c r="HC492" s="317"/>
      <c r="HM492" s="317"/>
      <c r="HW492" s="317"/>
    </row>
    <row r="493" s="3" customFormat="true" x14ac:dyDescent="0.25">
      <c r="A493" s="317"/>
      <c r="K493" s="317"/>
      <c r="U493" s="317"/>
      <c r="AE493" s="317"/>
      <c r="AO493" s="317"/>
      <c r="AY493" s="317"/>
      <c r="AZ493" s="317"/>
      <c r="BI493" s="317"/>
      <c r="BS493" s="317"/>
      <c r="CC493" s="317"/>
      <c r="CM493" s="317"/>
      <c r="CW493" s="317"/>
      <c r="DG493" s="317"/>
      <c r="DQ493" s="317"/>
      <c r="EA493" s="317"/>
      <c r="EK493" s="317"/>
      <c r="EU493" s="317"/>
      <c r="FE493" s="317"/>
      <c r="FO493" s="317"/>
      <c r="FY493" s="317"/>
      <c r="GI493" s="317"/>
      <c r="GS493" s="317"/>
      <c r="HC493" s="317"/>
      <c r="HM493" s="317"/>
      <c r="HW493" s="317"/>
    </row>
    <row r="494" s="3" customFormat="true" x14ac:dyDescent="0.25">
      <c r="A494" s="317"/>
      <c r="K494" s="317"/>
      <c r="U494" s="317"/>
      <c r="AE494" s="317"/>
      <c r="AO494" s="317"/>
      <c r="AY494" s="317"/>
      <c r="AZ494" s="317"/>
      <c r="BI494" s="317"/>
      <c r="BS494" s="317"/>
      <c r="CC494" s="317"/>
      <c r="CM494" s="317"/>
      <c r="CW494" s="317"/>
      <c r="DG494" s="317"/>
      <c r="DQ494" s="317"/>
      <c r="EA494" s="317"/>
      <c r="EK494" s="317"/>
      <c r="EU494" s="317"/>
      <c r="FE494" s="317"/>
      <c r="FO494" s="317"/>
      <c r="FY494" s="317"/>
      <c r="GI494" s="317"/>
      <c r="GS494" s="317"/>
      <c r="HC494" s="317"/>
      <c r="HM494" s="317"/>
      <c r="HW494" s="317"/>
    </row>
    <row r="495" s="3" customFormat="true" x14ac:dyDescent="0.25">
      <c r="A495" s="317"/>
      <c r="K495" s="317"/>
      <c r="U495" s="317"/>
      <c r="AE495" s="317"/>
      <c r="AO495" s="317"/>
      <c r="AY495" s="317"/>
      <c r="AZ495" s="317"/>
      <c r="BI495" s="317"/>
      <c r="BS495" s="317"/>
      <c r="CC495" s="317"/>
      <c r="CM495" s="317"/>
      <c r="CW495" s="317"/>
      <c r="DG495" s="317"/>
      <c r="DQ495" s="317"/>
      <c r="EA495" s="317"/>
      <c r="EK495" s="317"/>
      <c r="EU495" s="317"/>
      <c r="FE495" s="317"/>
      <c r="FO495" s="317"/>
      <c r="FY495" s="317"/>
      <c r="GI495" s="317"/>
      <c r="GS495" s="317"/>
      <c r="HC495" s="317"/>
      <c r="HM495" s="317"/>
      <c r="HW495" s="317"/>
    </row>
    <row r="496" s="3" customFormat="true" x14ac:dyDescent="0.25">
      <c r="A496" s="317"/>
      <c r="K496" s="317"/>
      <c r="U496" s="317"/>
      <c r="AE496" s="317"/>
      <c r="AO496" s="317"/>
      <c r="AY496" s="317"/>
      <c r="AZ496" s="317"/>
      <c r="BI496" s="317"/>
      <c r="BS496" s="317"/>
      <c r="CC496" s="317"/>
      <c r="CM496" s="317"/>
      <c r="CW496" s="317"/>
      <c r="DG496" s="317"/>
      <c r="DQ496" s="317"/>
      <c r="EA496" s="317"/>
      <c r="EK496" s="317"/>
      <c r="EU496" s="317"/>
      <c r="FE496" s="317"/>
      <c r="FO496" s="317"/>
      <c r="FY496" s="317"/>
      <c r="GI496" s="317"/>
      <c r="GS496" s="317"/>
      <c r="HC496" s="317"/>
      <c r="HM496" s="317"/>
      <c r="HW496" s="317"/>
    </row>
    <row r="497" s="3" customFormat="true" x14ac:dyDescent="0.25">
      <c r="A497" s="317"/>
      <c r="K497" s="317"/>
      <c r="U497" s="317"/>
      <c r="AE497" s="317"/>
      <c r="AO497" s="317"/>
      <c r="AY497" s="317"/>
      <c r="AZ497" s="317"/>
      <c r="BI497" s="317"/>
      <c r="BS497" s="317"/>
      <c r="CC497" s="317"/>
      <c r="CM497" s="317"/>
      <c r="CW497" s="317"/>
      <c r="DG497" s="317"/>
      <c r="DQ497" s="317"/>
      <c r="EA497" s="317"/>
      <c r="EK497" s="317"/>
      <c r="EU497" s="317"/>
      <c r="FE497" s="317"/>
      <c r="FO497" s="317"/>
      <c r="FY497" s="317"/>
      <c r="GI497" s="317"/>
      <c r="GS497" s="317"/>
      <c r="HC497" s="317"/>
      <c r="HM497" s="317"/>
      <c r="HW497" s="317"/>
    </row>
    <row r="498" s="3" customFormat="true" x14ac:dyDescent="0.25">
      <c r="A498" s="317"/>
      <c r="K498" s="317"/>
      <c r="U498" s="317"/>
      <c r="AE498" s="317"/>
      <c r="AO498" s="317"/>
      <c r="AY498" s="317"/>
      <c r="AZ498" s="317"/>
      <c r="BI498" s="317"/>
      <c r="BS498" s="317"/>
      <c r="CC498" s="317"/>
      <c r="CM498" s="317"/>
      <c r="CW498" s="317"/>
      <c r="DG498" s="317"/>
      <c r="DQ498" s="317"/>
      <c r="EA498" s="317"/>
      <c r="EK498" s="317"/>
      <c r="EU498" s="317"/>
      <c r="FE498" s="317"/>
      <c r="FO498" s="317"/>
      <c r="FY498" s="317"/>
      <c r="GI498" s="317"/>
      <c r="GS498" s="317"/>
      <c r="HC498" s="317"/>
      <c r="HM498" s="317"/>
      <c r="HW498" s="317"/>
    </row>
    <row r="499" s="3" customFormat="true" x14ac:dyDescent="0.25">
      <c r="A499" s="317"/>
      <c r="K499" s="317"/>
      <c r="U499" s="317"/>
      <c r="AE499" s="317"/>
      <c r="AO499" s="317"/>
      <c r="AY499" s="317"/>
      <c r="AZ499" s="317"/>
      <c r="BI499" s="317"/>
      <c r="BS499" s="317"/>
      <c r="CC499" s="317"/>
      <c r="CM499" s="317"/>
      <c r="CW499" s="317"/>
      <c r="DG499" s="317"/>
      <c r="DQ499" s="317"/>
      <c r="EA499" s="317"/>
      <c r="EK499" s="317"/>
      <c r="EU499" s="317"/>
      <c r="FE499" s="317"/>
      <c r="FO499" s="317"/>
      <c r="FY499" s="317"/>
      <c r="GI499" s="317"/>
      <c r="GS499" s="317"/>
      <c r="HC499" s="317"/>
      <c r="HM499" s="317"/>
      <c r="HW499" s="317"/>
    </row>
    <row r="500" s="3" customFormat="true" x14ac:dyDescent="0.25">
      <c r="A500" s="317"/>
      <c r="K500" s="317"/>
      <c r="U500" s="317"/>
      <c r="AE500" s="317"/>
      <c r="AO500" s="317"/>
      <c r="AY500" s="317"/>
      <c r="AZ500" s="317"/>
      <c r="BI500" s="317"/>
      <c r="BS500" s="317"/>
      <c r="CC500" s="317"/>
      <c r="CM500" s="317"/>
      <c r="CW500" s="317"/>
      <c r="DG500" s="317"/>
      <c r="DQ500" s="317"/>
      <c r="EA500" s="317"/>
      <c r="EK500" s="317"/>
      <c r="EU500" s="317"/>
      <c r="FE500" s="317"/>
      <c r="FO500" s="317"/>
      <c r="FY500" s="317"/>
      <c r="GI500" s="317"/>
      <c r="GS500" s="317"/>
      <c r="HC500" s="317"/>
      <c r="HM500" s="317"/>
      <c r="HW500" s="317"/>
    </row>
    <row r="501" s="3" customFormat="true" x14ac:dyDescent="0.25">
      <c r="A501" s="317"/>
      <c r="K501" s="317"/>
      <c r="U501" s="317"/>
      <c r="AE501" s="317"/>
      <c r="AO501" s="317"/>
      <c r="AY501" s="317"/>
      <c r="AZ501" s="317"/>
      <c r="BI501" s="317"/>
      <c r="BS501" s="317"/>
      <c r="CC501" s="317"/>
      <c r="CM501" s="317"/>
      <c r="CW501" s="317"/>
      <c r="DG501" s="317"/>
      <c r="DQ501" s="317"/>
      <c r="EA501" s="317"/>
      <c r="EK501" s="317"/>
      <c r="EU501" s="317"/>
      <c r="FE501" s="317"/>
      <c r="FO501" s="317"/>
      <c r="FY501" s="317"/>
      <c r="GI501" s="317"/>
      <c r="GS501" s="317"/>
      <c r="HC501" s="317"/>
      <c r="HM501" s="317"/>
      <c r="HW501" s="317"/>
    </row>
    <row r="502" s="3" customFormat="true" x14ac:dyDescent="0.25">
      <c r="A502" s="317"/>
      <c r="K502" s="317"/>
      <c r="U502" s="317"/>
      <c r="AE502" s="317"/>
      <c r="AO502" s="317"/>
      <c r="AY502" s="317"/>
      <c r="AZ502" s="317"/>
      <c r="BI502" s="317"/>
      <c r="BS502" s="317"/>
      <c r="CC502" s="317"/>
      <c r="CM502" s="317"/>
      <c r="CW502" s="317"/>
      <c r="DG502" s="317"/>
      <c r="DQ502" s="317"/>
      <c r="EA502" s="317"/>
      <c r="EK502" s="317"/>
      <c r="EU502" s="317"/>
      <c r="FE502" s="317"/>
      <c r="FO502" s="317"/>
      <c r="FY502" s="317"/>
      <c r="GI502" s="317"/>
      <c r="GS502" s="317"/>
      <c r="HC502" s="317"/>
      <c r="HM502" s="317"/>
      <c r="HW502" s="317"/>
    </row>
    <row r="503" s="3" customFormat="true" x14ac:dyDescent="0.25">
      <c r="A503" s="317"/>
      <c r="K503" s="317"/>
      <c r="U503" s="317"/>
      <c r="AE503" s="317"/>
      <c r="AO503" s="317"/>
      <c r="AY503" s="317"/>
      <c r="AZ503" s="317"/>
      <c r="BI503" s="317"/>
      <c r="BS503" s="317"/>
      <c r="CC503" s="317"/>
      <c r="CM503" s="317"/>
      <c r="CW503" s="317"/>
      <c r="DG503" s="317"/>
      <c r="DQ503" s="317"/>
      <c r="EA503" s="317"/>
      <c r="EK503" s="317"/>
      <c r="EU503" s="317"/>
      <c r="FE503" s="317"/>
      <c r="FO503" s="317"/>
      <c r="FY503" s="317"/>
      <c r="GI503" s="317"/>
      <c r="GS503" s="317"/>
      <c r="HC503" s="317"/>
      <c r="HM503" s="317"/>
      <c r="HW503" s="317"/>
    </row>
    <row r="504" s="3" customFormat="true" x14ac:dyDescent="0.25">
      <c r="A504" s="317"/>
      <c r="K504" s="317"/>
      <c r="U504" s="317"/>
      <c r="AE504" s="317"/>
      <c r="AO504" s="317"/>
      <c r="AY504" s="317"/>
      <c r="AZ504" s="317"/>
      <c r="BI504" s="317"/>
      <c r="BS504" s="317"/>
      <c r="CC504" s="317"/>
      <c r="CM504" s="317"/>
      <c r="CW504" s="317"/>
      <c r="DG504" s="317"/>
      <c r="DQ504" s="317"/>
      <c r="EA504" s="317"/>
      <c r="EK504" s="317"/>
      <c r="EU504" s="317"/>
      <c r="FE504" s="317"/>
      <c r="FO504" s="317"/>
      <c r="FY504" s="317"/>
      <c r="GI504" s="317"/>
      <c r="GS504" s="317"/>
      <c r="HC504" s="317"/>
      <c r="HM504" s="317"/>
      <c r="HW504" s="317"/>
    </row>
    <row r="505" s="3" customFormat="true" x14ac:dyDescent="0.25">
      <c r="A505" s="317"/>
      <c r="K505" s="317"/>
      <c r="U505" s="317"/>
      <c r="AE505" s="317"/>
      <c r="AO505" s="317"/>
      <c r="AY505" s="317"/>
      <c r="AZ505" s="317"/>
      <c r="BI505" s="317"/>
      <c r="BS505" s="317"/>
      <c r="CC505" s="317"/>
      <c r="CM505" s="317"/>
      <c r="CW505" s="317"/>
      <c r="DG505" s="317"/>
      <c r="DQ505" s="317"/>
      <c r="EA505" s="317"/>
      <c r="EK505" s="317"/>
      <c r="EU505" s="317"/>
      <c r="FE505" s="317"/>
      <c r="FO505" s="317"/>
      <c r="FY505" s="317"/>
      <c r="GI505" s="317"/>
      <c r="GS505" s="317"/>
      <c r="HC505" s="317"/>
      <c r="HM505" s="317"/>
      <c r="HW505" s="317"/>
    </row>
    <row r="506" s="3" customFormat="true" x14ac:dyDescent="0.25">
      <c r="A506" s="317"/>
      <c r="K506" s="317"/>
      <c r="U506" s="317"/>
      <c r="AE506" s="317"/>
      <c r="AO506" s="317"/>
      <c r="AY506" s="317"/>
      <c r="AZ506" s="317"/>
      <c r="BI506" s="317"/>
      <c r="BS506" s="317"/>
      <c r="CC506" s="317"/>
      <c r="CM506" s="317"/>
      <c r="CW506" s="317"/>
      <c r="DG506" s="317"/>
      <c r="DQ506" s="317"/>
      <c r="EA506" s="317"/>
      <c r="EK506" s="317"/>
      <c r="EU506" s="317"/>
      <c r="FE506" s="317"/>
      <c r="FO506" s="317"/>
      <c r="FY506" s="317"/>
      <c r="GI506" s="317"/>
      <c r="GS506" s="317"/>
      <c r="HC506" s="317"/>
      <c r="HM506" s="317"/>
      <c r="HW506" s="317"/>
    </row>
    <row r="507" s="3" customFormat="true" x14ac:dyDescent="0.25">
      <c r="A507" s="317"/>
      <c r="K507" s="317"/>
      <c r="U507" s="317"/>
      <c r="AE507" s="317"/>
      <c r="AO507" s="317"/>
      <c r="AY507" s="317"/>
      <c r="AZ507" s="317"/>
      <c r="BI507" s="317"/>
      <c r="BS507" s="317"/>
      <c r="CC507" s="317"/>
      <c r="CM507" s="317"/>
      <c r="CW507" s="317"/>
      <c r="DG507" s="317"/>
      <c r="DQ507" s="317"/>
      <c r="EA507" s="317"/>
      <c r="EK507" s="317"/>
      <c r="EU507" s="317"/>
      <c r="FE507" s="317"/>
      <c r="FO507" s="317"/>
      <c r="FY507" s="317"/>
      <c r="GI507" s="317"/>
      <c r="GS507" s="317"/>
      <c r="HC507" s="317"/>
      <c r="HM507" s="317"/>
      <c r="HW507" s="317"/>
    </row>
    <row r="508" s="3" customFormat="true" x14ac:dyDescent="0.25">
      <c r="A508" s="317"/>
      <c r="K508" s="317"/>
      <c r="U508" s="317"/>
      <c r="AE508" s="317"/>
      <c r="AO508" s="317"/>
      <c r="AY508" s="317"/>
      <c r="AZ508" s="317"/>
      <c r="BI508" s="317"/>
      <c r="BS508" s="317"/>
      <c r="CC508" s="317"/>
      <c r="CM508" s="317"/>
      <c r="CW508" s="317"/>
      <c r="DG508" s="317"/>
      <c r="DQ508" s="317"/>
      <c r="EA508" s="317"/>
      <c r="EK508" s="317"/>
      <c r="EU508" s="317"/>
      <c r="FE508" s="317"/>
      <c r="FO508" s="317"/>
      <c r="FY508" s="317"/>
      <c r="GI508" s="317"/>
      <c r="GS508" s="317"/>
      <c r="HC508" s="317"/>
      <c r="HM508" s="317"/>
      <c r="HW508" s="317"/>
    </row>
    <row r="509" s="3" customFormat="true" x14ac:dyDescent="0.25">
      <c r="A509" s="317"/>
      <c r="K509" s="317"/>
      <c r="U509" s="317"/>
      <c r="AE509" s="317"/>
      <c r="AO509" s="317"/>
      <c r="AY509" s="317"/>
      <c r="AZ509" s="317"/>
      <c r="BI509" s="317"/>
      <c r="BS509" s="317"/>
      <c r="CC509" s="317"/>
      <c r="CM509" s="317"/>
      <c r="CW509" s="317"/>
      <c r="DG509" s="317"/>
      <c r="DQ509" s="317"/>
      <c r="EA509" s="317"/>
      <c r="EK509" s="317"/>
      <c r="EU509" s="317"/>
      <c r="FE509" s="317"/>
      <c r="FO509" s="317"/>
      <c r="FY509" s="317"/>
      <c r="GI509" s="317"/>
      <c r="GS509" s="317"/>
      <c r="HC509" s="317"/>
      <c r="HM509" s="317"/>
      <c r="HW509" s="317"/>
    </row>
    <row r="510" s="3" customFormat="true" x14ac:dyDescent="0.25">
      <c r="A510" s="317"/>
      <c r="K510" s="317"/>
      <c r="U510" s="317"/>
      <c r="AE510" s="317"/>
      <c r="AO510" s="317"/>
      <c r="AY510" s="317"/>
      <c r="AZ510" s="317"/>
      <c r="BI510" s="317"/>
      <c r="BS510" s="317"/>
      <c r="CC510" s="317"/>
      <c r="CM510" s="317"/>
      <c r="CW510" s="317"/>
      <c r="DG510" s="317"/>
      <c r="DQ510" s="317"/>
      <c r="EA510" s="317"/>
      <c r="EK510" s="317"/>
      <c r="EU510" s="317"/>
      <c r="FE510" s="317"/>
      <c r="FO510" s="317"/>
      <c r="FY510" s="317"/>
      <c r="GI510" s="317"/>
      <c r="GS510" s="317"/>
      <c r="HC510" s="317"/>
      <c r="HM510" s="317"/>
      <c r="HW510" s="317"/>
    </row>
    <row r="511" s="3" customFormat="true" x14ac:dyDescent="0.25">
      <c r="A511" s="317"/>
      <c r="K511" s="317"/>
      <c r="U511" s="317"/>
      <c r="AE511" s="317"/>
      <c r="AO511" s="317"/>
      <c r="AY511" s="317"/>
      <c r="AZ511" s="317"/>
      <c r="BI511" s="317"/>
      <c r="BS511" s="317"/>
      <c r="CC511" s="317"/>
      <c r="CM511" s="317"/>
      <c r="CW511" s="317"/>
      <c r="DG511" s="317"/>
      <c r="DQ511" s="317"/>
      <c r="EA511" s="317"/>
      <c r="EK511" s="317"/>
      <c r="EU511" s="317"/>
      <c r="FE511" s="317"/>
      <c r="FO511" s="317"/>
      <c r="FY511" s="317"/>
      <c r="GI511" s="317"/>
      <c r="GS511" s="317"/>
      <c r="HC511" s="317"/>
      <c r="HM511" s="317"/>
      <c r="HW511" s="317"/>
    </row>
    <row r="512" s="3" customFormat="true" x14ac:dyDescent="0.25">
      <c r="A512" s="317"/>
      <c r="K512" s="317"/>
      <c r="U512" s="317"/>
      <c r="AE512" s="317"/>
      <c r="AO512" s="317"/>
      <c r="AY512" s="317"/>
      <c r="AZ512" s="317"/>
      <c r="BI512" s="317"/>
      <c r="BS512" s="317"/>
      <c r="CC512" s="317"/>
      <c r="CM512" s="317"/>
      <c r="CW512" s="317"/>
      <c r="DG512" s="317"/>
      <c r="DQ512" s="317"/>
      <c r="EA512" s="317"/>
      <c r="EK512" s="317"/>
      <c r="EU512" s="317"/>
      <c r="FE512" s="317"/>
      <c r="FO512" s="317"/>
      <c r="FY512" s="317"/>
      <c r="GI512" s="317"/>
      <c r="GS512" s="317"/>
      <c r="HC512" s="317"/>
      <c r="HM512" s="317"/>
      <c r="HW512" s="317"/>
    </row>
    <row r="513" s="3" customFormat="true" x14ac:dyDescent="0.25">
      <c r="A513" s="317"/>
      <c r="K513" s="317"/>
      <c r="U513" s="317"/>
      <c r="AE513" s="317"/>
      <c r="AO513" s="317"/>
      <c r="AY513" s="317"/>
      <c r="AZ513" s="317"/>
      <c r="BI513" s="317"/>
      <c r="BS513" s="317"/>
      <c r="CC513" s="317"/>
      <c r="CM513" s="317"/>
      <c r="CW513" s="317"/>
      <c r="DG513" s="317"/>
      <c r="DQ513" s="317"/>
      <c r="EA513" s="317"/>
      <c r="EK513" s="317"/>
      <c r="EU513" s="317"/>
      <c r="FE513" s="317"/>
      <c r="FO513" s="317"/>
      <c r="FY513" s="317"/>
      <c r="GI513" s="317"/>
      <c r="GS513" s="317"/>
      <c r="HC513" s="317"/>
      <c r="HM513" s="317"/>
      <c r="HW513" s="317"/>
    </row>
    <row r="514" s="3" customFormat="true" x14ac:dyDescent="0.25">
      <c r="A514" s="317"/>
      <c r="K514" s="317"/>
      <c r="U514" s="317"/>
      <c r="AE514" s="317"/>
      <c r="AO514" s="317"/>
      <c r="AY514" s="317"/>
      <c r="AZ514" s="317"/>
      <c r="BI514" s="317"/>
      <c r="BS514" s="317"/>
      <c r="CC514" s="317"/>
      <c r="CM514" s="317"/>
      <c r="CW514" s="317"/>
      <c r="DG514" s="317"/>
      <c r="DQ514" s="317"/>
      <c r="EA514" s="317"/>
      <c r="EK514" s="317"/>
      <c r="EU514" s="317"/>
      <c r="FE514" s="317"/>
      <c r="FO514" s="317"/>
      <c r="FY514" s="317"/>
      <c r="GI514" s="317"/>
      <c r="GS514" s="317"/>
      <c r="HC514" s="317"/>
      <c r="HM514" s="317"/>
      <c r="HW514" s="317"/>
    </row>
    <row r="515" s="3" customFormat="true" x14ac:dyDescent="0.25">
      <c r="A515" s="317"/>
      <c r="K515" s="317"/>
      <c r="U515" s="317"/>
      <c r="AE515" s="317"/>
      <c r="AO515" s="317"/>
      <c r="AY515" s="317"/>
      <c r="AZ515" s="317"/>
      <c r="BI515" s="317"/>
      <c r="BS515" s="317"/>
      <c r="CC515" s="317"/>
      <c r="CM515" s="317"/>
      <c r="CW515" s="317"/>
      <c r="DG515" s="317"/>
      <c r="DQ515" s="317"/>
      <c r="EA515" s="317"/>
      <c r="EK515" s="317"/>
      <c r="EU515" s="317"/>
      <c r="FE515" s="317"/>
      <c r="FO515" s="317"/>
      <c r="FY515" s="317"/>
      <c r="GI515" s="317"/>
      <c r="GS515" s="317"/>
      <c r="HC515" s="317"/>
      <c r="HM515" s="317"/>
      <c r="HW515" s="317"/>
    </row>
    <row r="516" s="3" customFormat="true" x14ac:dyDescent="0.25">
      <c r="A516" s="317"/>
      <c r="K516" s="317"/>
      <c r="U516" s="317"/>
      <c r="AE516" s="317"/>
      <c r="AO516" s="317"/>
      <c r="AY516" s="317"/>
      <c r="AZ516" s="317"/>
      <c r="BI516" s="317"/>
      <c r="BS516" s="317"/>
      <c r="CC516" s="317"/>
      <c r="CM516" s="317"/>
      <c r="CW516" s="317"/>
      <c r="DG516" s="317"/>
      <c r="DQ516" s="317"/>
      <c r="EA516" s="317"/>
      <c r="EK516" s="317"/>
      <c r="EU516" s="317"/>
      <c r="FE516" s="317"/>
      <c r="FO516" s="317"/>
      <c r="FY516" s="317"/>
      <c r="GI516" s="317"/>
      <c r="GS516" s="317"/>
      <c r="HC516" s="317"/>
      <c r="HM516" s="317"/>
      <c r="HW516" s="317"/>
    </row>
    <row r="517" s="3" customFormat="true" x14ac:dyDescent="0.25">
      <c r="A517" s="317"/>
      <c r="K517" s="317"/>
      <c r="U517" s="317"/>
      <c r="AE517" s="317"/>
      <c r="AO517" s="317"/>
      <c r="AY517" s="317"/>
      <c r="AZ517" s="317"/>
      <c r="BI517" s="317"/>
      <c r="BS517" s="317"/>
      <c r="CC517" s="317"/>
      <c r="CM517" s="317"/>
      <c r="CW517" s="317"/>
      <c r="DG517" s="317"/>
      <c r="DQ517" s="317"/>
      <c r="EA517" s="317"/>
      <c r="EK517" s="317"/>
      <c r="EU517" s="317"/>
      <c r="FE517" s="317"/>
      <c r="FO517" s="317"/>
      <c r="FY517" s="317"/>
      <c r="GI517" s="317"/>
      <c r="GS517" s="317"/>
      <c r="HC517" s="317"/>
      <c r="HM517" s="317"/>
      <c r="HW517" s="317"/>
    </row>
    <row r="518" s="3" customFormat="true" x14ac:dyDescent="0.25">
      <c r="A518" s="317"/>
      <c r="K518" s="317"/>
      <c r="U518" s="317"/>
      <c r="AE518" s="317"/>
      <c r="AO518" s="317"/>
      <c r="AY518" s="317"/>
      <c r="AZ518" s="317"/>
      <c r="BI518" s="317"/>
      <c r="BS518" s="317"/>
      <c r="CC518" s="317"/>
      <c r="CM518" s="317"/>
      <c r="CW518" s="317"/>
      <c r="DG518" s="317"/>
      <c r="DQ518" s="317"/>
      <c r="EA518" s="317"/>
      <c r="EK518" s="317"/>
      <c r="EU518" s="317"/>
      <c r="FE518" s="317"/>
      <c r="FO518" s="317"/>
      <c r="FY518" s="317"/>
      <c r="GI518" s="317"/>
      <c r="GS518" s="317"/>
      <c r="HC518" s="317"/>
      <c r="HM518" s="317"/>
      <c r="HW518" s="317"/>
    </row>
    <row r="519" s="3" customFormat="true" x14ac:dyDescent="0.25">
      <c r="A519" s="317"/>
      <c r="K519" s="317"/>
      <c r="U519" s="317"/>
      <c r="AE519" s="317"/>
      <c r="AO519" s="317"/>
      <c r="AY519" s="317"/>
      <c r="AZ519" s="317"/>
      <c r="BI519" s="317"/>
      <c r="BS519" s="317"/>
      <c r="CC519" s="317"/>
      <c r="CM519" s="317"/>
      <c r="CW519" s="317"/>
      <c r="DG519" s="317"/>
      <c r="DQ519" s="317"/>
      <c r="EA519" s="317"/>
      <c r="EK519" s="317"/>
      <c r="EU519" s="317"/>
      <c r="FE519" s="317"/>
      <c r="FO519" s="317"/>
      <c r="FY519" s="317"/>
      <c r="GI519" s="317"/>
      <c r="GS519" s="317"/>
      <c r="HC519" s="317"/>
      <c r="HM519" s="317"/>
      <c r="HW519" s="317"/>
    </row>
    <row r="520" s="3" customFormat="true" x14ac:dyDescent="0.25">
      <c r="A520" s="317"/>
      <c r="K520" s="317"/>
      <c r="U520" s="317"/>
      <c r="AE520" s="317"/>
      <c r="AO520" s="317"/>
      <c r="AY520" s="317"/>
      <c r="AZ520" s="317"/>
      <c r="BI520" s="317"/>
      <c r="BS520" s="317"/>
      <c r="CC520" s="317"/>
      <c r="CM520" s="317"/>
      <c r="CW520" s="317"/>
      <c r="DG520" s="317"/>
      <c r="DQ520" s="317"/>
      <c r="EA520" s="317"/>
      <c r="EK520" s="317"/>
      <c r="EU520" s="317"/>
      <c r="FE520" s="317"/>
      <c r="FO520" s="317"/>
      <c r="FY520" s="317"/>
      <c r="GI520" s="317"/>
      <c r="GS520" s="317"/>
      <c r="HC520" s="317"/>
      <c r="HM520" s="317"/>
      <c r="HW520" s="317"/>
    </row>
    <row r="521" s="3" customFormat="true" x14ac:dyDescent="0.25">
      <c r="A521" s="317"/>
      <c r="K521" s="317"/>
      <c r="U521" s="317"/>
      <c r="AE521" s="317"/>
      <c r="AO521" s="317"/>
      <c r="AY521" s="317"/>
      <c r="AZ521" s="317"/>
      <c r="BI521" s="317"/>
      <c r="BS521" s="317"/>
      <c r="CC521" s="317"/>
      <c r="CM521" s="317"/>
      <c r="CW521" s="317"/>
      <c r="DG521" s="317"/>
      <c r="DQ521" s="317"/>
      <c r="EA521" s="317"/>
      <c r="EK521" s="317"/>
      <c r="EU521" s="317"/>
      <c r="FE521" s="317"/>
      <c r="FO521" s="317"/>
      <c r="FY521" s="317"/>
      <c r="GI521" s="317"/>
      <c r="GS521" s="317"/>
      <c r="HC521" s="317"/>
      <c r="HM521" s="317"/>
      <c r="HW521" s="317"/>
    </row>
    <row r="522" s="3" customFormat="true" x14ac:dyDescent="0.25">
      <c r="A522" s="317"/>
      <c r="K522" s="317"/>
      <c r="U522" s="317"/>
      <c r="AE522" s="317"/>
      <c r="AO522" s="317"/>
      <c r="AY522" s="317"/>
      <c r="AZ522" s="317"/>
      <c r="BI522" s="317"/>
      <c r="BS522" s="317"/>
      <c r="CC522" s="317"/>
      <c r="CM522" s="317"/>
      <c r="CW522" s="317"/>
      <c r="DG522" s="317"/>
      <c r="DQ522" s="317"/>
      <c r="EA522" s="317"/>
      <c r="EK522" s="317"/>
      <c r="EU522" s="317"/>
      <c r="FE522" s="317"/>
      <c r="FO522" s="317"/>
      <c r="FY522" s="317"/>
      <c r="GI522" s="317"/>
      <c r="GS522" s="317"/>
      <c r="HC522" s="317"/>
      <c r="HM522" s="317"/>
      <c r="HW522" s="317"/>
    </row>
    <row r="523" s="3" customFormat="true" x14ac:dyDescent="0.25">
      <c r="A523" s="317"/>
      <c r="K523" s="317"/>
      <c r="U523" s="317"/>
      <c r="AE523" s="317"/>
      <c r="AO523" s="317"/>
      <c r="AY523" s="317"/>
      <c r="AZ523" s="317"/>
      <c r="BI523" s="317"/>
      <c r="BS523" s="317"/>
      <c r="CC523" s="317"/>
      <c r="CM523" s="317"/>
      <c r="CW523" s="317"/>
      <c r="DG523" s="317"/>
      <c r="DQ523" s="317"/>
      <c r="EA523" s="317"/>
      <c r="EK523" s="317"/>
      <c r="EU523" s="317"/>
      <c r="FE523" s="317"/>
      <c r="FO523" s="317"/>
      <c r="FY523" s="317"/>
      <c r="GI523" s="317"/>
      <c r="GS523" s="317"/>
      <c r="HC523" s="317"/>
      <c r="HM523" s="317"/>
      <c r="HW523" s="317"/>
    </row>
    <row r="524" s="3" customFormat="true" x14ac:dyDescent="0.25">
      <c r="A524" s="317"/>
      <c r="K524" s="317"/>
      <c r="U524" s="317"/>
      <c r="AE524" s="317"/>
      <c r="AO524" s="317"/>
      <c r="AY524" s="317"/>
      <c r="AZ524" s="317"/>
      <c r="BI524" s="317"/>
      <c r="BS524" s="317"/>
      <c r="CC524" s="317"/>
      <c r="CM524" s="317"/>
      <c r="CW524" s="317"/>
      <c r="DG524" s="317"/>
      <c r="DQ524" s="317"/>
      <c r="EA524" s="317"/>
      <c r="EK524" s="317"/>
      <c r="EU524" s="317"/>
      <c r="FE524" s="317"/>
      <c r="FO524" s="317"/>
      <c r="FY524" s="317"/>
      <c r="GI524" s="317"/>
      <c r="GS524" s="317"/>
      <c r="HC524" s="317"/>
      <c r="HM524" s="317"/>
      <c r="HW524" s="317"/>
    </row>
    <row r="525" s="3" customFormat="true" x14ac:dyDescent="0.25">
      <c r="A525" s="317"/>
      <c r="K525" s="317"/>
      <c r="U525" s="317"/>
      <c r="AE525" s="317"/>
      <c r="AO525" s="317"/>
      <c r="AY525" s="317"/>
      <c r="AZ525" s="317"/>
      <c r="BI525" s="317"/>
      <c r="BS525" s="317"/>
      <c r="CC525" s="317"/>
      <c r="CM525" s="317"/>
      <c r="CW525" s="317"/>
      <c r="DG525" s="317"/>
      <c r="DQ525" s="317"/>
      <c r="EA525" s="317"/>
      <c r="EK525" s="317"/>
      <c r="EU525" s="317"/>
      <c r="FE525" s="317"/>
      <c r="FO525" s="317"/>
      <c r="FY525" s="317"/>
      <c r="GI525" s="317"/>
      <c r="GS525" s="317"/>
      <c r="HC525" s="317"/>
      <c r="HM525" s="317"/>
      <c r="HW525" s="317"/>
    </row>
    <row r="526" s="3" customFormat="true" x14ac:dyDescent="0.25">
      <c r="A526" s="317"/>
      <c r="K526" s="317"/>
      <c r="U526" s="317"/>
      <c r="AE526" s="317"/>
      <c r="AO526" s="317"/>
      <c r="AY526" s="317"/>
      <c r="AZ526" s="317"/>
      <c r="BI526" s="317"/>
      <c r="BS526" s="317"/>
      <c r="CC526" s="317"/>
      <c r="CM526" s="317"/>
      <c r="CW526" s="317"/>
      <c r="DG526" s="317"/>
      <c r="DQ526" s="317"/>
      <c r="EA526" s="317"/>
      <c r="EK526" s="317"/>
      <c r="EU526" s="317"/>
      <c r="FE526" s="317"/>
      <c r="FO526" s="317"/>
      <c r="FY526" s="317"/>
      <c r="GI526" s="317"/>
      <c r="GS526" s="317"/>
      <c r="HC526" s="317"/>
      <c r="HM526" s="317"/>
      <c r="HW526" s="317"/>
    </row>
    <row r="527" s="3" customFormat="true" x14ac:dyDescent="0.25">
      <c r="A527" s="317"/>
      <c r="K527" s="317"/>
      <c r="U527" s="317"/>
      <c r="AE527" s="317"/>
      <c r="AO527" s="317"/>
      <c r="AY527" s="317"/>
      <c r="AZ527" s="317"/>
      <c r="BI527" s="317"/>
      <c r="BS527" s="317"/>
      <c r="CC527" s="317"/>
      <c r="CM527" s="317"/>
      <c r="CW527" s="317"/>
      <c r="DG527" s="317"/>
      <c r="DQ527" s="317"/>
      <c r="EA527" s="317"/>
      <c r="EK527" s="317"/>
      <c r="EU527" s="317"/>
      <c r="FE527" s="317"/>
      <c r="FO527" s="317"/>
      <c r="FY527" s="317"/>
      <c r="GI527" s="317"/>
      <c r="GS527" s="317"/>
      <c r="HC527" s="317"/>
      <c r="HM527" s="317"/>
      <c r="HW527" s="317"/>
    </row>
    <row r="528" s="3" customFormat="true" x14ac:dyDescent="0.25">
      <c r="A528" s="317"/>
      <c r="K528" s="317"/>
      <c r="U528" s="317"/>
      <c r="AE528" s="317"/>
      <c r="AO528" s="317"/>
      <c r="AY528" s="317"/>
      <c r="AZ528" s="317"/>
      <c r="BI528" s="317"/>
      <c r="BS528" s="317"/>
      <c r="CC528" s="317"/>
      <c r="CM528" s="317"/>
      <c r="CW528" s="317"/>
      <c r="DG528" s="317"/>
      <c r="DQ528" s="317"/>
      <c r="EA528" s="317"/>
      <c r="EK528" s="317"/>
      <c r="EU528" s="317"/>
      <c r="FE528" s="317"/>
      <c r="FO528" s="317"/>
      <c r="FY528" s="317"/>
      <c r="GI528" s="317"/>
      <c r="GS528" s="317"/>
      <c r="HC528" s="317"/>
      <c r="HM528" s="317"/>
      <c r="HW528" s="317"/>
    </row>
    <row r="529" s="3" customFormat="true" x14ac:dyDescent="0.25">
      <c r="A529" s="317"/>
      <c r="K529" s="317"/>
      <c r="U529" s="317"/>
      <c r="AE529" s="317"/>
      <c r="AO529" s="317"/>
      <c r="AY529" s="317"/>
      <c r="AZ529" s="317"/>
      <c r="BI529" s="317"/>
      <c r="BS529" s="317"/>
      <c r="CC529" s="317"/>
      <c r="CM529" s="317"/>
      <c r="CW529" s="317"/>
      <c r="DG529" s="317"/>
      <c r="DQ529" s="317"/>
      <c r="EA529" s="317"/>
      <c r="EK529" s="317"/>
      <c r="EU529" s="317"/>
      <c r="FE529" s="317"/>
      <c r="FO529" s="317"/>
      <c r="FY529" s="317"/>
      <c r="GI529" s="317"/>
      <c r="GS529" s="317"/>
      <c r="HC529" s="317"/>
      <c r="HM529" s="317"/>
      <c r="HW529" s="317"/>
    </row>
    <row r="530" s="3" customFormat="true" x14ac:dyDescent="0.25">
      <c r="A530" s="317"/>
      <c r="K530" s="317"/>
      <c r="U530" s="317"/>
      <c r="AE530" s="317"/>
      <c r="AO530" s="317"/>
      <c r="AY530" s="317"/>
      <c r="AZ530" s="317"/>
      <c r="BI530" s="317"/>
      <c r="BS530" s="317"/>
      <c r="CC530" s="317"/>
      <c r="CM530" s="317"/>
      <c r="CW530" s="317"/>
      <c r="DG530" s="317"/>
      <c r="DQ530" s="317"/>
      <c r="EA530" s="317"/>
      <c r="EK530" s="317"/>
      <c r="EU530" s="317"/>
      <c r="FE530" s="317"/>
      <c r="FO530" s="317"/>
      <c r="FY530" s="317"/>
      <c r="GI530" s="317"/>
      <c r="GS530" s="317"/>
      <c r="HC530" s="317"/>
      <c r="HM530" s="317"/>
      <c r="HW530" s="317"/>
    </row>
    <row r="531" s="3" customFormat="true" x14ac:dyDescent="0.25">
      <c r="A531" s="317"/>
      <c r="K531" s="317"/>
      <c r="U531" s="317"/>
      <c r="AE531" s="317"/>
      <c r="AO531" s="317"/>
      <c r="AY531" s="317"/>
      <c r="AZ531" s="317"/>
      <c r="BI531" s="317"/>
      <c r="BS531" s="317"/>
      <c r="CC531" s="317"/>
      <c r="CM531" s="317"/>
      <c r="CW531" s="317"/>
      <c r="DG531" s="317"/>
      <c r="DQ531" s="317"/>
      <c r="EA531" s="317"/>
      <c r="EK531" s="317"/>
      <c r="EU531" s="317"/>
      <c r="FE531" s="317"/>
      <c r="FO531" s="317"/>
      <c r="FY531" s="317"/>
      <c r="GI531" s="317"/>
      <c r="GS531" s="317"/>
      <c r="HC531" s="317"/>
      <c r="HM531" s="317"/>
      <c r="HW531" s="317"/>
    </row>
    <row r="532" s="3" customFormat="true" x14ac:dyDescent="0.25">
      <c r="A532" s="317"/>
      <c r="K532" s="317"/>
      <c r="U532" s="317"/>
      <c r="AE532" s="317"/>
      <c r="AO532" s="317"/>
      <c r="AY532" s="317"/>
      <c r="AZ532" s="317"/>
      <c r="BI532" s="317"/>
      <c r="BS532" s="317"/>
      <c r="CC532" s="317"/>
      <c r="CM532" s="317"/>
      <c r="CW532" s="317"/>
      <c r="DG532" s="317"/>
      <c r="DQ532" s="317"/>
      <c r="EA532" s="317"/>
      <c r="EK532" s="317"/>
      <c r="EU532" s="317"/>
      <c r="FE532" s="317"/>
      <c r="FO532" s="317"/>
      <c r="FY532" s="317"/>
      <c r="GI532" s="317"/>
      <c r="GS532" s="317"/>
      <c r="HC532" s="317"/>
      <c r="HM532" s="317"/>
      <c r="HW532" s="317"/>
    </row>
    <row r="533" s="3" customFormat="true" x14ac:dyDescent="0.25">
      <c r="A533" s="317"/>
      <c r="K533" s="317"/>
      <c r="U533" s="317"/>
      <c r="AE533" s="317"/>
      <c r="AO533" s="317"/>
      <c r="AY533" s="317"/>
      <c r="AZ533" s="317"/>
      <c r="BI533" s="317"/>
      <c r="BS533" s="317"/>
      <c r="CC533" s="317"/>
      <c r="CM533" s="317"/>
      <c r="CW533" s="317"/>
      <c r="DG533" s="317"/>
      <c r="DQ533" s="317"/>
      <c r="EA533" s="317"/>
      <c r="EK533" s="317"/>
      <c r="EU533" s="317"/>
      <c r="FE533" s="317"/>
      <c r="FO533" s="317"/>
      <c r="FY533" s="317"/>
      <c r="GI533" s="317"/>
      <c r="GS533" s="317"/>
      <c r="HC533" s="317"/>
      <c r="HM533" s="317"/>
      <c r="HW533" s="317"/>
    </row>
    <row r="534" s="3" customFormat="true" x14ac:dyDescent="0.25">
      <c r="A534" s="317"/>
      <c r="K534" s="317"/>
      <c r="U534" s="317"/>
      <c r="AE534" s="317"/>
      <c r="AO534" s="317"/>
      <c r="AY534" s="317"/>
      <c r="AZ534" s="317"/>
      <c r="BI534" s="317"/>
      <c r="BS534" s="317"/>
      <c r="CC534" s="317"/>
      <c r="CM534" s="317"/>
      <c r="CW534" s="317"/>
      <c r="DG534" s="317"/>
      <c r="DQ534" s="317"/>
      <c r="EA534" s="317"/>
      <c r="EK534" s="317"/>
      <c r="EU534" s="317"/>
      <c r="FE534" s="317"/>
      <c r="FO534" s="317"/>
      <c r="FY534" s="317"/>
      <c r="GI534" s="317"/>
      <c r="GS534" s="317"/>
      <c r="HC534" s="317"/>
      <c r="HM534" s="317"/>
      <c r="HW534" s="317"/>
    </row>
    <row r="535" s="3" customFormat="true" x14ac:dyDescent="0.25">
      <c r="A535" s="317"/>
      <c r="K535" s="317"/>
      <c r="U535" s="317"/>
      <c r="AE535" s="317"/>
      <c r="AO535" s="317"/>
      <c r="AY535" s="317"/>
      <c r="AZ535" s="317"/>
      <c r="BI535" s="317"/>
      <c r="BS535" s="317"/>
      <c r="CC535" s="317"/>
      <c r="CM535" s="317"/>
      <c r="CW535" s="317"/>
      <c r="DG535" s="317"/>
      <c r="DQ535" s="317"/>
      <c r="EA535" s="317"/>
      <c r="EK535" s="317"/>
      <c r="EU535" s="317"/>
      <c r="FE535" s="317"/>
      <c r="FO535" s="317"/>
      <c r="FY535" s="317"/>
      <c r="GI535" s="317"/>
      <c r="GS535" s="317"/>
      <c r="HC535" s="317"/>
      <c r="HM535" s="317"/>
      <c r="HW535" s="317"/>
    </row>
    <row r="536" s="3" customFormat="true" x14ac:dyDescent="0.25">
      <c r="A536" s="317"/>
      <c r="K536" s="317"/>
      <c r="U536" s="317"/>
      <c r="AE536" s="317"/>
      <c r="AO536" s="317"/>
      <c r="AY536" s="317"/>
      <c r="AZ536" s="317"/>
      <c r="BI536" s="317"/>
      <c r="BS536" s="317"/>
      <c r="CC536" s="317"/>
      <c r="CM536" s="317"/>
      <c r="CW536" s="317"/>
      <c r="DG536" s="317"/>
      <c r="DQ536" s="317"/>
      <c r="EA536" s="317"/>
      <c r="EK536" s="317"/>
      <c r="EU536" s="317"/>
      <c r="FE536" s="317"/>
      <c r="FO536" s="317"/>
      <c r="FY536" s="317"/>
      <c r="GI536" s="317"/>
      <c r="GS536" s="317"/>
      <c r="HC536" s="317"/>
      <c r="HM536" s="317"/>
      <c r="HW536" s="317"/>
    </row>
    <row r="537" s="3" customFormat="true" x14ac:dyDescent="0.25">
      <c r="A537" s="317"/>
      <c r="K537" s="317"/>
      <c r="U537" s="317"/>
      <c r="AE537" s="317"/>
      <c r="AO537" s="317"/>
      <c r="AY537" s="317"/>
      <c r="AZ537" s="317"/>
      <c r="BI537" s="317"/>
      <c r="BS537" s="317"/>
      <c r="CC537" s="317"/>
      <c r="CM537" s="317"/>
      <c r="CW537" s="317"/>
      <c r="DG537" s="317"/>
      <c r="DQ537" s="317"/>
      <c r="EA537" s="317"/>
      <c r="EK537" s="317"/>
      <c r="EU537" s="317"/>
      <c r="FE537" s="317"/>
      <c r="FO537" s="317"/>
      <c r="FY537" s="317"/>
      <c r="GI537" s="317"/>
      <c r="GS537" s="317"/>
      <c r="HC537" s="317"/>
      <c r="HM537" s="317"/>
      <c r="HW537" s="317"/>
    </row>
    <row r="538" s="3" customFormat="true" x14ac:dyDescent="0.25">
      <c r="A538" s="317"/>
      <c r="K538" s="317"/>
      <c r="U538" s="317"/>
      <c r="AE538" s="317"/>
      <c r="AO538" s="317"/>
      <c r="AY538" s="317"/>
      <c r="AZ538" s="317"/>
      <c r="BI538" s="317"/>
      <c r="BS538" s="317"/>
      <c r="CC538" s="317"/>
      <c r="CM538" s="317"/>
      <c r="CW538" s="317"/>
      <c r="DG538" s="317"/>
      <c r="DQ538" s="317"/>
      <c r="EA538" s="317"/>
      <c r="EK538" s="317"/>
      <c r="EU538" s="317"/>
      <c r="FE538" s="317"/>
      <c r="FO538" s="317"/>
      <c r="FY538" s="317"/>
      <c r="GI538" s="317"/>
      <c r="GS538" s="317"/>
      <c r="HC538" s="317"/>
      <c r="HM538" s="317"/>
      <c r="HW538" s="317"/>
    </row>
    <row r="539" s="3" customFormat="true" x14ac:dyDescent="0.25">
      <c r="A539" s="317"/>
      <c r="K539" s="317"/>
      <c r="U539" s="317"/>
      <c r="AE539" s="317"/>
      <c r="AO539" s="317"/>
      <c r="AY539" s="317"/>
      <c r="AZ539" s="317"/>
      <c r="BI539" s="317"/>
      <c r="BS539" s="317"/>
      <c r="CC539" s="317"/>
      <c r="CM539" s="317"/>
      <c r="CW539" s="317"/>
      <c r="DG539" s="317"/>
      <c r="DQ539" s="317"/>
      <c r="EA539" s="317"/>
      <c r="EK539" s="317"/>
      <c r="EU539" s="317"/>
      <c r="FE539" s="317"/>
      <c r="FO539" s="317"/>
      <c r="FY539" s="317"/>
      <c r="GI539" s="317"/>
      <c r="GS539" s="317"/>
      <c r="HC539" s="317"/>
      <c r="HM539" s="317"/>
      <c r="HW539" s="317"/>
    </row>
    <row r="540" s="3" customFormat="true" x14ac:dyDescent="0.25">
      <c r="A540" s="317"/>
      <c r="K540" s="317"/>
      <c r="U540" s="317"/>
      <c r="AE540" s="317"/>
      <c r="AO540" s="317"/>
      <c r="AY540" s="317"/>
      <c r="AZ540" s="317"/>
      <c r="BI540" s="317"/>
      <c r="BS540" s="317"/>
      <c r="CC540" s="317"/>
      <c r="CM540" s="317"/>
      <c r="CW540" s="317"/>
      <c r="DG540" s="317"/>
      <c r="DQ540" s="317"/>
      <c r="EA540" s="317"/>
      <c r="EK540" s="317"/>
      <c r="EU540" s="317"/>
      <c r="FE540" s="317"/>
      <c r="FO540" s="317"/>
      <c r="FY540" s="317"/>
      <c r="GI540" s="317"/>
      <c r="GS540" s="317"/>
      <c r="HC540" s="317"/>
      <c r="HM540" s="317"/>
      <c r="HW540" s="317"/>
    </row>
    <row r="541" s="3" customFormat="true" x14ac:dyDescent="0.25">
      <c r="A541" s="317"/>
      <c r="K541" s="317"/>
      <c r="U541" s="317"/>
      <c r="AE541" s="317"/>
      <c r="AO541" s="317"/>
      <c r="AY541" s="317"/>
      <c r="AZ541" s="317"/>
      <c r="BI541" s="317"/>
      <c r="BS541" s="317"/>
      <c r="CC541" s="317"/>
      <c r="CM541" s="317"/>
      <c r="CW541" s="317"/>
      <c r="DG541" s="317"/>
      <c r="DQ541" s="317"/>
      <c r="EA541" s="317"/>
      <c r="EK541" s="317"/>
      <c r="EU541" s="317"/>
      <c r="FE541" s="317"/>
      <c r="FO541" s="317"/>
      <c r="FY541" s="317"/>
      <c r="GI541" s="317"/>
      <c r="GS541" s="317"/>
      <c r="HC541" s="317"/>
      <c r="HM541" s="317"/>
      <c r="HW541" s="317"/>
    </row>
    <row r="542" s="3" customFormat="true" x14ac:dyDescent="0.25">
      <c r="A542" s="317"/>
      <c r="K542" s="317"/>
      <c r="U542" s="317"/>
      <c r="AE542" s="317"/>
      <c r="AO542" s="317"/>
      <c r="AY542" s="317"/>
      <c r="AZ542" s="317"/>
      <c r="BI542" s="317"/>
      <c r="BS542" s="317"/>
      <c r="CC542" s="317"/>
      <c r="CM542" s="317"/>
      <c r="CW542" s="317"/>
      <c r="DG542" s="317"/>
      <c r="DQ542" s="317"/>
      <c r="EA542" s="317"/>
      <c r="EK542" s="317"/>
      <c r="EU542" s="317"/>
      <c r="FE542" s="317"/>
      <c r="FO542" s="317"/>
      <c r="FY542" s="317"/>
      <c r="GI542" s="317"/>
      <c r="GS542" s="317"/>
      <c r="HC542" s="317"/>
      <c r="HM542" s="317"/>
      <c r="HW542" s="317"/>
    </row>
    <row r="543" s="3" customFormat="true" x14ac:dyDescent="0.25">
      <c r="A543" s="317"/>
      <c r="K543" s="317"/>
      <c r="U543" s="317"/>
      <c r="AE543" s="317"/>
      <c r="AO543" s="317"/>
      <c r="AY543" s="317"/>
      <c r="AZ543" s="317"/>
      <c r="BI543" s="317"/>
      <c r="BS543" s="317"/>
      <c r="CC543" s="317"/>
      <c r="CM543" s="317"/>
      <c r="CW543" s="317"/>
      <c r="DG543" s="317"/>
      <c r="DQ543" s="317"/>
      <c r="EA543" s="317"/>
      <c r="EK543" s="317"/>
      <c r="EU543" s="317"/>
      <c r="FE543" s="317"/>
      <c r="FO543" s="317"/>
      <c r="FY543" s="317"/>
      <c r="GI543" s="317"/>
      <c r="GS543" s="317"/>
      <c r="HC543" s="317"/>
      <c r="HM543" s="317"/>
      <c r="HW543" s="317"/>
    </row>
    <row r="544" s="3" customFormat="true" x14ac:dyDescent="0.25">
      <c r="A544" s="317"/>
      <c r="K544" s="317"/>
      <c r="U544" s="317"/>
      <c r="AE544" s="317"/>
      <c r="AO544" s="317"/>
      <c r="AY544" s="317"/>
      <c r="AZ544" s="317"/>
      <c r="BI544" s="317"/>
      <c r="BS544" s="317"/>
      <c r="CC544" s="317"/>
      <c r="CM544" s="317"/>
      <c r="CW544" s="317"/>
      <c r="DG544" s="317"/>
      <c r="DQ544" s="317"/>
      <c r="EA544" s="317"/>
      <c r="EK544" s="317"/>
      <c r="EU544" s="317"/>
      <c r="FE544" s="317"/>
      <c r="FO544" s="317"/>
      <c r="FY544" s="317"/>
      <c r="GI544" s="317"/>
      <c r="GS544" s="317"/>
      <c r="HC544" s="317"/>
      <c r="HM544" s="317"/>
      <c r="HW544" s="317"/>
    </row>
    <row r="545" s="3" customFormat="true" x14ac:dyDescent="0.25">
      <c r="A545" s="317"/>
      <c r="K545" s="317"/>
      <c r="U545" s="317"/>
      <c r="AE545" s="317"/>
      <c r="AO545" s="317"/>
      <c r="AY545" s="317"/>
      <c r="AZ545" s="317"/>
      <c r="BI545" s="317"/>
      <c r="BS545" s="317"/>
      <c r="CC545" s="317"/>
      <c r="CM545" s="317"/>
      <c r="CW545" s="317"/>
      <c r="DG545" s="317"/>
      <c r="DQ545" s="317"/>
      <c r="EA545" s="317"/>
      <c r="EK545" s="317"/>
      <c r="EU545" s="317"/>
      <c r="FE545" s="317"/>
      <c r="FO545" s="317"/>
      <c r="FY545" s="317"/>
      <c r="GI545" s="317"/>
      <c r="GS545" s="317"/>
      <c r="HC545" s="317"/>
      <c r="HM545" s="317"/>
      <c r="HW545" s="317"/>
    </row>
    <row r="546" s="3" customFormat="true" x14ac:dyDescent="0.25">
      <c r="A546" s="317"/>
      <c r="K546" s="317"/>
      <c r="U546" s="317"/>
      <c r="AE546" s="317"/>
      <c r="AO546" s="317"/>
      <c r="AY546" s="317"/>
      <c r="AZ546" s="317"/>
      <c r="BI546" s="317"/>
      <c r="BS546" s="317"/>
      <c r="CC546" s="317"/>
      <c r="CM546" s="317"/>
      <c r="CW546" s="317"/>
      <c r="DG546" s="317"/>
      <c r="DQ546" s="317"/>
      <c r="EA546" s="317"/>
      <c r="EK546" s="317"/>
      <c r="EU546" s="317"/>
      <c r="FE546" s="317"/>
      <c r="FO546" s="317"/>
      <c r="FY546" s="317"/>
      <c r="GI546" s="317"/>
      <c r="GS546" s="317"/>
      <c r="HC546" s="317"/>
      <c r="HM546" s="317"/>
      <c r="HW546" s="317"/>
    </row>
    <row r="547" s="3" customFormat="true" x14ac:dyDescent="0.25">
      <c r="A547" s="317"/>
      <c r="K547" s="317"/>
      <c r="U547" s="317"/>
      <c r="AE547" s="317"/>
      <c r="AO547" s="317"/>
      <c r="AY547" s="317"/>
      <c r="AZ547" s="317"/>
      <c r="BI547" s="317"/>
      <c r="BS547" s="317"/>
      <c r="CC547" s="317"/>
      <c r="CM547" s="317"/>
      <c r="CW547" s="317"/>
      <c r="DG547" s="317"/>
      <c r="DQ547" s="317"/>
      <c r="EA547" s="317"/>
      <c r="EK547" s="317"/>
      <c r="EU547" s="317"/>
      <c r="FE547" s="317"/>
      <c r="FO547" s="317"/>
      <c r="FY547" s="317"/>
      <c r="GI547" s="317"/>
      <c r="GS547" s="317"/>
      <c r="HC547" s="317"/>
      <c r="HM547" s="317"/>
      <c r="HW547" s="317"/>
    </row>
    <row r="548" s="3" customFormat="true" x14ac:dyDescent="0.25">
      <c r="A548" s="317"/>
      <c r="K548" s="317"/>
      <c r="U548" s="317"/>
      <c r="AE548" s="317"/>
      <c r="AO548" s="317"/>
      <c r="AY548" s="317"/>
      <c r="AZ548" s="317"/>
      <c r="BI548" s="317"/>
      <c r="BS548" s="317"/>
      <c r="CC548" s="317"/>
      <c r="CM548" s="317"/>
      <c r="CW548" s="317"/>
      <c r="DG548" s="317"/>
      <c r="DQ548" s="317"/>
      <c r="EA548" s="317"/>
      <c r="EK548" s="317"/>
      <c r="EU548" s="317"/>
      <c r="FE548" s="317"/>
      <c r="FO548" s="317"/>
      <c r="FY548" s="317"/>
      <c r="GI548" s="317"/>
      <c r="GS548" s="317"/>
      <c r="HC548" s="317"/>
      <c r="HM548" s="317"/>
      <c r="HW548" s="317"/>
    </row>
    <row r="549" s="3" customFormat="true" x14ac:dyDescent="0.25">
      <c r="A549" s="317"/>
      <c r="K549" s="317"/>
      <c r="U549" s="317"/>
      <c r="AE549" s="317"/>
      <c r="AO549" s="317"/>
      <c r="AY549" s="317"/>
      <c r="AZ549" s="317"/>
      <c r="BI549" s="317"/>
      <c r="BS549" s="317"/>
      <c r="CC549" s="317"/>
      <c r="CM549" s="317"/>
      <c r="CW549" s="317"/>
      <c r="DG549" s="317"/>
      <c r="DQ549" s="317"/>
      <c r="EA549" s="317"/>
      <c r="EK549" s="317"/>
      <c r="EU549" s="317"/>
      <c r="FE549" s="317"/>
      <c r="FO549" s="317"/>
      <c r="FY549" s="317"/>
      <c r="GI549" s="317"/>
      <c r="GS549" s="317"/>
      <c r="HC549" s="317"/>
      <c r="HM549" s="317"/>
      <c r="HW549" s="317"/>
    </row>
    <row r="550" s="3" customFormat="true" x14ac:dyDescent="0.25">
      <c r="A550" s="317"/>
      <c r="K550" s="317"/>
      <c r="U550" s="317"/>
      <c r="AE550" s="317"/>
      <c r="AO550" s="317"/>
      <c r="AY550" s="317"/>
      <c r="AZ550" s="317"/>
      <c r="BI550" s="317"/>
      <c r="BS550" s="317"/>
      <c r="CC550" s="317"/>
      <c r="CM550" s="317"/>
      <c r="CW550" s="317"/>
      <c r="DG550" s="317"/>
      <c r="DQ550" s="317"/>
      <c r="EA550" s="317"/>
      <c r="EK550" s="317"/>
      <c r="EU550" s="317"/>
      <c r="FE550" s="317"/>
      <c r="FO550" s="317"/>
      <c r="FY550" s="317"/>
      <c r="GI550" s="317"/>
      <c r="GS550" s="317"/>
      <c r="HC550" s="317"/>
      <c r="HM550" s="317"/>
      <c r="HW550" s="317"/>
    </row>
    <row r="551" s="3" customFormat="true" x14ac:dyDescent="0.25">
      <c r="A551" s="317"/>
      <c r="K551" s="317"/>
      <c r="U551" s="317"/>
      <c r="AE551" s="317"/>
      <c r="AO551" s="317"/>
      <c r="AY551" s="317"/>
      <c r="AZ551" s="317"/>
      <c r="BI551" s="317"/>
      <c r="BS551" s="317"/>
      <c r="CC551" s="317"/>
      <c r="CM551" s="317"/>
      <c r="CW551" s="317"/>
      <c r="DG551" s="317"/>
      <c r="DQ551" s="317"/>
      <c r="EA551" s="317"/>
      <c r="EK551" s="317"/>
      <c r="EU551" s="317"/>
      <c r="FE551" s="317"/>
      <c r="FO551" s="317"/>
      <c r="FY551" s="317"/>
      <c r="GI551" s="317"/>
      <c r="GS551" s="317"/>
      <c r="HC551" s="317"/>
      <c r="HM551" s="317"/>
      <c r="HW551" s="317"/>
    </row>
    <row r="552" s="3" customFormat="true" x14ac:dyDescent="0.25">
      <c r="A552" s="317"/>
      <c r="K552" s="317"/>
      <c r="U552" s="317"/>
      <c r="AE552" s="317"/>
      <c r="AO552" s="317"/>
      <c r="AY552" s="317"/>
      <c r="AZ552" s="317"/>
      <c r="BI552" s="317"/>
      <c r="BS552" s="317"/>
      <c r="CC552" s="317"/>
      <c r="CM552" s="317"/>
      <c r="CW552" s="317"/>
      <c r="DG552" s="317"/>
      <c r="DQ552" s="317"/>
      <c r="EA552" s="317"/>
      <c r="EK552" s="317"/>
      <c r="EU552" s="317"/>
      <c r="FE552" s="317"/>
      <c r="FO552" s="317"/>
      <c r="FY552" s="317"/>
      <c r="GI552" s="317"/>
      <c r="GS552" s="317"/>
      <c r="HC552" s="317"/>
      <c r="HM552" s="317"/>
      <c r="HW552" s="317"/>
    </row>
    <row r="553" s="3" customFormat="true" x14ac:dyDescent="0.25">
      <c r="A553" s="317"/>
      <c r="K553" s="317"/>
      <c r="U553" s="317"/>
      <c r="AE553" s="317"/>
      <c r="AO553" s="317"/>
      <c r="AY553" s="317"/>
      <c r="AZ553" s="317"/>
      <c r="BI553" s="317"/>
      <c r="BS553" s="317"/>
      <c r="CC553" s="317"/>
      <c r="CM553" s="317"/>
      <c r="CW553" s="317"/>
      <c r="DG553" s="317"/>
      <c r="DQ553" s="317"/>
      <c r="EA553" s="317"/>
      <c r="EK553" s="317"/>
      <c r="EU553" s="317"/>
      <c r="FE553" s="317"/>
      <c r="FO553" s="317"/>
      <c r="FY553" s="317"/>
      <c r="GI553" s="317"/>
      <c r="GS553" s="317"/>
      <c r="HC553" s="317"/>
      <c r="HM553" s="317"/>
      <c r="HW553" s="317"/>
    </row>
    <row r="554" s="3" customFormat="true" x14ac:dyDescent="0.25">
      <c r="A554" s="317"/>
      <c r="K554" s="317"/>
      <c r="U554" s="317"/>
      <c r="AE554" s="317"/>
      <c r="AO554" s="317"/>
      <c r="AY554" s="317"/>
      <c r="AZ554" s="317"/>
      <c r="BI554" s="317"/>
      <c r="BS554" s="317"/>
      <c r="CC554" s="317"/>
      <c r="CM554" s="317"/>
      <c r="CW554" s="317"/>
      <c r="DG554" s="317"/>
      <c r="DQ554" s="317"/>
      <c r="EA554" s="317"/>
      <c r="EK554" s="317"/>
      <c r="EU554" s="317"/>
      <c r="FE554" s="317"/>
      <c r="FO554" s="317"/>
      <c r="FY554" s="317"/>
      <c r="GI554" s="317"/>
      <c r="GS554" s="317"/>
      <c r="HC554" s="317"/>
      <c r="HM554" s="317"/>
      <c r="HW554" s="317"/>
    </row>
    <row r="555" s="3" customFormat="true" x14ac:dyDescent="0.25">
      <c r="A555" s="317"/>
      <c r="K555" s="317"/>
      <c r="U555" s="317"/>
      <c r="AE555" s="317"/>
      <c r="AO555" s="317"/>
      <c r="AY555" s="317"/>
      <c r="AZ555" s="317"/>
      <c r="BI555" s="317"/>
      <c r="BS555" s="317"/>
      <c r="CC555" s="317"/>
      <c r="CM555" s="317"/>
      <c r="CW555" s="317"/>
      <c r="DG555" s="317"/>
      <c r="DQ555" s="317"/>
      <c r="EA555" s="317"/>
      <c r="EK555" s="317"/>
      <c r="EU555" s="317"/>
      <c r="FE555" s="317"/>
      <c r="FO555" s="317"/>
      <c r="FY555" s="317"/>
      <c r="GI555" s="317"/>
      <c r="GS555" s="317"/>
      <c r="HC555" s="317"/>
      <c r="HM555" s="317"/>
      <c r="HW555" s="317"/>
    </row>
    <row r="556" s="3" customFormat="true" x14ac:dyDescent="0.25">
      <c r="A556" s="317"/>
      <c r="K556" s="317"/>
      <c r="U556" s="317"/>
      <c r="AE556" s="317"/>
      <c r="AO556" s="317"/>
      <c r="AY556" s="317"/>
      <c r="AZ556" s="317"/>
      <c r="BI556" s="317"/>
      <c r="BS556" s="317"/>
      <c r="CC556" s="317"/>
      <c r="CM556" s="317"/>
      <c r="CW556" s="317"/>
      <c r="DG556" s="317"/>
      <c r="DQ556" s="317"/>
      <c r="EA556" s="317"/>
      <c r="EK556" s="317"/>
      <c r="EU556" s="317"/>
      <c r="FE556" s="317"/>
      <c r="FO556" s="317"/>
      <c r="FY556" s="317"/>
      <c r="GI556" s="317"/>
      <c r="GS556" s="317"/>
      <c r="HC556" s="317"/>
      <c r="HM556" s="317"/>
      <c r="HW556" s="317"/>
    </row>
    <row r="557" s="3" customFormat="true" x14ac:dyDescent="0.25">
      <c r="A557" s="317"/>
      <c r="K557" s="317"/>
      <c r="U557" s="317"/>
      <c r="AE557" s="317"/>
      <c r="AO557" s="317"/>
      <c r="AY557" s="317"/>
      <c r="AZ557" s="317"/>
      <c r="BI557" s="317"/>
      <c r="BS557" s="317"/>
      <c r="CC557" s="317"/>
      <c r="CM557" s="317"/>
      <c r="CW557" s="317"/>
      <c r="DG557" s="317"/>
      <c r="DQ557" s="317"/>
      <c r="EA557" s="317"/>
      <c r="EK557" s="317"/>
      <c r="EU557" s="317"/>
      <c r="FE557" s="317"/>
      <c r="FO557" s="317"/>
      <c r="FY557" s="317"/>
      <c r="GI557" s="317"/>
      <c r="GS557" s="317"/>
      <c r="HC557" s="317"/>
      <c r="HM557" s="317"/>
      <c r="HW557" s="317"/>
    </row>
    <row r="558" s="3" customFormat="true" x14ac:dyDescent="0.25">
      <c r="A558" s="317"/>
      <c r="K558" s="317"/>
      <c r="U558" s="317"/>
      <c r="AE558" s="317"/>
      <c r="AO558" s="317"/>
      <c r="AY558" s="317"/>
      <c r="AZ558" s="317"/>
      <c r="BI558" s="317"/>
      <c r="BS558" s="317"/>
      <c r="CC558" s="317"/>
      <c r="CM558" s="317"/>
      <c r="CW558" s="317"/>
      <c r="DG558" s="317"/>
      <c r="DQ558" s="317"/>
      <c r="EA558" s="317"/>
      <c r="EK558" s="317"/>
      <c r="EU558" s="317"/>
      <c r="FE558" s="317"/>
      <c r="FO558" s="317"/>
      <c r="FY558" s="317"/>
      <c r="GI558" s="317"/>
      <c r="GS558" s="317"/>
      <c r="HC558" s="317"/>
      <c r="HM558" s="317"/>
      <c r="HW558" s="317"/>
    </row>
    <row r="559" s="3" customFormat="true" x14ac:dyDescent="0.25">
      <c r="A559" s="317"/>
      <c r="K559" s="317"/>
      <c r="U559" s="317"/>
      <c r="AE559" s="317"/>
      <c r="AO559" s="317"/>
      <c r="AY559" s="317"/>
      <c r="AZ559" s="317"/>
      <c r="BI559" s="317"/>
      <c r="BS559" s="317"/>
      <c r="CC559" s="317"/>
      <c r="CM559" s="317"/>
      <c r="CW559" s="317"/>
      <c r="DG559" s="317"/>
      <c r="DQ559" s="317"/>
      <c r="EA559" s="317"/>
      <c r="EK559" s="317"/>
      <c r="EU559" s="317"/>
      <c r="FE559" s="317"/>
      <c r="FO559" s="317"/>
      <c r="FY559" s="317"/>
      <c r="GI559" s="317"/>
      <c r="GS559" s="317"/>
      <c r="HC559" s="317"/>
      <c r="HM559" s="317"/>
      <c r="HW559" s="317"/>
    </row>
    <row r="560" s="3" customFormat="true" x14ac:dyDescent="0.25">
      <c r="A560" s="317"/>
      <c r="K560" s="317"/>
      <c r="U560" s="317"/>
      <c r="AE560" s="317"/>
      <c r="AO560" s="317"/>
      <c r="AY560" s="317"/>
      <c r="AZ560" s="317"/>
      <c r="BI560" s="317"/>
      <c r="BS560" s="317"/>
      <c r="CC560" s="317"/>
      <c r="CM560" s="317"/>
      <c r="CW560" s="317"/>
      <c r="DG560" s="317"/>
      <c r="DQ560" s="317"/>
      <c r="EA560" s="317"/>
      <c r="EK560" s="317"/>
      <c r="EU560" s="317"/>
      <c r="FE560" s="317"/>
      <c r="FO560" s="317"/>
      <c r="FY560" s="317"/>
      <c r="GI560" s="317"/>
      <c r="GS560" s="317"/>
      <c r="HC560" s="317"/>
      <c r="HM560" s="317"/>
      <c r="HW560" s="317"/>
    </row>
    <row r="561" s="3" customFormat="true" x14ac:dyDescent="0.25">
      <c r="A561" s="317"/>
      <c r="K561" s="317"/>
      <c r="U561" s="317"/>
      <c r="AE561" s="317"/>
      <c r="AO561" s="317"/>
      <c r="AY561" s="317"/>
      <c r="AZ561" s="317"/>
      <c r="BI561" s="317"/>
      <c r="BS561" s="317"/>
      <c r="CC561" s="317"/>
      <c r="CM561" s="317"/>
      <c r="CW561" s="317"/>
      <c r="DG561" s="317"/>
      <c r="DQ561" s="317"/>
      <c r="EA561" s="317"/>
      <c r="EK561" s="317"/>
      <c r="EU561" s="317"/>
      <c r="FE561" s="317"/>
      <c r="FO561" s="317"/>
      <c r="FY561" s="317"/>
      <c r="GI561" s="317"/>
      <c r="GS561" s="317"/>
      <c r="HC561" s="317"/>
      <c r="HM561" s="317"/>
      <c r="HW561" s="317"/>
    </row>
    <row r="562" s="3" customFormat="true" x14ac:dyDescent="0.25">
      <c r="A562" s="317"/>
      <c r="K562" s="317"/>
      <c r="U562" s="317"/>
      <c r="AE562" s="317"/>
      <c r="AO562" s="317"/>
      <c r="AY562" s="317"/>
      <c r="AZ562" s="317"/>
      <c r="BI562" s="317"/>
      <c r="BS562" s="317"/>
      <c r="CC562" s="317"/>
      <c r="CM562" s="317"/>
      <c r="CW562" s="317"/>
      <c r="DG562" s="317"/>
      <c r="DQ562" s="317"/>
      <c r="EA562" s="317"/>
      <c r="EK562" s="317"/>
      <c r="EU562" s="317"/>
      <c r="FE562" s="317"/>
      <c r="FO562" s="317"/>
      <c r="FY562" s="317"/>
      <c r="GI562" s="317"/>
      <c r="GS562" s="317"/>
      <c r="HC562" s="317"/>
      <c r="HM562" s="317"/>
      <c r="HW562" s="317"/>
    </row>
    <row r="563" s="3" customFormat="true" x14ac:dyDescent="0.25">
      <c r="A563" s="317"/>
      <c r="K563" s="317"/>
      <c r="U563" s="317"/>
      <c r="AE563" s="317"/>
      <c r="AO563" s="317"/>
      <c r="AY563" s="317"/>
      <c r="AZ563" s="317"/>
      <c r="BI563" s="317"/>
      <c r="BS563" s="317"/>
      <c r="CC563" s="317"/>
      <c r="CM563" s="317"/>
      <c r="CW563" s="317"/>
      <c r="DG563" s="317"/>
      <c r="DQ563" s="317"/>
      <c r="EA563" s="317"/>
      <c r="EK563" s="317"/>
      <c r="EU563" s="317"/>
      <c r="FE563" s="317"/>
      <c r="FO563" s="317"/>
      <c r="FY563" s="317"/>
      <c r="GI563" s="317"/>
      <c r="GS563" s="317"/>
      <c r="HC563" s="317"/>
      <c r="HM563" s="317"/>
      <c r="HW563" s="317"/>
    </row>
    <row r="564" s="3" customFormat="true" x14ac:dyDescent="0.25">
      <c r="A564" s="317"/>
      <c r="K564" s="317"/>
      <c r="U564" s="317"/>
      <c r="AE564" s="317"/>
      <c r="AO564" s="317"/>
      <c r="AY564" s="317"/>
      <c r="AZ564" s="317"/>
      <c r="BI564" s="317"/>
      <c r="BS564" s="317"/>
      <c r="CC564" s="317"/>
      <c r="CM564" s="317"/>
      <c r="CW564" s="317"/>
      <c r="DG564" s="317"/>
      <c r="DQ564" s="317"/>
      <c r="EA564" s="317"/>
      <c r="EK564" s="317"/>
      <c r="EU564" s="317"/>
      <c r="FE564" s="317"/>
      <c r="FO564" s="317"/>
      <c r="FY564" s="317"/>
      <c r="GI564" s="317"/>
      <c r="GS564" s="317"/>
      <c r="HC564" s="317"/>
      <c r="HM564" s="317"/>
      <c r="HW564" s="317"/>
    </row>
    <row r="565" s="3" customFormat="true" x14ac:dyDescent="0.25">
      <c r="A565" s="317"/>
      <c r="K565" s="317"/>
      <c r="U565" s="317"/>
      <c r="AE565" s="317"/>
      <c r="AO565" s="317"/>
      <c r="AY565" s="317"/>
      <c r="AZ565" s="317"/>
      <c r="BI565" s="317"/>
      <c r="BS565" s="317"/>
      <c r="CC565" s="317"/>
      <c r="CM565" s="317"/>
      <c r="CW565" s="317"/>
      <c r="DG565" s="317"/>
      <c r="DQ565" s="317"/>
      <c r="EA565" s="317"/>
      <c r="EK565" s="317"/>
      <c r="EU565" s="317"/>
      <c r="FE565" s="317"/>
      <c r="FO565" s="317"/>
      <c r="FY565" s="317"/>
      <c r="GI565" s="317"/>
      <c r="GS565" s="317"/>
      <c r="HC565" s="317"/>
      <c r="HM565" s="317"/>
      <c r="HW565" s="317"/>
    </row>
    <row r="566" s="3" customFormat="true" x14ac:dyDescent="0.25">
      <c r="A566" s="317"/>
      <c r="K566" s="317"/>
      <c r="U566" s="317"/>
      <c r="AE566" s="317"/>
      <c r="AO566" s="317"/>
      <c r="AY566" s="317"/>
      <c r="AZ566" s="317"/>
      <c r="BI566" s="317"/>
      <c r="BS566" s="317"/>
      <c r="CC566" s="317"/>
      <c r="CM566" s="317"/>
      <c r="CW566" s="317"/>
      <c r="DG566" s="317"/>
      <c r="DQ566" s="317"/>
      <c r="EA566" s="317"/>
      <c r="EK566" s="317"/>
      <c r="EU566" s="317"/>
      <c r="FE566" s="317"/>
      <c r="FO566" s="317"/>
      <c r="FY566" s="317"/>
      <c r="GI566" s="317"/>
      <c r="GS566" s="317"/>
      <c r="HC566" s="317"/>
      <c r="HM566" s="317"/>
      <c r="HW566" s="317"/>
    </row>
    <row r="567" s="3" customFormat="true" x14ac:dyDescent="0.25">
      <c r="A567" s="317"/>
      <c r="K567" s="317"/>
      <c r="U567" s="317"/>
      <c r="AE567" s="317"/>
      <c r="AO567" s="317"/>
      <c r="AY567" s="317"/>
      <c r="AZ567" s="317"/>
      <c r="BI567" s="317"/>
      <c r="BS567" s="317"/>
      <c r="CC567" s="317"/>
      <c r="CM567" s="317"/>
      <c r="CW567" s="317"/>
      <c r="DG567" s="317"/>
      <c r="DQ567" s="317"/>
      <c r="EA567" s="317"/>
      <c r="EK567" s="317"/>
      <c r="EU567" s="317"/>
      <c r="FE567" s="317"/>
      <c r="FO567" s="317"/>
      <c r="FY567" s="317"/>
      <c r="GI567" s="317"/>
      <c r="GS567" s="317"/>
      <c r="HC567" s="317"/>
      <c r="HM567" s="317"/>
      <c r="HW567" s="317"/>
    </row>
    <row r="568" s="3" customFormat="true" x14ac:dyDescent="0.25">
      <c r="A568" s="317"/>
      <c r="K568" s="317"/>
      <c r="U568" s="317"/>
      <c r="AE568" s="317"/>
      <c r="AO568" s="317"/>
      <c r="AY568" s="317"/>
      <c r="AZ568" s="317"/>
      <c r="BI568" s="317"/>
      <c r="BS568" s="317"/>
      <c r="CC568" s="317"/>
      <c r="CM568" s="317"/>
      <c r="CW568" s="317"/>
      <c r="DG568" s="317"/>
      <c r="DQ568" s="317"/>
      <c r="EA568" s="317"/>
      <c r="EK568" s="317"/>
      <c r="EU568" s="317"/>
      <c r="FE568" s="317"/>
      <c r="FO568" s="317"/>
      <c r="FY568" s="317"/>
      <c r="GI568" s="317"/>
      <c r="GS568" s="317"/>
      <c r="HC568" s="317"/>
      <c r="HM568" s="317"/>
      <c r="HW568" s="317"/>
    </row>
    <row r="569" s="3" customFormat="true" x14ac:dyDescent="0.25">
      <c r="A569" s="317"/>
      <c r="K569" s="317"/>
      <c r="U569" s="317"/>
      <c r="AE569" s="317"/>
      <c r="AO569" s="317"/>
      <c r="AY569" s="317"/>
      <c r="AZ569" s="317"/>
      <c r="BI569" s="317"/>
      <c r="BS569" s="317"/>
      <c r="CC569" s="317"/>
      <c r="CM569" s="317"/>
      <c r="CW569" s="317"/>
      <c r="DG569" s="317"/>
      <c r="DQ569" s="317"/>
      <c r="EA569" s="317"/>
      <c r="EK569" s="317"/>
      <c r="EU569" s="317"/>
      <c r="FE569" s="317"/>
      <c r="FO569" s="317"/>
      <c r="FY569" s="317"/>
      <c r="GI569" s="317"/>
      <c r="GS569" s="317"/>
      <c r="HC569" s="317"/>
      <c r="HM569" s="317"/>
      <c r="HW569" s="317"/>
    </row>
    <row r="570" s="3" customFormat="true" x14ac:dyDescent="0.25">
      <c r="A570" s="317"/>
      <c r="K570" s="317"/>
      <c r="U570" s="317"/>
      <c r="AE570" s="317"/>
      <c r="AO570" s="317"/>
      <c r="AY570" s="317"/>
      <c r="AZ570" s="317"/>
      <c r="BI570" s="317"/>
      <c r="BS570" s="317"/>
      <c r="CC570" s="317"/>
      <c r="CM570" s="317"/>
      <c r="CW570" s="317"/>
      <c r="DG570" s="317"/>
      <c r="DQ570" s="317"/>
      <c r="EA570" s="317"/>
      <c r="EK570" s="317"/>
      <c r="EU570" s="317"/>
      <c r="FE570" s="317"/>
      <c r="FO570" s="317"/>
      <c r="FY570" s="317"/>
      <c r="GI570" s="317"/>
      <c r="GS570" s="317"/>
      <c r="HC570" s="317"/>
      <c r="HM570" s="317"/>
      <c r="HW570" s="317"/>
    </row>
    <row r="571" s="3" customFormat="true" x14ac:dyDescent="0.25">
      <c r="A571" s="317"/>
      <c r="K571" s="317"/>
      <c r="U571" s="317"/>
      <c r="AE571" s="317"/>
      <c r="AO571" s="317"/>
      <c r="AY571" s="317"/>
      <c r="AZ571" s="317"/>
      <c r="BI571" s="317"/>
      <c r="BS571" s="317"/>
      <c r="CC571" s="317"/>
      <c r="CM571" s="317"/>
      <c r="CW571" s="317"/>
      <c r="DG571" s="317"/>
      <c r="DQ571" s="317"/>
      <c r="EA571" s="317"/>
      <c r="EK571" s="317"/>
      <c r="EU571" s="317"/>
      <c r="FE571" s="317"/>
      <c r="FO571" s="317"/>
      <c r="FY571" s="317"/>
      <c r="GI571" s="317"/>
      <c r="GS571" s="317"/>
      <c r="HC571" s="317"/>
      <c r="HM571" s="317"/>
      <c r="HW571" s="317"/>
    </row>
    <row r="572" s="3" customFormat="true" x14ac:dyDescent="0.25">
      <c r="A572" s="317"/>
      <c r="K572" s="317"/>
      <c r="U572" s="317"/>
      <c r="AE572" s="317"/>
      <c r="AO572" s="317"/>
      <c r="AY572" s="317"/>
      <c r="AZ572" s="317"/>
      <c r="BI572" s="317"/>
      <c r="BS572" s="317"/>
      <c r="CC572" s="317"/>
      <c r="CM572" s="317"/>
      <c r="CW572" s="317"/>
      <c r="DG572" s="317"/>
      <c r="DQ572" s="317"/>
      <c r="EA572" s="317"/>
      <c r="EK572" s="317"/>
      <c r="EU572" s="317"/>
      <c r="FE572" s="317"/>
      <c r="FO572" s="317"/>
      <c r="FY572" s="317"/>
      <c r="GI572" s="317"/>
      <c r="GS572" s="317"/>
      <c r="HC572" s="317"/>
      <c r="HM572" s="317"/>
      <c r="HW572" s="317"/>
    </row>
    <row r="573" s="3" customFormat="true" x14ac:dyDescent="0.25">
      <c r="A573" s="317"/>
      <c r="K573" s="317"/>
      <c r="U573" s="317"/>
      <c r="AE573" s="317"/>
      <c r="AO573" s="317"/>
      <c r="AY573" s="317"/>
      <c r="AZ573" s="317"/>
      <c r="BI573" s="317"/>
      <c r="BS573" s="317"/>
      <c r="CC573" s="317"/>
      <c r="CM573" s="317"/>
      <c r="CW573" s="317"/>
      <c r="DG573" s="317"/>
      <c r="DQ573" s="317"/>
      <c r="EA573" s="317"/>
      <c r="EK573" s="317"/>
      <c r="EU573" s="317"/>
      <c r="FE573" s="317"/>
      <c r="FO573" s="317"/>
      <c r="FY573" s="317"/>
      <c r="GI573" s="317"/>
      <c r="GS573" s="317"/>
      <c r="HC573" s="317"/>
      <c r="HM573" s="317"/>
      <c r="HW573" s="317"/>
    </row>
    <row r="574" s="3" customFormat="true" x14ac:dyDescent="0.25">
      <c r="A574" s="317"/>
      <c r="K574" s="317"/>
      <c r="U574" s="317"/>
      <c r="AE574" s="317"/>
      <c r="AO574" s="317"/>
      <c r="AY574" s="317"/>
      <c r="AZ574" s="317"/>
      <c r="BI574" s="317"/>
      <c r="BS574" s="317"/>
      <c r="CC574" s="317"/>
      <c r="CM574" s="317"/>
      <c r="CW574" s="317"/>
      <c r="DG574" s="317"/>
      <c r="DQ574" s="317"/>
      <c r="EA574" s="317"/>
      <c r="EK574" s="317"/>
      <c r="EU574" s="317"/>
      <c r="FE574" s="317"/>
      <c r="FO574" s="317"/>
      <c r="FY574" s="317"/>
      <c r="GI574" s="317"/>
      <c r="GS574" s="317"/>
      <c r="HC574" s="317"/>
      <c r="HM574" s="317"/>
      <c r="HW574" s="317"/>
    </row>
    <row r="575" s="3" customFormat="true" x14ac:dyDescent="0.25">
      <c r="A575" s="317"/>
      <c r="K575" s="317"/>
      <c r="U575" s="317"/>
      <c r="AE575" s="317"/>
      <c r="AO575" s="317"/>
      <c r="AY575" s="317"/>
      <c r="AZ575" s="317"/>
      <c r="BI575" s="317"/>
      <c r="BS575" s="317"/>
      <c r="CC575" s="317"/>
      <c r="CM575" s="317"/>
      <c r="CW575" s="317"/>
      <c r="DG575" s="317"/>
      <c r="DQ575" s="317"/>
      <c r="EA575" s="317"/>
      <c r="EK575" s="317"/>
      <c r="EU575" s="317"/>
      <c r="FE575" s="317"/>
      <c r="FO575" s="317"/>
      <c r="FY575" s="317"/>
      <c r="GI575" s="317"/>
      <c r="GS575" s="317"/>
      <c r="HC575" s="317"/>
      <c r="HM575" s="317"/>
      <c r="HW575" s="317"/>
    </row>
    <row r="576" s="3" customFormat="true" x14ac:dyDescent="0.25">
      <c r="A576" s="317"/>
      <c r="K576" s="317"/>
      <c r="U576" s="317"/>
      <c r="AE576" s="317"/>
      <c r="AO576" s="317"/>
      <c r="AY576" s="317"/>
      <c r="AZ576" s="317"/>
      <c r="BI576" s="317"/>
      <c r="BS576" s="317"/>
      <c r="CC576" s="317"/>
      <c r="CM576" s="317"/>
      <c r="CW576" s="317"/>
      <c r="DG576" s="317"/>
      <c r="DQ576" s="317"/>
      <c r="EA576" s="317"/>
      <c r="EK576" s="317"/>
      <c r="EU576" s="317"/>
      <c r="FE576" s="317"/>
      <c r="FO576" s="317"/>
      <c r="FY576" s="317"/>
      <c r="GI576" s="317"/>
      <c r="GS576" s="317"/>
      <c r="HC576" s="317"/>
      <c r="HM576" s="317"/>
      <c r="HW576" s="317"/>
    </row>
    <row r="577" s="3" customFormat="true" x14ac:dyDescent="0.25">
      <c r="A577" s="317"/>
      <c r="K577" s="317"/>
      <c r="U577" s="317"/>
      <c r="AE577" s="317"/>
      <c r="AO577" s="317"/>
      <c r="AY577" s="317"/>
      <c r="AZ577" s="317"/>
      <c r="BI577" s="317"/>
      <c r="BS577" s="317"/>
      <c r="CC577" s="317"/>
      <c r="CM577" s="317"/>
      <c r="CW577" s="317"/>
      <c r="DG577" s="317"/>
      <c r="DQ577" s="317"/>
      <c r="EA577" s="317"/>
      <c r="EK577" s="317"/>
      <c r="EU577" s="317"/>
      <c r="FE577" s="317"/>
      <c r="FO577" s="317"/>
      <c r="FY577" s="317"/>
      <c r="GI577" s="317"/>
      <c r="GS577" s="317"/>
      <c r="HC577" s="317"/>
      <c r="HM577" s="317"/>
      <c r="HW577" s="317"/>
    </row>
    <row r="578" s="3" customFormat="true" x14ac:dyDescent="0.25">
      <c r="A578" s="317"/>
      <c r="K578" s="317"/>
      <c r="U578" s="317"/>
      <c r="AE578" s="317"/>
      <c r="AO578" s="317"/>
      <c r="AY578" s="317"/>
      <c r="AZ578" s="317"/>
      <c r="BI578" s="317"/>
      <c r="BS578" s="317"/>
      <c r="CC578" s="317"/>
      <c r="CM578" s="317"/>
      <c r="CW578" s="317"/>
      <c r="DG578" s="317"/>
      <c r="DQ578" s="317"/>
      <c r="EA578" s="317"/>
      <c r="EK578" s="317"/>
      <c r="EU578" s="317"/>
      <c r="FE578" s="317"/>
      <c r="FO578" s="317"/>
      <c r="FY578" s="317"/>
      <c r="GI578" s="317"/>
      <c r="GS578" s="317"/>
      <c r="HC578" s="317"/>
      <c r="HM578" s="317"/>
      <c r="HW578" s="317"/>
    </row>
    <row r="579" s="3" customFormat="true" x14ac:dyDescent="0.25">
      <c r="A579" s="317"/>
      <c r="K579" s="317"/>
      <c r="U579" s="317"/>
      <c r="AE579" s="317"/>
      <c r="AO579" s="317"/>
      <c r="AY579" s="317"/>
      <c r="AZ579" s="317"/>
      <c r="BI579" s="317"/>
      <c r="BS579" s="317"/>
      <c r="CC579" s="317"/>
      <c r="CM579" s="317"/>
      <c r="CW579" s="317"/>
      <c r="DG579" s="317"/>
      <c r="DQ579" s="317"/>
      <c r="EA579" s="317"/>
      <c r="EK579" s="317"/>
      <c r="EU579" s="317"/>
      <c r="FE579" s="317"/>
      <c r="FO579" s="317"/>
      <c r="FY579" s="317"/>
      <c r="GI579" s="317"/>
      <c r="GS579" s="317"/>
      <c r="HC579" s="317"/>
      <c r="HM579" s="317"/>
      <c r="HW579" s="317"/>
    </row>
    <row r="580" s="3" customFormat="true" x14ac:dyDescent="0.25">
      <c r="A580" s="317"/>
      <c r="K580" s="317"/>
      <c r="U580" s="317"/>
      <c r="AE580" s="317"/>
      <c r="AO580" s="317"/>
      <c r="AY580" s="317"/>
      <c r="AZ580" s="317"/>
      <c r="BI580" s="317"/>
      <c r="BS580" s="317"/>
      <c r="CC580" s="317"/>
      <c r="CM580" s="317"/>
      <c r="CW580" s="317"/>
      <c r="DG580" s="317"/>
      <c r="DQ580" s="317"/>
      <c r="EA580" s="317"/>
      <c r="EK580" s="317"/>
      <c r="EU580" s="317"/>
      <c r="FE580" s="317"/>
      <c r="FO580" s="317"/>
      <c r="FY580" s="317"/>
      <c r="GI580" s="317"/>
      <c r="GS580" s="317"/>
      <c r="HC580" s="317"/>
      <c r="HM580" s="317"/>
      <c r="HW580" s="317"/>
    </row>
    <row r="581" s="3" customFormat="true" x14ac:dyDescent="0.25">
      <c r="A581" s="317"/>
      <c r="K581" s="317"/>
      <c r="U581" s="317"/>
      <c r="AE581" s="317"/>
      <c r="AO581" s="317"/>
      <c r="AY581" s="317"/>
      <c r="AZ581" s="317"/>
      <c r="BI581" s="317"/>
      <c r="BS581" s="317"/>
      <c r="CC581" s="317"/>
      <c r="CM581" s="317"/>
      <c r="CW581" s="317"/>
      <c r="DG581" s="317"/>
      <c r="DQ581" s="317"/>
      <c r="EA581" s="317"/>
      <c r="EK581" s="317"/>
      <c r="EU581" s="317"/>
      <c r="FE581" s="317"/>
      <c r="FO581" s="317"/>
      <c r="FY581" s="317"/>
      <c r="GI581" s="317"/>
      <c r="GS581" s="317"/>
      <c r="HC581" s="317"/>
      <c r="HM581" s="317"/>
      <c r="HW581" s="317"/>
    </row>
    <row r="582" s="3" customFormat="true" x14ac:dyDescent="0.25">
      <c r="A582" s="317"/>
      <c r="K582" s="317"/>
      <c r="U582" s="317"/>
      <c r="AE582" s="317"/>
      <c r="AO582" s="317"/>
      <c r="AY582" s="317"/>
      <c r="AZ582" s="317"/>
      <c r="BI582" s="317"/>
      <c r="BS582" s="317"/>
      <c r="CC582" s="317"/>
      <c r="CM582" s="317"/>
      <c r="CW582" s="317"/>
      <c r="DG582" s="317"/>
      <c r="DQ582" s="317"/>
      <c r="EA582" s="317"/>
      <c r="EK582" s="317"/>
      <c r="EU582" s="317"/>
      <c r="FE582" s="317"/>
      <c r="FO582" s="317"/>
      <c r="FY582" s="317"/>
      <c r="GI582" s="317"/>
      <c r="GS582" s="317"/>
      <c r="HC582" s="317"/>
      <c r="HM582" s="317"/>
      <c r="HW582" s="317"/>
    </row>
    <row r="583" s="3" customFormat="true" x14ac:dyDescent="0.25">
      <c r="A583" s="317"/>
      <c r="K583" s="317"/>
      <c r="U583" s="317"/>
      <c r="AE583" s="317"/>
      <c r="AO583" s="317"/>
      <c r="AY583" s="317"/>
      <c r="AZ583" s="317"/>
      <c r="BI583" s="317"/>
      <c r="BS583" s="317"/>
      <c r="CC583" s="317"/>
      <c r="CM583" s="317"/>
      <c r="CW583" s="317"/>
      <c r="DG583" s="317"/>
      <c r="DQ583" s="317"/>
      <c r="EA583" s="317"/>
      <c r="EK583" s="317"/>
      <c r="EU583" s="317"/>
      <c r="FE583" s="317"/>
      <c r="FO583" s="317"/>
      <c r="FY583" s="317"/>
      <c r="GI583" s="317"/>
      <c r="GS583" s="317"/>
      <c r="HC583" s="317"/>
      <c r="HM583" s="317"/>
      <c r="HW583" s="317"/>
    </row>
    <row r="584" s="3" customFormat="true" x14ac:dyDescent="0.25">
      <c r="A584" s="317"/>
      <c r="K584" s="317"/>
      <c r="U584" s="317"/>
      <c r="AE584" s="317"/>
      <c r="AO584" s="317"/>
      <c r="AY584" s="317"/>
      <c r="AZ584" s="317"/>
      <c r="BI584" s="317"/>
      <c r="BS584" s="317"/>
      <c r="CC584" s="317"/>
      <c r="CM584" s="317"/>
      <c r="CW584" s="317"/>
      <c r="DG584" s="317"/>
      <c r="DQ584" s="317"/>
      <c r="EA584" s="317"/>
      <c r="EK584" s="317"/>
      <c r="EU584" s="317"/>
      <c r="FE584" s="317"/>
      <c r="FO584" s="317"/>
      <c r="FY584" s="317"/>
      <c r="GI584" s="317"/>
      <c r="GS584" s="317"/>
      <c r="HC584" s="317"/>
      <c r="HM584" s="317"/>
      <c r="HW584" s="317"/>
    </row>
    <row r="585" s="3" customFormat="true" x14ac:dyDescent="0.25">
      <c r="A585" s="317"/>
      <c r="K585" s="317"/>
      <c r="U585" s="317"/>
      <c r="AE585" s="317"/>
      <c r="AO585" s="317"/>
      <c r="AY585" s="317"/>
      <c r="AZ585" s="317"/>
      <c r="BI585" s="317"/>
      <c r="BS585" s="317"/>
      <c r="CC585" s="317"/>
      <c r="CM585" s="317"/>
      <c r="CW585" s="317"/>
      <c r="DG585" s="317"/>
      <c r="DQ585" s="317"/>
      <c r="EA585" s="317"/>
      <c r="EK585" s="317"/>
      <c r="EU585" s="317"/>
      <c r="FE585" s="317"/>
      <c r="FO585" s="317"/>
      <c r="FY585" s="317"/>
      <c r="GI585" s="317"/>
      <c r="GS585" s="317"/>
      <c r="HC585" s="317"/>
      <c r="HM585" s="317"/>
      <c r="HW585" s="317"/>
    </row>
    <row r="586" s="3" customFormat="true" x14ac:dyDescent="0.25">
      <c r="A586" s="317"/>
      <c r="K586" s="317"/>
      <c r="U586" s="317"/>
      <c r="AE586" s="317"/>
      <c r="AO586" s="317"/>
      <c r="AY586" s="317"/>
      <c r="AZ586" s="317"/>
      <c r="BI586" s="317"/>
      <c r="BS586" s="317"/>
      <c r="CC586" s="317"/>
      <c r="CM586" s="317"/>
      <c r="CW586" s="317"/>
      <c r="DG586" s="317"/>
      <c r="DQ586" s="317"/>
      <c r="EA586" s="317"/>
      <c r="EK586" s="317"/>
      <c r="EU586" s="317"/>
      <c r="FE586" s="317"/>
      <c r="FO586" s="317"/>
      <c r="FY586" s="317"/>
      <c r="GI586" s="317"/>
      <c r="GS586" s="317"/>
      <c r="HC586" s="317"/>
      <c r="HM586" s="317"/>
      <c r="HW586" s="317"/>
    </row>
    <row r="587" s="3" customFormat="true" x14ac:dyDescent="0.25">
      <c r="A587" s="317"/>
      <c r="K587" s="317"/>
      <c r="U587" s="317"/>
      <c r="AE587" s="317"/>
      <c r="AO587" s="317"/>
      <c r="AY587" s="317"/>
      <c r="AZ587" s="317"/>
      <c r="BI587" s="317"/>
      <c r="BS587" s="317"/>
      <c r="CC587" s="317"/>
      <c r="CM587" s="317"/>
      <c r="CW587" s="317"/>
      <c r="DG587" s="317"/>
      <c r="DQ587" s="317"/>
      <c r="EA587" s="317"/>
      <c r="EK587" s="317"/>
      <c r="EU587" s="317"/>
      <c r="FE587" s="317"/>
      <c r="FO587" s="317"/>
      <c r="FY587" s="317"/>
      <c r="GI587" s="317"/>
      <c r="GS587" s="317"/>
      <c r="HC587" s="317"/>
      <c r="HM587" s="317"/>
      <c r="HW587" s="317"/>
    </row>
    <row r="588" s="3" customFormat="true" x14ac:dyDescent="0.25">
      <c r="A588" s="317"/>
      <c r="K588" s="317"/>
      <c r="U588" s="317"/>
      <c r="AE588" s="317"/>
      <c r="AO588" s="317"/>
      <c r="AY588" s="317"/>
      <c r="AZ588" s="317"/>
      <c r="BI588" s="317"/>
      <c r="BS588" s="317"/>
      <c r="CC588" s="317"/>
      <c r="CM588" s="317"/>
      <c r="CW588" s="317"/>
      <c r="DG588" s="317"/>
      <c r="DQ588" s="317"/>
      <c r="EA588" s="317"/>
      <c r="EK588" s="317"/>
      <c r="EU588" s="317"/>
      <c r="FE588" s="317"/>
      <c r="FO588" s="317"/>
      <c r="FY588" s="317"/>
      <c r="GI588" s="317"/>
      <c r="GS588" s="317"/>
      <c r="HC588" s="317"/>
      <c r="HM588" s="317"/>
      <c r="HW588" s="317"/>
    </row>
    <row r="589" s="3" customFormat="true" x14ac:dyDescent="0.25">
      <c r="A589" s="317"/>
      <c r="K589" s="317"/>
      <c r="U589" s="317"/>
      <c r="AE589" s="317"/>
      <c r="AO589" s="317"/>
      <c r="AY589" s="317"/>
      <c r="AZ589" s="317"/>
      <c r="BI589" s="317"/>
      <c r="BS589" s="317"/>
      <c r="CC589" s="317"/>
      <c r="CM589" s="317"/>
      <c r="CW589" s="317"/>
      <c r="DG589" s="317"/>
      <c r="DQ589" s="317"/>
      <c r="EA589" s="317"/>
      <c r="EK589" s="317"/>
      <c r="EU589" s="317"/>
      <c r="FE589" s="317"/>
      <c r="FO589" s="317"/>
      <c r="FY589" s="317"/>
      <c r="GI589" s="317"/>
      <c r="GS589" s="317"/>
      <c r="HC589" s="317"/>
      <c r="HM589" s="317"/>
      <c r="HW589" s="317"/>
    </row>
    <row r="590" s="3" customFormat="true" x14ac:dyDescent="0.25">
      <c r="A590" s="317"/>
      <c r="K590" s="317"/>
      <c r="U590" s="317"/>
      <c r="AE590" s="317"/>
      <c r="AO590" s="317"/>
      <c r="AY590" s="317"/>
      <c r="AZ590" s="317"/>
      <c r="BI590" s="317"/>
      <c r="BS590" s="317"/>
      <c r="CC590" s="317"/>
      <c r="CM590" s="317"/>
      <c r="CW590" s="317"/>
      <c r="DG590" s="317"/>
      <c r="DQ590" s="317"/>
      <c r="EA590" s="317"/>
      <c r="EK590" s="317"/>
      <c r="EU590" s="317"/>
      <c r="FE590" s="317"/>
      <c r="FO590" s="317"/>
      <c r="FY590" s="317"/>
      <c r="GI590" s="317"/>
      <c r="GS590" s="317"/>
      <c r="HC590" s="317"/>
      <c r="HM590" s="317"/>
      <c r="HW590" s="317"/>
    </row>
    <row r="591" s="3" customFormat="true" x14ac:dyDescent="0.25">
      <c r="A591" s="317"/>
      <c r="K591" s="317"/>
      <c r="U591" s="317"/>
      <c r="AE591" s="317"/>
      <c r="AO591" s="317"/>
      <c r="AY591" s="317"/>
      <c r="AZ591" s="317"/>
      <c r="BI591" s="317"/>
      <c r="BS591" s="317"/>
      <c r="CC591" s="317"/>
      <c r="CM591" s="317"/>
      <c r="CW591" s="317"/>
      <c r="DG591" s="317"/>
      <c r="DQ591" s="317"/>
      <c r="EA591" s="317"/>
      <c r="EK591" s="317"/>
      <c r="EU591" s="317"/>
      <c r="FE591" s="317"/>
      <c r="FO591" s="317"/>
      <c r="FY591" s="317"/>
      <c r="GI591" s="317"/>
      <c r="GS591" s="317"/>
      <c r="HC591" s="317"/>
      <c r="HM591" s="317"/>
      <c r="HW591" s="317"/>
    </row>
    <row r="592" s="3" customFormat="true" x14ac:dyDescent="0.25">
      <c r="A592" s="317"/>
      <c r="K592" s="317"/>
      <c r="U592" s="317"/>
      <c r="AE592" s="317"/>
      <c r="AO592" s="317"/>
      <c r="AY592" s="317"/>
      <c r="AZ592" s="317"/>
      <c r="BI592" s="317"/>
      <c r="BS592" s="317"/>
      <c r="CC592" s="317"/>
      <c r="CM592" s="317"/>
      <c r="CW592" s="317"/>
      <c r="DG592" s="317"/>
      <c r="DQ592" s="317"/>
      <c r="EA592" s="317"/>
      <c r="EK592" s="317"/>
      <c r="EU592" s="317"/>
      <c r="FE592" s="317"/>
      <c r="FO592" s="317"/>
      <c r="FY592" s="317"/>
      <c r="GI592" s="317"/>
      <c r="GS592" s="317"/>
      <c r="HC592" s="317"/>
      <c r="HM592" s="317"/>
      <c r="HW592" s="317"/>
    </row>
    <row r="593" s="3" customFormat="true" x14ac:dyDescent="0.25">
      <c r="A593" s="317"/>
      <c r="K593" s="317"/>
      <c r="U593" s="317"/>
      <c r="AE593" s="317"/>
      <c r="AO593" s="317"/>
      <c r="AY593" s="317"/>
      <c r="AZ593" s="317"/>
      <c r="BI593" s="317"/>
      <c r="BS593" s="317"/>
      <c r="CC593" s="317"/>
      <c r="CM593" s="317"/>
      <c r="CW593" s="317"/>
      <c r="DG593" s="317"/>
      <c r="DQ593" s="317"/>
      <c r="EA593" s="317"/>
      <c r="EK593" s="317"/>
      <c r="EU593" s="317"/>
      <c r="FE593" s="317"/>
      <c r="FO593" s="317"/>
      <c r="FY593" s="317"/>
      <c r="GI593" s="317"/>
      <c r="GS593" s="317"/>
      <c r="HC593" s="317"/>
      <c r="HM593" s="317"/>
      <c r="HW593" s="317"/>
    </row>
    <row r="594" s="3" customFormat="true" x14ac:dyDescent="0.25">
      <c r="A594" s="317"/>
      <c r="K594" s="317"/>
      <c r="U594" s="317"/>
      <c r="AE594" s="317"/>
      <c r="AO594" s="317"/>
      <c r="AY594" s="317"/>
      <c r="AZ594" s="317"/>
      <c r="BI594" s="317"/>
      <c r="BS594" s="317"/>
      <c r="CC594" s="317"/>
      <c r="CM594" s="317"/>
      <c r="CW594" s="317"/>
      <c r="DG594" s="317"/>
      <c r="DQ594" s="317"/>
      <c r="EA594" s="317"/>
      <c r="EK594" s="317"/>
      <c r="EU594" s="317"/>
      <c r="FE594" s="317"/>
      <c r="FO594" s="317"/>
      <c r="FY594" s="317"/>
      <c r="GI594" s="317"/>
      <c r="GS594" s="317"/>
      <c r="HC594" s="317"/>
      <c r="HM594" s="317"/>
      <c r="HW594" s="317"/>
    </row>
    <row r="595" s="3" customFormat="true" x14ac:dyDescent="0.25">
      <c r="A595" s="317"/>
      <c r="K595" s="317"/>
      <c r="U595" s="317"/>
      <c r="AE595" s="317"/>
      <c r="AO595" s="317"/>
      <c r="AY595" s="317"/>
      <c r="AZ595" s="317"/>
      <c r="BI595" s="317"/>
      <c r="BS595" s="317"/>
      <c r="CC595" s="317"/>
      <c r="CM595" s="317"/>
      <c r="CW595" s="317"/>
      <c r="DG595" s="317"/>
      <c r="DQ595" s="317"/>
      <c r="EA595" s="317"/>
      <c r="EK595" s="317"/>
      <c r="EU595" s="317"/>
      <c r="FE595" s="317"/>
      <c r="FO595" s="317"/>
      <c r="FY595" s="317"/>
      <c r="GI595" s="317"/>
      <c r="GS595" s="317"/>
      <c r="HC595" s="317"/>
      <c r="HM595" s="317"/>
      <c r="HW595" s="317"/>
    </row>
    <row r="596" s="3" customFormat="true" x14ac:dyDescent="0.25">
      <c r="A596" s="317"/>
      <c r="K596" s="317"/>
      <c r="U596" s="317"/>
      <c r="AE596" s="317"/>
      <c r="AO596" s="317"/>
      <c r="AY596" s="317"/>
      <c r="AZ596" s="317"/>
      <c r="BI596" s="317"/>
      <c r="BS596" s="317"/>
      <c r="CC596" s="317"/>
      <c r="CM596" s="317"/>
      <c r="CW596" s="317"/>
      <c r="DG596" s="317"/>
      <c r="DQ596" s="317"/>
      <c r="EA596" s="317"/>
      <c r="EK596" s="317"/>
      <c r="EU596" s="317"/>
      <c r="FE596" s="317"/>
      <c r="FO596" s="317"/>
      <c r="FY596" s="317"/>
      <c r="GI596" s="317"/>
      <c r="GS596" s="317"/>
      <c r="HC596" s="317"/>
      <c r="HM596" s="317"/>
      <c r="HW596" s="317"/>
    </row>
    <row r="597" s="3" customFormat="true" x14ac:dyDescent="0.25">
      <c r="A597" s="317"/>
      <c r="K597" s="317"/>
      <c r="U597" s="317"/>
      <c r="AE597" s="317"/>
      <c r="AO597" s="317"/>
      <c r="AY597" s="317"/>
      <c r="AZ597" s="317"/>
      <c r="BI597" s="317"/>
      <c r="BS597" s="317"/>
      <c r="CC597" s="317"/>
      <c r="CM597" s="317"/>
      <c r="CW597" s="317"/>
      <c r="DG597" s="317"/>
      <c r="DQ597" s="317"/>
      <c r="EA597" s="317"/>
      <c r="EK597" s="317"/>
      <c r="EU597" s="317"/>
      <c r="FE597" s="317"/>
      <c r="FO597" s="317"/>
      <c r="FY597" s="317"/>
      <c r="GI597" s="317"/>
      <c r="GS597" s="317"/>
      <c r="HC597" s="317"/>
      <c r="HM597" s="317"/>
      <c r="HW597" s="317"/>
    </row>
    <row r="598" s="3" customFormat="true" x14ac:dyDescent="0.25">
      <c r="A598" s="317"/>
      <c r="K598" s="317"/>
      <c r="U598" s="317"/>
      <c r="AE598" s="317"/>
      <c r="AO598" s="317"/>
      <c r="AY598" s="317"/>
      <c r="AZ598" s="317"/>
      <c r="BI598" s="317"/>
      <c r="BS598" s="317"/>
      <c r="CC598" s="317"/>
      <c r="CM598" s="317"/>
      <c r="CW598" s="317"/>
      <c r="DG598" s="317"/>
      <c r="DQ598" s="317"/>
      <c r="EA598" s="317"/>
      <c r="EK598" s="317"/>
      <c r="EU598" s="317"/>
      <c r="FE598" s="317"/>
      <c r="FO598" s="317"/>
      <c r="FY598" s="317"/>
      <c r="GI598" s="317"/>
      <c r="GS598" s="317"/>
      <c r="HC598" s="317"/>
      <c r="HM598" s="317"/>
      <c r="HW598" s="317"/>
    </row>
    <row r="599" s="3" customFormat="true" x14ac:dyDescent="0.25">
      <c r="A599" s="317"/>
      <c r="K599" s="317"/>
      <c r="U599" s="317"/>
      <c r="AE599" s="317"/>
      <c r="AO599" s="317"/>
      <c r="AY599" s="317"/>
      <c r="AZ599" s="317"/>
      <c r="BI599" s="317"/>
      <c r="BS599" s="317"/>
      <c r="CC599" s="317"/>
      <c r="CM599" s="317"/>
      <c r="CW599" s="317"/>
      <c r="DG599" s="317"/>
      <c r="DQ599" s="317"/>
      <c r="EA599" s="317"/>
      <c r="EK599" s="317"/>
      <c r="EU599" s="317"/>
      <c r="FE599" s="317"/>
      <c r="FO599" s="317"/>
      <c r="FY599" s="317"/>
      <c r="GI599" s="317"/>
      <c r="GS599" s="317"/>
      <c r="HC599" s="317"/>
      <c r="HM599" s="317"/>
      <c r="HW599" s="317"/>
    </row>
    <row r="600" s="3" customFormat="true" x14ac:dyDescent="0.25">
      <c r="A600" s="317"/>
      <c r="K600" s="317"/>
      <c r="U600" s="317"/>
      <c r="AE600" s="317"/>
      <c r="AO600" s="317"/>
      <c r="AY600" s="317"/>
      <c r="AZ600" s="317"/>
      <c r="BI600" s="317"/>
      <c r="BS600" s="317"/>
      <c r="CC600" s="317"/>
      <c r="CM600" s="317"/>
      <c r="CW600" s="317"/>
      <c r="DG600" s="317"/>
      <c r="DQ600" s="317"/>
      <c r="EA600" s="317"/>
      <c r="EK600" s="317"/>
      <c r="EU600" s="317"/>
      <c r="FE600" s="317"/>
      <c r="FO600" s="317"/>
      <c r="FY600" s="317"/>
      <c r="GI600" s="317"/>
      <c r="GS600" s="317"/>
      <c r="HC600" s="317"/>
      <c r="HM600" s="317"/>
      <c r="HW600" s="317"/>
    </row>
    <row r="601" s="3" customFormat="true" x14ac:dyDescent="0.25">
      <c r="A601" s="317"/>
      <c r="K601" s="317"/>
      <c r="U601" s="317"/>
      <c r="AE601" s="317"/>
      <c r="AO601" s="317"/>
      <c r="AY601" s="317"/>
      <c r="AZ601" s="317"/>
      <c r="BI601" s="317"/>
      <c r="BS601" s="317"/>
      <c r="CC601" s="317"/>
      <c r="CM601" s="317"/>
      <c r="CW601" s="317"/>
      <c r="DG601" s="317"/>
      <c r="DQ601" s="317"/>
      <c r="EA601" s="317"/>
      <c r="EK601" s="317"/>
      <c r="EU601" s="317"/>
      <c r="FE601" s="317"/>
      <c r="FO601" s="317"/>
      <c r="FY601" s="317"/>
      <c r="GI601" s="317"/>
      <c r="GS601" s="317"/>
      <c r="HC601" s="317"/>
      <c r="HM601" s="317"/>
      <c r="HW601" s="317"/>
    </row>
    <row r="602" s="3" customFormat="true" x14ac:dyDescent="0.25">
      <c r="A602" s="317"/>
      <c r="K602" s="317"/>
      <c r="U602" s="317"/>
      <c r="AE602" s="317"/>
      <c r="AO602" s="317"/>
      <c r="AY602" s="317"/>
      <c r="AZ602" s="317"/>
      <c r="BI602" s="317"/>
      <c r="BS602" s="317"/>
      <c r="CC602" s="317"/>
      <c r="CM602" s="317"/>
      <c r="CW602" s="317"/>
      <c r="DG602" s="317"/>
      <c r="DQ602" s="317"/>
      <c r="EA602" s="317"/>
      <c r="EK602" s="317"/>
      <c r="EU602" s="317"/>
      <c r="FE602" s="317"/>
      <c r="FO602" s="317"/>
      <c r="FY602" s="317"/>
      <c r="GI602" s="317"/>
      <c r="GS602" s="317"/>
      <c r="HC602" s="317"/>
      <c r="HM602" s="317"/>
      <c r="HW602" s="317"/>
    </row>
    <row r="603" s="3" customFormat="true" x14ac:dyDescent="0.25">
      <c r="A603" s="317"/>
      <c r="K603" s="317"/>
      <c r="U603" s="317"/>
      <c r="AE603" s="317"/>
      <c r="AO603" s="317"/>
      <c r="AY603" s="317"/>
      <c r="AZ603" s="317"/>
      <c r="BI603" s="317"/>
      <c r="BS603" s="317"/>
      <c r="CC603" s="317"/>
      <c r="CM603" s="317"/>
      <c r="CW603" s="317"/>
      <c r="DG603" s="317"/>
      <c r="DQ603" s="317"/>
      <c r="EA603" s="317"/>
      <c r="EK603" s="317"/>
      <c r="EU603" s="317"/>
      <c r="FE603" s="317"/>
      <c r="FO603" s="317"/>
      <c r="FY603" s="317"/>
      <c r="GI603" s="317"/>
      <c r="GS603" s="317"/>
      <c r="HC603" s="317"/>
      <c r="HM603" s="317"/>
      <c r="HW603" s="317"/>
    </row>
    <row r="604" s="3" customFormat="true" x14ac:dyDescent="0.25">
      <c r="A604" s="317"/>
      <c r="K604" s="317"/>
      <c r="U604" s="317"/>
      <c r="AE604" s="317"/>
      <c r="AO604" s="317"/>
      <c r="AY604" s="317"/>
      <c r="AZ604" s="317"/>
      <c r="BI604" s="317"/>
      <c r="BS604" s="317"/>
      <c r="CC604" s="317"/>
      <c r="CM604" s="317"/>
      <c r="CW604" s="317"/>
      <c r="DG604" s="317"/>
      <c r="DQ604" s="317"/>
      <c r="EA604" s="317"/>
      <c r="EK604" s="317"/>
      <c r="EU604" s="317"/>
      <c r="FE604" s="317"/>
      <c r="FO604" s="317"/>
      <c r="FY604" s="317"/>
      <c r="GI604" s="317"/>
      <c r="GS604" s="317"/>
      <c r="HC604" s="317"/>
      <c r="HM604" s="317"/>
      <c r="HW604" s="317"/>
    </row>
    <row r="605" s="3" customFormat="true" x14ac:dyDescent="0.25">
      <c r="A605" s="317"/>
      <c r="K605" s="317"/>
      <c r="U605" s="317"/>
      <c r="AE605" s="317"/>
      <c r="AO605" s="317"/>
      <c r="AY605" s="317"/>
      <c r="AZ605" s="317"/>
      <c r="BI605" s="317"/>
      <c r="BS605" s="317"/>
      <c r="CC605" s="317"/>
      <c r="CM605" s="317"/>
      <c r="CW605" s="317"/>
      <c r="DG605" s="317"/>
      <c r="DQ605" s="317"/>
      <c r="EA605" s="317"/>
      <c r="EK605" s="317"/>
      <c r="EU605" s="317"/>
      <c r="FE605" s="317"/>
      <c r="FO605" s="317"/>
      <c r="FY605" s="317"/>
      <c r="GI605" s="317"/>
      <c r="GS605" s="317"/>
      <c r="HC605" s="317"/>
      <c r="HM605" s="317"/>
      <c r="HW605" s="317"/>
    </row>
    <row r="606" s="3" customFormat="true" x14ac:dyDescent="0.25">
      <c r="A606" s="317"/>
      <c r="K606" s="317"/>
      <c r="U606" s="317"/>
      <c r="AE606" s="317"/>
      <c r="AO606" s="317"/>
      <c r="AY606" s="317"/>
      <c r="AZ606" s="317"/>
      <c r="BI606" s="317"/>
      <c r="BS606" s="317"/>
      <c r="CC606" s="317"/>
      <c r="CM606" s="317"/>
      <c r="CW606" s="317"/>
      <c r="DG606" s="317"/>
      <c r="DQ606" s="317"/>
      <c r="EA606" s="317"/>
      <c r="EK606" s="317"/>
      <c r="EU606" s="317"/>
      <c r="FE606" s="317"/>
      <c r="FO606" s="317"/>
      <c r="FY606" s="317"/>
      <c r="GI606" s="317"/>
      <c r="GS606" s="317"/>
      <c r="HC606" s="317"/>
      <c r="HM606" s="317"/>
      <c r="HW606" s="317"/>
    </row>
    <row r="607" s="3" customFormat="true" x14ac:dyDescent="0.25">
      <c r="A607" s="317"/>
      <c r="K607" s="317"/>
      <c r="U607" s="317"/>
      <c r="AE607" s="317"/>
      <c r="AO607" s="317"/>
      <c r="AY607" s="317"/>
      <c r="AZ607" s="317"/>
      <c r="BI607" s="317"/>
      <c r="BS607" s="317"/>
      <c r="CC607" s="317"/>
      <c r="CM607" s="317"/>
      <c r="CW607" s="317"/>
      <c r="DG607" s="317"/>
      <c r="DQ607" s="317"/>
      <c r="EA607" s="317"/>
      <c r="EK607" s="317"/>
      <c r="EU607" s="317"/>
      <c r="FE607" s="317"/>
      <c r="FO607" s="317"/>
      <c r="FY607" s="317"/>
      <c r="GI607" s="317"/>
      <c r="GS607" s="317"/>
      <c r="HC607" s="317"/>
      <c r="HM607" s="317"/>
      <c r="HW607" s="317"/>
    </row>
    <row r="608" s="3" customFormat="true" x14ac:dyDescent="0.25">
      <c r="A608" s="317"/>
      <c r="K608" s="317"/>
      <c r="U608" s="317"/>
      <c r="AE608" s="317"/>
      <c r="AO608" s="317"/>
      <c r="AY608" s="317"/>
      <c r="AZ608" s="317"/>
      <c r="BI608" s="317"/>
      <c r="BS608" s="317"/>
      <c r="CC608" s="317"/>
      <c r="CM608" s="317"/>
      <c r="CW608" s="317"/>
      <c r="DG608" s="317"/>
      <c r="DQ608" s="317"/>
      <c r="EA608" s="317"/>
      <c r="EK608" s="317"/>
      <c r="EU608" s="317"/>
      <c r="FE608" s="317"/>
      <c r="FO608" s="317"/>
      <c r="FY608" s="317"/>
      <c r="GI608" s="317"/>
      <c r="GS608" s="317"/>
      <c r="HC608" s="317"/>
      <c r="HM608" s="317"/>
      <c r="HW608" s="317"/>
    </row>
    <row r="609" s="3" customFormat="true" x14ac:dyDescent="0.25">
      <c r="A609" s="317"/>
      <c r="K609" s="317"/>
      <c r="U609" s="317"/>
      <c r="AE609" s="317"/>
      <c r="AO609" s="317"/>
      <c r="AY609" s="317"/>
      <c r="AZ609" s="317"/>
      <c r="BI609" s="317"/>
      <c r="BS609" s="317"/>
      <c r="CC609" s="317"/>
      <c r="CM609" s="317"/>
      <c r="CW609" s="317"/>
      <c r="DG609" s="317"/>
      <c r="DQ609" s="317"/>
      <c r="EA609" s="317"/>
      <c r="EK609" s="317"/>
      <c r="EU609" s="317"/>
      <c r="FE609" s="317"/>
      <c r="FO609" s="317"/>
      <c r="FY609" s="317"/>
      <c r="GI609" s="317"/>
      <c r="GS609" s="317"/>
      <c r="HC609" s="317"/>
      <c r="HM609" s="317"/>
      <c r="HW609" s="317"/>
    </row>
    <row r="610" s="3" customFormat="true" x14ac:dyDescent="0.25">
      <c r="A610" s="317"/>
      <c r="K610" s="317"/>
      <c r="U610" s="317"/>
      <c r="AE610" s="317"/>
      <c r="AO610" s="317"/>
      <c r="AY610" s="317"/>
      <c r="AZ610" s="317"/>
      <c r="BI610" s="317"/>
      <c r="BS610" s="317"/>
      <c r="CC610" s="317"/>
      <c r="CM610" s="317"/>
      <c r="CW610" s="317"/>
      <c r="DG610" s="317"/>
      <c r="DQ610" s="317"/>
      <c r="EA610" s="317"/>
      <c r="EK610" s="317"/>
      <c r="EU610" s="317"/>
      <c r="FE610" s="317"/>
      <c r="FO610" s="317"/>
      <c r="FY610" s="317"/>
      <c r="GI610" s="317"/>
      <c r="GS610" s="317"/>
      <c r="HC610" s="317"/>
      <c r="HM610" s="317"/>
      <c r="HW610" s="317"/>
    </row>
    <row r="611" s="3" customFormat="true" x14ac:dyDescent="0.25">
      <c r="A611" s="317"/>
      <c r="K611" s="317"/>
      <c r="U611" s="317"/>
      <c r="AE611" s="317"/>
      <c r="AO611" s="317"/>
      <c r="AY611" s="317"/>
      <c r="AZ611" s="317"/>
      <c r="BI611" s="317"/>
      <c r="BS611" s="317"/>
      <c r="CC611" s="317"/>
      <c r="CM611" s="317"/>
      <c r="CW611" s="317"/>
      <c r="DG611" s="317"/>
      <c r="DQ611" s="317"/>
      <c r="EA611" s="317"/>
      <c r="EK611" s="317"/>
      <c r="EU611" s="317"/>
      <c r="FE611" s="317"/>
      <c r="FO611" s="317"/>
      <c r="FY611" s="317"/>
      <c r="GI611" s="317"/>
      <c r="GS611" s="317"/>
      <c r="HC611" s="317"/>
      <c r="HM611" s="317"/>
      <c r="HW611" s="317"/>
    </row>
    <row r="612" s="3" customFormat="true" x14ac:dyDescent="0.25">
      <c r="A612" s="317"/>
      <c r="K612" s="317"/>
      <c r="U612" s="317"/>
      <c r="AE612" s="317"/>
      <c r="AO612" s="317"/>
      <c r="AY612" s="317"/>
      <c r="AZ612" s="317"/>
      <c r="BI612" s="317"/>
      <c r="BS612" s="317"/>
      <c r="CC612" s="317"/>
      <c r="CM612" s="317"/>
      <c r="CW612" s="317"/>
      <c r="DG612" s="317"/>
      <c r="DQ612" s="317"/>
      <c r="EA612" s="317"/>
      <c r="EK612" s="317"/>
      <c r="EU612" s="317"/>
      <c r="FE612" s="317"/>
      <c r="FO612" s="317"/>
      <c r="FY612" s="317"/>
      <c r="GI612" s="317"/>
      <c r="GS612" s="317"/>
      <c r="HC612" s="317"/>
      <c r="HM612" s="317"/>
      <c r="HW612" s="317"/>
    </row>
    <row r="613" s="3" customFormat="true" x14ac:dyDescent="0.25">
      <c r="A613" s="317"/>
      <c r="K613" s="317"/>
      <c r="U613" s="317"/>
      <c r="AE613" s="317"/>
      <c r="AO613" s="317"/>
      <c r="AY613" s="317"/>
      <c r="AZ613" s="317"/>
      <c r="BI613" s="317"/>
      <c r="BS613" s="317"/>
      <c r="CC613" s="317"/>
      <c r="CM613" s="317"/>
      <c r="CW613" s="317"/>
      <c r="DG613" s="317"/>
      <c r="DQ613" s="317"/>
      <c r="EA613" s="317"/>
      <c r="EK613" s="317"/>
      <c r="EU613" s="317"/>
      <c r="FE613" s="317"/>
      <c r="FO613" s="317"/>
      <c r="FY613" s="317"/>
      <c r="GI613" s="317"/>
      <c r="GS613" s="317"/>
      <c r="HC613" s="317"/>
      <c r="HM613" s="317"/>
      <c r="HW613" s="317"/>
    </row>
    <row r="614" s="3" customFormat="true" x14ac:dyDescent="0.25">
      <c r="A614" s="317"/>
      <c r="K614" s="317"/>
      <c r="U614" s="317"/>
      <c r="AE614" s="317"/>
      <c r="AO614" s="317"/>
      <c r="AY614" s="317"/>
      <c r="AZ614" s="317"/>
      <c r="BI614" s="317"/>
      <c r="BS614" s="317"/>
      <c r="CC614" s="317"/>
      <c r="CM614" s="317"/>
      <c r="CW614" s="317"/>
      <c r="DG614" s="317"/>
      <c r="DQ614" s="317"/>
      <c r="EA614" s="317"/>
      <c r="EK614" s="317"/>
      <c r="EU614" s="317"/>
      <c r="FE614" s="317"/>
      <c r="FO614" s="317"/>
      <c r="FY614" s="317"/>
      <c r="GI614" s="317"/>
      <c r="GS614" s="317"/>
      <c r="HC614" s="317"/>
      <c r="HM614" s="317"/>
      <c r="HW614" s="317"/>
    </row>
    <row r="615" s="3" customFormat="true" x14ac:dyDescent="0.25">
      <c r="A615" s="317"/>
      <c r="K615" s="317"/>
      <c r="U615" s="317"/>
      <c r="AE615" s="317"/>
      <c r="AO615" s="317"/>
      <c r="AY615" s="317"/>
      <c r="AZ615" s="317"/>
      <c r="BI615" s="317"/>
      <c r="BS615" s="317"/>
      <c r="CC615" s="317"/>
      <c r="CM615" s="317"/>
      <c r="CW615" s="317"/>
      <c r="DG615" s="317"/>
      <c r="DQ615" s="317"/>
      <c r="EA615" s="317"/>
      <c r="EK615" s="317"/>
      <c r="EU615" s="317"/>
      <c r="FE615" s="317"/>
      <c r="FO615" s="317"/>
      <c r="FY615" s="317"/>
      <c r="GI615" s="317"/>
      <c r="GS615" s="317"/>
      <c r="HC615" s="317"/>
      <c r="HM615" s="317"/>
      <c r="HW615" s="317"/>
    </row>
    <row r="616" s="3" customFormat="true" x14ac:dyDescent="0.25">
      <c r="A616" s="317"/>
      <c r="K616" s="317"/>
      <c r="U616" s="317"/>
      <c r="AE616" s="317"/>
      <c r="AO616" s="317"/>
      <c r="AY616" s="317"/>
      <c r="AZ616" s="317"/>
      <c r="BI616" s="317"/>
      <c r="BS616" s="317"/>
      <c r="CC616" s="317"/>
      <c r="CM616" s="317"/>
      <c r="CW616" s="317"/>
      <c r="DG616" s="317"/>
      <c r="DQ616" s="317"/>
      <c r="EA616" s="317"/>
      <c r="EK616" s="317"/>
      <c r="EU616" s="317"/>
      <c r="FE616" s="317"/>
      <c r="FO616" s="317"/>
      <c r="FY616" s="317"/>
      <c r="GI616" s="317"/>
      <c r="GS616" s="317"/>
      <c r="HC616" s="317"/>
      <c r="HM616" s="317"/>
      <c r="HW616" s="317"/>
    </row>
    <row r="617" s="3" customFormat="true" x14ac:dyDescent="0.25">
      <c r="A617" s="317"/>
      <c r="K617" s="317"/>
      <c r="U617" s="317"/>
      <c r="AE617" s="317"/>
      <c r="AO617" s="317"/>
      <c r="AY617" s="317"/>
      <c r="AZ617" s="317"/>
      <c r="BI617" s="317"/>
      <c r="BS617" s="317"/>
      <c r="CC617" s="317"/>
      <c r="CM617" s="317"/>
      <c r="CW617" s="317"/>
      <c r="DG617" s="317"/>
      <c r="DQ617" s="317"/>
      <c r="EA617" s="317"/>
      <c r="EK617" s="317"/>
      <c r="EU617" s="317"/>
      <c r="FE617" s="317"/>
      <c r="FO617" s="317"/>
      <c r="FY617" s="317"/>
      <c r="GI617" s="317"/>
      <c r="GS617" s="317"/>
      <c r="HC617" s="317"/>
      <c r="HM617" s="317"/>
      <c r="HW617" s="317"/>
    </row>
    <row r="618" s="3" customFormat="true" x14ac:dyDescent="0.25">
      <c r="A618" s="317"/>
      <c r="K618" s="317"/>
      <c r="U618" s="317"/>
      <c r="AE618" s="317"/>
      <c r="AO618" s="317"/>
      <c r="AY618" s="317"/>
      <c r="AZ618" s="317"/>
      <c r="BI618" s="317"/>
      <c r="BS618" s="317"/>
      <c r="CC618" s="317"/>
      <c r="CM618" s="317"/>
      <c r="CW618" s="317"/>
      <c r="DG618" s="317"/>
      <c r="DQ618" s="317"/>
      <c r="EA618" s="317"/>
      <c r="EK618" s="317"/>
      <c r="EU618" s="317"/>
      <c r="FE618" s="317"/>
      <c r="FO618" s="317"/>
      <c r="FY618" s="317"/>
      <c r="GI618" s="317"/>
      <c r="GS618" s="317"/>
      <c r="HC618" s="317"/>
      <c r="HM618" s="317"/>
      <c r="HW618" s="317"/>
    </row>
    <row r="619" s="3" customFormat="true" x14ac:dyDescent="0.25">
      <c r="A619" s="317"/>
      <c r="K619" s="317"/>
      <c r="U619" s="317"/>
      <c r="AE619" s="317"/>
      <c r="AO619" s="317"/>
      <c r="AY619" s="317"/>
      <c r="AZ619" s="317"/>
      <c r="BI619" s="317"/>
      <c r="BS619" s="317"/>
      <c r="CC619" s="317"/>
      <c r="CM619" s="317"/>
      <c r="CW619" s="317"/>
      <c r="DG619" s="317"/>
      <c r="DQ619" s="317"/>
      <c r="EA619" s="317"/>
      <c r="EK619" s="317"/>
      <c r="EU619" s="317"/>
      <c r="FE619" s="317"/>
      <c r="FO619" s="317"/>
      <c r="FY619" s="317"/>
      <c r="GI619" s="317"/>
      <c r="GS619" s="317"/>
      <c r="HC619" s="317"/>
      <c r="HM619" s="317"/>
      <c r="HW619" s="317"/>
    </row>
    <row r="620" s="3" customFormat="true" x14ac:dyDescent="0.25">
      <c r="A620" s="317"/>
      <c r="K620" s="317"/>
      <c r="U620" s="317"/>
      <c r="AE620" s="317"/>
      <c r="AO620" s="317"/>
      <c r="AY620" s="317"/>
      <c r="AZ620" s="317"/>
      <c r="BI620" s="317"/>
      <c r="BS620" s="317"/>
      <c r="CC620" s="317"/>
      <c r="CM620" s="317"/>
      <c r="CW620" s="317"/>
      <c r="DG620" s="317"/>
      <c r="DQ620" s="317"/>
      <c r="EA620" s="317"/>
      <c r="EK620" s="317"/>
      <c r="EU620" s="317"/>
      <c r="FE620" s="317"/>
      <c r="FO620" s="317"/>
      <c r="FY620" s="317"/>
      <c r="GI620" s="317"/>
      <c r="GS620" s="317"/>
      <c r="HC620" s="317"/>
      <c r="HM620" s="317"/>
      <c r="HW620" s="317"/>
    </row>
    <row r="621" s="3" customFormat="true" x14ac:dyDescent="0.25">
      <c r="A621" s="317"/>
      <c r="K621" s="317"/>
      <c r="U621" s="317"/>
      <c r="AE621" s="317"/>
      <c r="AO621" s="317"/>
      <c r="AY621" s="317"/>
      <c r="AZ621" s="317"/>
      <c r="BI621" s="317"/>
      <c r="BS621" s="317"/>
      <c r="CC621" s="317"/>
      <c r="CM621" s="317"/>
      <c r="CW621" s="317"/>
      <c r="DG621" s="317"/>
      <c r="DQ621" s="317"/>
      <c r="EA621" s="317"/>
      <c r="EK621" s="317"/>
      <c r="EU621" s="317"/>
      <c r="FE621" s="317"/>
      <c r="FO621" s="317"/>
      <c r="FY621" s="317"/>
      <c r="GI621" s="317"/>
      <c r="GS621" s="317"/>
      <c r="HC621" s="317"/>
      <c r="HM621" s="317"/>
      <c r="HW621" s="317"/>
    </row>
    <row r="622" s="3" customFormat="true" x14ac:dyDescent="0.25">
      <c r="A622" s="317"/>
      <c r="K622" s="317"/>
      <c r="U622" s="317"/>
      <c r="AE622" s="317"/>
      <c r="AO622" s="317"/>
      <c r="AY622" s="317"/>
      <c r="AZ622" s="317"/>
      <c r="BI622" s="317"/>
      <c r="BS622" s="317"/>
      <c r="CC622" s="317"/>
      <c r="CM622" s="317"/>
      <c r="CW622" s="317"/>
      <c r="DG622" s="317"/>
      <c r="DQ622" s="317"/>
      <c r="EA622" s="317"/>
      <c r="EK622" s="317"/>
      <c r="EU622" s="317"/>
      <c r="FE622" s="317"/>
      <c r="FO622" s="317"/>
      <c r="FY622" s="317"/>
      <c r="GI622" s="317"/>
      <c r="GS622" s="317"/>
      <c r="HC622" s="317"/>
      <c r="HM622" s="317"/>
      <c r="HW622" s="317"/>
    </row>
    <row r="623" s="3" customFormat="true" x14ac:dyDescent="0.25">
      <c r="A623" s="317"/>
      <c r="K623" s="317"/>
      <c r="U623" s="317"/>
      <c r="AE623" s="317"/>
      <c r="AO623" s="317"/>
      <c r="AY623" s="317"/>
      <c r="AZ623" s="317"/>
      <c r="BI623" s="317"/>
      <c r="BS623" s="317"/>
      <c r="CC623" s="317"/>
      <c r="CM623" s="317"/>
      <c r="CW623" s="317"/>
      <c r="DG623" s="317"/>
      <c r="DQ623" s="317"/>
      <c r="EA623" s="317"/>
      <c r="EK623" s="317"/>
      <c r="EU623" s="317"/>
      <c r="FE623" s="317"/>
      <c r="FO623" s="317"/>
      <c r="FY623" s="317"/>
      <c r="GI623" s="317"/>
      <c r="GS623" s="317"/>
      <c r="HC623" s="317"/>
      <c r="HM623" s="317"/>
      <c r="HW623" s="317"/>
    </row>
    <row r="624" s="3" customFormat="true" x14ac:dyDescent="0.25">
      <c r="A624" s="317"/>
      <c r="K624" s="317"/>
      <c r="U624" s="317"/>
      <c r="AE624" s="317"/>
      <c r="AO624" s="317"/>
      <c r="AY624" s="317"/>
      <c r="AZ624" s="317"/>
      <c r="BI624" s="317"/>
      <c r="BS624" s="317"/>
      <c r="CC624" s="317"/>
      <c r="CM624" s="317"/>
      <c r="CW624" s="317"/>
      <c r="DG624" s="317"/>
      <c r="DQ624" s="317"/>
      <c r="EA624" s="317"/>
      <c r="EK624" s="317"/>
      <c r="EU624" s="317"/>
      <c r="FE624" s="317"/>
      <c r="FO624" s="317"/>
      <c r="FY624" s="317"/>
      <c r="GI624" s="317"/>
      <c r="GS624" s="317"/>
      <c r="HC624" s="317"/>
      <c r="HM624" s="317"/>
      <c r="HW624" s="317"/>
    </row>
    <row r="625" s="3" customFormat="true" x14ac:dyDescent="0.25">
      <c r="A625" s="317"/>
      <c r="K625" s="317"/>
      <c r="U625" s="317"/>
      <c r="AE625" s="317"/>
      <c r="AO625" s="317"/>
      <c r="AY625" s="317"/>
      <c r="AZ625" s="317"/>
      <c r="BI625" s="317"/>
      <c r="BS625" s="317"/>
      <c r="CC625" s="317"/>
      <c r="CM625" s="317"/>
      <c r="CW625" s="317"/>
      <c r="DG625" s="317"/>
      <c r="DQ625" s="317"/>
      <c r="EA625" s="317"/>
      <c r="EK625" s="317"/>
      <c r="EU625" s="317"/>
      <c r="FE625" s="317"/>
      <c r="FO625" s="317"/>
      <c r="FY625" s="317"/>
      <c r="GI625" s="317"/>
      <c r="GS625" s="317"/>
      <c r="HC625" s="317"/>
      <c r="HM625" s="317"/>
      <c r="HW625" s="317"/>
    </row>
    <row r="626" s="3" customFormat="true" x14ac:dyDescent="0.25">
      <c r="A626" s="317"/>
      <c r="K626" s="317"/>
      <c r="U626" s="317"/>
      <c r="AE626" s="317"/>
      <c r="AO626" s="317"/>
      <c r="AY626" s="317"/>
      <c r="AZ626" s="317"/>
      <c r="BI626" s="317"/>
      <c r="BS626" s="317"/>
      <c r="CC626" s="317"/>
      <c r="CM626" s="317"/>
      <c r="CW626" s="317"/>
      <c r="DG626" s="317"/>
      <c r="DQ626" s="317"/>
      <c r="EA626" s="317"/>
      <c r="EK626" s="317"/>
      <c r="EU626" s="317"/>
      <c r="FE626" s="317"/>
      <c r="FO626" s="317"/>
      <c r="FY626" s="317"/>
      <c r="GI626" s="317"/>
      <c r="GS626" s="317"/>
      <c r="HC626" s="317"/>
      <c r="HM626" s="317"/>
      <c r="HW626" s="317"/>
    </row>
    <row r="627" s="3" customFormat="true" x14ac:dyDescent="0.25">
      <c r="A627" s="317"/>
      <c r="K627" s="317"/>
      <c r="U627" s="317"/>
      <c r="AE627" s="317"/>
      <c r="AO627" s="317"/>
      <c r="AY627" s="317"/>
      <c r="AZ627" s="317"/>
      <c r="BI627" s="317"/>
      <c r="BS627" s="317"/>
      <c r="CC627" s="317"/>
      <c r="CM627" s="317"/>
      <c r="CW627" s="317"/>
      <c r="DG627" s="317"/>
      <c r="DQ627" s="317"/>
      <c r="EA627" s="317"/>
      <c r="EK627" s="317"/>
      <c r="EU627" s="317"/>
      <c r="FE627" s="317"/>
      <c r="FO627" s="317"/>
      <c r="FY627" s="317"/>
      <c r="GI627" s="317"/>
      <c r="GS627" s="317"/>
      <c r="HC627" s="317"/>
      <c r="HM627" s="317"/>
      <c r="HW627" s="317"/>
    </row>
    <row r="628" s="3" customFormat="true" x14ac:dyDescent="0.25">
      <c r="A628" s="317"/>
      <c r="K628" s="317"/>
      <c r="U628" s="317"/>
      <c r="AE628" s="317"/>
      <c r="AO628" s="317"/>
      <c r="AY628" s="317"/>
      <c r="AZ628" s="317"/>
      <c r="BI628" s="317"/>
      <c r="BS628" s="317"/>
      <c r="CC628" s="317"/>
      <c r="CM628" s="317"/>
      <c r="CW628" s="317"/>
      <c r="DG628" s="317"/>
      <c r="DQ628" s="317"/>
      <c r="EA628" s="317"/>
      <c r="EK628" s="317"/>
      <c r="EU628" s="317"/>
      <c r="FE628" s="317"/>
      <c r="FO628" s="317"/>
      <c r="FY628" s="317"/>
      <c r="GI628" s="317"/>
      <c r="GS628" s="317"/>
      <c r="HC628" s="317"/>
      <c r="HM628" s="317"/>
      <c r="HW628" s="317"/>
    </row>
    <row r="629" s="3" customFormat="true" x14ac:dyDescent="0.25">
      <c r="A629" s="317"/>
      <c r="K629" s="317"/>
      <c r="U629" s="317"/>
      <c r="AE629" s="317"/>
      <c r="AO629" s="317"/>
      <c r="AY629" s="317"/>
      <c r="AZ629" s="317"/>
      <c r="BI629" s="317"/>
      <c r="BS629" s="317"/>
      <c r="CC629" s="317"/>
      <c r="CM629" s="317"/>
      <c r="CW629" s="317"/>
      <c r="DG629" s="317"/>
      <c r="DQ629" s="317"/>
      <c r="EA629" s="317"/>
      <c r="EK629" s="317"/>
      <c r="EU629" s="317"/>
      <c r="FE629" s="317"/>
      <c r="FO629" s="317"/>
      <c r="FY629" s="317"/>
      <c r="GI629" s="317"/>
      <c r="GS629" s="317"/>
      <c r="HC629" s="317"/>
      <c r="HM629" s="317"/>
      <c r="HW629" s="317"/>
    </row>
    <row r="630" s="3" customFormat="true" x14ac:dyDescent="0.25">
      <c r="A630" s="317"/>
      <c r="K630" s="317"/>
      <c r="U630" s="317"/>
      <c r="AE630" s="317"/>
      <c r="AO630" s="317"/>
      <c r="AY630" s="317"/>
      <c r="AZ630" s="317"/>
      <c r="BI630" s="317"/>
      <c r="BS630" s="317"/>
      <c r="CC630" s="317"/>
      <c r="CM630" s="317"/>
      <c r="CW630" s="317"/>
      <c r="DG630" s="317"/>
      <c r="DQ630" s="317"/>
      <c r="EA630" s="317"/>
      <c r="EK630" s="317"/>
      <c r="EU630" s="317"/>
      <c r="FE630" s="317"/>
      <c r="FO630" s="317"/>
      <c r="FY630" s="317"/>
      <c r="GI630" s="317"/>
      <c r="GS630" s="317"/>
      <c r="HC630" s="317"/>
      <c r="HM630" s="317"/>
      <c r="HW630" s="317"/>
    </row>
    <row r="631" s="3" customFormat="true" x14ac:dyDescent="0.25">
      <c r="A631" s="317"/>
      <c r="K631" s="317"/>
      <c r="U631" s="317"/>
      <c r="AE631" s="317"/>
      <c r="AO631" s="317"/>
      <c r="AY631" s="317"/>
      <c r="AZ631" s="317"/>
      <c r="BI631" s="317"/>
      <c r="BS631" s="317"/>
      <c r="CC631" s="317"/>
      <c r="CM631" s="317"/>
      <c r="CW631" s="317"/>
      <c r="DG631" s="317"/>
      <c r="DQ631" s="317"/>
      <c r="EA631" s="317"/>
      <c r="EK631" s="317"/>
      <c r="EU631" s="317"/>
      <c r="FE631" s="317"/>
      <c r="FO631" s="317"/>
      <c r="FY631" s="317"/>
      <c r="GI631" s="317"/>
      <c r="GS631" s="317"/>
      <c r="HC631" s="317"/>
      <c r="HM631" s="317"/>
      <c r="HW631" s="317"/>
    </row>
    <row r="632" s="3" customFormat="true" x14ac:dyDescent="0.25">
      <c r="A632" s="317"/>
      <c r="K632" s="317"/>
      <c r="U632" s="317"/>
      <c r="AE632" s="317"/>
      <c r="AO632" s="317"/>
      <c r="AY632" s="317"/>
      <c r="AZ632" s="317"/>
      <c r="BI632" s="317"/>
      <c r="BS632" s="317"/>
      <c r="CC632" s="317"/>
      <c r="CM632" s="317"/>
      <c r="CW632" s="317"/>
      <c r="DG632" s="317"/>
      <c r="DQ632" s="317"/>
      <c r="EA632" s="317"/>
      <c r="EK632" s="317"/>
      <c r="EU632" s="317"/>
      <c r="FE632" s="317"/>
      <c r="FO632" s="317"/>
      <c r="FY632" s="317"/>
      <c r="GI632" s="317"/>
      <c r="GS632" s="317"/>
      <c r="HC632" s="317"/>
      <c r="HM632" s="317"/>
      <c r="HW632" s="317"/>
    </row>
    <row r="633" s="3" customFormat="true" x14ac:dyDescent="0.25">
      <c r="A633" s="317"/>
      <c r="K633" s="317"/>
      <c r="U633" s="317"/>
      <c r="AE633" s="317"/>
      <c r="AO633" s="317"/>
      <c r="AY633" s="317"/>
      <c r="AZ633" s="317"/>
      <c r="BI633" s="317"/>
      <c r="BS633" s="317"/>
      <c r="CC633" s="317"/>
      <c r="CM633" s="317"/>
      <c r="CW633" s="317"/>
      <c r="DG633" s="317"/>
      <c r="DQ633" s="317"/>
      <c r="EA633" s="317"/>
      <c r="EK633" s="317"/>
      <c r="EU633" s="317"/>
      <c r="FE633" s="317"/>
      <c r="FO633" s="317"/>
      <c r="FY633" s="317"/>
      <c r="GI633" s="317"/>
      <c r="GS633" s="317"/>
      <c r="HC633" s="317"/>
      <c r="HM633" s="317"/>
      <c r="HW633" s="317"/>
    </row>
    <row r="634" s="3" customFormat="true" x14ac:dyDescent="0.25">
      <c r="A634" s="317"/>
      <c r="K634" s="317"/>
      <c r="U634" s="317"/>
      <c r="AE634" s="317"/>
      <c r="AO634" s="317"/>
      <c r="AY634" s="317"/>
      <c r="AZ634" s="317"/>
      <c r="BI634" s="317"/>
      <c r="BS634" s="317"/>
      <c r="CC634" s="317"/>
      <c r="CM634" s="317"/>
      <c r="CW634" s="317"/>
      <c r="DG634" s="317"/>
      <c r="DQ634" s="317"/>
      <c r="EA634" s="317"/>
      <c r="EK634" s="317"/>
      <c r="EU634" s="317"/>
      <c r="FE634" s="317"/>
      <c r="FO634" s="317"/>
      <c r="FY634" s="317"/>
      <c r="GI634" s="317"/>
      <c r="GS634" s="317"/>
      <c r="HC634" s="317"/>
      <c r="HM634" s="317"/>
      <c r="HW634" s="317"/>
    </row>
    <row r="635" s="3" customFormat="true" x14ac:dyDescent="0.25">
      <c r="A635" s="317"/>
      <c r="K635" s="317"/>
      <c r="U635" s="317"/>
      <c r="AE635" s="317"/>
      <c r="AO635" s="317"/>
      <c r="AY635" s="317"/>
      <c r="AZ635" s="317"/>
      <c r="BI635" s="317"/>
      <c r="BS635" s="317"/>
      <c r="CC635" s="317"/>
      <c r="CM635" s="317"/>
      <c r="CW635" s="317"/>
      <c r="DG635" s="317"/>
      <c r="DQ635" s="317"/>
      <c r="EA635" s="317"/>
      <c r="EK635" s="317"/>
      <c r="EU635" s="317"/>
      <c r="FE635" s="317"/>
      <c r="FO635" s="317"/>
      <c r="FY635" s="317"/>
      <c r="GI635" s="317"/>
      <c r="GS635" s="317"/>
      <c r="HC635" s="317"/>
      <c r="HM635" s="317"/>
      <c r="HW635" s="317"/>
    </row>
    <row r="636" s="3" customFormat="true" x14ac:dyDescent="0.25">
      <c r="A636" s="317"/>
      <c r="K636" s="317"/>
      <c r="U636" s="317"/>
      <c r="AE636" s="317"/>
      <c r="AO636" s="317"/>
      <c r="AY636" s="317"/>
      <c r="AZ636" s="317"/>
      <c r="BI636" s="317"/>
      <c r="BS636" s="317"/>
      <c r="CC636" s="317"/>
      <c r="CM636" s="317"/>
      <c r="CW636" s="317"/>
      <c r="DG636" s="317"/>
      <c r="DQ636" s="317"/>
      <c r="EA636" s="317"/>
      <c r="EK636" s="317"/>
      <c r="EU636" s="317"/>
      <c r="FE636" s="317"/>
      <c r="FO636" s="317"/>
      <c r="FY636" s="317"/>
      <c r="GI636" s="317"/>
      <c r="GS636" s="317"/>
      <c r="HC636" s="317"/>
      <c r="HM636" s="317"/>
      <c r="HW636" s="317"/>
    </row>
    <row r="637" s="3" customFormat="true" x14ac:dyDescent="0.25">
      <c r="A637" s="317"/>
      <c r="K637" s="317"/>
      <c r="U637" s="317"/>
      <c r="AE637" s="317"/>
      <c r="AO637" s="317"/>
      <c r="AY637" s="317"/>
      <c r="AZ637" s="317"/>
      <c r="BI637" s="317"/>
      <c r="BS637" s="317"/>
      <c r="CC637" s="317"/>
      <c r="CM637" s="317"/>
      <c r="CW637" s="317"/>
      <c r="DG637" s="317"/>
      <c r="DQ637" s="317"/>
      <c r="EA637" s="317"/>
      <c r="EK637" s="317"/>
      <c r="EU637" s="317"/>
      <c r="FE637" s="317"/>
      <c r="FO637" s="317"/>
      <c r="FY637" s="317"/>
      <c r="GI637" s="317"/>
      <c r="GS637" s="317"/>
      <c r="HC637" s="317"/>
      <c r="HM637" s="317"/>
      <c r="HW637" s="317"/>
    </row>
    <row r="638" s="3" customFormat="true" x14ac:dyDescent="0.25">
      <c r="A638" s="317"/>
      <c r="K638" s="317"/>
      <c r="U638" s="317"/>
      <c r="AE638" s="317"/>
      <c r="AO638" s="317"/>
      <c r="AY638" s="317"/>
      <c r="AZ638" s="317"/>
      <c r="BI638" s="317"/>
      <c r="BS638" s="317"/>
      <c r="CC638" s="317"/>
      <c r="CM638" s="317"/>
      <c r="CW638" s="317"/>
      <c r="DG638" s="317"/>
      <c r="DQ638" s="317"/>
      <c r="EA638" s="317"/>
      <c r="EK638" s="317"/>
      <c r="EU638" s="317"/>
      <c r="FE638" s="317"/>
      <c r="FO638" s="317"/>
      <c r="FY638" s="317"/>
      <c r="GI638" s="317"/>
      <c r="GS638" s="317"/>
      <c r="HC638" s="317"/>
      <c r="HM638" s="317"/>
      <c r="HW638" s="317"/>
    </row>
  </sheetData>
  <mergeCells count="15">
    <mergeCell ref="C1:H2"/>
    <mergeCell ref="C3:H3"/>
    <mergeCell ref="B27:H27"/>
    <mergeCell ref="AZ27:BF27"/>
    <mergeCell ref="M1:R2"/>
    <mergeCell ref="M3:R3"/>
    <mergeCell ref="L27:R27"/>
    <mergeCell ref="BA1:BF2"/>
    <mergeCell ref="BA3:BF3"/>
    <mergeCell ref="W1:AB2"/>
    <mergeCell ref="W3:AB3"/>
    <mergeCell ref="V27:AB27"/>
    <mergeCell ref="AF27:AL27"/>
    <mergeCell ref="AG1:AL2"/>
    <mergeCell ref="AG3:AL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8" customWidth="true"/>
    <col min="2" max="2" width="29.75" customWidth="true"/>
    <col min="3" max="8" width="7.875" customWidth="true"/>
    <col min="9" max="10" width="1.125" customWidth="true"/>
    <col min="11" max="11" width="24.625" style="318" customWidth="true"/>
    <col min="12" max="12" width="29.75" customWidth="true"/>
    <col min="13" max="18" width="7.875" customWidth="true"/>
    <col min="19" max="20" width="1.125" customWidth="true"/>
    <col min="21" max="21" width="24.625" style="318" customWidth="true"/>
    <col min="22" max="22" width="29.75" customWidth="true"/>
    <col min="23" max="28" width="7.875" customWidth="true"/>
    <col min="29" max="30" width="1.125" customWidth="true"/>
    <col min="31" max="31" width="24.625" style="318" customWidth="true"/>
    <col min="32" max="32" width="29.75" customWidth="true"/>
    <col min="33" max="38" width="7.875" customWidth="true"/>
    <col min="39" max="40" width="1.125" customWidth="true"/>
    <col min="41" max="41" width="24.625" style="318" customWidth="true"/>
    <col min="42" max="42" width="29.75" customWidth="true"/>
    <col min="43" max="48" width="7.875" customWidth="true"/>
    <col min="49" max="50" width="1.125" customWidth="true"/>
    <col min="51" max="51" width="24.625" style="318" customWidth="true"/>
    <col min="52" max="52" width="29.75" style="318" customWidth="true"/>
    <col min="53" max="58" width="7.875" customWidth="true"/>
    <col min="59" max="60" width="1.125" customWidth="true"/>
    <col min="61" max="61" width="24.625" style="318" customWidth="true"/>
    <col min="62" max="62" width="29.75" customWidth="true"/>
    <col min="63" max="68" width="7.875" customWidth="true"/>
    <col min="69" max="70" width="1.125" customWidth="true"/>
    <col min="71" max="71" width="24.625" style="318" customWidth="true"/>
    <col min="72" max="72" width="29.75" customWidth="true"/>
    <col min="73" max="78" width="7.875" customWidth="true"/>
    <col min="79" max="80" width="1.125" customWidth="true"/>
    <col min="81" max="81" width="24.625" style="318" customWidth="true"/>
    <col min="82" max="82" width="29.75" customWidth="true"/>
    <col min="83" max="88" width="7.875" customWidth="true"/>
    <col min="89" max="90" width="1.125" customWidth="true"/>
    <col min="91" max="91" width="24.625" style="318" customWidth="true"/>
    <col min="92" max="92" width="29.75" customWidth="true"/>
    <col min="93" max="98" width="7.875" customWidth="true"/>
    <col min="99" max="100" width="1.125" customWidth="true"/>
    <col min="101" max="101" width="24.625" style="318" customWidth="true"/>
    <col min="102" max="102" width="29.75" customWidth="true"/>
    <col min="103" max="108" width="7.875" customWidth="true"/>
    <col min="109" max="110" width="1.125" customWidth="true"/>
    <col min="111" max="111" width="24.625" style="318" customWidth="true"/>
    <col min="112" max="112" width="29.75" customWidth="true"/>
    <col min="113" max="118" width="7.875" customWidth="true"/>
    <col min="119" max="120" width="1.125" customWidth="true"/>
    <col min="121" max="121" width="24.625" style="318" customWidth="true"/>
    <col min="122" max="122" width="29.75" customWidth="true"/>
    <col min="123" max="128" width="7.875" customWidth="true"/>
    <col min="129" max="130" width="1.125" customWidth="true"/>
    <col min="131" max="131" width="24.625" style="318" customWidth="true"/>
    <col min="132" max="132" width="29.75" customWidth="true"/>
    <col min="133" max="138" width="7.875" customWidth="true"/>
    <col min="139" max="140" width="1.125" customWidth="true"/>
    <col min="141" max="141" width="24.625" style="318" customWidth="true"/>
    <col min="142" max="142" width="29.75" customWidth="true"/>
    <col min="143" max="148" width="7.875" customWidth="true"/>
    <col min="149" max="150" width="1.125" customWidth="true"/>
    <col min="151" max="151" width="24.625" style="318" customWidth="true"/>
    <col min="152" max="152" width="29.75" customWidth="true"/>
    <col min="153" max="158" width="7.875" customWidth="true"/>
    <col min="159" max="160" width="1.125" customWidth="true"/>
    <col min="161" max="161" width="24.625" style="318" customWidth="true"/>
    <col min="162" max="162" width="29.75" customWidth="true"/>
    <col min="163" max="168" width="7.875" customWidth="true"/>
    <col min="169" max="170" width="1.125" customWidth="true"/>
    <col min="171" max="171" width="24.625" style="318" customWidth="true"/>
    <col min="172" max="172" width="29.75" customWidth="true"/>
    <col min="173" max="178" width="7.875" customWidth="true"/>
    <col min="179" max="180" width="1.125" customWidth="true"/>
    <col min="181" max="181" width="24.625" style="318" customWidth="true"/>
    <col min="182" max="182" width="29.75" customWidth="true"/>
    <col min="183" max="188" width="7.875" customWidth="true"/>
    <col min="189" max="190" width="1.125" customWidth="true"/>
    <col min="191" max="191" width="24.625" style="318" customWidth="true"/>
    <col min="192" max="192" width="29.75" customWidth="true"/>
    <col min="193" max="198" width="7.875" customWidth="true"/>
    <col min="199" max="200" width="1.125" customWidth="true"/>
    <col min="201" max="201" width="24.625" style="318" customWidth="true"/>
    <col min="202" max="202" width="29.75" customWidth="true"/>
    <col min="203" max="208" width="7.875" customWidth="true"/>
    <col min="209" max="210" width="1.125" customWidth="true"/>
    <col min="211" max="211" width="24.625" style="318" customWidth="true"/>
    <col min="212" max="212" width="29.75" customWidth="true"/>
    <col min="213" max="218" width="7.875" customWidth="true"/>
    <col min="219" max="220" width="1.125" customWidth="true"/>
    <col min="221" max="221" width="24.625" style="318" customWidth="true"/>
    <col min="222" max="222" width="29.75" customWidth="true"/>
    <col min="223" max="228" width="7.875" customWidth="true"/>
    <col min="229" max="230" width="1.125" customWidth="true"/>
    <col min="231" max="231" width="24.625" style="318" customWidth="true"/>
    <col min="232" max="232" width="29.75" customWidth="true"/>
    <col min="233" max="238" width="7.875" customWidth="true"/>
    <col min="239" max="240" width="1.125" customWidth="true"/>
  </cols>
  <sheetData>
    <row r="1" ht="15.75" customHeight="true" x14ac:dyDescent="0.25">
      <c r="A1" s="340" t="s">
        <v>22</v>
      </c>
      <c r="B1" s="341" t="str">
        <f>'Water Data'!B1</f>
        <v>LLECE06</v>
      </c>
      <c r="C1" s="585" t="str">
        <f>'Water Data'!C1:H2</f>
        <v>El Salvador</v>
      </c>
      <c r="D1" s="586"/>
      <c r="E1" s="586"/>
      <c r="F1" s="586"/>
      <c r="G1" s="586"/>
      <c r="H1" s="587"/>
      <c r="I1" s="24"/>
      <c r="J1" s="16"/>
      <c r="K1" s="340" t="s">
        <v>22</v>
      </c>
      <c r="L1" s="423" t="str">
        <f>'Water Data'!L1</f>
        <v>EMIS15</v>
      </c>
      <c r="M1" s="585" t="str">
        <f>'Water Data'!M1:R2</f>
        <v>El Salvador</v>
      </c>
      <c r="N1" s="586"/>
      <c r="O1" s="586"/>
      <c r="P1" s="586"/>
      <c r="Q1" s="586"/>
      <c r="R1" s="587"/>
      <c r="S1" s="24"/>
      <c r="T1" s="16"/>
      <c r="U1" s="340" t="s">
        <v>22</v>
      </c>
      <c r="V1" s="441" t="str">
        <f>'Water Data'!V1</f>
        <v>UIS16</v>
      </c>
      <c r="W1" s="585" t="str">
        <f>'Water Data'!W1:AB2</f>
        <v>El Salvador</v>
      </c>
      <c r="X1" s="586"/>
      <c r="Y1" s="586"/>
      <c r="Z1" s="586"/>
      <c r="AA1" s="586"/>
      <c r="AB1" s="587"/>
      <c r="AC1" s="24"/>
      <c r="AD1" s="16"/>
      <c r="AE1" s="340" t="s">
        <v>22</v>
      </c>
      <c r="AF1" s="441" t="str">
        <f>'Water Data'!AF1</f>
        <v>EMIS16</v>
      </c>
      <c r="AG1" s="585" t="str">
        <f>'Water Data'!AG1:AL2</f>
        <v>El Salvador</v>
      </c>
      <c r="AH1" s="585"/>
      <c r="AI1" s="585"/>
      <c r="AJ1" s="585"/>
      <c r="AK1" s="585"/>
      <c r="AL1" s="595"/>
      <c r="AM1" s="24"/>
      <c r="AN1" s="16"/>
    </row>
    <row r="2" x14ac:dyDescent="0.25">
      <c r="A2" s="342" t="str">
        <f>'Water Data'!A2</f>
        <v>UNESCO LLECE SERCE </v>
      </c>
      <c r="B2" s="343"/>
      <c r="C2" s="588"/>
      <c r="D2" s="588"/>
      <c r="E2" s="588"/>
      <c r="F2" s="588"/>
      <c r="G2" s="588"/>
      <c r="H2" s="589"/>
      <c r="I2" s="11"/>
      <c r="J2" s="17"/>
      <c r="K2" s="342" t="str">
        <f>'Water Data'!K2</f>
        <v>Censo escolar año 2015, Boletin Estadisticos No. 24</v>
      </c>
      <c r="L2" s="343"/>
      <c r="M2" s="588"/>
      <c r="N2" s="588"/>
      <c r="O2" s="588"/>
      <c r="P2" s="588"/>
      <c r="Q2" s="588"/>
      <c r="R2" s="589"/>
      <c r="S2" s="11"/>
      <c r="T2" s="17"/>
      <c r="U2" s="342" t="str">
        <f>'Water Data'!U2</f>
        <v>UNESCO UIS (http://data.uis.unesco.org/)</v>
      </c>
      <c r="V2" s="343"/>
      <c r="W2" s="588"/>
      <c r="X2" s="588"/>
      <c r="Y2" s="588"/>
      <c r="Z2" s="588"/>
      <c r="AA2" s="588"/>
      <c r="AB2" s="589"/>
      <c r="AC2" s="11"/>
      <c r="AD2" s="17"/>
      <c r="AE2" s="342" t="str">
        <f>'Water Data'!AE2</f>
        <v>Censo escolar año 2016, Boletin Estadisticos No. 31</v>
      </c>
      <c r="AF2" s="343"/>
      <c r="AG2" s="596"/>
      <c r="AH2" s="596"/>
      <c r="AI2" s="596"/>
      <c r="AJ2" s="596"/>
      <c r="AK2" s="596"/>
      <c r="AL2" s="597"/>
      <c r="AM2" s="11"/>
      <c r="AN2" s="17"/>
    </row>
    <row r="3" x14ac:dyDescent="0.25">
      <c r="A3" s="344" t="s">
        <v>182</v>
      </c>
      <c r="B3" s="345"/>
      <c r="C3" s="590">
        <f>'Water Data'!C3:H3</f>
        <v>2006</v>
      </c>
      <c r="D3" s="591"/>
      <c r="E3" s="591"/>
      <c r="F3" s="591"/>
      <c r="G3" s="591"/>
      <c r="H3" s="592"/>
      <c r="I3" s="11"/>
      <c r="J3" s="17"/>
      <c r="K3" s="344" t="str">
        <f>'Water Data'!K3</f>
        <v>EMIS</v>
      </c>
      <c r="L3" s="345"/>
      <c r="M3" s="590">
        <f>'Water Data'!M3:R3</f>
        <v>2015</v>
      </c>
      <c r="N3" s="591"/>
      <c r="O3" s="591"/>
      <c r="P3" s="591"/>
      <c r="Q3" s="591"/>
      <c r="R3" s="592"/>
      <c r="S3" s="11"/>
      <c r="T3" s="17"/>
      <c r="U3" s="344" t="str">
        <f>'Water Data'!U3</f>
        <v>Other</v>
      </c>
      <c r="V3" s="345"/>
      <c r="W3" s="590">
        <f>'Water Data'!W3:AB3</f>
        <v>2016</v>
      </c>
      <c r="X3" s="591"/>
      <c r="Y3" s="591"/>
      <c r="Z3" s="591"/>
      <c r="AA3" s="591"/>
      <c r="AB3" s="592"/>
      <c r="AC3" s="11"/>
      <c r="AD3" s="17"/>
      <c r="AE3" s="344" t="str">
        <f>'Water Data'!AE3</f>
        <v>EMIS</v>
      </c>
      <c r="AF3" s="345"/>
      <c r="AG3" s="590">
        <f>'Water Data'!AG3:AL3</f>
        <v>2016</v>
      </c>
      <c r="AH3" s="590"/>
      <c r="AI3" s="590"/>
      <c r="AJ3" s="590"/>
      <c r="AK3" s="590"/>
      <c r="AL3" s="598"/>
      <c r="AM3" s="11"/>
      <c r="AN3" s="17"/>
    </row>
    <row r="4" s="4" customFormat="true" ht="18" customHeight="true" x14ac:dyDescent="0.25">
      <c r="A4" s="346" t="s">
        <v>202</v>
      </c>
      <c r="B4" s="347" t="s">
        <v>57</v>
      </c>
      <c r="C4" s="348" t="s">
        <v>7</v>
      </c>
      <c r="D4" s="349" t="s">
        <v>1</v>
      </c>
      <c r="E4" s="349" t="s">
        <v>2</v>
      </c>
      <c r="F4" s="349" t="s">
        <v>16</v>
      </c>
      <c r="G4" s="349" t="s">
        <v>17</v>
      </c>
      <c r="H4" s="350" t="s">
        <v>18</v>
      </c>
      <c r="I4" s="25"/>
      <c r="J4" s="18"/>
      <c r="K4" s="346" t="s">
        <v>202</v>
      </c>
      <c r="L4" s="347" t="s">
        <v>57</v>
      </c>
      <c r="M4" s="348" t="s">
        <v>7</v>
      </c>
      <c r="N4" s="349" t="s">
        <v>1</v>
      </c>
      <c r="O4" s="349" t="s">
        <v>2</v>
      </c>
      <c r="P4" s="349" t="s">
        <v>16</v>
      </c>
      <c r="Q4" s="349" t="s">
        <v>17</v>
      </c>
      <c r="R4" s="350" t="s">
        <v>18</v>
      </c>
      <c r="S4" s="25"/>
      <c r="T4" s="18"/>
      <c r="U4" s="346" t="s">
        <v>202</v>
      </c>
      <c r="V4" s="347" t="s">
        <v>57</v>
      </c>
      <c r="W4" s="348" t="s">
        <v>7</v>
      </c>
      <c r="X4" s="349" t="s">
        <v>1</v>
      </c>
      <c r="Y4" s="349" t="s">
        <v>2</v>
      </c>
      <c r="Z4" s="349" t="s">
        <v>16</v>
      </c>
      <c r="AA4" s="349" t="s">
        <v>17</v>
      </c>
      <c r="AB4" s="350" t="s">
        <v>18</v>
      </c>
      <c r="AC4" s="25"/>
      <c r="AD4" s="18"/>
      <c r="AE4" s="346" t="s">
        <v>202</v>
      </c>
      <c r="AF4" s="347" t="s">
        <v>57</v>
      </c>
      <c r="AG4" s="348" t="s">
        <v>7</v>
      </c>
      <c r="AH4" s="349" t="s">
        <v>1</v>
      </c>
      <c r="AI4" s="349" t="s">
        <v>2</v>
      </c>
      <c r="AJ4" s="349" t="s">
        <v>16</v>
      </c>
      <c r="AK4" s="349" t="s">
        <v>17</v>
      </c>
      <c r="AL4" s="350" t="s">
        <v>18</v>
      </c>
      <c r="AM4" s="25"/>
      <c r="AN4" s="18"/>
      <c r="AO4" s="319"/>
      <c r="AY4" s="319"/>
      <c r="AZ4" s="319"/>
      <c r="BA4" s="425"/>
      <c r="BB4" s="425"/>
      <c r="BC4" s="425"/>
      <c r="BD4" s="425"/>
      <c r="BE4" s="425"/>
      <c r="BF4" s="425"/>
      <c r="BI4" s="319"/>
      <c r="BS4" s="319"/>
      <c r="CC4" s="319"/>
      <c r="CM4" s="319"/>
      <c r="CW4" s="319"/>
      <c r="DG4" s="319"/>
      <c r="DQ4" s="319"/>
      <c r="EA4" s="319"/>
      <c r="EK4" s="319"/>
      <c r="EU4" s="319"/>
      <c r="FE4" s="319"/>
      <c r="FO4" s="319"/>
      <c r="FY4" s="319"/>
      <c r="GI4" s="319"/>
      <c r="GS4" s="319"/>
      <c r="HC4" s="319"/>
      <c r="HM4" s="319"/>
      <c r="HW4" s="319"/>
    </row>
    <row r="5" s="4" customFormat="true" x14ac:dyDescent="0.25">
      <c r="A5" s="310"/>
      <c r="B5" s="15" t="s">
        <v>3</v>
      </c>
      <c r="C5" s="9" t="str">
        <f t="shared" ref="C5:H5" si="0">IF(COUNTA(C15)=0,"",C15)</f>
        <v/>
      </c>
      <c r="D5" s="9" t="str">
        <f t="shared" si="0"/>
        <v/>
      </c>
      <c r="E5" s="9" t="str">
        <f t="shared" si="0"/>
        <v/>
      </c>
      <c r="F5" s="9" t="str">
        <f t="shared" si="0"/>
        <v/>
      </c>
      <c r="G5" s="9" t="str">
        <f t="shared" si="0"/>
        <v/>
      </c>
      <c r="H5" s="30" t="str">
        <f t="shared" si="0"/>
        <v/>
      </c>
      <c r="I5" s="25"/>
      <c r="J5" s="18"/>
      <c r="K5" s="310"/>
      <c r="L5" s="15" t="s">
        <v>3</v>
      </c>
      <c r="M5" s="9" t="str">
        <f t="shared" ref="M5:R5" si="1">IF(COUNTA(M15)=0,"",M15)</f>
        <v/>
      </c>
      <c r="N5" s="9" t="str">
        <f t="shared" si="1"/>
        <v/>
      </c>
      <c r="O5" s="9" t="str">
        <f t="shared" si="1"/>
        <v/>
      </c>
      <c r="P5" s="9" t="str">
        <f t="shared" si="1"/>
        <v/>
      </c>
      <c r="Q5" s="9" t="str">
        <f t="shared" si="1"/>
        <v/>
      </c>
      <c r="R5" s="30" t="str">
        <f t="shared" si="1"/>
        <v/>
      </c>
      <c r="S5" s="25"/>
      <c r="T5" s="18"/>
      <c r="U5" s="310"/>
      <c r="V5" s="15" t="s">
        <v>3</v>
      </c>
      <c r="W5" s="9" t="str">
        <f t="shared" ref="W5:AB5" si="2">IF(COUNTA(W15)=0,"",W15)</f>
        <v/>
      </c>
      <c r="X5" s="9" t="str">
        <f t="shared" si="2"/>
        <v/>
      </c>
      <c r="Y5" s="9" t="str">
        <f t="shared" si="2"/>
        <v/>
      </c>
      <c r="Z5" s="9" t="str">
        <f t="shared" si="2"/>
        <v/>
      </c>
      <c r="AA5" s="9" t="str">
        <f t="shared" si="2"/>
        <v/>
      </c>
      <c r="AB5" s="30" t="str">
        <f t="shared" si="2"/>
        <v/>
      </c>
      <c r="AC5" s="25"/>
      <c r="AD5" s="18"/>
      <c r="AE5" s="310"/>
      <c r="AF5" s="15" t="s">
        <v>3</v>
      </c>
      <c r="AG5" s="9" t="str">
        <f t="shared" ref="AG5:AL5" si="3">IF(COUNTA(AG15)=0,"",AG15)</f>
        <v/>
      </c>
      <c r="AH5" s="9" t="str">
        <f t="shared" si="3"/>
        <v/>
      </c>
      <c r="AI5" s="9" t="str">
        <f t="shared" si="3"/>
        <v/>
      </c>
      <c r="AJ5" s="9" t="str">
        <f t="shared" si="3"/>
        <v/>
      </c>
      <c r="AK5" s="9" t="str">
        <f t="shared" si="3"/>
        <v/>
      </c>
      <c r="AL5" s="30" t="str">
        <f t="shared" si="3"/>
        <v/>
      </c>
      <c r="AM5" s="25"/>
      <c r="AN5" s="18"/>
      <c r="AO5" s="319"/>
      <c r="AY5" s="319"/>
      <c r="AZ5" s="319"/>
      <c r="BA5" s="425"/>
      <c r="BB5" s="425"/>
      <c r="BC5" s="425"/>
      <c r="BD5" s="425"/>
      <c r="BE5" s="425"/>
      <c r="BF5" s="425"/>
      <c r="BI5" s="319"/>
      <c r="BS5" s="319"/>
      <c r="CC5" s="319"/>
      <c r="CM5" s="319"/>
      <c r="CW5" s="319"/>
      <c r="DG5" s="319"/>
      <c r="DQ5" s="319"/>
      <c r="EA5" s="319"/>
      <c r="EK5" s="319"/>
      <c r="EU5" s="319"/>
      <c r="FE5" s="319"/>
      <c r="FO5" s="319"/>
      <c r="FY5" s="319"/>
      <c r="GI5" s="319"/>
      <c r="GS5" s="319"/>
      <c r="HC5" s="319"/>
      <c r="HM5" s="319"/>
      <c r="HW5" s="319"/>
    </row>
    <row r="6" s="4" customFormat="true" x14ac:dyDescent="0.25">
      <c r="A6" s="31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0" t="str">
        <f>IF((COUNTA(H16:H27)=0)+(COUNTA(H15)=0),"",100-H15-SUMPRODUCT(B16:B27,H16:H27))</f>
        <v/>
      </c>
      <c r="I6" s="25"/>
      <c r="J6" s="18"/>
      <c r="K6" s="31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0"/>
      <c r="S6" s="25"/>
      <c r="T6" s="18"/>
      <c r="U6" s="31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c r="AB6" s="30"/>
      <c r="AC6" s="25"/>
      <c r="AD6" s="18"/>
      <c r="AE6" s="310"/>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c r="AL6" s="30"/>
      <c r="AM6" s="25"/>
      <c r="AN6" s="18"/>
      <c r="AO6" s="319"/>
      <c r="AY6" s="319"/>
      <c r="AZ6" s="319"/>
      <c r="BA6" s="425"/>
      <c r="BB6" s="425"/>
      <c r="BC6" s="425"/>
      <c r="BD6" s="425"/>
      <c r="BE6" s="425"/>
      <c r="BF6" s="425"/>
      <c r="BI6" s="319"/>
      <c r="BS6" s="319"/>
      <c r="CC6" s="319"/>
      <c r="CM6" s="319"/>
      <c r="CW6" s="319"/>
      <c r="DG6" s="319"/>
      <c r="DQ6" s="319"/>
      <c r="EA6" s="319"/>
      <c r="EK6" s="319"/>
      <c r="EU6" s="319"/>
      <c r="FE6" s="319"/>
      <c r="FO6" s="319"/>
      <c r="FY6" s="319"/>
      <c r="GI6" s="319"/>
      <c r="GS6" s="319"/>
      <c r="HC6" s="319"/>
      <c r="HM6" s="319"/>
      <c r="HW6" s="319"/>
    </row>
    <row r="7" s="4" customFormat="true" x14ac:dyDescent="0.25">
      <c r="A7" s="310"/>
      <c r="B7" s="15" t="s">
        <v>19</v>
      </c>
      <c r="C7" s="9">
        <f>IF(COUNTA(C16:C27)=0,"",SUMPRODUCT(C16:C27,B16:B27))</f>
        <v>60.9</v>
      </c>
      <c r="D7" s="9">
        <f>IF(COUNTA(D16:D27)=0,"",SUMPRODUCT(D16:D27,B16:B27))</f>
        <v>89.4</v>
      </c>
      <c r="E7" s="9">
        <f>IF(COUNTA(E16:E27)=0,"",SUMPRODUCT(E16:E27,B16:B27))</f>
        <v>35.5</v>
      </c>
      <c r="F7" s="9" t="str">
        <f>IF(COUNTA(F16:F27)=0,"",SUMPRODUCT(F16:F27,B16:B27))</f>
        <v/>
      </c>
      <c r="G7" s="9">
        <f>IF(COUNTA(G16:G27)=0,"",SUMPRODUCT(G16:G27,B16:B27))</f>
        <v>60.9</v>
      </c>
      <c r="H7" s="30" t="str">
        <f>IF(COUNTA(H16:H27)=0,"",SUMPRODUCT(H16:H27,B16:B27))</f>
        <v/>
      </c>
      <c r="I7" s="25"/>
      <c r="J7" s="18"/>
      <c r="K7" s="310"/>
      <c r="L7" s="15" t="s">
        <v>19</v>
      </c>
      <c r="M7" s="9">
        <f>IF(COUNTA(M16:M27)=0,"",SUMPRODUCT(M16:M27,L16:L27))</f>
        <v>86.526441687542871</v>
      </c>
      <c r="N7" s="9">
        <f>IF(COUNTA(N16:N27)=0,"",SUMPRODUCT(N16:N27,L16:L27))</f>
        <v>97.742663656884872</v>
      </c>
      <c r="O7" s="9">
        <f>IF(COUNTA(O16:O27)=0,"",SUMPRODUCT(O16:O27,L16:L27))</f>
        <v>82.8745811393011</v>
      </c>
      <c r="P7" s="9" t="str">
        <f>IF(COUNTA(P16:P27)=0,"",SUMPRODUCT(P16:P27,L16:L27))</f>
        <v/>
      </c>
      <c r="Q7" s="9"/>
      <c r="R7" s="30"/>
      <c r="S7" s="25"/>
      <c r="T7" s="18"/>
      <c r="U7" s="310"/>
      <c r="V7" s="15" t="s">
        <v>19</v>
      </c>
      <c r="W7" s="9" t="str">
        <f>IF(COUNTA(W16:W27)=0,"",SUMPRODUCT(W16:W27,V16:V27))</f>
        <v/>
      </c>
      <c r="X7" s="9" t="str">
        <f>IF(COUNTA(X16:X27)=0,"",SUMPRODUCT(X16:X27,V16:V27))</f>
        <v/>
      </c>
      <c r="Y7" s="9" t="str">
        <f>IF(COUNTA(Y16:Y27)=0,"",SUMPRODUCT(Y16:Y27,V16:V27))</f>
        <v/>
      </c>
      <c r="Z7" s="9" t="str">
        <f>IF(COUNTA(Z16:Z27)=0,"",SUMPRODUCT(Z16:Z27,V16:V27))</f>
        <v/>
      </c>
      <c r="AA7" s="9"/>
      <c r="AB7" s="30"/>
      <c r="AC7" s="25"/>
      <c r="AD7" s="18"/>
      <c r="AE7" s="310"/>
      <c r="AF7" s="15" t="s">
        <v>19</v>
      </c>
      <c r="AG7" s="9">
        <f>IF(COUNTA(AG16:AG27)=0,"",SUMPRODUCT(AG16:AG27,AF16:AF27))</f>
        <v>86.508578388724544</v>
      </c>
      <c r="AH7" s="9" t="str">
        <f>IF(COUNTA(AH16:AH27)=0,"",SUMPRODUCT(AH16:AH27,AF16:AF27))</f>
        <v/>
      </c>
      <c r="AI7" s="9" t="str">
        <f>IF(COUNTA(AI16:AI27)=0,"",SUMPRODUCT(AI16:AI27,AF16:AF27))</f>
        <v/>
      </c>
      <c r="AJ7" s="9" t="str">
        <f>IF(COUNTA(AJ16:AJ27)=0,"",SUMPRODUCT(AJ16:AJ27,AF16:AF27))</f>
        <v/>
      </c>
      <c r="AK7" s="9"/>
      <c r="AL7" s="30"/>
      <c r="AM7" s="25"/>
      <c r="AN7" s="18"/>
      <c r="AO7" s="319"/>
      <c r="AY7" s="319"/>
      <c r="AZ7" s="319"/>
      <c r="BA7" s="425"/>
      <c r="BB7" s="425"/>
      <c r="BC7" s="425"/>
      <c r="BD7" s="425"/>
      <c r="BE7" s="425"/>
      <c r="BF7" s="425"/>
      <c r="BI7" s="319"/>
      <c r="BS7" s="319"/>
      <c r="CC7" s="319"/>
      <c r="CM7" s="319"/>
      <c r="CW7" s="319"/>
      <c r="DG7" s="319"/>
      <c r="DQ7" s="319"/>
      <c r="EA7" s="319"/>
      <c r="EK7" s="319"/>
      <c r="EU7" s="319"/>
      <c r="FE7" s="319"/>
      <c r="FO7" s="319"/>
      <c r="FY7" s="319"/>
      <c r="GI7" s="319"/>
      <c r="GS7" s="319"/>
      <c r="HC7" s="319"/>
      <c r="HM7" s="319"/>
      <c r="HW7" s="319"/>
    </row>
    <row r="8" s="4" customFormat="true" x14ac:dyDescent="0.25">
      <c r="A8" s="310"/>
      <c r="B8" s="82" t="s">
        <v>54</v>
      </c>
      <c r="C8" s="81"/>
      <c r="D8" s="20"/>
      <c r="E8" s="20"/>
      <c r="F8" s="20"/>
      <c r="G8" s="20"/>
      <c r="H8" s="149"/>
      <c r="I8" s="25"/>
      <c r="J8" s="18"/>
      <c r="K8" s="310"/>
      <c r="L8" s="82" t="s">
        <v>54</v>
      </c>
      <c r="M8" s="20"/>
      <c r="N8" s="20"/>
      <c r="O8" s="20"/>
      <c r="P8" s="20"/>
      <c r="Q8" s="20"/>
      <c r="R8" s="149"/>
      <c r="S8" s="25"/>
      <c r="T8" s="18"/>
      <c r="U8" s="310"/>
      <c r="V8" s="82" t="s">
        <v>54</v>
      </c>
      <c r="W8" s="20"/>
      <c r="X8" s="20"/>
      <c r="Y8" s="20"/>
      <c r="Z8" s="20"/>
      <c r="AA8" s="20"/>
      <c r="AB8" s="149"/>
      <c r="AC8" s="25"/>
      <c r="AD8" s="18"/>
      <c r="AE8" s="310"/>
      <c r="AF8" s="82" t="s">
        <v>54</v>
      </c>
      <c r="AG8" s="20"/>
      <c r="AH8" s="20"/>
      <c r="AI8" s="20"/>
      <c r="AJ8" s="20"/>
      <c r="AK8" s="20"/>
      <c r="AL8" s="149"/>
      <c r="AM8" s="25"/>
      <c r="AN8" s="18"/>
      <c r="AO8" s="319"/>
      <c r="AY8" s="319"/>
      <c r="AZ8" s="319"/>
      <c r="BA8" s="425"/>
      <c r="BB8" s="425"/>
      <c r="BC8" s="425"/>
      <c r="BD8" s="425"/>
      <c r="BE8" s="425"/>
      <c r="BF8" s="425"/>
      <c r="BI8" s="319"/>
      <c r="BS8" s="319"/>
      <c r="CC8" s="319"/>
      <c r="CM8" s="319"/>
      <c r="CW8" s="319"/>
      <c r="DG8" s="319"/>
      <c r="DQ8" s="319"/>
      <c r="EA8" s="319"/>
      <c r="EK8" s="319"/>
      <c r="EU8" s="319"/>
      <c r="FE8" s="319"/>
      <c r="FO8" s="319"/>
      <c r="FY8" s="319"/>
      <c r="GI8" s="319"/>
      <c r="GS8" s="319"/>
      <c r="HC8" s="319"/>
      <c r="HM8" s="319"/>
      <c r="HW8" s="319"/>
    </row>
    <row r="9" s="4" customFormat="true" x14ac:dyDescent="0.25">
      <c r="A9" s="310"/>
      <c r="B9" s="82" t="s">
        <v>59</v>
      </c>
      <c r="C9" s="81"/>
      <c r="D9" s="20"/>
      <c r="E9" s="20"/>
      <c r="F9" s="20"/>
      <c r="G9" s="20"/>
      <c r="H9" s="149"/>
      <c r="I9" s="25"/>
      <c r="J9" s="18"/>
      <c r="K9" s="310"/>
      <c r="L9" s="82" t="s">
        <v>59</v>
      </c>
      <c r="M9" s="20"/>
      <c r="N9" s="20"/>
      <c r="O9" s="20"/>
      <c r="P9" s="20"/>
      <c r="Q9" s="20"/>
      <c r="R9" s="149"/>
      <c r="S9" s="25"/>
      <c r="T9" s="18"/>
      <c r="U9" s="310"/>
      <c r="V9" s="82" t="s">
        <v>59</v>
      </c>
      <c r="W9" s="20"/>
      <c r="X9" s="20"/>
      <c r="Y9" s="20"/>
      <c r="Z9" s="20"/>
      <c r="AA9" s="20"/>
      <c r="AB9" s="149"/>
      <c r="AC9" s="25"/>
      <c r="AD9" s="18"/>
      <c r="AE9" s="310"/>
      <c r="AF9" s="82" t="s">
        <v>59</v>
      </c>
      <c r="AG9" s="20"/>
      <c r="AH9" s="20"/>
      <c r="AI9" s="20"/>
      <c r="AJ9" s="20"/>
      <c r="AK9" s="20"/>
      <c r="AL9" s="149"/>
      <c r="AM9" s="25"/>
      <c r="AN9" s="18"/>
      <c r="AO9" s="319"/>
      <c r="AY9" s="319"/>
      <c r="AZ9" s="319"/>
      <c r="BA9" s="425"/>
      <c r="BB9" s="425"/>
      <c r="BC9" s="425"/>
      <c r="BD9" s="425"/>
      <c r="BE9" s="425"/>
      <c r="BF9" s="425"/>
      <c r="BI9" s="319"/>
      <c r="BS9" s="319"/>
      <c r="CC9" s="319"/>
      <c r="CM9" s="319"/>
      <c r="CW9" s="319"/>
      <c r="DG9" s="319"/>
      <c r="DQ9" s="319"/>
      <c r="EA9" s="319"/>
      <c r="EK9" s="319"/>
      <c r="EU9" s="319"/>
      <c r="FE9" s="319"/>
      <c r="FO9" s="319"/>
      <c r="FY9" s="319"/>
      <c r="GI9" s="319"/>
      <c r="GS9" s="319"/>
      <c r="HC9" s="319"/>
      <c r="HM9" s="319"/>
      <c r="HW9" s="319"/>
    </row>
    <row r="10" s="4" customFormat="true" x14ac:dyDescent="0.25">
      <c r="A10" s="310"/>
      <c r="B10" s="82" t="s">
        <v>122</v>
      </c>
      <c r="C10" s="20"/>
      <c r="D10" s="20"/>
      <c r="E10" s="20"/>
      <c r="F10" s="20"/>
      <c r="G10" s="20"/>
      <c r="H10" s="149"/>
      <c r="I10" s="25"/>
      <c r="J10" s="18"/>
      <c r="K10" s="310"/>
      <c r="L10" s="82" t="s">
        <v>122</v>
      </c>
      <c r="M10" s="20"/>
      <c r="N10" s="20"/>
      <c r="O10" s="20"/>
      <c r="P10" s="20"/>
      <c r="Q10" s="20"/>
      <c r="R10" s="149"/>
      <c r="S10" s="25"/>
      <c r="T10" s="18"/>
      <c r="U10" s="310"/>
      <c r="V10" s="82" t="s">
        <v>122</v>
      </c>
      <c r="W10" s="20"/>
      <c r="X10" s="20"/>
      <c r="Y10" s="20"/>
      <c r="Z10" s="20"/>
      <c r="AA10" s="20"/>
      <c r="AB10" s="149"/>
      <c r="AC10" s="25"/>
      <c r="AD10" s="18"/>
      <c r="AE10" s="310"/>
      <c r="AF10" s="82" t="s">
        <v>122</v>
      </c>
      <c r="AG10" s="20"/>
      <c r="AH10" s="20"/>
      <c r="AI10" s="20"/>
      <c r="AJ10" s="20"/>
      <c r="AK10" s="20"/>
      <c r="AL10" s="149"/>
      <c r="AM10" s="25"/>
      <c r="AN10" s="18"/>
      <c r="AO10" s="319"/>
      <c r="AY10" s="319"/>
      <c r="AZ10" s="319"/>
      <c r="BA10" s="425"/>
      <c r="BB10" s="425"/>
      <c r="BC10" s="425"/>
      <c r="BD10" s="425"/>
      <c r="BE10" s="425"/>
      <c r="BF10" s="425"/>
      <c r="BI10" s="319"/>
      <c r="BS10" s="319"/>
      <c r="CC10" s="319"/>
      <c r="CM10" s="319"/>
      <c r="CW10" s="319"/>
      <c r="DG10" s="319"/>
      <c r="DQ10" s="319"/>
      <c r="EA10" s="319"/>
      <c r="EK10" s="319"/>
      <c r="EU10" s="319"/>
      <c r="FE10" s="319"/>
      <c r="FO10" s="319"/>
      <c r="FY10" s="319"/>
      <c r="GI10" s="319"/>
      <c r="GS10" s="319"/>
      <c r="HC10" s="319"/>
      <c r="HM10" s="319"/>
      <c r="HW10" s="319"/>
    </row>
    <row r="11" s="4" customFormat="true" x14ac:dyDescent="0.25">
      <c r="A11" s="310"/>
      <c r="B11" s="137" t="s">
        <v>21</v>
      </c>
      <c r="C11" s="150"/>
      <c r="D11" s="20"/>
      <c r="E11" s="20"/>
      <c r="F11" s="20"/>
      <c r="G11" s="7"/>
      <c r="H11" s="27"/>
      <c r="I11" s="25"/>
      <c r="J11" s="18"/>
      <c r="K11" s="310"/>
      <c r="L11" s="137" t="s">
        <v>21</v>
      </c>
      <c r="M11" s="150"/>
      <c r="N11" s="20"/>
      <c r="O11" s="20"/>
      <c r="P11" s="20"/>
      <c r="Q11" s="20"/>
      <c r="R11" s="149"/>
      <c r="S11" s="25"/>
      <c r="T11" s="18"/>
      <c r="U11" s="310"/>
      <c r="V11" s="137" t="s">
        <v>21</v>
      </c>
      <c r="W11" s="150"/>
      <c r="X11" s="20"/>
      <c r="Y11" s="20"/>
      <c r="Z11" s="20"/>
      <c r="AA11" s="20"/>
      <c r="AB11" s="149"/>
      <c r="AC11" s="25"/>
      <c r="AD11" s="18"/>
      <c r="AE11" s="310"/>
      <c r="AF11" s="137" t="s">
        <v>21</v>
      </c>
      <c r="AG11" s="150"/>
      <c r="AH11" s="20"/>
      <c r="AI11" s="20"/>
      <c r="AJ11" s="20"/>
      <c r="AK11" s="20"/>
      <c r="AL11" s="149"/>
      <c r="AM11" s="25"/>
      <c r="AN11" s="18"/>
      <c r="AO11" s="319"/>
      <c r="AY11" s="319"/>
      <c r="AZ11" s="319"/>
      <c r="BA11" s="425"/>
      <c r="BB11" s="425"/>
      <c r="BC11" s="425"/>
      <c r="BD11" s="425"/>
      <c r="BE11" s="425"/>
      <c r="BF11" s="425"/>
      <c r="BI11" s="319"/>
      <c r="BS11" s="319"/>
      <c r="CC11" s="319"/>
      <c r="CM11" s="319"/>
      <c r="CW11" s="319"/>
      <c r="DG11" s="319"/>
      <c r="DQ11" s="319"/>
      <c r="EA11" s="319"/>
      <c r="EK11" s="319"/>
      <c r="EU11" s="319"/>
      <c r="FE11" s="319"/>
      <c r="FO11" s="319"/>
      <c r="FY11" s="319"/>
      <c r="GI11" s="319"/>
      <c r="GS11" s="319"/>
      <c r="HC11" s="319"/>
      <c r="HM11" s="319"/>
      <c r="HW11" s="319"/>
    </row>
    <row r="12" s="4" customFormat="true" x14ac:dyDescent="0.25">
      <c r="A12" s="310"/>
      <c r="B12" s="137" t="s">
        <v>30</v>
      </c>
      <c r="C12" s="20"/>
      <c r="D12" s="7"/>
      <c r="E12" s="7"/>
      <c r="F12" s="7"/>
      <c r="G12" s="7"/>
      <c r="H12" s="27"/>
      <c r="I12" s="25"/>
      <c r="J12" s="18"/>
      <c r="K12" s="310"/>
      <c r="L12" s="137" t="s">
        <v>30</v>
      </c>
      <c r="M12" s="20"/>
      <c r="N12" s="7"/>
      <c r="O12" s="7"/>
      <c r="P12" s="7"/>
      <c r="Q12" s="7"/>
      <c r="R12" s="27"/>
      <c r="S12" s="25"/>
      <c r="T12" s="18"/>
      <c r="U12" s="310"/>
      <c r="V12" s="137" t="s">
        <v>30</v>
      </c>
      <c r="W12" s="20"/>
      <c r="X12" s="7"/>
      <c r="Y12" s="7"/>
      <c r="Z12" s="7"/>
      <c r="AA12" s="7"/>
      <c r="AB12" s="27"/>
      <c r="AC12" s="25"/>
      <c r="AD12" s="18"/>
      <c r="AE12" s="310"/>
      <c r="AF12" s="137" t="s">
        <v>30</v>
      </c>
      <c r="AG12" s="20"/>
      <c r="AH12" s="7"/>
      <c r="AI12" s="7"/>
      <c r="AJ12" s="7"/>
      <c r="AK12" s="7"/>
      <c r="AL12" s="27"/>
      <c r="AM12" s="25"/>
      <c r="AN12" s="18"/>
      <c r="AO12" s="319"/>
      <c r="AY12" s="319"/>
      <c r="AZ12" s="319"/>
      <c r="BA12" s="425"/>
      <c r="BB12" s="425"/>
      <c r="BC12" s="425"/>
      <c r="BD12" s="425"/>
      <c r="BE12" s="425"/>
      <c r="BF12" s="425"/>
      <c r="BI12" s="319"/>
      <c r="BS12" s="319"/>
      <c r="CC12" s="319"/>
      <c r="CM12" s="319"/>
      <c r="CW12" s="319"/>
      <c r="DG12" s="319"/>
      <c r="DQ12" s="319"/>
      <c r="EA12" s="319"/>
      <c r="EK12" s="319"/>
      <c r="EU12" s="319"/>
      <c r="FE12" s="319"/>
      <c r="FO12" s="319"/>
      <c r="FY12" s="319"/>
      <c r="GI12" s="319"/>
      <c r="GS12" s="319"/>
      <c r="HC12" s="319"/>
      <c r="HM12" s="319"/>
      <c r="HW12" s="319"/>
    </row>
    <row r="13" s="1" customFormat="true" ht="15.75" customHeight="true" x14ac:dyDescent="0.2">
      <c r="A13" s="310"/>
      <c r="B13" s="137" t="s">
        <v>204</v>
      </c>
      <c r="C13" s="20"/>
      <c r="D13" s="20"/>
      <c r="E13" s="20"/>
      <c r="F13" s="20"/>
      <c r="G13" s="20"/>
      <c r="H13" s="149"/>
      <c r="I13" s="25"/>
      <c r="J13" s="18"/>
      <c r="K13" s="310"/>
      <c r="L13" s="137" t="s">
        <v>204</v>
      </c>
      <c r="M13" s="20"/>
      <c r="N13" s="20"/>
      <c r="O13" s="20"/>
      <c r="P13" s="20"/>
      <c r="Q13" s="20"/>
      <c r="R13" s="149"/>
      <c r="S13" s="25"/>
      <c r="T13" s="18"/>
      <c r="U13" s="310"/>
      <c r="V13" s="137" t="s">
        <v>204</v>
      </c>
      <c r="W13" s="20"/>
      <c r="X13" s="20"/>
      <c r="Y13" s="20"/>
      <c r="Z13" s="20"/>
      <c r="AA13" s="20"/>
      <c r="AB13" s="149"/>
      <c r="AC13" s="25"/>
      <c r="AD13" s="18"/>
      <c r="AE13" s="310"/>
      <c r="AF13" s="137" t="s">
        <v>204</v>
      </c>
      <c r="AG13" s="20"/>
      <c r="AH13" s="20"/>
      <c r="AI13" s="20"/>
      <c r="AJ13" s="20"/>
      <c r="AK13" s="20"/>
      <c r="AL13" s="149"/>
      <c r="AM13" s="25"/>
      <c r="AN13" s="18"/>
      <c r="AO13" s="320"/>
      <c r="AY13" s="320"/>
      <c r="AZ13" s="320"/>
      <c r="BA13" s="430"/>
      <c r="BB13" s="430"/>
      <c r="BC13" s="430"/>
      <c r="BD13" s="430"/>
      <c r="BE13" s="430"/>
      <c r="BF13" s="430"/>
      <c r="BI13" s="320"/>
      <c r="BS13" s="320"/>
      <c r="CC13" s="320"/>
      <c r="CM13" s="320"/>
      <c r="CW13" s="320"/>
      <c r="DG13" s="320"/>
      <c r="DQ13" s="320"/>
      <c r="EA13" s="320"/>
      <c r="EK13" s="320"/>
      <c r="EU13" s="320"/>
      <c r="FE13" s="320"/>
      <c r="FO13" s="320"/>
      <c r="FY13" s="320"/>
      <c r="GI13" s="320"/>
      <c r="GS13" s="320"/>
      <c r="HC13" s="320"/>
      <c r="HM13" s="320"/>
      <c r="HW13" s="320"/>
    </row>
    <row r="14" s="14" customFormat="true" ht="18" customHeight="true" x14ac:dyDescent="0.25">
      <c r="A14" s="346" t="s">
        <v>58</v>
      </c>
      <c r="B14" s="351" t="s">
        <v>27</v>
      </c>
      <c r="C14" s="352"/>
      <c r="D14" s="352"/>
      <c r="E14" s="352"/>
      <c r="F14" s="353"/>
      <c r="G14" s="353"/>
      <c r="H14" s="354"/>
      <c r="I14" s="25"/>
      <c r="J14" s="18"/>
      <c r="K14" s="346" t="s">
        <v>58</v>
      </c>
      <c r="L14" s="351" t="s">
        <v>27</v>
      </c>
      <c r="M14" s="352"/>
      <c r="N14" s="352"/>
      <c r="O14" s="352"/>
      <c r="P14" s="353"/>
      <c r="Q14" s="353"/>
      <c r="R14" s="354"/>
      <c r="S14" s="25"/>
      <c r="T14" s="18"/>
      <c r="U14" s="346" t="s">
        <v>58</v>
      </c>
      <c r="V14" s="351" t="s">
        <v>27</v>
      </c>
      <c r="W14" s="352"/>
      <c r="X14" s="352"/>
      <c r="Y14" s="352"/>
      <c r="Z14" s="353"/>
      <c r="AA14" s="353"/>
      <c r="AB14" s="354"/>
      <c r="AC14" s="25"/>
      <c r="AD14" s="18"/>
      <c r="AE14" s="346" t="s">
        <v>58</v>
      </c>
      <c r="AF14" s="351" t="s">
        <v>27</v>
      </c>
      <c r="AG14" s="352"/>
      <c r="AH14" s="352"/>
      <c r="AI14" s="352"/>
      <c r="AJ14" s="353"/>
      <c r="AK14" s="353"/>
      <c r="AL14" s="354"/>
      <c r="AM14" s="25"/>
      <c r="AN14" s="18"/>
      <c r="AO14" s="321"/>
      <c r="AY14" s="321"/>
      <c r="AZ14" s="321"/>
      <c r="BA14" s="426"/>
      <c r="BB14" s="426"/>
      <c r="BC14" s="426"/>
      <c r="BD14" s="426"/>
      <c r="BE14" s="426"/>
      <c r="BF14" s="426"/>
      <c r="BI14" s="321"/>
      <c r="BS14" s="321"/>
      <c r="CC14" s="321"/>
      <c r="CM14" s="321"/>
      <c r="CW14" s="321"/>
      <c r="DG14" s="321"/>
      <c r="DQ14" s="321"/>
      <c r="EA14" s="321"/>
      <c r="EK14" s="321"/>
      <c r="EU14" s="321"/>
      <c r="FE14" s="321"/>
      <c r="FO14" s="321"/>
      <c r="FY14" s="321"/>
      <c r="GI14" s="321"/>
      <c r="GS14" s="321"/>
      <c r="HC14" s="321"/>
      <c r="HM14" s="321"/>
      <c r="HW14" s="321"/>
    </row>
    <row r="15" x14ac:dyDescent="0.25">
      <c r="A15" s="311" t="s">
        <v>31</v>
      </c>
      <c r="B15" s="21">
        <v>0</v>
      </c>
      <c r="C15" s="150"/>
      <c r="D15" s="81"/>
      <c r="E15" s="81"/>
      <c r="F15" s="7"/>
      <c r="G15" s="7"/>
      <c r="H15" s="27"/>
      <c r="I15" s="11"/>
      <c r="J15" s="17"/>
      <c r="K15" s="311" t="s">
        <v>31</v>
      </c>
      <c r="L15" s="21">
        <v>0</v>
      </c>
      <c r="M15" s="81"/>
      <c r="N15" s="81"/>
      <c r="O15" s="81"/>
      <c r="P15" s="7"/>
      <c r="Q15" s="7"/>
      <c r="R15" s="27"/>
      <c r="S15" s="11"/>
      <c r="T15" s="17"/>
      <c r="U15" s="311" t="s">
        <v>31</v>
      </c>
      <c r="V15" s="21">
        <v>0</v>
      </c>
      <c r="W15" s="81"/>
      <c r="X15" s="81"/>
      <c r="Y15" s="81"/>
      <c r="Z15" s="7"/>
      <c r="AA15" s="7"/>
      <c r="AB15" s="27"/>
      <c r="AC15" s="11"/>
      <c r="AD15" s="17"/>
      <c r="AE15" s="311" t="s">
        <v>31</v>
      </c>
      <c r="AF15" s="21">
        <v>0</v>
      </c>
      <c r="AG15" s="81"/>
      <c r="AH15" s="81"/>
      <c r="AI15" s="81"/>
      <c r="AJ15" s="7"/>
      <c r="AK15" s="7"/>
      <c r="AL15" s="27"/>
      <c r="AM15" s="11"/>
      <c r="AN15" s="17"/>
      <c r="AZ15" s="427"/>
      <c r="BA15" s="425"/>
      <c r="BB15" s="425"/>
      <c r="BC15" s="425"/>
      <c r="BD15" s="425"/>
      <c r="BE15" s="425"/>
      <c r="BF15" s="425"/>
    </row>
    <row r="16" s="2" customFormat="true" x14ac:dyDescent="0.25">
      <c r="A16" s="311" t="s">
        <v>118</v>
      </c>
      <c r="B16" s="151">
        <v>0</v>
      </c>
      <c r="C16" s="81"/>
      <c r="D16" s="81"/>
      <c r="E16" s="81"/>
      <c r="F16" s="7"/>
      <c r="G16" s="7"/>
      <c r="H16" s="27"/>
      <c r="I16" s="11"/>
      <c r="J16" s="17"/>
      <c r="K16" s="311" t="s">
        <v>118</v>
      </c>
      <c r="L16" s="151">
        <v>0</v>
      </c>
      <c r="M16" s="81"/>
      <c r="N16" s="81"/>
      <c r="O16" s="81"/>
      <c r="P16" s="7"/>
      <c r="Q16" s="7"/>
      <c r="R16" s="27"/>
      <c r="S16" s="11"/>
      <c r="T16" s="17"/>
      <c r="U16" s="311" t="s">
        <v>118</v>
      </c>
      <c r="V16" s="151">
        <v>0</v>
      </c>
      <c r="W16" s="81"/>
      <c r="X16" s="81"/>
      <c r="Y16" s="81"/>
      <c r="Z16" s="7"/>
      <c r="AA16" s="7"/>
      <c r="AB16" s="27"/>
      <c r="AC16" s="11"/>
      <c r="AD16" s="17"/>
      <c r="AE16" s="311" t="s">
        <v>118</v>
      </c>
      <c r="AF16" s="151">
        <v>0</v>
      </c>
      <c r="AG16" s="81"/>
      <c r="AH16" s="81"/>
      <c r="AI16" s="81"/>
      <c r="AJ16" s="7"/>
      <c r="AK16" s="7"/>
      <c r="AL16" s="27"/>
      <c r="AM16" s="11"/>
      <c r="AN16" s="17"/>
      <c r="AO16" s="322"/>
      <c r="AY16" s="322"/>
      <c r="AZ16" s="428"/>
      <c r="BA16" s="431"/>
      <c r="BB16" s="431"/>
      <c r="BC16" s="431"/>
      <c r="BD16" s="431"/>
      <c r="BE16" s="431"/>
      <c r="BF16" s="431"/>
      <c r="BI16" s="322"/>
      <c r="BS16" s="322"/>
      <c r="CC16" s="322"/>
      <c r="CM16" s="322"/>
      <c r="CW16" s="322"/>
      <c r="DG16" s="322"/>
      <c r="DQ16" s="322"/>
      <c r="EA16" s="322"/>
      <c r="EK16" s="322"/>
      <c r="EU16" s="322"/>
      <c r="FE16" s="322"/>
      <c r="FO16" s="322"/>
      <c r="FY16" s="322"/>
      <c r="GI16" s="322"/>
      <c r="GS16" s="322"/>
      <c r="HC16" s="322"/>
      <c r="HM16" s="322"/>
      <c r="HW16" s="322"/>
    </row>
    <row r="17" s="2" customFormat="true" x14ac:dyDescent="0.25">
      <c r="A17" s="312" t="s">
        <v>188</v>
      </c>
      <c r="B17" s="22">
        <v>1</v>
      </c>
      <c r="C17" s="150">
        <f>G17</f>
        <v>60.9</v>
      </c>
      <c r="D17" s="81">
        <v>89.4</v>
      </c>
      <c r="E17" s="7">
        <v>35.5</v>
      </c>
      <c r="F17" s="7"/>
      <c r="G17" s="7">
        <v>60.9</v>
      </c>
      <c r="H17" s="27"/>
      <c r="I17" s="11"/>
      <c r="J17" s="17"/>
      <c r="K17" s="312" t="s">
        <v>231</v>
      </c>
      <c r="L17" s="22">
        <v>1</v>
      </c>
      <c r="M17" s="81">
        <f>SUMPRODUCT(N17:O17,N$35:O$35)/SUM(N$35:O$35)</f>
        <v>19.326103335487794</v>
      </c>
      <c r="N17" s="150">
        <f>(821/1261)*1261/1329*100</f>
        <v>61.775771256583901</v>
      </c>
      <c r="O17" s="150">
        <f>(230/3873)*3873/4178*100</f>
        <v>5.505026328386788</v>
      </c>
      <c r="P17" s="7"/>
      <c r="Q17" s="7"/>
      <c r="R17" s="27"/>
      <c r="S17" s="11"/>
      <c r="T17" s="17"/>
      <c r="U17" s="312"/>
      <c r="V17" s="22"/>
      <c r="W17" s="150"/>
      <c r="X17" s="81"/>
      <c r="Y17" s="81"/>
      <c r="Z17" s="7"/>
      <c r="AA17" s="7"/>
      <c r="AB17" s="27"/>
      <c r="AC17" s="11"/>
      <c r="AD17" s="17"/>
      <c r="AE17" s="312" t="s">
        <v>231</v>
      </c>
      <c r="AF17" s="22">
        <v>1</v>
      </c>
      <c r="AG17" s="150">
        <f>0.214*5136/5747*100</f>
        <v>19.124830346267618</v>
      </c>
      <c r="AH17" s="81"/>
      <c r="AI17" s="81"/>
      <c r="AJ17" s="7"/>
      <c r="AK17" s="7"/>
      <c r="AL17" s="27"/>
      <c r="AM17" s="11"/>
      <c r="AN17" s="17"/>
      <c r="AO17" s="322"/>
      <c r="AY17" s="322"/>
      <c r="AZ17" s="428"/>
      <c r="BA17" s="431"/>
      <c r="BB17" s="431"/>
      <c r="BC17" s="431"/>
      <c r="BD17" s="431"/>
      <c r="BE17" s="431"/>
      <c r="BF17" s="431"/>
      <c r="BI17" s="322"/>
      <c r="BS17" s="322"/>
      <c r="CC17" s="322"/>
      <c r="CM17" s="322"/>
      <c r="CW17" s="322"/>
      <c r="DG17" s="322"/>
      <c r="DQ17" s="322"/>
      <c r="EA17" s="322"/>
      <c r="EK17" s="322"/>
      <c r="EU17" s="322"/>
      <c r="FE17" s="322"/>
      <c r="FO17" s="322"/>
      <c r="FY17" s="322"/>
      <c r="GI17" s="322"/>
      <c r="GS17" s="322"/>
      <c r="HC17" s="322"/>
      <c r="HM17" s="322"/>
      <c r="HW17" s="322"/>
    </row>
    <row r="18" s="2" customFormat="true" x14ac:dyDescent="0.25">
      <c r="A18" s="312"/>
      <c r="B18" s="23"/>
      <c r="C18" s="81"/>
      <c r="D18" s="81"/>
      <c r="E18" s="81"/>
      <c r="F18" s="81"/>
      <c r="G18" s="81"/>
      <c r="H18" s="27"/>
      <c r="I18" s="11"/>
      <c r="J18" s="17"/>
      <c r="K18" s="312" t="s">
        <v>229</v>
      </c>
      <c r="L18" s="23">
        <v>1</v>
      </c>
      <c r="M18" s="81">
        <f t="shared" ref="M18:M19" si="4">SUMPRODUCT(N18:O18,N$35:O$35)/SUM(N$35:O$35)</f>
        <v>53.726780039597912</v>
      </c>
      <c r="N18" s="150">
        <f>(448/1261)*1261/1329*100</f>
        <v>33.70955605718585</v>
      </c>
      <c r="O18" s="150">
        <f>(2517/3873)*3873/4178*100</f>
        <v>60.244135950215416</v>
      </c>
      <c r="P18" s="7"/>
      <c r="Q18" s="7"/>
      <c r="R18" s="27"/>
      <c r="S18" s="11"/>
      <c r="T18" s="17"/>
      <c r="U18" s="312"/>
      <c r="V18" s="23"/>
      <c r="W18" s="81"/>
      <c r="X18" s="7"/>
      <c r="Y18" s="7"/>
      <c r="Z18" s="7"/>
      <c r="AA18" s="7"/>
      <c r="AB18" s="27"/>
      <c r="AC18" s="11"/>
      <c r="AD18" s="17"/>
      <c r="AE18" s="312" t="s">
        <v>229</v>
      </c>
      <c r="AF18" s="23">
        <v>1</v>
      </c>
      <c r="AG18" s="150">
        <f>0.603*5136/5747*100</f>
        <v>53.889124760744735</v>
      </c>
      <c r="AH18" s="7"/>
      <c r="AI18" s="7"/>
      <c r="AJ18" s="7"/>
      <c r="AK18" s="7"/>
      <c r="AL18" s="27"/>
      <c r="AM18" s="11"/>
      <c r="AN18" s="17"/>
      <c r="AO18" s="322"/>
      <c r="AY18" s="322"/>
      <c r="AZ18" s="428"/>
      <c r="BA18" s="431"/>
      <c r="BB18" s="431"/>
      <c r="BC18" s="431"/>
      <c r="BD18" s="431"/>
      <c r="BE18" s="431"/>
      <c r="BF18" s="431"/>
      <c r="BI18" s="322"/>
      <c r="BS18" s="322"/>
      <c r="CC18" s="322"/>
      <c r="CM18" s="322"/>
      <c r="CW18" s="322"/>
      <c r="DG18" s="322"/>
      <c r="DQ18" s="322"/>
      <c r="EA18" s="322"/>
      <c r="EK18" s="322"/>
      <c r="EU18" s="322"/>
      <c r="FE18" s="322"/>
      <c r="FO18" s="322"/>
      <c r="FY18" s="322"/>
      <c r="GI18" s="322"/>
      <c r="GS18" s="322"/>
      <c r="HC18" s="322"/>
      <c r="HM18" s="322"/>
      <c r="HW18" s="322"/>
    </row>
    <row r="19" s="2" customFormat="true" x14ac:dyDescent="0.25">
      <c r="A19" s="312"/>
      <c r="B19" s="23"/>
      <c r="C19" s="7"/>
      <c r="D19" s="7"/>
      <c r="E19" s="7"/>
      <c r="F19" s="7"/>
      <c r="G19" s="7"/>
      <c r="H19" s="27"/>
      <c r="I19" s="11"/>
      <c r="J19" s="17"/>
      <c r="K19" s="312" t="s">
        <v>230</v>
      </c>
      <c r="L19" s="23">
        <v>0.5</v>
      </c>
      <c r="M19" s="81">
        <f t="shared" si="4"/>
        <v>26.947116624914301</v>
      </c>
      <c r="N19" s="150">
        <f>(60/1261)*1261/1329*100</f>
        <v>4.5146726862302486</v>
      </c>
      <c r="O19" s="150">
        <f>(1431/3873)*3873/4178*100</f>
        <v>34.250837721397801</v>
      </c>
      <c r="P19" s="7"/>
      <c r="Q19" s="7"/>
      <c r="R19" s="27"/>
      <c r="S19" s="11"/>
      <c r="T19" s="17"/>
      <c r="U19" s="312"/>
      <c r="V19" s="23"/>
      <c r="W19" s="7"/>
      <c r="X19" s="7"/>
      <c r="Y19" s="7"/>
      <c r="Z19" s="7"/>
      <c r="AA19" s="7"/>
      <c r="AB19" s="27"/>
      <c r="AC19" s="11"/>
      <c r="AD19" s="17"/>
      <c r="AE19" s="312" t="s">
        <v>230</v>
      </c>
      <c r="AF19" s="23">
        <v>0.5</v>
      </c>
      <c r="AG19" s="150">
        <f>0.302*5136/5747*100</f>
        <v>26.989246563424395</v>
      </c>
      <c r="AH19" s="7"/>
      <c r="AI19" s="7"/>
      <c r="AJ19" s="7"/>
      <c r="AK19" s="7"/>
      <c r="AL19" s="27"/>
      <c r="AM19" s="11"/>
      <c r="AN19" s="17"/>
      <c r="AO19" s="322"/>
      <c r="AY19" s="322"/>
      <c r="AZ19" s="428"/>
      <c r="BA19" s="431"/>
      <c r="BB19" s="431"/>
      <c r="BC19" s="431"/>
      <c r="BD19" s="431"/>
      <c r="BE19" s="431"/>
      <c r="BF19" s="431"/>
      <c r="BI19" s="322"/>
      <c r="BS19" s="322"/>
      <c r="CC19" s="322"/>
      <c r="CM19" s="322"/>
      <c r="CW19" s="322"/>
      <c r="DG19" s="322"/>
      <c r="DQ19" s="322"/>
      <c r="EA19" s="322"/>
      <c r="EK19" s="322"/>
      <c r="EU19" s="322"/>
      <c r="FE19" s="322"/>
      <c r="FO19" s="322"/>
      <c r="FY19" s="322"/>
      <c r="GI19" s="322"/>
      <c r="GS19" s="322"/>
      <c r="HC19" s="322"/>
      <c r="HM19" s="322"/>
      <c r="HW19" s="322"/>
    </row>
    <row r="20" s="2" customFormat="true" x14ac:dyDescent="0.25">
      <c r="A20" s="312"/>
      <c r="B20" s="23"/>
      <c r="C20" s="7"/>
      <c r="D20" s="7"/>
      <c r="E20" s="139"/>
      <c r="F20" s="7"/>
      <c r="G20" s="7"/>
      <c r="H20" s="27"/>
      <c r="I20" s="11"/>
      <c r="J20" s="17"/>
      <c r="K20" s="312"/>
      <c r="L20" s="23"/>
      <c r="M20" s="7"/>
      <c r="N20" s="7"/>
      <c r="O20" s="7"/>
      <c r="P20" s="7"/>
      <c r="Q20" s="7"/>
      <c r="R20" s="27"/>
      <c r="S20" s="11"/>
      <c r="T20" s="17"/>
      <c r="U20" s="312"/>
      <c r="V20" s="23"/>
      <c r="W20" s="7"/>
      <c r="X20" s="7"/>
      <c r="Y20" s="7"/>
      <c r="Z20" s="7"/>
      <c r="AA20" s="7"/>
      <c r="AB20" s="27"/>
      <c r="AC20" s="11"/>
      <c r="AD20" s="17"/>
      <c r="AE20" s="312"/>
      <c r="AF20" s="23"/>
      <c r="AG20" s="7"/>
      <c r="AH20" s="7"/>
      <c r="AI20" s="7"/>
      <c r="AJ20" s="7"/>
      <c r="AK20" s="7"/>
      <c r="AL20" s="27"/>
      <c r="AM20" s="11"/>
      <c r="AN20" s="17"/>
      <c r="AO20" s="322"/>
      <c r="AY20" s="322"/>
      <c r="AZ20" s="428"/>
      <c r="BA20" s="431"/>
      <c r="BB20" s="431"/>
      <c r="BC20" s="431"/>
      <c r="BD20" s="431"/>
      <c r="BE20" s="431"/>
      <c r="BF20" s="431"/>
      <c r="BI20" s="322"/>
      <c r="BS20" s="322"/>
      <c r="CC20" s="322"/>
      <c r="CM20" s="322"/>
      <c r="CW20" s="322"/>
      <c r="DG20" s="322"/>
      <c r="DQ20" s="322"/>
      <c r="EA20" s="322"/>
      <c r="EK20" s="322"/>
      <c r="EU20" s="322"/>
      <c r="FE20" s="322"/>
      <c r="FO20" s="322"/>
      <c r="FY20" s="322"/>
      <c r="GI20" s="322"/>
      <c r="GS20" s="322"/>
      <c r="HC20" s="322"/>
      <c r="HM20" s="322"/>
      <c r="HW20" s="322"/>
    </row>
    <row r="21" s="2" customFormat="true" x14ac:dyDescent="0.25">
      <c r="A21" s="312"/>
      <c r="B21" s="22"/>
      <c r="C21" s="7"/>
      <c r="D21" s="139"/>
      <c r="E21" s="139"/>
      <c r="F21" s="7"/>
      <c r="G21" s="7"/>
      <c r="H21" s="27"/>
      <c r="I21" s="11"/>
      <c r="J21" s="17"/>
      <c r="K21" s="312"/>
      <c r="L21" s="22"/>
      <c r="M21" s="7"/>
      <c r="N21" s="139"/>
      <c r="O21" s="139"/>
      <c r="P21" s="7"/>
      <c r="Q21" s="7"/>
      <c r="R21" s="27"/>
      <c r="S21" s="11"/>
      <c r="T21" s="17"/>
      <c r="U21" s="312"/>
      <c r="V21" s="22"/>
      <c r="W21" s="7"/>
      <c r="X21" s="139"/>
      <c r="Y21" s="139"/>
      <c r="Z21" s="7"/>
      <c r="AA21" s="7"/>
      <c r="AB21" s="27"/>
      <c r="AC21" s="11"/>
      <c r="AD21" s="17"/>
      <c r="AE21" s="312"/>
      <c r="AF21" s="22"/>
      <c r="AG21" s="7"/>
      <c r="AH21" s="139"/>
      <c r="AI21" s="139"/>
      <c r="AJ21" s="7"/>
      <c r="AK21" s="7"/>
      <c r="AL21" s="27"/>
      <c r="AM21" s="11"/>
      <c r="AN21" s="17"/>
      <c r="AO21" s="322"/>
      <c r="AY21" s="322"/>
      <c r="AZ21" s="428"/>
      <c r="BA21" s="431"/>
      <c r="BB21" s="431"/>
      <c r="BC21" s="431"/>
      <c r="BD21" s="431"/>
      <c r="BE21" s="431"/>
      <c r="BF21" s="431"/>
      <c r="BI21" s="322"/>
      <c r="BS21" s="322"/>
      <c r="CC21" s="322"/>
      <c r="CM21" s="322"/>
      <c r="CW21" s="322"/>
      <c r="DG21" s="322"/>
      <c r="DQ21" s="322"/>
      <c r="EA21" s="322"/>
      <c r="EK21" s="322"/>
      <c r="EU21" s="322"/>
      <c r="FE21" s="322"/>
      <c r="FO21" s="322"/>
      <c r="FY21" s="322"/>
      <c r="GI21" s="322"/>
      <c r="GS21" s="322"/>
      <c r="HC21" s="322"/>
      <c r="HM21" s="322"/>
      <c r="HW21" s="322"/>
    </row>
    <row r="22" s="2" customFormat="true" x14ac:dyDescent="0.25">
      <c r="A22" s="312"/>
      <c r="B22" s="22"/>
      <c r="C22" s="139"/>
      <c r="D22" s="139"/>
      <c r="E22" s="139"/>
      <c r="F22" s="139"/>
      <c r="G22" s="139"/>
      <c r="H22" s="140"/>
      <c r="I22" s="11"/>
      <c r="J22" s="17"/>
      <c r="K22" s="312"/>
      <c r="L22" s="22"/>
      <c r="M22" s="139"/>
      <c r="N22" s="139"/>
      <c r="O22" s="139"/>
      <c r="P22" s="139"/>
      <c r="Q22" s="139"/>
      <c r="R22" s="140"/>
      <c r="S22" s="11"/>
      <c r="T22" s="17"/>
      <c r="U22" s="312"/>
      <c r="V22" s="22"/>
      <c r="W22" s="139"/>
      <c r="X22" s="139"/>
      <c r="Y22" s="139"/>
      <c r="Z22" s="139"/>
      <c r="AA22" s="139"/>
      <c r="AB22" s="140"/>
      <c r="AC22" s="11"/>
      <c r="AD22" s="17"/>
      <c r="AE22" s="312"/>
      <c r="AF22" s="22"/>
      <c r="AG22" s="139"/>
      <c r="AH22" s="139"/>
      <c r="AI22" s="139"/>
      <c r="AJ22" s="139"/>
      <c r="AK22" s="139"/>
      <c r="AL22" s="140"/>
      <c r="AM22" s="11"/>
      <c r="AN22" s="17"/>
      <c r="AO22" s="322"/>
      <c r="AY22" s="322"/>
      <c r="AZ22" s="428"/>
      <c r="BA22" s="431"/>
      <c r="BB22" s="431"/>
      <c r="BC22" s="431"/>
      <c r="BD22" s="431"/>
      <c r="BE22" s="431"/>
      <c r="BF22" s="431"/>
      <c r="BI22" s="322"/>
      <c r="BS22" s="322"/>
      <c r="CC22" s="322"/>
      <c r="CM22" s="322"/>
      <c r="CW22" s="322"/>
      <c r="DG22" s="322"/>
      <c r="DQ22" s="322"/>
      <c r="EA22" s="322"/>
      <c r="EK22" s="322"/>
      <c r="EU22" s="322"/>
      <c r="FE22" s="322"/>
      <c r="FO22" s="322"/>
      <c r="FY22" s="322"/>
      <c r="GI22" s="322"/>
      <c r="GS22" s="322"/>
      <c r="HC22" s="322"/>
      <c r="HM22" s="322"/>
      <c r="HW22" s="322"/>
    </row>
    <row r="23" s="2" customFormat="true" x14ac:dyDescent="0.25">
      <c r="A23" s="312"/>
      <c r="B23" s="22"/>
      <c r="C23" s="139"/>
      <c r="D23" s="139"/>
      <c r="E23" s="139"/>
      <c r="F23" s="139"/>
      <c r="G23" s="139"/>
      <c r="H23" s="140"/>
      <c r="I23" s="11"/>
      <c r="J23" s="17"/>
      <c r="K23" s="312"/>
      <c r="L23" s="22"/>
      <c r="M23" s="139"/>
      <c r="N23" s="139"/>
      <c r="O23" s="139"/>
      <c r="P23" s="139"/>
      <c r="Q23" s="139"/>
      <c r="R23" s="140"/>
      <c r="S23" s="11"/>
      <c r="T23" s="17"/>
      <c r="U23" s="312"/>
      <c r="V23" s="22"/>
      <c r="W23" s="139"/>
      <c r="X23" s="139"/>
      <c r="Y23" s="139"/>
      <c r="Z23" s="139"/>
      <c r="AA23" s="139"/>
      <c r="AB23" s="140"/>
      <c r="AC23" s="11"/>
      <c r="AD23" s="17"/>
      <c r="AE23" s="312"/>
      <c r="AF23" s="22"/>
      <c r="AG23" s="139"/>
      <c r="AH23" s="139"/>
      <c r="AI23" s="139"/>
      <c r="AJ23" s="139"/>
      <c r="AK23" s="139"/>
      <c r="AL23" s="140"/>
      <c r="AM23" s="11"/>
      <c r="AN23" s="17"/>
      <c r="AO23" s="322"/>
      <c r="AY23" s="322"/>
      <c r="AZ23" s="428"/>
      <c r="BA23" s="431"/>
      <c r="BB23" s="431"/>
      <c r="BC23" s="431"/>
      <c r="BD23" s="431"/>
      <c r="BE23" s="431"/>
      <c r="BF23" s="431"/>
      <c r="BI23" s="322"/>
      <c r="BS23" s="322"/>
      <c r="CC23" s="322"/>
      <c r="CM23" s="322"/>
      <c r="CW23" s="322"/>
      <c r="DG23" s="322"/>
      <c r="DQ23" s="322"/>
      <c r="EA23" s="322"/>
      <c r="EK23" s="322"/>
      <c r="EU23" s="322"/>
      <c r="FE23" s="322"/>
      <c r="FO23" s="322"/>
      <c r="FY23" s="322"/>
      <c r="GI23" s="322"/>
      <c r="GS23" s="322"/>
      <c r="HC23" s="322"/>
      <c r="HM23" s="322"/>
      <c r="HW23" s="322"/>
    </row>
    <row r="24" s="2" customFormat="true" x14ac:dyDescent="0.25">
      <c r="A24" s="312"/>
      <c r="B24" s="22"/>
      <c r="C24" s="139"/>
      <c r="D24" s="139"/>
      <c r="E24" s="139"/>
      <c r="F24" s="139"/>
      <c r="G24" s="139"/>
      <c r="H24" s="140"/>
      <c r="I24" s="11"/>
      <c r="J24" s="17"/>
      <c r="K24" s="312"/>
      <c r="L24" s="22"/>
      <c r="M24" s="139"/>
      <c r="N24" s="139"/>
      <c r="O24" s="139"/>
      <c r="P24" s="139"/>
      <c r="Q24" s="139"/>
      <c r="R24" s="140"/>
      <c r="S24" s="11"/>
      <c r="T24" s="17"/>
      <c r="U24" s="312"/>
      <c r="V24" s="22"/>
      <c r="W24" s="139"/>
      <c r="X24" s="139"/>
      <c r="Y24" s="139"/>
      <c r="Z24" s="139"/>
      <c r="AA24" s="139"/>
      <c r="AB24" s="140"/>
      <c r="AC24" s="11"/>
      <c r="AD24" s="17"/>
      <c r="AE24" s="312"/>
      <c r="AF24" s="22"/>
      <c r="AG24" s="139"/>
      <c r="AH24" s="139"/>
      <c r="AI24" s="139"/>
      <c r="AJ24" s="139"/>
      <c r="AK24" s="139"/>
      <c r="AL24" s="140"/>
      <c r="AM24" s="11"/>
      <c r="AN24" s="17"/>
      <c r="AO24" s="322"/>
      <c r="AY24" s="322"/>
      <c r="AZ24" s="428"/>
      <c r="BA24" s="431"/>
      <c r="BB24" s="431"/>
      <c r="BC24" s="431"/>
      <c r="BD24" s="431"/>
      <c r="BE24" s="431"/>
      <c r="BF24" s="431"/>
      <c r="BI24" s="322"/>
      <c r="BS24" s="322"/>
      <c r="CC24" s="322"/>
      <c r="CM24" s="322"/>
      <c r="CW24" s="322"/>
      <c r="DG24" s="322"/>
      <c r="DQ24" s="322"/>
      <c r="EA24" s="322"/>
      <c r="EK24" s="322"/>
      <c r="EU24" s="322"/>
      <c r="FE24" s="322"/>
      <c r="FO24" s="322"/>
      <c r="FY24" s="322"/>
      <c r="GI24" s="322"/>
      <c r="GS24" s="322"/>
      <c r="HC24" s="322"/>
      <c r="HM24" s="322"/>
      <c r="HW24" s="322"/>
    </row>
    <row r="25" s="2" customFormat="true" x14ac:dyDescent="0.25">
      <c r="A25" s="312"/>
      <c r="B25" s="22"/>
      <c r="C25" s="139"/>
      <c r="D25" s="139"/>
      <c r="E25" s="139"/>
      <c r="F25" s="139"/>
      <c r="G25" s="139"/>
      <c r="H25" s="140"/>
      <c r="I25" s="11"/>
      <c r="J25" s="17"/>
      <c r="K25" s="312"/>
      <c r="L25" s="22"/>
      <c r="M25" s="139"/>
      <c r="N25" s="139"/>
      <c r="O25" s="139"/>
      <c r="P25" s="139"/>
      <c r="Q25" s="139"/>
      <c r="R25" s="140"/>
      <c r="S25" s="11"/>
      <c r="T25" s="17"/>
      <c r="U25" s="312"/>
      <c r="V25" s="22"/>
      <c r="W25" s="139"/>
      <c r="X25" s="139"/>
      <c r="Y25" s="139"/>
      <c r="Z25" s="139"/>
      <c r="AA25" s="139"/>
      <c r="AB25" s="140"/>
      <c r="AC25" s="11"/>
      <c r="AD25" s="17"/>
      <c r="AE25" s="312"/>
      <c r="AF25" s="22"/>
      <c r="AG25" s="139"/>
      <c r="AH25" s="139"/>
      <c r="AI25" s="139"/>
      <c r="AJ25" s="139"/>
      <c r="AK25" s="139"/>
      <c r="AL25" s="140"/>
      <c r="AM25" s="11"/>
      <c r="AN25" s="17"/>
      <c r="AO25" s="322"/>
      <c r="AY25" s="322"/>
      <c r="AZ25" s="428"/>
      <c r="BA25" s="431"/>
      <c r="BB25" s="431"/>
      <c r="BC25" s="431"/>
      <c r="BD25" s="431"/>
      <c r="BE25" s="431"/>
      <c r="BF25" s="431"/>
      <c r="BI25" s="322"/>
      <c r="BS25" s="322"/>
      <c r="CC25" s="322"/>
      <c r="CM25" s="322"/>
      <c r="CW25" s="322"/>
      <c r="DG25" s="322"/>
      <c r="DQ25" s="322"/>
      <c r="EA25" s="322"/>
      <c r="EK25" s="322"/>
      <c r="EU25" s="322"/>
      <c r="FE25" s="322"/>
      <c r="FO25" s="322"/>
      <c r="FY25" s="322"/>
      <c r="GI25" s="322"/>
      <c r="GS25" s="322"/>
      <c r="HC25" s="322"/>
      <c r="HM25" s="322"/>
      <c r="HW25" s="322"/>
    </row>
    <row r="26" s="2" customFormat="true" x14ac:dyDescent="0.25">
      <c r="A26" s="312"/>
      <c r="B26" s="22"/>
      <c r="C26" s="139"/>
      <c r="D26" s="139"/>
      <c r="E26" s="139"/>
      <c r="F26" s="139"/>
      <c r="G26" s="139"/>
      <c r="H26" s="140"/>
      <c r="I26" s="11"/>
      <c r="J26" s="17"/>
      <c r="K26" s="312"/>
      <c r="L26" s="22"/>
      <c r="M26" s="139"/>
      <c r="N26" s="139"/>
      <c r="O26" s="139"/>
      <c r="P26" s="139"/>
      <c r="Q26" s="139"/>
      <c r="R26" s="140"/>
      <c r="S26" s="11"/>
      <c r="T26" s="17"/>
      <c r="U26" s="312"/>
      <c r="V26" s="22"/>
      <c r="W26" s="139"/>
      <c r="X26" s="139"/>
      <c r="Y26" s="139"/>
      <c r="Z26" s="139"/>
      <c r="AA26" s="139"/>
      <c r="AB26" s="140"/>
      <c r="AC26" s="11"/>
      <c r="AD26" s="17"/>
      <c r="AE26" s="312"/>
      <c r="AF26" s="22"/>
      <c r="AG26" s="139"/>
      <c r="AH26" s="139"/>
      <c r="AI26" s="139"/>
      <c r="AJ26" s="139"/>
      <c r="AK26" s="139"/>
      <c r="AL26" s="140"/>
      <c r="AM26" s="11"/>
      <c r="AN26" s="17"/>
      <c r="AO26" s="322"/>
      <c r="AY26" s="322"/>
      <c r="AZ26" s="428"/>
      <c r="BA26" s="431"/>
      <c r="BB26" s="431"/>
      <c r="BC26" s="431"/>
      <c r="BD26" s="431"/>
      <c r="BE26" s="431"/>
      <c r="BF26" s="431"/>
      <c r="BI26" s="322"/>
      <c r="BS26" s="322"/>
      <c r="CC26" s="322"/>
      <c r="CM26" s="322"/>
      <c r="CW26" s="322"/>
      <c r="DG26" s="322"/>
      <c r="DQ26" s="322"/>
      <c r="EA26" s="322"/>
      <c r="EK26" s="322"/>
      <c r="EU26" s="322"/>
      <c r="FE26" s="322"/>
      <c r="FO26" s="322"/>
      <c r="FY26" s="322"/>
      <c r="GI26" s="322"/>
      <c r="GS26" s="322"/>
      <c r="HC26" s="322"/>
      <c r="HM26" s="322"/>
      <c r="HW26" s="322"/>
    </row>
    <row r="27" s="2" customFormat="true" x14ac:dyDescent="0.25">
      <c r="A27" s="312"/>
      <c r="B27" s="22"/>
      <c r="C27" s="6"/>
      <c r="D27" s="6"/>
      <c r="E27" s="6"/>
      <c r="F27" s="6"/>
      <c r="G27" s="6"/>
      <c r="H27" s="28"/>
      <c r="I27" s="11"/>
      <c r="J27" s="17"/>
      <c r="K27" s="312"/>
      <c r="L27" s="434"/>
      <c r="M27" s="6"/>
      <c r="N27" s="6"/>
      <c r="O27" s="6"/>
      <c r="P27" s="6"/>
      <c r="Q27" s="6"/>
      <c r="R27" s="28"/>
      <c r="S27" s="11"/>
      <c r="T27" s="17"/>
      <c r="U27" s="312"/>
      <c r="V27" s="434"/>
      <c r="W27" s="6"/>
      <c r="X27" s="6"/>
      <c r="Y27" s="6"/>
      <c r="Z27" s="6"/>
      <c r="AA27" s="6"/>
      <c r="AB27" s="28"/>
      <c r="AC27" s="11"/>
      <c r="AD27" s="17"/>
      <c r="AE27" s="312"/>
      <c r="AF27" s="434"/>
      <c r="AG27" s="6"/>
      <c r="AH27" s="6"/>
      <c r="AI27" s="6"/>
      <c r="AJ27" s="6"/>
      <c r="AK27" s="6"/>
      <c r="AL27" s="28"/>
      <c r="AM27" s="11"/>
      <c r="AN27" s="17"/>
      <c r="AO27" s="322"/>
      <c r="AY27" s="322"/>
      <c r="AZ27" s="428"/>
      <c r="BA27" s="431"/>
      <c r="BB27" s="431"/>
      <c r="BC27" s="431"/>
      <c r="BD27" s="431"/>
      <c r="BE27" s="431"/>
      <c r="BF27" s="431"/>
      <c r="BI27" s="322"/>
      <c r="BS27" s="322"/>
      <c r="CC27" s="322"/>
      <c r="CM27" s="322"/>
      <c r="CW27" s="322"/>
      <c r="DG27" s="322"/>
      <c r="DQ27" s="322"/>
      <c r="EA27" s="322"/>
      <c r="EK27" s="322"/>
      <c r="EU27" s="322"/>
      <c r="FE27" s="322"/>
      <c r="FO27" s="322"/>
      <c r="FY27" s="322"/>
      <c r="GI27" s="322"/>
      <c r="GS27" s="322"/>
      <c r="HC27" s="322"/>
      <c r="HM27" s="322"/>
      <c r="HW27" s="322"/>
    </row>
    <row r="28" s="2" customFormat="true" ht="93" customHeight="true" x14ac:dyDescent="0.25">
      <c r="A28" s="314" t="s">
        <v>12</v>
      </c>
      <c r="B28" s="574" t="s">
        <v>193</v>
      </c>
      <c r="C28" s="593"/>
      <c r="D28" s="593"/>
      <c r="E28" s="593"/>
      <c r="F28" s="593"/>
      <c r="G28" s="593"/>
      <c r="H28" s="594"/>
      <c r="I28" s="11"/>
      <c r="J28" s="17"/>
      <c r="K28" s="314" t="s">
        <v>12</v>
      </c>
      <c r="L28" s="577" t="s">
        <v>237</v>
      </c>
      <c r="M28" s="578"/>
      <c r="N28" s="578"/>
      <c r="O28" s="578"/>
      <c r="P28" s="578"/>
      <c r="Q28" s="578"/>
      <c r="R28" s="579"/>
      <c r="S28" s="11"/>
      <c r="T28" s="17"/>
      <c r="U28" s="314" t="s">
        <v>12</v>
      </c>
      <c r="V28" s="574" t="s">
        <v>214</v>
      </c>
      <c r="W28" s="574"/>
      <c r="X28" s="574"/>
      <c r="Y28" s="574"/>
      <c r="Z28" s="574"/>
      <c r="AA28" s="574"/>
      <c r="AB28" s="575"/>
      <c r="AC28" s="11"/>
      <c r="AD28" s="17"/>
      <c r="AE28" s="314" t="s">
        <v>12</v>
      </c>
      <c r="AF28" s="577" t="s">
        <v>236</v>
      </c>
      <c r="AG28" s="578"/>
      <c r="AH28" s="578"/>
      <c r="AI28" s="578"/>
      <c r="AJ28" s="578"/>
      <c r="AK28" s="578"/>
      <c r="AL28" s="579"/>
      <c r="AM28" s="11"/>
      <c r="AN28" s="17"/>
      <c r="AO28" s="322"/>
      <c r="AY28" s="322"/>
      <c r="AZ28" s="576"/>
      <c r="BA28" s="576"/>
      <c r="BB28" s="576"/>
      <c r="BC28" s="576"/>
      <c r="BD28" s="576"/>
      <c r="BE28" s="576"/>
      <c r="BF28" s="576"/>
      <c r="BI28" s="322"/>
      <c r="BS28" s="322"/>
      <c r="CC28" s="322"/>
      <c r="CM28" s="322"/>
      <c r="CW28" s="322"/>
      <c r="DG28" s="322"/>
      <c r="DQ28" s="322"/>
      <c r="EA28" s="322"/>
      <c r="EK28" s="322"/>
      <c r="EU28" s="322"/>
      <c r="FE28" s="322"/>
      <c r="FO28" s="322"/>
      <c r="FY28" s="322"/>
      <c r="GI28" s="322"/>
      <c r="GS28" s="322"/>
      <c r="HC28" s="322"/>
      <c r="HM28" s="322"/>
      <c r="HW28" s="322"/>
    </row>
    <row r="29" s="2" customFormat="true" ht="15.75" customHeight="true" x14ac:dyDescent="0.25">
      <c r="A29" s="314"/>
      <c r="B29" s="136" t="s">
        <v>139</v>
      </c>
      <c r="C29" s="89"/>
      <c r="D29" s="89"/>
      <c r="E29" s="89"/>
      <c r="F29" s="89"/>
      <c r="G29" s="89"/>
      <c r="H29" s="255"/>
      <c r="I29" s="11"/>
      <c r="J29" s="17"/>
      <c r="K29" s="314"/>
      <c r="L29" s="136" t="s">
        <v>139</v>
      </c>
      <c r="M29" s="89"/>
      <c r="N29" s="89"/>
      <c r="O29" s="89"/>
      <c r="P29" s="89"/>
      <c r="Q29" s="89"/>
      <c r="R29" s="255"/>
      <c r="S29" s="11"/>
      <c r="T29" s="17"/>
      <c r="U29" s="314"/>
      <c r="V29" s="136" t="s">
        <v>139</v>
      </c>
      <c r="W29" s="89"/>
      <c r="X29" s="89"/>
      <c r="Y29" s="89"/>
      <c r="Z29" s="89"/>
      <c r="AA29" s="89"/>
      <c r="AB29" s="255"/>
      <c r="AC29" s="11"/>
      <c r="AD29" s="17"/>
      <c r="AE29" s="314"/>
      <c r="AF29" s="136" t="s">
        <v>139</v>
      </c>
      <c r="AG29" s="89"/>
      <c r="AH29" s="89"/>
      <c r="AI29" s="89"/>
      <c r="AJ29" s="89"/>
      <c r="AK29" s="89"/>
      <c r="AL29" s="255"/>
      <c r="AM29" s="11"/>
      <c r="AN29" s="17"/>
      <c r="AO29" s="322"/>
      <c r="AY29" s="322"/>
      <c r="AZ29" s="322"/>
      <c r="BA29" s="428"/>
      <c r="BB29" s="428"/>
      <c r="BC29" s="428"/>
      <c r="BD29" s="428"/>
      <c r="BE29" s="428"/>
      <c r="BF29" s="428"/>
      <c r="BI29" s="322"/>
      <c r="BS29" s="322"/>
      <c r="CC29" s="322"/>
      <c r="CM29" s="322"/>
      <c r="CW29" s="322"/>
      <c r="DG29" s="322"/>
      <c r="DQ29" s="322"/>
      <c r="EA29" s="322"/>
      <c r="EK29" s="322"/>
      <c r="EU29" s="322"/>
      <c r="FE29" s="322"/>
      <c r="FO29" s="322"/>
      <c r="FY29" s="322"/>
      <c r="GI29" s="322"/>
      <c r="GS29" s="322"/>
      <c r="HC29" s="322"/>
      <c r="HM29" s="322"/>
      <c r="HW29" s="322"/>
    </row>
    <row r="30" s="2" customFormat="true" ht="15" customHeight="true" x14ac:dyDescent="0.25">
      <c r="A30" s="314"/>
      <c r="B30" s="136" t="s">
        <v>115</v>
      </c>
      <c r="C30" s="89" t="s">
        <v>189</v>
      </c>
      <c r="D30" s="89" t="s">
        <v>189</v>
      </c>
      <c r="E30" s="89" t="s">
        <v>189</v>
      </c>
      <c r="F30" s="89"/>
      <c r="G30" s="89" t="s">
        <v>189</v>
      </c>
      <c r="H30" s="255"/>
      <c r="I30" s="11"/>
      <c r="J30" s="17"/>
      <c r="K30" s="314"/>
      <c r="L30" s="136" t="s">
        <v>115</v>
      </c>
      <c r="M30" s="89" t="s">
        <v>186</v>
      </c>
      <c r="N30" s="89" t="s">
        <v>186</v>
      </c>
      <c r="O30" s="89" t="s">
        <v>186</v>
      </c>
      <c r="P30" s="89"/>
      <c r="Q30" s="89"/>
      <c r="R30" s="255"/>
      <c r="S30" s="11"/>
      <c r="T30" s="17"/>
      <c r="U30" s="314"/>
      <c r="V30" s="136" t="s">
        <v>115</v>
      </c>
      <c r="W30" s="89"/>
      <c r="X30" s="89"/>
      <c r="Y30" s="89"/>
      <c r="Z30" s="89"/>
      <c r="AA30" s="89"/>
      <c r="AB30" s="255"/>
      <c r="AC30" s="11"/>
      <c r="AD30" s="17"/>
      <c r="AE30" s="314"/>
      <c r="AF30" s="136" t="s">
        <v>115</v>
      </c>
      <c r="AG30" s="89" t="s">
        <v>186</v>
      </c>
      <c r="AH30" s="89"/>
      <c r="AI30" s="89"/>
      <c r="AJ30" s="89"/>
      <c r="AK30" s="89"/>
      <c r="AL30" s="255"/>
      <c r="AM30" s="11"/>
      <c r="AN30" s="17"/>
      <c r="AO30" s="322"/>
      <c r="AY30" s="322"/>
      <c r="AZ30" s="322"/>
      <c r="BA30" s="428"/>
      <c r="BB30" s="428"/>
      <c r="BC30" s="428"/>
      <c r="BD30" s="428"/>
      <c r="BE30" s="428"/>
      <c r="BF30" s="428"/>
      <c r="BI30" s="322"/>
      <c r="BS30" s="322"/>
      <c r="CC30" s="322"/>
      <c r="CM30" s="322"/>
      <c r="CW30" s="322"/>
      <c r="DG30" s="322"/>
      <c r="DQ30" s="322"/>
      <c r="EA30" s="322"/>
      <c r="EK30" s="322"/>
      <c r="EU30" s="322"/>
      <c r="FE30" s="322"/>
      <c r="FO30" s="322"/>
      <c r="FY30" s="322"/>
      <c r="GI30" s="322"/>
      <c r="GS30" s="322"/>
      <c r="HC30" s="322"/>
      <c r="HM30" s="322"/>
      <c r="HW30" s="322"/>
    </row>
    <row r="31" s="2" customFormat="true" ht="15" hidden="true" customHeight="true" x14ac:dyDescent="0.25">
      <c r="A31" s="314"/>
      <c r="B31" s="136" t="s">
        <v>146</v>
      </c>
      <c r="C31" s="89"/>
      <c r="D31" s="89"/>
      <c r="E31" s="89"/>
      <c r="F31" s="89"/>
      <c r="G31" s="89"/>
      <c r="H31" s="255"/>
      <c r="I31" s="11"/>
      <c r="J31" s="17"/>
      <c r="K31" s="314"/>
      <c r="L31" s="136" t="s">
        <v>146</v>
      </c>
      <c r="M31" s="89"/>
      <c r="N31" s="89"/>
      <c r="O31" s="89"/>
      <c r="P31" s="89"/>
      <c r="Q31" s="89"/>
      <c r="R31" s="255"/>
      <c r="S31" s="11"/>
      <c r="T31" s="17"/>
      <c r="U31" s="314"/>
      <c r="V31" s="136" t="s">
        <v>146</v>
      </c>
      <c r="W31" s="89"/>
      <c r="X31" s="89"/>
      <c r="Y31" s="89"/>
      <c r="Z31" s="89"/>
      <c r="AA31" s="89"/>
      <c r="AB31" s="255"/>
      <c r="AC31" s="11"/>
      <c r="AD31" s="17"/>
      <c r="AE31" s="314"/>
      <c r="AF31" s="136" t="s">
        <v>146</v>
      </c>
      <c r="AG31" s="89"/>
      <c r="AH31" s="89"/>
      <c r="AI31" s="89"/>
      <c r="AJ31" s="89"/>
      <c r="AK31" s="89"/>
      <c r="AL31" s="255"/>
      <c r="AM31" s="11"/>
      <c r="AN31" s="17"/>
      <c r="AO31" s="322"/>
      <c r="AY31" s="322"/>
      <c r="AZ31" s="322"/>
      <c r="BA31" s="428"/>
      <c r="BB31" s="428"/>
      <c r="BC31" s="428"/>
      <c r="BD31" s="428"/>
      <c r="BE31" s="428"/>
      <c r="BF31" s="428"/>
      <c r="BI31" s="322"/>
      <c r="BS31" s="322"/>
      <c r="CC31" s="322"/>
      <c r="CM31" s="322"/>
      <c r="CW31" s="322"/>
      <c r="DG31" s="322"/>
      <c r="DQ31" s="322"/>
      <c r="EA31" s="322"/>
      <c r="EK31" s="322"/>
      <c r="EU31" s="322"/>
      <c r="FE31" s="322"/>
      <c r="FO31" s="322"/>
      <c r="FY31" s="322"/>
      <c r="GI31" s="322"/>
      <c r="GS31" s="322"/>
      <c r="HC31" s="322"/>
      <c r="HM31" s="322"/>
      <c r="HW31" s="322"/>
    </row>
    <row r="32" ht="16.5" hidden="true" customHeight="true" x14ac:dyDescent="0.25">
      <c r="A32" s="314"/>
      <c r="B32" s="136" t="s">
        <v>147</v>
      </c>
      <c r="C32" s="89"/>
      <c r="D32" s="89"/>
      <c r="E32" s="89"/>
      <c r="F32" s="89"/>
      <c r="G32" s="89"/>
      <c r="H32" s="255"/>
      <c r="I32" s="11"/>
      <c r="J32" s="17"/>
      <c r="K32" s="314"/>
      <c r="L32" s="136" t="s">
        <v>147</v>
      </c>
      <c r="M32" s="89"/>
      <c r="N32" s="89"/>
      <c r="O32" s="89"/>
      <c r="P32" s="89"/>
      <c r="Q32" s="89"/>
      <c r="R32" s="255"/>
      <c r="S32" s="11"/>
      <c r="T32" s="17"/>
      <c r="U32" s="314"/>
      <c r="V32" s="136" t="s">
        <v>147</v>
      </c>
      <c r="W32" s="89"/>
      <c r="X32" s="89"/>
      <c r="Y32" s="89"/>
      <c r="Z32" s="89"/>
      <c r="AA32" s="89"/>
      <c r="AB32" s="255"/>
      <c r="AC32" s="11"/>
      <c r="AD32" s="17"/>
      <c r="AE32" s="314"/>
      <c r="AF32" s="136" t="s">
        <v>147</v>
      </c>
      <c r="AG32" s="89"/>
      <c r="AH32" s="89"/>
      <c r="AI32" s="89"/>
      <c r="AJ32" s="89"/>
      <c r="AK32" s="89"/>
      <c r="AL32" s="255"/>
      <c r="AM32" s="11"/>
      <c r="AN32" s="17"/>
      <c r="BA32" s="427"/>
      <c r="BB32" s="427"/>
      <c r="BC32" s="427"/>
      <c r="BD32" s="427"/>
      <c r="BE32" s="427"/>
      <c r="BF32" s="427"/>
    </row>
    <row r="33" ht="16.5" customHeight="true" x14ac:dyDescent="0.25">
      <c r="A33" s="314"/>
      <c r="B33" s="136" t="s">
        <v>116</v>
      </c>
      <c r="C33" s="89"/>
      <c r="D33" s="89"/>
      <c r="E33" s="89"/>
      <c r="F33" s="89"/>
      <c r="G33" s="89"/>
      <c r="H33" s="255"/>
      <c r="I33" s="11"/>
      <c r="J33" s="17"/>
      <c r="K33" s="314"/>
      <c r="L33" s="136" t="s">
        <v>116</v>
      </c>
      <c r="M33" s="89"/>
      <c r="N33" s="89"/>
      <c r="O33" s="89"/>
      <c r="P33" s="89"/>
      <c r="Q33" s="89"/>
      <c r="R33" s="255"/>
      <c r="S33" s="11"/>
      <c r="T33" s="17"/>
      <c r="U33" s="314"/>
      <c r="V33" s="136" t="s">
        <v>116</v>
      </c>
      <c r="W33" s="89"/>
      <c r="X33" s="89"/>
      <c r="Y33" s="89"/>
      <c r="Z33" s="89"/>
      <c r="AA33" s="89"/>
      <c r="AB33" s="255"/>
      <c r="AC33" s="11"/>
      <c r="AD33" s="17"/>
      <c r="AE33" s="314"/>
      <c r="AF33" s="136" t="s">
        <v>116</v>
      </c>
      <c r="AG33" s="89"/>
      <c r="AH33" s="89"/>
      <c r="AI33" s="89"/>
      <c r="AJ33" s="89"/>
      <c r="AK33" s="89"/>
      <c r="AL33" s="255"/>
      <c r="AM33" s="11"/>
      <c r="AN33" s="17"/>
      <c r="BA33" s="427"/>
      <c r="BB33" s="427"/>
      <c r="BC33" s="427"/>
      <c r="BD33" s="427"/>
      <c r="BE33" s="427"/>
      <c r="BF33" s="427"/>
    </row>
    <row r="34" ht="16.5" customHeight="true" x14ac:dyDescent="0.25">
      <c r="A34" s="315"/>
      <c r="B34" s="12" t="s">
        <v>23</v>
      </c>
      <c r="C34" s="142"/>
      <c r="D34" s="142"/>
      <c r="E34" s="142"/>
      <c r="F34" s="143"/>
      <c r="G34" s="144"/>
      <c r="H34" s="145"/>
      <c r="I34" s="11"/>
      <c r="J34" s="17"/>
      <c r="K34" s="315"/>
      <c r="L34" s="12" t="s">
        <v>23</v>
      </c>
      <c r="M34" s="142"/>
      <c r="N34" s="10"/>
      <c r="O34" s="10"/>
      <c r="P34" s="143"/>
      <c r="Q34" s="144"/>
      <c r="R34" s="145"/>
      <c r="S34" s="11"/>
      <c r="T34" s="17"/>
      <c r="U34" s="315"/>
      <c r="V34" s="12" t="s">
        <v>23</v>
      </c>
      <c r="W34" s="142"/>
      <c r="X34" s="10"/>
      <c r="Y34" s="10"/>
      <c r="Z34" s="143"/>
      <c r="AA34" s="144"/>
      <c r="AB34" s="145"/>
      <c r="AC34" s="11"/>
      <c r="AD34" s="17"/>
      <c r="AE34" s="315"/>
      <c r="AF34" s="12" t="s">
        <v>23</v>
      </c>
      <c r="AG34" s="142"/>
      <c r="AH34" s="10"/>
      <c r="AI34" s="10"/>
      <c r="AJ34" s="143"/>
      <c r="AK34" s="144"/>
      <c r="AL34" s="145"/>
      <c r="AM34" s="11"/>
      <c r="AN34" s="17"/>
      <c r="BA34" s="427"/>
      <c r="BB34" s="427"/>
      <c r="BC34" s="427"/>
      <c r="BD34" s="427"/>
      <c r="BE34" s="427"/>
      <c r="BF34" s="427"/>
    </row>
    <row r="35" s="3" customFormat="true" ht="16.5" thickBot="true" x14ac:dyDescent="0.3">
      <c r="A35" s="316"/>
      <c r="B35" s="29" t="s">
        <v>20</v>
      </c>
      <c r="C35" s="147">
        <f>G35</f>
        <v>179</v>
      </c>
      <c r="D35" s="147">
        <f>25+44+16</f>
        <v>85</v>
      </c>
      <c r="E35" s="147">
        <v>93</v>
      </c>
      <c r="F35" s="147"/>
      <c r="G35" s="147">
        <v>179</v>
      </c>
      <c r="H35" s="148"/>
      <c r="I35" s="26"/>
      <c r="J35" s="19"/>
      <c r="K35" s="316"/>
      <c r="L35" s="29" t="s">
        <v>20</v>
      </c>
      <c r="M35" s="147">
        <v>5134</v>
      </c>
      <c r="N35" s="147">
        <v>1261</v>
      </c>
      <c r="O35" s="147">
        <v>3873</v>
      </c>
      <c r="P35" s="147"/>
      <c r="Q35" s="147"/>
      <c r="R35" s="148"/>
      <c r="S35" s="26"/>
      <c r="T35" s="19"/>
      <c r="U35" s="316"/>
      <c r="V35" s="29" t="s">
        <v>20</v>
      </c>
      <c r="W35" s="147"/>
      <c r="X35" s="435"/>
      <c r="Y35" s="435"/>
      <c r="Z35" s="147"/>
      <c r="AA35" s="147"/>
      <c r="AB35" s="148"/>
      <c r="AC35" s="26"/>
      <c r="AD35" s="19"/>
      <c r="AE35" s="316"/>
      <c r="AF35" s="29" t="s">
        <v>20</v>
      </c>
      <c r="AG35" s="147">
        <v>5136</v>
      </c>
      <c r="AH35" s="147">
        <v>1266</v>
      </c>
      <c r="AI35" s="147">
        <v>3870</v>
      </c>
      <c r="AJ35" s="147"/>
      <c r="AK35" s="147"/>
      <c r="AL35" s="148"/>
      <c r="AM35" s="26"/>
      <c r="AN35" s="19"/>
      <c r="AO35" s="317"/>
      <c r="AY35" s="317"/>
      <c r="AZ35" s="317"/>
      <c r="BA35" s="429"/>
      <c r="BB35" s="429"/>
      <c r="BC35" s="429"/>
      <c r="BD35" s="429"/>
      <c r="BE35" s="429"/>
      <c r="BF35" s="429"/>
      <c r="BI35" s="317"/>
      <c r="BS35" s="317"/>
      <c r="CC35" s="317"/>
      <c r="CM35" s="317"/>
      <c r="CW35" s="317"/>
      <c r="DG35" s="317"/>
      <c r="DQ35" s="317"/>
      <c r="EA35" s="317"/>
      <c r="EK35" s="317"/>
      <c r="EU35" s="317"/>
      <c r="FE35" s="317"/>
      <c r="FO35" s="317"/>
      <c r="FY35" s="317"/>
      <c r="GI35" s="317"/>
      <c r="GS35" s="317"/>
      <c r="HC35" s="317"/>
      <c r="HM35" s="317"/>
      <c r="HW35" s="317"/>
    </row>
    <row r="36" s="3" customFormat="true" x14ac:dyDescent="0.25">
      <c r="A36" s="317"/>
      <c r="K36" s="317"/>
      <c r="U36" s="317"/>
      <c r="AE36" s="317"/>
      <c r="AO36" s="317"/>
      <c r="AY36" s="317"/>
      <c r="AZ36" s="317"/>
      <c r="BI36" s="317"/>
      <c r="BS36" s="317"/>
      <c r="CC36" s="317"/>
      <c r="CM36" s="317"/>
      <c r="CW36" s="317"/>
      <c r="DG36" s="317"/>
      <c r="DQ36" s="317"/>
      <c r="EA36" s="317"/>
      <c r="EK36" s="317"/>
      <c r="EU36" s="317"/>
      <c r="FE36" s="317"/>
      <c r="FO36" s="317"/>
      <c r="FY36" s="317"/>
      <c r="GI36" s="317"/>
      <c r="GS36" s="317"/>
      <c r="HC36" s="317"/>
      <c r="HM36" s="317"/>
      <c r="HW36" s="317"/>
    </row>
    <row r="37" s="3" customFormat="true" x14ac:dyDescent="0.25">
      <c r="A37" s="317"/>
      <c r="K37" s="317"/>
      <c r="U37" s="317"/>
      <c r="AE37" s="317"/>
      <c r="AO37" s="317"/>
      <c r="AY37" s="317"/>
      <c r="AZ37" s="317"/>
      <c r="BI37" s="317"/>
      <c r="BS37" s="317"/>
      <c r="CC37" s="317"/>
      <c r="CM37" s="317"/>
      <c r="CW37" s="317"/>
      <c r="DG37" s="317"/>
      <c r="DQ37" s="317"/>
      <c r="EA37" s="317"/>
      <c r="EK37" s="317"/>
      <c r="EU37" s="317"/>
      <c r="FE37" s="317"/>
      <c r="FO37" s="317"/>
      <c r="FY37" s="317"/>
      <c r="GI37" s="317"/>
      <c r="GS37" s="317"/>
      <c r="HC37" s="317"/>
      <c r="HM37" s="317"/>
      <c r="HW37" s="317"/>
    </row>
    <row r="38" s="3" customFormat="true" x14ac:dyDescent="0.25">
      <c r="A38" s="317"/>
      <c r="K38" s="317"/>
      <c r="U38" s="317"/>
      <c r="AE38" s="317"/>
      <c r="AO38" s="317"/>
      <c r="AY38" s="317"/>
      <c r="AZ38" s="317"/>
      <c r="BI38" s="317"/>
      <c r="BS38" s="317"/>
      <c r="CC38" s="317"/>
      <c r="CM38" s="317"/>
      <c r="CW38" s="317"/>
      <c r="DG38" s="317"/>
      <c r="DQ38" s="317"/>
      <c r="EA38" s="317"/>
      <c r="EK38" s="317"/>
      <c r="EU38" s="317"/>
      <c r="FE38" s="317"/>
      <c r="FO38" s="317"/>
      <c r="FY38" s="317"/>
      <c r="GI38" s="317"/>
      <c r="GS38" s="317"/>
      <c r="HC38" s="317"/>
      <c r="HM38" s="317"/>
      <c r="HW38" s="317"/>
    </row>
    <row r="39" s="3" customFormat="true" x14ac:dyDescent="0.25">
      <c r="A39" s="317"/>
      <c r="K39" s="317"/>
      <c r="U39" s="317"/>
      <c r="AE39" s="317"/>
      <c r="AO39" s="317"/>
      <c r="AY39" s="317"/>
      <c r="AZ39" s="317"/>
      <c r="BI39" s="317"/>
      <c r="BS39" s="317"/>
      <c r="CC39" s="317"/>
      <c r="CM39" s="317"/>
      <c r="CW39" s="317"/>
      <c r="DG39" s="317"/>
      <c r="DQ39" s="317"/>
      <c r="EA39" s="317"/>
      <c r="EK39" s="317"/>
      <c r="EU39" s="317"/>
      <c r="FE39" s="317"/>
      <c r="FO39" s="317"/>
      <c r="FY39" s="317"/>
      <c r="GI39" s="317"/>
      <c r="GS39" s="317"/>
      <c r="HC39" s="317"/>
      <c r="HM39" s="317"/>
      <c r="HW39" s="317"/>
    </row>
    <row r="40" s="3" customFormat="true" x14ac:dyDescent="0.25">
      <c r="A40" s="317"/>
      <c r="K40" s="317"/>
      <c r="U40" s="317"/>
      <c r="AE40" s="317"/>
      <c r="AO40" s="317"/>
      <c r="AY40" s="317"/>
      <c r="AZ40" s="317"/>
      <c r="BI40" s="317"/>
      <c r="BS40" s="317"/>
      <c r="CC40" s="317"/>
      <c r="CM40" s="317"/>
      <c r="CW40" s="317"/>
      <c r="DG40" s="317"/>
      <c r="DQ40" s="317"/>
      <c r="EA40" s="317"/>
      <c r="EK40" s="317"/>
      <c r="EU40" s="317"/>
      <c r="FE40" s="317"/>
      <c r="FO40" s="317"/>
      <c r="FY40" s="317"/>
      <c r="GI40" s="317"/>
      <c r="GS40" s="317"/>
      <c r="HC40" s="317"/>
      <c r="HM40" s="317"/>
      <c r="HW40" s="317"/>
    </row>
    <row r="41" s="3" customFormat="true" x14ac:dyDescent="0.25">
      <c r="A41" s="317"/>
      <c r="K41" s="317"/>
      <c r="U41" s="317"/>
      <c r="AE41" s="317"/>
      <c r="AO41" s="317"/>
      <c r="AY41" s="317"/>
      <c r="AZ41" s="317"/>
      <c r="BI41" s="317"/>
      <c r="BS41" s="317"/>
      <c r="CC41" s="317"/>
      <c r="CM41" s="317"/>
      <c r="CW41" s="317"/>
      <c r="DG41" s="317"/>
      <c r="DQ41" s="317"/>
      <c r="EA41" s="317"/>
      <c r="EK41" s="317"/>
      <c r="EU41" s="317"/>
      <c r="FE41" s="317"/>
      <c r="FO41" s="317"/>
      <c r="FY41" s="317"/>
      <c r="GI41" s="317"/>
      <c r="GS41" s="317"/>
      <c r="HC41" s="317"/>
      <c r="HM41" s="317"/>
      <c r="HW41" s="317"/>
    </row>
    <row r="42" s="3" customFormat="true" x14ac:dyDescent="0.25">
      <c r="A42" s="317"/>
      <c r="K42" s="317"/>
      <c r="U42" s="317"/>
      <c r="AE42" s="317"/>
      <c r="AO42" s="317"/>
      <c r="AY42" s="317"/>
      <c r="AZ42" s="317"/>
      <c r="BI42" s="317"/>
      <c r="BS42" s="317"/>
      <c r="CC42" s="317"/>
      <c r="CM42" s="317"/>
      <c r="CW42" s="317"/>
      <c r="DG42" s="317"/>
      <c r="DQ42" s="317"/>
      <c r="EA42" s="317"/>
      <c r="EK42" s="317"/>
      <c r="EU42" s="317"/>
      <c r="FE42" s="317"/>
      <c r="FO42" s="317"/>
      <c r="FY42" s="317"/>
      <c r="GI42" s="317"/>
      <c r="GS42" s="317"/>
      <c r="HC42" s="317"/>
      <c r="HM42" s="317"/>
      <c r="HW42" s="317"/>
    </row>
    <row r="43" s="3" customFormat="true" x14ac:dyDescent="0.25">
      <c r="A43" s="317"/>
      <c r="K43" s="317"/>
      <c r="U43" s="317"/>
      <c r="AE43" s="317"/>
      <c r="AO43" s="317"/>
      <c r="AY43" s="317"/>
      <c r="AZ43" s="317"/>
      <c r="BI43" s="317"/>
      <c r="BS43" s="317"/>
      <c r="CC43" s="317"/>
      <c r="CM43" s="317"/>
      <c r="CW43" s="317"/>
      <c r="DG43" s="317"/>
      <c r="DQ43" s="317"/>
      <c r="EA43" s="317"/>
      <c r="EK43" s="317"/>
      <c r="EU43" s="317"/>
      <c r="FE43" s="317"/>
      <c r="FO43" s="317"/>
      <c r="FY43" s="317"/>
      <c r="GI43" s="317"/>
      <c r="GS43" s="317"/>
      <c r="HC43" s="317"/>
      <c r="HM43" s="317"/>
      <c r="HW43" s="317"/>
    </row>
    <row r="44" s="3" customFormat="true" x14ac:dyDescent="0.25">
      <c r="A44" s="317"/>
      <c r="K44" s="317"/>
      <c r="U44" s="317"/>
      <c r="AE44" s="317"/>
      <c r="AO44" s="317"/>
      <c r="AY44" s="317"/>
      <c r="AZ44" s="317"/>
      <c r="BI44" s="317"/>
      <c r="BS44" s="317"/>
      <c r="CC44" s="317"/>
      <c r="CM44" s="317"/>
      <c r="CW44" s="317"/>
      <c r="DG44" s="317"/>
      <c r="DQ44" s="317"/>
      <c r="EA44" s="317"/>
      <c r="EK44" s="317"/>
      <c r="EU44" s="317"/>
      <c r="FE44" s="317"/>
      <c r="FO44" s="317"/>
      <c r="FY44" s="317"/>
      <c r="GI44" s="317"/>
      <c r="GS44" s="317"/>
      <c r="HC44" s="317"/>
      <c r="HM44" s="317"/>
      <c r="HW44" s="317"/>
    </row>
    <row r="45" s="3" customFormat="true" x14ac:dyDescent="0.25">
      <c r="A45" s="317"/>
      <c r="K45" s="317"/>
      <c r="U45" s="317"/>
      <c r="AE45" s="317"/>
      <c r="AO45" s="317"/>
      <c r="AY45" s="317"/>
      <c r="AZ45" s="317"/>
      <c r="BI45" s="317"/>
      <c r="BS45" s="317"/>
      <c r="CC45" s="317"/>
      <c r="CM45" s="317"/>
      <c r="CW45" s="317"/>
      <c r="DG45" s="317"/>
      <c r="DQ45" s="317"/>
      <c r="EA45" s="317"/>
      <c r="EK45" s="317"/>
      <c r="EU45" s="317"/>
      <c r="FE45" s="317"/>
      <c r="FO45" s="317"/>
      <c r="FY45" s="317"/>
      <c r="GI45" s="317"/>
      <c r="GS45" s="317"/>
      <c r="HC45" s="317"/>
      <c r="HM45" s="317"/>
      <c r="HW45" s="317"/>
    </row>
    <row r="46" s="3" customFormat="true" x14ac:dyDescent="0.25">
      <c r="A46" s="317"/>
      <c r="K46" s="317"/>
      <c r="U46" s="317"/>
      <c r="AE46" s="317"/>
      <c r="AO46" s="317"/>
      <c r="AY46" s="317"/>
      <c r="AZ46" s="317"/>
      <c r="BI46" s="317"/>
      <c r="BS46" s="317"/>
      <c r="CC46" s="317"/>
      <c r="CM46" s="317"/>
      <c r="CW46" s="317"/>
      <c r="DG46" s="317"/>
      <c r="DQ46" s="317"/>
      <c r="EA46" s="317"/>
      <c r="EK46" s="317"/>
      <c r="EU46" s="317"/>
      <c r="FE46" s="317"/>
      <c r="FO46" s="317"/>
      <c r="FY46" s="317"/>
      <c r="GI46" s="317"/>
      <c r="GS46" s="317"/>
      <c r="HC46" s="317"/>
      <c r="HM46" s="317"/>
      <c r="HW46" s="317"/>
    </row>
    <row r="47" s="3" customFormat="true" x14ac:dyDescent="0.25">
      <c r="A47" s="317"/>
      <c r="K47" s="317"/>
      <c r="U47" s="317"/>
      <c r="AE47" s="317"/>
      <c r="AO47" s="317"/>
      <c r="AY47" s="317"/>
      <c r="AZ47" s="317"/>
      <c r="BI47" s="317"/>
      <c r="BS47" s="317"/>
      <c r="CC47" s="317"/>
      <c r="CM47" s="317"/>
      <c r="CW47" s="317"/>
      <c r="DG47" s="317"/>
      <c r="DQ47" s="317"/>
      <c r="EA47" s="317"/>
      <c r="EK47" s="317"/>
      <c r="EU47" s="317"/>
      <c r="FE47" s="317"/>
      <c r="FO47" s="317"/>
      <c r="FY47" s="317"/>
      <c r="GI47" s="317"/>
      <c r="GS47" s="317"/>
      <c r="HC47" s="317"/>
      <c r="HM47" s="317"/>
      <c r="HW47" s="317"/>
    </row>
    <row r="48" s="3" customFormat="true" x14ac:dyDescent="0.25">
      <c r="A48" s="317"/>
      <c r="K48" s="317"/>
      <c r="U48" s="317"/>
      <c r="AE48" s="317"/>
      <c r="AO48" s="317"/>
      <c r="AY48" s="317"/>
      <c r="AZ48" s="317"/>
      <c r="BI48" s="317"/>
      <c r="BS48" s="317"/>
      <c r="CC48" s="317"/>
      <c r="CM48" s="317"/>
      <c r="CW48" s="317"/>
      <c r="DG48" s="317"/>
      <c r="DQ48" s="317"/>
      <c r="EA48" s="317"/>
      <c r="EK48" s="317"/>
      <c r="EU48" s="317"/>
      <c r="FE48" s="317"/>
      <c r="FO48" s="317"/>
      <c r="FY48" s="317"/>
      <c r="GI48" s="317"/>
      <c r="GS48" s="317"/>
      <c r="HC48" s="317"/>
      <c r="HM48" s="317"/>
      <c r="HW48" s="317"/>
    </row>
    <row r="49" s="3" customFormat="true" x14ac:dyDescent="0.25">
      <c r="A49" s="317"/>
      <c r="K49" s="317"/>
      <c r="U49" s="317"/>
      <c r="AE49" s="317"/>
      <c r="AO49" s="317"/>
      <c r="AY49" s="317"/>
      <c r="AZ49" s="317"/>
      <c r="BI49" s="317"/>
      <c r="BS49" s="317"/>
      <c r="CC49" s="317"/>
      <c r="CM49" s="317"/>
      <c r="CW49" s="317"/>
      <c r="DG49" s="317"/>
      <c r="DQ49" s="317"/>
      <c r="EA49" s="317"/>
      <c r="EK49" s="317"/>
      <c r="EU49" s="317"/>
      <c r="FE49" s="317"/>
      <c r="FO49" s="317"/>
      <c r="FY49" s="317"/>
      <c r="GI49" s="317"/>
      <c r="GS49" s="317"/>
      <c r="HC49" s="317"/>
      <c r="HM49" s="317"/>
      <c r="HW49" s="317"/>
    </row>
    <row r="50" s="3" customFormat="true" x14ac:dyDescent="0.25">
      <c r="A50" s="317"/>
      <c r="K50" s="317"/>
      <c r="U50" s="317"/>
      <c r="AE50" s="317"/>
      <c r="AO50" s="317"/>
      <c r="AY50" s="317"/>
      <c r="AZ50" s="317"/>
      <c r="BI50" s="317"/>
      <c r="BS50" s="317"/>
      <c r="CC50" s="317"/>
      <c r="CM50" s="317"/>
      <c r="CW50" s="317"/>
      <c r="DG50" s="317"/>
      <c r="DQ50" s="317"/>
      <c r="EA50" s="317"/>
      <c r="EK50" s="317"/>
      <c r="EU50" s="317"/>
      <c r="FE50" s="317"/>
      <c r="FO50" s="317"/>
      <c r="FY50" s="317"/>
      <c r="GI50" s="317"/>
      <c r="GS50" s="317"/>
      <c r="HC50" s="317"/>
      <c r="HM50" s="317"/>
      <c r="HW50" s="317"/>
    </row>
    <row r="51" s="3" customFormat="true" x14ac:dyDescent="0.25">
      <c r="A51" s="317"/>
      <c r="K51" s="317"/>
      <c r="U51" s="317"/>
      <c r="AE51" s="317"/>
      <c r="AO51" s="317"/>
      <c r="AY51" s="317"/>
      <c r="AZ51" s="317"/>
      <c r="BI51" s="317"/>
      <c r="BS51" s="317"/>
      <c r="CC51" s="317"/>
      <c r="CM51" s="317"/>
      <c r="CW51" s="317"/>
      <c r="DG51" s="317"/>
      <c r="DQ51" s="317"/>
      <c r="EA51" s="317"/>
      <c r="EK51" s="317"/>
      <c r="EU51" s="317"/>
      <c r="FE51" s="317"/>
      <c r="FO51" s="317"/>
      <c r="FY51" s="317"/>
      <c r="GI51" s="317"/>
      <c r="GS51" s="317"/>
      <c r="HC51" s="317"/>
      <c r="HM51" s="317"/>
      <c r="HW51" s="317"/>
    </row>
    <row r="52" s="3" customFormat="true" x14ac:dyDescent="0.25">
      <c r="A52" s="317"/>
      <c r="K52" s="317"/>
      <c r="U52" s="317"/>
      <c r="AE52" s="317"/>
      <c r="AO52" s="317"/>
      <c r="AY52" s="317"/>
      <c r="AZ52" s="317"/>
      <c r="BI52" s="317"/>
      <c r="BS52" s="317"/>
      <c r="CC52" s="317"/>
      <c r="CM52" s="317"/>
      <c r="CW52" s="317"/>
      <c r="DG52" s="317"/>
      <c r="DQ52" s="317"/>
      <c r="EA52" s="317"/>
      <c r="EK52" s="317"/>
      <c r="EU52" s="317"/>
      <c r="FE52" s="317"/>
      <c r="FO52" s="317"/>
      <c r="FY52" s="317"/>
      <c r="GI52" s="317"/>
      <c r="GS52" s="317"/>
      <c r="HC52" s="317"/>
      <c r="HM52" s="317"/>
      <c r="HW52" s="317"/>
    </row>
    <row r="53" s="3" customFormat="true" x14ac:dyDescent="0.25">
      <c r="A53" s="317"/>
      <c r="K53" s="317"/>
      <c r="U53" s="317"/>
      <c r="AE53" s="317"/>
      <c r="AO53" s="317"/>
      <c r="AY53" s="317"/>
      <c r="AZ53" s="317"/>
      <c r="BI53" s="317"/>
      <c r="BS53" s="317"/>
      <c r="CC53" s="317"/>
      <c r="CM53" s="317"/>
      <c r="CW53" s="317"/>
      <c r="DG53" s="317"/>
      <c r="DQ53" s="317"/>
      <c r="EA53" s="317"/>
      <c r="EK53" s="317"/>
      <c r="EU53" s="317"/>
      <c r="FE53" s="317"/>
      <c r="FO53" s="317"/>
      <c r="FY53" s="317"/>
      <c r="GI53" s="317"/>
      <c r="GS53" s="317"/>
      <c r="HC53" s="317"/>
      <c r="HM53" s="317"/>
      <c r="HW53" s="317"/>
    </row>
    <row r="54" s="3" customFormat="true" x14ac:dyDescent="0.25">
      <c r="A54" s="317"/>
      <c r="K54" s="317"/>
      <c r="U54" s="317"/>
      <c r="AE54" s="317"/>
      <c r="AO54" s="317"/>
      <c r="AY54" s="317"/>
      <c r="AZ54" s="317"/>
      <c r="BI54" s="317"/>
      <c r="BS54" s="317"/>
      <c r="CC54" s="317"/>
      <c r="CM54" s="317"/>
      <c r="CW54" s="317"/>
      <c r="DG54" s="317"/>
      <c r="DQ54" s="317"/>
      <c r="EA54" s="317"/>
      <c r="EK54" s="317"/>
      <c r="EU54" s="317"/>
      <c r="FE54" s="317"/>
      <c r="FO54" s="317"/>
      <c r="FY54" s="317"/>
      <c r="GI54" s="317"/>
      <c r="GS54" s="317"/>
      <c r="HC54" s="317"/>
      <c r="HM54" s="317"/>
      <c r="HW54" s="317"/>
    </row>
    <row r="55" s="3" customFormat="true" x14ac:dyDescent="0.25">
      <c r="A55" s="317"/>
      <c r="K55" s="317"/>
      <c r="U55" s="317"/>
      <c r="AE55" s="317"/>
      <c r="AO55" s="317"/>
      <c r="AY55" s="317"/>
      <c r="AZ55" s="317"/>
      <c r="BI55" s="317"/>
      <c r="BS55" s="317"/>
      <c r="CC55" s="317"/>
      <c r="CM55" s="317"/>
      <c r="CW55" s="317"/>
      <c r="DG55" s="317"/>
      <c r="DQ55" s="317"/>
      <c r="EA55" s="317"/>
      <c r="EK55" s="317"/>
      <c r="EU55" s="317"/>
      <c r="FE55" s="317"/>
      <c r="FO55" s="317"/>
      <c r="FY55" s="317"/>
      <c r="GI55" s="317"/>
      <c r="GS55" s="317"/>
      <c r="HC55" s="317"/>
      <c r="HM55" s="317"/>
      <c r="HW55" s="317"/>
    </row>
    <row r="56" s="3" customFormat="true" x14ac:dyDescent="0.25">
      <c r="A56" s="317"/>
      <c r="K56" s="317"/>
      <c r="U56" s="317"/>
      <c r="AE56" s="317"/>
      <c r="AO56" s="317"/>
      <c r="AY56" s="317"/>
      <c r="AZ56" s="317"/>
      <c r="BI56" s="317"/>
      <c r="BS56" s="317"/>
      <c r="CC56" s="317"/>
      <c r="CM56" s="317"/>
      <c r="CW56" s="317"/>
      <c r="DG56" s="317"/>
      <c r="DQ56" s="317"/>
      <c r="EA56" s="317"/>
      <c r="EK56" s="317"/>
      <c r="EU56" s="317"/>
      <c r="FE56" s="317"/>
      <c r="FO56" s="317"/>
      <c r="FY56" s="317"/>
      <c r="GI56" s="317"/>
      <c r="GS56" s="317"/>
      <c r="HC56" s="317"/>
      <c r="HM56" s="317"/>
      <c r="HW56" s="317"/>
    </row>
    <row r="57" s="3" customFormat="true" x14ac:dyDescent="0.25">
      <c r="A57" s="317"/>
      <c r="K57" s="317"/>
      <c r="U57" s="317"/>
      <c r="AE57" s="317"/>
      <c r="AO57" s="317"/>
      <c r="AY57" s="317"/>
      <c r="AZ57" s="317"/>
      <c r="BI57" s="317"/>
      <c r="BS57" s="317"/>
      <c r="CC57" s="317"/>
      <c r="CM57" s="317"/>
      <c r="CW57" s="317"/>
      <c r="DG57" s="317"/>
      <c r="DQ57" s="317"/>
      <c r="EA57" s="317"/>
      <c r="EK57" s="317"/>
      <c r="EU57" s="317"/>
      <c r="FE57" s="317"/>
      <c r="FO57" s="317"/>
      <c r="FY57" s="317"/>
      <c r="GI57" s="317"/>
      <c r="GS57" s="317"/>
      <c r="HC57" s="317"/>
      <c r="HM57" s="317"/>
      <c r="HW57" s="317"/>
    </row>
    <row r="58" s="3" customFormat="true" x14ac:dyDescent="0.25">
      <c r="A58" s="317"/>
      <c r="K58" s="317"/>
      <c r="U58" s="317"/>
      <c r="AE58" s="317"/>
      <c r="AO58" s="317"/>
      <c r="AY58" s="317"/>
      <c r="AZ58" s="317"/>
      <c r="BI58" s="317"/>
      <c r="BS58" s="317"/>
      <c r="CC58" s="317"/>
      <c r="CM58" s="317"/>
      <c r="CW58" s="317"/>
      <c r="DG58" s="317"/>
      <c r="DQ58" s="317"/>
      <c r="EA58" s="317"/>
      <c r="EK58" s="317"/>
      <c r="EU58" s="317"/>
      <c r="FE58" s="317"/>
      <c r="FO58" s="317"/>
      <c r="FY58" s="317"/>
      <c r="GI58" s="317"/>
      <c r="GS58" s="317"/>
      <c r="HC58" s="317"/>
      <c r="HM58" s="317"/>
      <c r="HW58" s="317"/>
    </row>
    <row r="59" s="3" customFormat="true" x14ac:dyDescent="0.25">
      <c r="A59" s="317"/>
      <c r="K59" s="317"/>
      <c r="U59" s="317"/>
      <c r="AE59" s="317"/>
      <c r="AO59" s="317"/>
      <c r="AY59" s="317"/>
      <c r="AZ59" s="317"/>
      <c r="BI59" s="317"/>
      <c r="BS59" s="317"/>
      <c r="CC59" s="317"/>
      <c r="CM59" s="317"/>
      <c r="CW59" s="317"/>
      <c r="DG59" s="317"/>
      <c r="DQ59" s="317"/>
      <c r="EA59" s="317"/>
      <c r="EK59" s="317"/>
      <c r="EU59" s="317"/>
      <c r="FE59" s="317"/>
      <c r="FO59" s="317"/>
      <c r="FY59" s="317"/>
      <c r="GI59" s="317"/>
      <c r="GS59" s="317"/>
      <c r="HC59" s="317"/>
      <c r="HM59" s="317"/>
      <c r="HW59" s="317"/>
    </row>
    <row r="60" s="3" customFormat="true" x14ac:dyDescent="0.25">
      <c r="A60" s="317"/>
      <c r="K60" s="317"/>
      <c r="U60" s="317"/>
      <c r="AE60" s="317"/>
      <c r="AO60" s="317"/>
      <c r="AY60" s="317"/>
      <c r="AZ60" s="317"/>
      <c r="BI60" s="317"/>
      <c r="BS60" s="317"/>
      <c r="CC60" s="317"/>
      <c r="CM60" s="317"/>
      <c r="CW60" s="317"/>
      <c r="DG60" s="317"/>
      <c r="DQ60" s="317"/>
      <c r="EA60" s="317"/>
      <c r="EK60" s="317"/>
      <c r="EU60" s="317"/>
      <c r="FE60" s="317"/>
      <c r="FO60" s="317"/>
      <c r="FY60" s="317"/>
      <c r="GI60" s="317"/>
      <c r="GS60" s="317"/>
      <c r="HC60" s="317"/>
      <c r="HM60" s="317"/>
      <c r="HW60" s="317"/>
    </row>
    <row r="61" s="3" customFormat="true" x14ac:dyDescent="0.25">
      <c r="A61" s="317"/>
      <c r="K61" s="317"/>
      <c r="U61" s="317"/>
      <c r="AE61" s="317"/>
      <c r="AO61" s="317"/>
      <c r="AY61" s="317"/>
      <c r="AZ61" s="317"/>
      <c r="BI61" s="317"/>
      <c r="BS61" s="317"/>
      <c r="CC61" s="317"/>
      <c r="CM61" s="317"/>
      <c r="CW61" s="317"/>
      <c r="DG61" s="317"/>
      <c r="DQ61" s="317"/>
      <c r="EA61" s="317"/>
      <c r="EK61" s="317"/>
      <c r="EU61" s="317"/>
      <c r="FE61" s="317"/>
      <c r="FO61" s="317"/>
      <c r="FY61" s="317"/>
      <c r="GI61" s="317"/>
      <c r="GS61" s="317"/>
      <c r="HC61" s="317"/>
      <c r="HM61" s="317"/>
      <c r="HW61" s="317"/>
    </row>
    <row r="62" s="3" customFormat="true" x14ac:dyDescent="0.25">
      <c r="A62" s="317"/>
      <c r="K62" s="317"/>
      <c r="U62" s="317"/>
      <c r="AE62" s="317"/>
      <c r="AO62" s="317"/>
      <c r="AY62" s="317"/>
      <c r="AZ62" s="317"/>
      <c r="BI62" s="317"/>
      <c r="BS62" s="317"/>
      <c r="CC62" s="317"/>
      <c r="CM62" s="317"/>
      <c r="CW62" s="317"/>
      <c r="DG62" s="317"/>
      <c r="DQ62" s="317"/>
      <c r="EA62" s="317"/>
      <c r="EK62" s="317"/>
      <c r="EU62" s="317"/>
      <c r="FE62" s="317"/>
      <c r="FO62" s="317"/>
      <c r="FY62" s="317"/>
      <c r="GI62" s="317"/>
      <c r="GS62" s="317"/>
      <c r="HC62" s="317"/>
      <c r="HM62" s="317"/>
      <c r="HW62" s="317"/>
    </row>
    <row r="63" s="3" customFormat="true" x14ac:dyDescent="0.25">
      <c r="A63" s="317"/>
      <c r="K63" s="317"/>
      <c r="U63" s="317"/>
      <c r="AE63" s="317"/>
      <c r="AO63" s="317"/>
      <c r="AY63" s="317"/>
      <c r="AZ63" s="317"/>
      <c r="BI63" s="317"/>
      <c r="BS63" s="317"/>
      <c r="CC63" s="317"/>
      <c r="CM63" s="317"/>
      <c r="CW63" s="317"/>
      <c r="DG63" s="317"/>
      <c r="DQ63" s="317"/>
      <c r="EA63" s="317"/>
      <c r="EK63" s="317"/>
      <c r="EU63" s="317"/>
      <c r="FE63" s="317"/>
      <c r="FO63" s="317"/>
      <c r="FY63" s="317"/>
      <c r="GI63" s="317"/>
      <c r="GS63" s="317"/>
      <c r="HC63" s="317"/>
      <c r="HM63" s="317"/>
      <c r="HW63" s="317"/>
    </row>
    <row r="64" s="3" customFormat="true" x14ac:dyDescent="0.25">
      <c r="A64" s="317"/>
      <c r="K64" s="317"/>
      <c r="U64" s="317"/>
      <c r="AE64" s="317"/>
      <c r="AO64" s="317"/>
      <c r="AY64" s="317"/>
      <c r="AZ64" s="317"/>
      <c r="BI64" s="317"/>
      <c r="BS64" s="317"/>
      <c r="CC64" s="317"/>
      <c r="CM64" s="317"/>
      <c r="CW64" s="317"/>
      <c r="DG64" s="317"/>
      <c r="DQ64" s="317"/>
      <c r="EA64" s="317"/>
      <c r="EK64" s="317"/>
      <c r="EU64" s="317"/>
      <c r="FE64" s="317"/>
      <c r="FO64" s="317"/>
      <c r="FY64" s="317"/>
      <c r="GI64" s="317"/>
      <c r="GS64" s="317"/>
      <c r="HC64" s="317"/>
      <c r="HM64" s="317"/>
      <c r="HW64" s="317"/>
    </row>
    <row r="65" s="3" customFormat="true" x14ac:dyDescent="0.25">
      <c r="A65" s="317"/>
      <c r="K65" s="317"/>
      <c r="U65" s="317"/>
      <c r="AE65" s="317"/>
      <c r="AO65" s="317"/>
      <c r="AY65" s="317"/>
      <c r="AZ65" s="317"/>
      <c r="BI65" s="317"/>
      <c r="BS65" s="317"/>
      <c r="CC65" s="317"/>
      <c r="CM65" s="317"/>
      <c r="CW65" s="317"/>
      <c r="DG65" s="317"/>
      <c r="DQ65" s="317"/>
      <c r="EA65" s="317"/>
      <c r="EK65" s="317"/>
      <c r="EU65" s="317"/>
      <c r="FE65" s="317"/>
      <c r="FO65" s="317"/>
      <c r="FY65" s="317"/>
      <c r="GI65" s="317"/>
      <c r="GS65" s="317"/>
      <c r="HC65" s="317"/>
      <c r="HM65" s="317"/>
      <c r="HW65" s="317"/>
    </row>
    <row r="66" s="3" customFormat="true" x14ac:dyDescent="0.25">
      <c r="A66" s="317"/>
      <c r="K66" s="317"/>
      <c r="U66" s="317"/>
      <c r="AE66" s="317"/>
      <c r="AO66" s="317"/>
      <c r="AY66" s="317"/>
      <c r="AZ66" s="317"/>
      <c r="BI66" s="317"/>
      <c r="BS66" s="317"/>
      <c r="CC66" s="317"/>
      <c r="CM66" s="317"/>
      <c r="CW66" s="317"/>
      <c r="DG66" s="317"/>
      <c r="DQ66" s="317"/>
      <c r="EA66" s="317"/>
      <c r="EK66" s="317"/>
      <c r="EU66" s="317"/>
      <c r="FE66" s="317"/>
      <c r="FO66" s="317"/>
      <c r="FY66" s="317"/>
      <c r="GI66" s="317"/>
      <c r="GS66" s="317"/>
      <c r="HC66" s="317"/>
      <c r="HM66" s="317"/>
      <c r="HW66" s="317"/>
    </row>
    <row r="67" s="3" customFormat="true" x14ac:dyDescent="0.25">
      <c r="A67" s="317"/>
      <c r="K67" s="317"/>
      <c r="U67" s="317"/>
      <c r="AE67" s="317"/>
      <c r="AO67" s="317"/>
      <c r="AY67" s="317"/>
      <c r="AZ67" s="317"/>
      <c r="BI67" s="317"/>
      <c r="BS67" s="317"/>
      <c r="CC67" s="317"/>
      <c r="CM67" s="317"/>
      <c r="CW67" s="317"/>
      <c r="DG67" s="317"/>
      <c r="DQ67" s="317"/>
      <c r="EA67" s="317"/>
      <c r="EK67" s="317"/>
      <c r="EU67" s="317"/>
      <c r="FE67" s="317"/>
      <c r="FO67" s="317"/>
      <c r="FY67" s="317"/>
      <c r="GI67" s="317"/>
      <c r="GS67" s="317"/>
      <c r="HC67" s="317"/>
      <c r="HM67" s="317"/>
      <c r="HW67" s="317"/>
    </row>
    <row r="68" s="3" customFormat="true" x14ac:dyDescent="0.25">
      <c r="A68" s="317"/>
      <c r="K68" s="317"/>
      <c r="U68" s="317"/>
      <c r="AE68" s="317"/>
      <c r="AO68" s="317"/>
      <c r="AY68" s="317"/>
      <c r="AZ68" s="317"/>
      <c r="BI68" s="317"/>
      <c r="BS68" s="317"/>
      <c r="CC68" s="317"/>
      <c r="CM68" s="317"/>
      <c r="CW68" s="317"/>
      <c r="DG68" s="317"/>
      <c r="DQ68" s="317"/>
      <c r="EA68" s="317"/>
      <c r="EK68" s="317"/>
      <c r="EU68" s="317"/>
      <c r="FE68" s="317"/>
      <c r="FO68" s="317"/>
      <c r="FY68" s="317"/>
      <c r="GI68" s="317"/>
      <c r="GS68" s="317"/>
      <c r="HC68" s="317"/>
      <c r="HM68" s="317"/>
      <c r="HW68" s="317"/>
    </row>
    <row r="69" s="3" customFormat="true" x14ac:dyDescent="0.25">
      <c r="A69" s="317"/>
      <c r="K69" s="317"/>
      <c r="U69" s="317"/>
      <c r="AE69" s="317"/>
      <c r="AO69" s="317"/>
      <c r="AY69" s="317"/>
      <c r="AZ69" s="317"/>
      <c r="BI69" s="317"/>
      <c r="BS69" s="317"/>
      <c r="CC69" s="317"/>
      <c r="CM69" s="317"/>
      <c r="CW69" s="317"/>
      <c r="DG69" s="317"/>
      <c r="DQ69" s="317"/>
      <c r="EA69" s="317"/>
      <c r="EK69" s="317"/>
      <c r="EU69" s="317"/>
      <c r="FE69" s="317"/>
      <c r="FO69" s="317"/>
      <c r="FY69" s="317"/>
      <c r="GI69" s="317"/>
      <c r="GS69" s="317"/>
      <c r="HC69" s="317"/>
      <c r="HM69" s="317"/>
      <c r="HW69" s="317"/>
    </row>
    <row r="70" s="3" customFormat="true" x14ac:dyDescent="0.25">
      <c r="A70" s="317"/>
      <c r="K70" s="317"/>
      <c r="U70" s="317"/>
      <c r="AE70" s="317"/>
      <c r="AO70" s="317"/>
      <c r="AY70" s="317"/>
      <c r="AZ70" s="317"/>
      <c r="BI70" s="317"/>
      <c r="BS70" s="317"/>
      <c r="CC70" s="317"/>
      <c r="CM70" s="317"/>
      <c r="CW70" s="317"/>
      <c r="DG70" s="317"/>
      <c r="DQ70" s="317"/>
      <c r="EA70" s="317"/>
      <c r="EK70" s="317"/>
      <c r="EU70" s="317"/>
      <c r="FE70" s="317"/>
      <c r="FO70" s="317"/>
      <c r="FY70" s="317"/>
      <c r="GI70" s="317"/>
      <c r="GS70" s="317"/>
      <c r="HC70" s="317"/>
      <c r="HM70" s="317"/>
      <c r="HW70" s="317"/>
    </row>
    <row r="71" s="3" customFormat="true" x14ac:dyDescent="0.25">
      <c r="A71" s="317"/>
      <c r="K71" s="317"/>
      <c r="U71" s="317"/>
      <c r="AE71" s="317"/>
      <c r="AO71" s="317"/>
      <c r="AY71" s="317"/>
      <c r="AZ71" s="317"/>
      <c r="BI71" s="317"/>
      <c r="BS71" s="317"/>
      <c r="CC71" s="317"/>
      <c r="CM71" s="317"/>
      <c r="CW71" s="317"/>
      <c r="DG71" s="317"/>
      <c r="DQ71" s="317"/>
      <c r="EA71" s="317"/>
      <c r="EK71" s="317"/>
      <c r="EU71" s="317"/>
      <c r="FE71" s="317"/>
      <c r="FO71" s="317"/>
      <c r="FY71" s="317"/>
      <c r="GI71" s="317"/>
      <c r="GS71" s="317"/>
      <c r="HC71" s="317"/>
      <c r="HM71" s="317"/>
      <c r="HW71" s="317"/>
    </row>
    <row r="72" s="3" customFormat="true" x14ac:dyDescent="0.25">
      <c r="A72" s="317"/>
      <c r="K72" s="317"/>
      <c r="U72" s="317"/>
      <c r="AE72" s="317"/>
      <c r="AO72" s="317"/>
      <c r="AY72" s="317"/>
      <c r="AZ72" s="317"/>
      <c r="BI72" s="317"/>
      <c r="BS72" s="317"/>
      <c r="CC72" s="317"/>
      <c r="CM72" s="317"/>
      <c r="CW72" s="317"/>
      <c r="DG72" s="317"/>
      <c r="DQ72" s="317"/>
      <c r="EA72" s="317"/>
      <c r="EK72" s="317"/>
      <c r="EU72" s="317"/>
      <c r="FE72" s="317"/>
      <c r="FO72" s="317"/>
      <c r="FY72" s="317"/>
      <c r="GI72" s="317"/>
      <c r="GS72" s="317"/>
      <c r="HC72" s="317"/>
      <c r="HM72" s="317"/>
      <c r="HW72" s="317"/>
    </row>
    <row r="73" s="3" customFormat="true" x14ac:dyDescent="0.25">
      <c r="A73" s="317"/>
      <c r="K73" s="317"/>
      <c r="U73" s="317"/>
      <c r="AE73" s="317"/>
      <c r="AO73" s="317"/>
      <c r="AY73" s="317"/>
      <c r="AZ73" s="317"/>
      <c r="BI73" s="317"/>
      <c r="BS73" s="317"/>
      <c r="CC73" s="317"/>
      <c r="CM73" s="317"/>
      <c r="CW73" s="317"/>
      <c r="DG73" s="317"/>
      <c r="DQ73" s="317"/>
      <c r="EA73" s="317"/>
      <c r="EK73" s="317"/>
      <c r="EU73" s="317"/>
      <c r="FE73" s="317"/>
      <c r="FO73" s="317"/>
      <c r="FY73" s="317"/>
      <c r="GI73" s="317"/>
      <c r="GS73" s="317"/>
      <c r="HC73" s="317"/>
      <c r="HM73" s="317"/>
      <c r="HW73" s="317"/>
    </row>
    <row r="74" s="3" customFormat="true" x14ac:dyDescent="0.25">
      <c r="A74" s="317"/>
      <c r="K74" s="317"/>
      <c r="U74" s="317"/>
      <c r="AE74" s="317"/>
      <c r="AO74" s="317"/>
      <c r="AY74" s="317"/>
      <c r="AZ74" s="317"/>
      <c r="BI74" s="317"/>
      <c r="BS74" s="317"/>
      <c r="CC74" s="317"/>
      <c r="CM74" s="317"/>
      <c r="CW74" s="317"/>
      <c r="DG74" s="317"/>
      <c r="DQ74" s="317"/>
      <c r="EA74" s="317"/>
      <c r="EK74" s="317"/>
      <c r="EU74" s="317"/>
      <c r="FE74" s="317"/>
      <c r="FO74" s="317"/>
      <c r="FY74" s="317"/>
      <c r="GI74" s="317"/>
      <c r="GS74" s="317"/>
      <c r="HC74" s="317"/>
      <c r="HM74" s="317"/>
      <c r="HW74" s="317"/>
    </row>
    <row r="75" s="3" customFormat="true" x14ac:dyDescent="0.25">
      <c r="A75" s="317"/>
      <c r="K75" s="317"/>
      <c r="U75" s="317"/>
      <c r="AE75" s="317"/>
      <c r="AO75" s="317"/>
      <c r="AY75" s="317"/>
      <c r="AZ75" s="317"/>
      <c r="BI75" s="317"/>
      <c r="BS75" s="317"/>
      <c r="CC75" s="317"/>
      <c r="CM75" s="317"/>
      <c r="CW75" s="317"/>
      <c r="DG75" s="317"/>
      <c r="DQ75" s="317"/>
      <c r="EA75" s="317"/>
      <c r="EK75" s="317"/>
      <c r="EU75" s="317"/>
      <c r="FE75" s="317"/>
      <c r="FO75" s="317"/>
      <c r="FY75" s="317"/>
      <c r="GI75" s="317"/>
      <c r="GS75" s="317"/>
      <c r="HC75" s="317"/>
      <c r="HM75" s="317"/>
      <c r="HW75" s="317"/>
    </row>
    <row r="76" s="3" customFormat="true" x14ac:dyDescent="0.25">
      <c r="A76" s="317"/>
      <c r="K76" s="317"/>
      <c r="U76" s="317"/>
      <c r="AE76" s="317"/>
      <c r="AO76" s="317"/>
      <c r="AY76" s="317"/>
      <c r="AZ76" s="317"/>
      <c r="BI76" s="317"/>
      <c r="BS76" s="317"/>
      <c r="CC76" s="317"/>
      <c r="CM76" s="317"/>
      <c r="CW76" s="317"/>
      <c r="DG76" s="317"/>
      <c r="DQ76" s="317"/>
      <c r="EA76" s="317"/>
      <c r="EK76" s="317"/>
      <c r="EU76" s="317"/>
      <c r="FE76" s="317"/>
      <c r="FO76" s="317"/>
      <c r="FY76" s="317"/>
      <c r="GI76" s="317"/>
      <c r="GS76" s="317"/>
      <c r="HC76" s="317"/>
      <c r="HM76" s="317"/>
      <c r="HW76" s="317"/>
    </row>
    <row r="77" s="3" customFormat="true" x14ac:dyDescent="0.25">
      <c r="A77" s="317"/>
      <c r="K77" s="317"/>
      <c r="U77" s="317"/>
      <c r="AE77" s="317"/>
      <c r="AO77" s="317"/>
      <c r="AY77" s="317"/>
      <c r="AZ77" s="317"/>
      <c r="BI77" s="317"/>
      <c r="BS77" s="317"/>
      <c r="CC77" s="317"/>
      <c r="CM77" s="317"/>
      <c r="CW77" s="317"/>
      <c r="DG77" s="317"/>
      <c r="DQ77" s="317"/>
      <c r="EA77" s="317"/>
      <c r="EK77" s="317"/>
      <c r="EU77" s="317"/>
      <c r="FE77" s="317"/>
      <c r="FO77" s="317"/>
      <c r="FY77" s="317"/>
      <c r="GI77" s="317"/>
      <c r="GS77" s="317"/>
      <c r="HC77" s="317"/>
      <c r="HM77" s="317"/>
      <c r="HW77" s="317"/>
    </row>
    <row r="78" s="3" customFormat="true" x14ac:dyDescent="0.25">
      <c r="A78" s="317"/>
      <c r="K78" s="317"/>
      <c r="U78" s="317"/>
      <c r="AE78" s="317"/>
      <c r="AO78" s="317"/>
      <c r="AY78" s="317"/>
      <c r="AZ78" s="317"/>
      <c r="BI78" s="317"/>
      <c r="BS78" s="317"/>
      <c r="CC78" s="317"/>
      <c r="CM78" s="317"/>
      <c r="CW78" s="317"/>
      <c r="DG78" s="317"/>
      <c r="DQ78" s="317"/>
      <c r="EA78" s="317"/>
      <c r="EK78" s="317"/>
      <c r="EU78" s="317"/>
      <c r="FE78" s="317"/>
      <c r="FO78" s="317"/>
      <c r="FY78" s="317"/>
      <c r="GI78" s="317"/>
      <c r="GS78" s="317"/>
      <c r="HC78" s="317"/>
      <c r="HM78" s="317"/>
      <c r="HW78" s="317"/>
    </row>
    <row r="79" s="3" customFormat="true" x14ac:dyDescent="0.25">
      <c r="A79" s="317"/>
      <c r="K79" s="317"/>
      <c r="U79" s="317"/>
      <c r="AE79" s="317"/>
      <c r="AO79" s="317"/>
      <c r="AY79" s="317"/>
      <c r="AZ79" s="317"/>
      <c r="BI79" s="317"/>
      <c r="BS79" s="317"/>
      <c r="CC79" s="317"/>
      <c r="CM79" s="317"/>
      <c r="CW79" s="317"/>
      <c r="DG79" s="317"/>
      <c r="DQ79" s="317"/>
      <c r="EA79" s="317"/>
      <c r="EK79" s="317"/>
      <c r="EU79" s="317"/>
      <c r="FE79" s="317"/>
      <c r="FO79" s="317"/>
      <c r="FY79" s="317"/>
      <c r="GI79" s="317"/>
      <c r="GS79" s="317"/>
      <c r="HC79" s="317"/>
      <c r="HM79" s="317"/>
      <c r="HW79" s="317"/>
    </row>
    <row r="80" s="3" customFormat="true" x14ac:dyDescent="0.25">
      <c r="A80" s="317"/>
      <c r="K80" s="317"/>
      <c r="U80" s="317"/>
      <c r="AE80" s="317"/>
      <c r="AO80" s="317"/>
      <c r="AY80" s="317"/>
      <c r="AZ80" s="317"/>
      <c r="BI80" s="317"/>
      <c r="BS80" s="317"/>
      <c r="CC80" s="317"/>
      <c r="CM80" s="317"/>
      <c r="CW80" s="317"/>
      <c r="DG80" s="317"/>
      <c r="DQ80" s="317"/>
      <c r="EA80" s="317"/>
      <c r="EK80" s="317"/>
      <c r="EU80" s="317"/>
      <c r="FE80" s="317"/>
      <c r="FO80" s="317"/>
      <c r="FY80" s="317"/>
      <c r="GI80" s="317"/>
      <c r="GS80" s="317"/>
      <c r="HC80" s="317"/>
      <c r="HM80" s="317"/>
      <c r="HW80" s="317"/>
    </row>
    <row r="81" s="3" customFormat="true" x14ac:dyDescent="0.25">
      <c r="A81" s="317"/>
      <c r="K81" s="317"/>
      <c r="U81" s="317"/>
      <c r="AE81" s="317"/>
      <c r="AO81" s="317"/>
      <c r="AY81" s="317"/>
      <c r="AZ81" s="317"/>
      <c r="BI81" s="317"/>
      <c r="BS81" s="317"/>
      <c r="CC81" s="317"/>
      <c r="CM81" s="317"/>
      <c r="CW81" s="317"/>
      <c r="DG81" s="317"/>
      <c r="DQ81" s="317"/>
      <c r="EA81" s="317"/>
      <c r="EK81" s="317"/>
      <c r="EU81" s="317"/>
      <c r="FE81" s="317"/>
      <c r="FO81" s="317"/>
      <c r="FY81" s="317"/>
      <c r="GI81" s="317"/>
      <c r="GS81" s="317"/>
      <c r="HC81" s="317"/>
      <c r="HM81" s="317"/>
      <c r="HW81" s="317"/>
    </row>
    <row r="82" s="3" customFormat="true" x14ac:dyDescent="0.25">
      <c r="A82" s="317"/>
      <c r="K82" s="317"/>
      <c r="U82" s="317"/>
      <c r="AE82" s="317"/>
      <c r="AO82" s="317"/>
      <c r="AY82" s="317"/>
      <c r="AZ82" s="317"/>
      <c r="BI82" s="317"/>
      <c r="BS82" s="317"/>
      <c r="CC82" s="317"/>
      <c r="CM82" s="317"/>
      <c r="CW82" s="317"/>
      <c r="DG82" s="317"/>
      <c r="DQ82" s="317"/>
      <c r="EA82" s="317"/>
      <c r="EK82" s="317"/>
      <c r="EU82" s="317"/>
      <c r="FE82" s="317"/>
      <c r="FO82" s="317"/>
      <c r="FY82" s="317"/>
      <c r="GI82" s="317"/>
      <c r="GS82" s="317"/>
      <c r="HC82" s="317"/>
      <c r="HM82" s="317"/>
      <c r="HW82" s="317"/>
    </row>
    <row r="83" s="3" customFormat="true" x14ac:dyDescent="0.25">
      <c r="A83" s="317"/>
      <c r="K83" s="317"/>
      <c r="U83" s="317"/>
      <c r="AE83" s="317"/>
      <c r="AO83" s="317"/>
      <c r="AY83" s="317"/>
      <c r="AZ83" s="317"/>
      <c r="BI83" s="317"/>
      <c r="BS83" s="317"/>
      <c r="CC83" s="317"/>
      <c r="CM83" s="317"/>
      <c r="CW83" s="317"/>
      <c r="DG83" s="317"/>
      <c r="DQ83" s="317"/>
      <c r="EA83" s="317"/>
      <c r="EK83" s="317"/>
      <c r="EU83" s="317"/>
      <c r="FE83" s="317"/>
      <c r="FO83" s="317"/>
      <c r="FY83" s="317"/>
      <c r="GI83" s="317"/>
      <c r="GS83" s="317"/>
      <c r="HC83" s="317"/>
      <c r="HM83" s="317"/>
      <c r="HW83" s="317"/>
    </row>
    <row r="84" s="3" customFormat="true" x14ac:dyDescent="0.25">
      <c r="A84" s="317"/>
      <c r="K84" s="317"/>
      <c r="U84" s="317"/>
      <c r="AE84" s="317"/>
      <c r="AO84" s="317"/>
      <c r="AY84" s="317"/>
      <c r="AZ84" s="317"/>
      <c r="BI84" s="317"/>
      <c r="BS84" s="317"/>
      <c r="CC84" s="317"/>
      <c r="CM84" s="317"/>
      <c r="CW84" s="317"/>
      <c r="DG84" s="317"/>
      <c r="DQ84" s="317"/>
      <c r="EA84" s="317"/>
      <c r="EK84" s="317"/>
      <c r="EU84" s="317"/>
      <c r="FE84" s="317"/>
      <c r="FO84" s="317"/>
      <c r="FY84" s="317"/>
      <c r="GI84" s="317"/>
      <c r="GS84" s="317"/>
      <c r="HC84" s="317"/>
      <c r="HM84" s="317"/>
      <c r="HW84" s="317"/>
    </row>
    <row r="85" s="3" customFormat="true" x14ac:dyDescent="0.25">
      <c r="A85" s="317"/>
      <c r="K85" s="317"/>
      <c r="U85" s="317"/>
      <c r="AE85" s="317"/>
      <c r="AO85" s="317"/>
      <c r="AY85" s="317"/>
      <c r="AZ85" s="317"/>
      <c r="BI85" s="317"/>
      <c r="BS85" s="317"/>
      <c r="CC85" s="317"/>
      <c r="CM85" s="317"/>
      <c r="CW85" s="317"/>
      <c r="DG85" s="317"/>
      <c r="DQ85" s="317"/>
      <c r="EA85" s="317"/>
      <c r="EK85" s="317"/>
      <c r="EU85" s="317"/>
      <c r="FE85" s="317"/>
      <c r="FO85" s="317"/>
      <c r="FY85" s="317"/>
      <c r="GI85" s="317"/>
      <c r="GS85" s="317"/>
      <c r="HC85" s="317"/>
      <c r="HM85" s="317"/>
      <c r="HW85" s="317"/>
    </row>
    <row r="86" s="3" customFormat="true" x14ac:dyDescent="0.25">
      <c r="A86" s="317"/>
      <c r="K86" s="317"/>
      <c r="U86" s="317"/>
      <c r="AE86" s="317"/>
      <c r="AO86" s="317"/>
      <c r="AY86" s="317"/>
      <c r="AZ86" s="317"/>
      <c r="BI86" s="317"/>
      <c r="BS86" s="317"/>
      <c r="CC86" s="317"/>
      <c r="CM86" s="317"/>
      <c r="CW86" s="317"/>
      <c r="DG86" s="317"/>
      <c r="DQ86" s="317"/>
      <c r="EA86" s="317"/>
      <c r="EK86" s="317"/>
      <c r="EU86" s="317"/>
      <c r="FE86" s="317"/>
      <c r="FO86" s="317"/>
      <c r="FY86" s="317"/>
      <c r="GI86" s="317"/>
      <c r="GS86" s="317"/>
      <c r="HC86" s="317"/>
      <c r="HM86" s="317"/>
      <c r="HW86" s="317"/>
    </row>
    <row r="87" s="3" customFormat="true" x14ac:dyDescent="0.25">
      <c r="A87" s="317"/>
      <c r="K87" s="317"/>
      <c r="U87" s="317"/>
      <c r="AE87" s="317"/>
      <c r="AO87" s="317"/>
      <c r="AY87" s="317"/>
      <c r="AZ87" s="317"/>
      <c r="BI87" s="317"/>
      <c r="BS87" s="317"/>
      <c r="CC87" s="317"/>
      <c r="CM87" s="317"/>
      <c r="CW87" s="317"/>
      <c r="DG87" s="317"/>
      <c r="DQ87" s="317"/>
      <c r="EA87" s="317"/>
      <c r="EK87" s="317"/>
      <c r="EU87" s="317"/>
      <c r="FE87" s="317"/>
      <c r="FO87" s="317"/>
      <c r="FY87" s="317"/>
      <c r="GI87" s="317"/>
      <c r="GS87" s="317"/>
      <c r="HC87" s="317"/>
      <c r="HM87" s="317"/>
      <c r="HW87" s="317"/>
    </row>
    <row r="88" s="3" customFormat="true" x14ac:dyDescent="0.25">
      <c r="A88" s="317"/>
      <c r="K88" s="317"/>
      <c r="U88" s="317"/>
      <c r="AE88" s="317"/>
      <c r="AO88" s="317"/>
      <c r="AY88" s="317"/>
      <c r="AZ88" s="317"/>
      <c r="BI88" s="317"/>
      <c r="BS88" s="317"/>
      <c r="CC88" s="317"/>
      <c r="CM88" s="317"/>
      <c r="CW88" s="317"/>
      <c r="DG88" s="317"/>
      <c r="DQ88" s="317"/>
      <c r="EA88" s="317"/>
      <c r="EK88" s="317"/>
      <c r="EU88" s="317"/>
      <c r="FE88" s="317"/>
      <c r="FO88" s="317"/>
      <c r="FY88" s="317"/>
      <c r="GI88" s="317"/>
      <c r="GS88" s="317"/>
      <c r="HC88" s="317"/>
      <c r="HM88" s="317"/>
      <c r="HW88" s="317"/>
    </row>
    <row r="89" s="3" customFormat="true" x14ac:dyDescent="0.25">
      <c r="A89" s="317"/>
      <c r="K89" s="317"/>
      <c r="U89" s="317"/>
      <c r="AE89" s="317"/>
      <c r="AO89" s="317"/>
      <c r="AY89" s="317"/>
      <c r="AZ89" s="317"/>
      <c r="BI89" s="317"/>
      <c r="BS89" s="317"/>
      <c r="CC89" s="317"/>
      <c r="CM89" s="317"/>
      <c r="CW89" s="317"/>
      <c r="DG89" s="317"/>
      <c r="DQ89" s="317"/>
      <c r="EA89" s="317"/>
      <c r="EK89" s="317"/>
      <c r="EU89" s="317"/>
      <c r="FE89" s="317"/>
      <c r="FO89" s="317"/>
      <c r="FY89" s="317"/>
      <c r="GI89" s="317"/>
      <c r="GS89" s="317"/>
      <c r="HC89" s="317"/>
      <c r="HM89" s="317"/>
      <c r="HW89" s="317"/>
    </row>
    <row r="90" s="3" customFormat="true" x14ac:dyDescent="0.25">
      <c r="A90" s="317"/>
      <c r="K90" s="317"/>
      <c r="U90" s="317"/>
      <c r="AE90" s="317"/>
      <c r="AO90" s="317"/>
      <c r="AY90" s="317"/>
      <c r="AZ90" s="317"/>
      <c r="BI90" s="317"/>
      <c r="BS90" s="317"/>
      <c r="CC90" s="317"/>
      <c r="CM90" s="317"/>
      <c r="CW90" s="317"/>
      <c r="DG90" s="317"/>
      <c r="DQ90" s="317"/>
      <c r="EA90" s="317"/>
      <c r="EK90" s="317"/>
      <c r="EU90" s="317"/>
      <c r="FE90" s="317"/>
      <c r="FO90" s="317"/>
      <c r="FY90" s="317"/>
      <c r="GI90" s="317"/>
      <c r="GS90" s="317"/>
      <c r="HC90" s="317"/>
      <c r="HM90" s="317"/>
      <c r="HW90" s="317"/>
    </row>
    <row r="91" s="3" customFormat="true" x14ac:dyDescent="0.25">
      <c r="A91" s="317"/>
      <c r="K91" s="317"/>
      <c r="U91" s="317"/>
      <c r="AE91" s="317"/>
      <c r="AO91" s="317"/>
      <c r="AY91" s="317"/>
      <c r="AZ91" s="317"/>
      <c r="BI91" s="317"/>
      <c r="BS91" s="317"/>
      <c r="CC91" s="317"/>
      <c r="CM91" s="317"/>
      <c r="CW91" s="317"/>
      <c r="DG91" s="317"/>
      <c r="DQ91" s="317"/>
      <c r="EA91" s="317"/>
      <c r="EK91" s="317"/>
      <c r="EU91" s="317"/>
      <c r="FE91" s="317"/>
      <c r="FO91" s="317"/>
      <c r="FY91" s="317"/>
      <c r="GI91" s="317"/>
      <c r="GS91" s="317"/>
      <c r="HC91" s="317"/>
      <c r="HM91" s="317"/>
      <c r="HW91" s="317"/>
    </row>
    <row r="92" s="3" customFormat="true" x14ac:dyDescent="0.25">
      <c r="A92" s="317"/>
      <c r="K92" s="317"/>
      <c r="U92" s="317"/>
      <c r="AE92" s="317"/>
      <c r="AO92" s="317"/>
      <c r="AY92" s="317"/>
      <c r="AZ92" s="317"/>
      <c r="BI92" s="317"/>
      <c r="BS92" s="317"/>
      <c r="CC92" s="317"/>
      <c r="CM92" s="317"/>
      <c r="CW92" s="317"/>
      <c r="DG92" s="317"/>
      <c r="DQ92" s="317"/>
      <c r="EA92" s="317"/>
      <c r="EK92" s="317"/>
      <c r="EU92" s="317"/>
      <c r="FE92" s="317"/>
      <c r="FO92" s="317"/>
      <c r="FY92" s="317"/>
      <c r="GI92" s="317"/>
      <c r="GS92" s="317"/>
      <c r="HC92" s="317"/>
      <c r="HM92" s="317"/>
      <c r="HW92" s="317"/>
    </row>
    <row r="93" s="3" customFormat="true" x14ac:dyDescent="0.25">
      <c r="A93" s="317"/>
      <c r="K93" s="317"/>
      <c r="U93" s="317"/>
      <c r="AE93" s="317"/>
      <c r="AO93" s="317"/>
      <c r="AY93" s="317"/>
      <c r="AZ93" s="317"/>
      <c r="BI93" s="317"/>
      <c r="BS93" s="317"/>
      <c r="CC93" s="317"/>
      <c r="CM93" s="317"/>
      <c r="CW93" s="317"/>
      <c r="DG93" s="317"/>
      <c r="DQ93" s="317"/>
      <c r="EA93" s="317"/>
      <c r="EK93" s="317"/>
      <c r="EU93" s="317"/>
      <c r="FE93" s="317"/>
      <c r="FO93" s="317"/>
      <c r="FY93" s="317"/>
      <c r="GI93" s="317"/>
      <c r="GS93" s="317"/>
      <c r="HC93" s="317"/>
      <c r="HM93" s="317"/>
      <c r="HW93" s="317"/>
    </row>
    <row r="94" s="3" customFormat="true" x14ac:dyDescent="0.25">
      <c r="A94" s="317"/>
      <c r="K94" s="317"/>
      <c r="U94" s="317"/>
      <c r="AE94" s="317"/>
      <c r="AO94" s="317"/>
      <c r="AY94" s="317"/>
      <c r="AZ94" s="317"/>
      <c r="BI94" s="317"/>
      <c r="BS94" s="317"/>
      <c r="CC94" s="317"/>
      <c r="CM94" s="317"/>
      <c r="CW94" s="317"/>
      <c r="DG94" s="317"/>
      <c r="DQ94" s="317"/>
      <c r="EA94" s="317"/>
      <c r="EK94" s="317"/>
      <c r="EU94" s="317"/>
      <c r="FE94" s="317"/>
      <c r="FO94" s="317"/>
      <c r="FY94" s="317"/>
      <c r="GI94" s="317"/>
      <c r="GS94" s="317"/>
      <c r="HC94" s="317"/>
      <c r="HM94" s="317"/>
      <c r="HW94" s="317"/>
    </row>
    <row r="95" s="3" customFormat="true" x14ac:dyDescent="0.25">
      <c r="A95" s="317"/>
      <c r="K95" s="317"/>
      <c r="U95" s="317"/>
      <c r="AE95" s="317"/>
      <c r="AO95" s="317"/>
      <c r="AY95" s="317"/>
      <c r="AZ95" s="317"/>
      <c r="BI95" s="317"/>
      <c r="BS95" s="317"/>
      <c r="CC95" s="317"/>
      <c r="CM95" s="317"/>
      <c r="CW95" s="317"/>
      <c r="DG95" s="317"/>
      <c r="DQ95" s="317"/>
      <c r="EA95" s="317"/>
      <c r="EK95" s="317"/>
      <c r="EU95" s="317"/>
      <c r="FE95" s="317"/>
      <c r="FO95" s="317"/>
      <c r="FY95" s="317"/>
      <c r="GI95" s="317"/>
      <c r="GS95" s="317"/>
      <c r="HC95" s="317"/>
      <c r="HM95" s="317"/>
      <c r="HW95" s="317"/>
    </row>
    <row r="96" s="3" customFormat="true" x14ac:dyDescent="0.25">
      <c r="A96" s="317"/>
      <c r="K96" s="317"/>
      <c r="U96" s="317"/>
      <c r="AE96" s="317"/>
      <c r="AO96" s="317"/>
      <c r="AY96" s="317"/>
      <c r="AZ96" s="317"/>
      <c r="BI96" s="317"/>
      <c r="BS96" s="317"/>
      <c r="CC96" s="317"/>
      <c r="CM96" s="317"/>
      <c r="CW96" s="317"/>
      <c r="DG96" s="317"/>
      <c r="DQ96" s="317"/>
      <c r="EA96" s="317"/>
      <c r="EK96" s="317"/>
      <c r="EU96" s="317"/>
      <c r="FE96" s="317"/>
      <c r="FO96" s="317"/>
      <c r="FY96" s="317"/>
      <c r="GI96" s="317"/>
      <c r="GS96" s="317"/>
      <c r="HC96" s="317"/>
      <c r="HM96" s="317"/>
      <c r="HW96" s="317"/>
    </row>
    <row r="97" s="3" customFormat="true" x14ac:dyDescent="0.25">
      <c r="A97" s="317"/>
      <c r="K97" s="317"/>
      <c r="U97" s="317"/>
      <c r="AE97" s="317"/>
      <c r="AO97" s="317"/>
      <c r="AY97" s="317"/>
      <c r="AZ97" s="317"/>
      <c r="BI97" s="317"/>
      <c r="BS97" s="317"/>
      <c r="CC97" s="317"/>
      <c r="CM97" s="317"/>
      <c r="CW97" s="317"/>
      <c r="DG97" s="317"/>
      <c r="DQ97" s="317"/>
      <c r="EA97" s="317"/>
      <c r="EK97" s="317"/>
      <c r="EU97" s="317"/>
      <c r="FE97" s="317"/>
      <c r="FO97" s="317"/>
      <c r="FY97" s="317"/>
      <c r="GI97" s="317"/>
      <c r="GS97" s="317"/>
      <c r="HC97" s="317"/>
      <c r="HM97" s="317"/>
      <c r="HW97" s="317"/>
    </row>
    <row r="98" s="3" customFormat="true" x14ac:dyDescent="0.25">
      <c r="A98" s="317"/>
      <c r="K98" s="317"/>
      <c r="U98" s="317"/>
      <c r="AE98" s="317"/>
      <c r="AO98" s="317"/>
      <c r="AY98" s="317"/>
      <c r="AZ98" s="317"/>
      <c r="BI98" s="317"/>
      <c r="BS98" s="317"/>
      <c r="CC98" s="317"/>
      <c r="CM98" s="317"/>
      <c r="CW98" s="317"/>
      <c r="DG98" s="317"/>
      <c r="DQ98" s="317"/>
      <c r="EA98" s="317"/>
      <c r="EK98" s="317"/>
      <c r="EU98" s="317"/>
      <c r="FE98" s="317"/>
      <c r="FO98" s="317"/>
      <c r="FY98" s="317"/>
      <c r="GI98" s="317"/>
      <c r="GS98" s="317"/>
      <c r="HC98" s="317"/>
      <c r="HM98" s="317"/>
      <c r="HW98" s="317"/>
    </row>
    <row r="99" s="3" customFormat="true" x14ac:dyDescent="0.25">
      <c r="A99" s="317"/>
      <c r="K99" s="317"/>
      <c r="U99" s="317"/>
      <c r="AE99" s="317"/>
      <c r="AO99" s="317"/>
      <c r="AY99" s="317"/>
      <c r="AZ99" s="317"/>
      <c r="BI99" s="317"/>
      <c r="BS99" s="317"/>
      <c r="CC99" s="317"/>
      <c r="CM99" s="317"/>
      <c r="CW99" s="317"/>
      <c r="DG99" s="317"/>
      <c r="DQ99" s="317"/>
      <c r="EA99" s="317"/>
      <c r="EK99" s="317"/>
      <c r="EU99" s="317"/>
      <c r="FE99" s="317"/>
      <c r="FO99" s="317"/>
      <c r="FY99" s="317"/>
      <c r="GI99" s="317"/>
      <c r="GS99" s="317"/>
      <c r="HC99" s="317"/>
      <c r="HM99" s="317"/>
      <c r="HW99" s="317"/>
    </row>
    <row r="100" s="3" customFormat="true" x14ac:dyDescent="0.25">
      <c r="A100" s="317"/>
      <c r="K100" s="317"/>
      <c r="U100" s="317"/>
      <c r="AE100" s="317"/>
      <c r="AO100" s="317"/>
      <c r="AY100" s="317"/>
      <c r="AZ100" s="317"/>
      <c r="BI100" s="317"/>
      <c r="BS100" s="317"/>
      <c r="CC100" s="317"/>
      <c r="CM100" s="317"/>
      <c r="CW100" s="317"/>
      <c r="DG100" s="317"/>
      <c r="DQ100" s="317"/>
      <c r="EA100" s="317"/>
      <c r="EK100" s="317"/>
      <c r="EU100" s="317"/>
      <c r="FE100" s="317"/>
      <c r="FO100" s="317"/>
      <c r="FY100" s="317"/>
      <c r="GI100" s="317"/>
      <c r="GS100" s="317"/>
      <c r="HC100" s="317"/>
      <c r="HM100" s="317"/>
      <c r="HW100" s="317"/>
    </row>
    <row r="101" s="3" customFormat="true" x14ac:dyDescent="0.25">
      <c r="A101" s="317"/>
      <c r="K101" s="317"/>
      <c r="U101" s="317"/>
      <c r="AE101" s="317"/>
      <c r="AO101" s="317"/>
      <c r="AY101" s="317"/>
      <c r="AZ101" s="317"/>
      <c r="BI101" s="317"/>
      <c r="BS101" s="317"/>
      <c r="CC101" s="317"/>
      <c r="CM101" s="317"/>
      <c r="CW101" s="317"/>
      <c r="DG101" s="317"/>
      <c r="DQ101" s="317"/>
      <c r="EA101" s="317"/>
      <c r="EK101" s="317"/>
      <c r="EU101" s="317"/>
      <c r="FE101" s="317"/>
      <c r="FO101" s="317"/>
      <c r="FY101" s="317"/>
      <c r="GI101" s="317"/>
      <c r="GS101" s="317"/>
      <c r="HC101" s="317"/>
      <c r="HM101" s="317"/>
      <c r="HW101" s="317"/>
    </row>
    <row r="102" s="3" customFormat="true" x14ac:dyDescent="0.25">
      <c r="A102" s="317"/>
      <c r="K102" s="317"/>
      <c r="U102" s="317"/>
      <c r="AE102" s="317"/>
      <c r="AO102" s="317"/>
      <c r="AY102" s="317"/>
      <c r="AZ102" s="317"/>
      <c r="BI102" s="317"/>
      <c r="BS102" s="317"/>
      <c r="CC102" s="317"/>
      <c r="CM102" s="317"/>
      <c r="CW102" s="317"/>
      <c r="DG102" s="317"/>
      <c r="DQ102" s="317"/>
      <c r="EA102" s="317"/>
      <c r="EK102" s="317"/>
      <c r="EU102" s="317"/>
      <c r="FE102" s="317"/>
      <c r="FO102" s="317"/>
      <c r="FY102" s="317"/>
      <c r="GI102" s="317"/>
      <c r="GS102" s="317"/>
      <c r="HC102" s="317"/>
      <c r="HM102" s="317"/>
      <c r="HW102" s="317"/>
    </row>
    <row r="103" s="3" customFormat="true" x14ac:dyDescent="0.25">
      <c r="A103" s="317"/>
      <c r="K103" s="317"/>
      <c r="U103" s="317"/>
      <c r="AE103" s="317"/>
      <c r="AO103" s="317"/>
      <c r="AY103" s="317"/>
      <c r="AZ103" s="317"/>
      <c r="BI103" s="317"/>
      <c r="BS103" s="317"/>
      <c r="CC103" s="317"/>
      <c r="CM103" s="317"/>
      <c r="CW103" s="317"/>
      <c r="DG103" s="317"/>
      <c r="DQ103" s="317"/>
      <c r="EA103" s="317"/>
      <c r="EK103" s="317"/>
      <c r="EU103" s="317"/>
      <c r="FE103" s="317"/>
      <c r="FO103" s="317"/>
      <c r="FY103" s="317"/>
      <c r="GI103" s="317"/>
      <c r="GS103" s="317"/>
      <c r="HC103" s="317"/>
      <c r="HM103" s="317"/>
      <c r="HW103" s="317"/>
    </row>
    <row r="104" s="3" customFormat="true" x14ac:dyDescent="0.25">
      <c r="A104" s="317"/>
      <c r="K104" s="317"/>
      <c r="U104" s="317"/>
      <c r="AE104" s="317"/>
      <c r="AO104" s="317"/>
      <c r="AY104" s="317"/>
      <c r="AZ104" s="317"/>
      <c r="BI104" s="317"/>
      <c r="BS104" s="317"/>
      <c r="CC104" s="317"/>
      <c r="CM104" s="317"/>
      <c r="CW104" s="317"/>
      <c r="DG104" s="317"/>
      <c r="DQ104" s="317"/>
      <c r="EA104" s="317"/>
      <c r="EK104" s="317"/>
      <c r="EU104" s="317"/>
      <c r="FE104" s="317"/>
      <c r="FO104" s="317"/>
      <c r="FY104" s="317"/>
      <c r="GI104" s="317"/>
      <c r="GS104" s="317"/>
      <c r="HC104" s="317"/>
      <c r="HM104" s="317"/>
      <c r="HW104" s="317"/>
    </row>
    <row r="105" s="3" customFormat="true" x14ac:dyDescent="0.25">
      <c r="A105" s="317"/>
      <c r="K105" s="317"/>
      <c r="U105" s="317"/>
      <c r="AE105" s="317"/>
      <c r="AO105" s="317"/>
      <c r="AY105" s="317"/>
      <c r="AZ105" s="317"/>
      <c r="BI105" s="317"/>
      <c r="BS105" s="317"/>
      <c r="CC105" s="317"/>
      <c r="CM105" s="317"/>
      <c r="CW105" s="317"/>
      <c r="DG105" s="317"/>
      <c r="DQ105" s="317"/>
      <c r="EA105" s="317"/>
      <c r="EK105" s="317"/>
      <c r="EU105" s="317"/>
      <c r="FE105" s="317"/>
      <c r="FO105" s="317"/>
      <c r="FY105" s="317"/>
      <c r="GI105" s="317"/>
      <c r="GS105" s="317"/>
      <c r="HC105" s="317"/>
      <c r="HM105" s="317"/>
      <c r="HW105" s="317"/>
    </row>
    <row r="106" s="3" customFormat="true" x14ac:dyDescent="0.25">
      <c r="A106" s="317"/>
      <c r="K106" s="317"/>
      <c r="U106" s="317"/>
      <c r="AE106" s="317"/>
      <c r="AO106" s="317"/>
      <c r="AY106" s="317"/>
      <c r="AZ106" s="317"/>
      <c r="BI106" s="317"/>
      <c r="BS106" s="317"/>
      <c r="CC106" s="317"/>
      <c r="CM106" s="317"/>
      <c r="CW106" s="317"/>
      <c r="DG106" s="317"/>
      <c r="DQ106" s="317"/>
      <c r="EA106" s="317"/>
      <c r="EK106" s="317"/>
      <c r="EU106" s="317"/>
      <c r="FE106" s="317"/>
      <c r="FO106" s="317"/>
      <c r="FY106" s="317"/>
      <c r="GI106" s="317"/>
      <c r="GS106" s="317"/>
      <c r="HC106" s="317"/>
      <c r="HM106" s="317"/>
      <c r="HW106" s="317"/>
    </row>
    <row r="107" s="3" customFormat="true" x14ac:dyDescent="0.25">
      <c r="A107" s="317"/>
      <c r="K107" s="317"/>
      <c r="U107" s="317"/>
      <c r="AE107" s="317"/>
      <c r="AO107" s="317"/>
      <c r="AY107" s="317"/>
      <c r="AZ107" s="317"/>
      <c r="BI107" s="317"/>
      <c r="BS107" s="317"/>
      <c r="CC107" s="317"/>
      <c r="CM107" s="317"/>
      <c r="CW107" s="317"/>
      <c r="DG107" s="317"/>
      <c r="DQ107" s="317"/>
      <c r="EA107" s="317"/>
      <c r="EK107" s="317"/>
      <c r="EU107" s="317"/>
      <c r="FE107" s="317"/>
      <c r="FO107" s="317"/>
      <c r="FY107" s="317"/>
      <c r="GI107" s="317"/>
      <c r="GS107" s="317"/>
      <c r="HC107" s="317"/>
      <c r="HM107" s="317"/>
      <c r="HW107" s="317"/>
    </row>
    <row r="108" s="3" customFormat="true" x14ac:dyDescent="0.25">
      <c r="A108" s="317"/>
      <c r="K108" s="317"/>
      <c r="U108" s="317"/>
      <c r="AE108" s="317"/>
      <c r="AO108" s="317"/>
      <c r="AY108" s="317"/>
      <c r="AZ108" s="317"/>
      <c r="BI108" s="317"/>
      <c r="BS108" s="317"/>
      <c r="CC108" s="317"/>
      <c r="CM108" s="317"/>
      <c r="CW108" s="317"/>
      <c r="DG108" s="317"/>
      <c r="DQ108" s="317"/>
      <c r="EA108" s="317"/>
      <c r="EK108" s="317"/>
      <c r="EU108" s="317"/>
      <c r="FE108" s="317"/>
      <c r="FO108" s="317"/>
      <c r="FY108" s="317"/>
      <c r="GI108" s="317"/>
      <c r="GS108" s="317"/>
      <c r="HC108" s="317"/>
      <c r="HM108" s="317"/>
      <c r="HW108" s="317"/>
    </row>
    <row r="109" s="3" customFormat="true" x14ac:dyDescent="0.25">
      <c r="A109" s="317"/>
      <c r="K109" s="317"/>
      <c r="U109" s="317"/>
      <c r="AE109" s="317"/>
      <c r="AO109" s="317"/>
      <c r="AY109" s="317"/>
      <c r="AZ109" s="317"/>
      <c r="BI109" s="317"/>
      <c r="BS109" s="317"/>
      <c r="CC109" s="317"/>
      <c r="CM109" s="317"/>
      <c r="CW109" s="317"/>
      <c r="DG109" s="317"/>
      <c r="DQ109" s="317"/>
      <c r="EA109" s="317"/>
      <c r="EK109" s="317"/>
      <c r="EU109" s="317"/>
      <c r="FE109" s="317"/>
      <c r="FO109" s="317"/>
      <c r="FY109" s="317"/>
      <c r="GI109" s="317"/>
      <c r="GS109" s="317"/>
      <c r="HC109" s="317"/>
      <c r="HM109" s="317"/>
      <c r="HW109" s="317"/>
    </row>
    <row r="110" s="3" customFormat="true" x14ac:dyDescent="0.25">
      <c r="A110" s="317"/>
      <c r="K110" s="317"/>
      <c r="U110" s="317"/>
      <c r="AE110" s="317"/>
      <c r="AO110" s="317"/>
      <c r="AY110" s="317"/>
      <c r="AZ110" s="317"/>
      <c r="BI110" s="317"/>
      <c r="BS110" s="317"/>
      <c r="CC110" s="317"/>
      <c r="CM110" s="317"/>
      <c r="CW110" s="317"/>
      <c r="DG110" s="317"/>
      <c r="DQ110" s="317"/>
      <c r="EA110" s="317"/>
      <c r="EK110" s="317"/>
      <c r="EU110" s="317"/>
      <c r="FE110" s="317"/>
      <c r="FO110" s="317"/>
      <c r="FY110" s="317"/>
      <c r="GI110" s="317"/>
      <c r="GS110" s="317"/>
      <c r="HC110" s="317"/>
      <c r="HM110" s="317"/>
      <c r="HW110" s="317"/>
    </row>
    <row r="111" s="3" customFormat="true" x14ac:dyDescent="0.25">
      <c r="A111" s="317"/>
      <c r="K111" s="317"/>
      <c r="U111" s="317"/>
      <c r="AE111" s="317"/>
      <c r="AO111" s="317"/>
      <c r="AY111" s="317"/>
      <c r="AZ111" s="317"/>
      <c r="BI111" s="317"/>
      <c r="BS111" s="317"/>
      <c r="CC111" s="317"/>
      <c r="CM111" s="317"/>
      <c r="CW111" s="317"/>
      <c r="DG111" s="317"/>
      <c r="DQ111" s="317"/>
      <c r="EA111" s="317"/>
      <c r="EK111" s="317"/>
      <c r="EU111" s="317"/>
      <c r="FE111" s="317"/>
      <c r="FO111" s="317"/>
      <c r="FY111" s="317"/>
      <c r="GI111" s="317"/>
      <c r="GS111" s="317"/>
      <c r="HC111" s="317"/>
      <c r="HM111" s="317"/>
      <c r="HW111" s="317"/>
    </row>
    <row r="112" s="3" customFormat="true" x14ac:dyDescent="0.25">
      <c r="A112" s="317"/>
      <c r="K112" s="317"/>
      <c r="U112" s="317"/>
      <c r="AE112" s="317"/>
      <c r="AO112" s="317"/>
      <c r="AY112" s="317"/>
      <c r="AZ112" s="317"/>
      <c r="BI112" s="317"/>
      <c r="BS112" s="317"/>
      <c r="CC112" s="317"/>
      <c r="CM112" s="317"/>
      <c r="CW112" s="317"/>
      <c r="DG112" s="317"/>
      <c r="DQ112" s="317"/>
      <c r="EA112" s="317"/>
      <c r="EK112" s="317"/>
      <c r="EU112" s="317"/>
      <c r="FE112" s="317"/>
      <c r="FO112" s="317"/>
      <c r="FY112" s="317"/>
      <c r="GI112" s="317"/>
      <c r="GS112" s="317"/>
      <c r="HC112" s="317"/>
      <c r="HM112" s="317"/>
      <c r="HW112" s="317"/>
    </row>
    <row r="113" s="3" customFormat="true" x14ac:dyDescent="0.25">
      <c r="A113" s="317"/>
      <c r="K113" s="317"/>
      <c r="U113" s="317"/>
      <c r="AE113" s="317"/>
      <c r="AO113" s="317"/>
      <c r="AY113" s="317"/>
      <c r="AZ113" s="317"/>
      <c r="BI113" s="317"/>
      <c r="BS113" s="317"/>
      <c r="CC113" s="317"/>
      <c r="CM113" s="317"/>
      <c r="CW113" s="317"/>
      <c r="DG113" s="317"/>
      <c r="DQ113" s="317"/>
      <c r="EA113" s="317"/>
      <c r="EK113" s="317"/>
      <c r="EU113" s="317"/>
      <c r="FE113" s="317"/>
      <c r="FO113" s="317"/>
      <c r="FY113" s="317"/>
      <c r="GI113" s="317"/>
      <c r="GS113" s="317"/>
      <c r="HC113" s="317"/>
      <c r="HM113" s="317"/>
      <c r="HW113" s="317"/>
    </row>
    <row r="114" s="3" customFormat="true" x14ac:dyDescent="0.25">
      <c r="A114" s="317"/>
      <c r="K114" s="317"/>
      <c r="U114" s="317"/>
      <c r="AE114" s="317"/>
      <c r="AO114" s="317"/>
      <c r="AY114" s="317"/>
      <c r="AZ114" s="317"/>
      <c r="BI114" s="317"/>
      <c r="BS114" s="317"/>
      <c r="CC114" s="317"/>
      <c r="CM114" s="317"/>
      <c r="CW114" s="317"/>
      <c r="DG114" s="317"/>
      <c r="DQ114" s="317"/>
      <c r="EA114" s="317"/>
      <c r="EK114" s="317"/>
      <c r="EU114" s="317"/>
      <c r="FE114" s="317"/>
      <c r="FO114" s="317"/>
      <c r="FY114" s="317"/>
      <c r="GI114" s="317"/>
      <c r="GS114" s="317"/>
      <c r="HC114" s="317"/>
      <c r="HM114" s="317"/>
      <c r="HW114" s="317"/>
    </row>
    <row r="115" s="3" customFormat="true" x14ac:dyDescent="0.25">
      <c r="A115" s="317"/>
      <c r="K115" s="317"/>
      <c r="U115" s="317"/>
      <c r="AE115" s="317"/>
      <c r="AO115" s="317"/>
      <c r="AY115" s="317"/>
      <c r="AZ115" s="317"/>
      <c r="BI115" s="317"/>
      <c r="BS115" s="317"/>
      <c r="CC115" s="317"/>
      <c r="CM115" s="317"/>
      <c r="CW115" s="317"/>
      <c r="DG115" s="317"/>
      <c r="DQ115" s="317"/>
      <c r="EA115" s="317"/>
      <c r="EK115" s="317"/>
      <c r="EU115" s="317"/>
      <c r="FE115" s="317"/>
      <c r="FO115" s="317"/>
      <c r="FY115" s="317"/>
      <c r="GI115" s="317"/>
      <c r="GS115" s="317"/>
      <c r="HC115" s="317"/>
      <c r="HM115" s="317"/>
      <c r="HW115" s="317"/>
    </row>
    <row r="116" s="3" customFormat="true" x14ac:dyDescent="0.25">
      <c r="A116" s="317"/>
      <c r="K116" s="317"/>
      <c r="U116" s="317"/>
      <c r="AE116" s="317"/>
      <c r="AO116" s="317"/>
      <c r="AY116" s="317"/>
      <c r="AZ116" s="317"/>
      <c r="BI116" s="317"/>
      <c r="BS116" s="317"/>
      <c r="CC116" s="317"/>
      <c r="CM116" s="317"/>
      <c r="CW116" s="317"/>
      <c r="DG116" s="317"/>
      <c r="DQ116" s="317"/>
      <c r="EA116" s="317"/>
      <c r="EK116" s="317"/>
      <c r="EU116" s="317"/>
      <c r="FE116" s="317"/>
      <c r="FO116" s="317"/>
      <c r="FY116" s="317"/>
      <c r="GI116" s="317"/>
      <c r="GS116" s="317"/>
      <c r="HC116" s="317"/>
      <c r="HM116" s="317"/>
      <c r="HW116" s="317"/>
    </row>
    <row r="117" s="3" customFormat="true" x14ac:dyDescent="0.25">
      <c r="A117" s="317"/>
      <c r="K117" s="317"/>
      <c r="U117" s="317"/>
      <c r="AE117" s="317"/>
      <c r="AO117" s="317"/>
      <c r="AY117" s="317"/>
      <c r="AZ117" s="317"/>
      <c r="BI117" s="317"/>
      <c r="BS117" s="317"/>
      <c r="CC117" s="317"/>
      <c r="CM117" s="317"/>
      <c r="CW117" s="317"/>
      <c r="DG117" s="317"/>
      <c r="DQ117" s="317"/>
      <c r="EA117" s="317"/>
      <c r="EK117" s="317"/>
      <c r="EU117" s="317"/>
      <c r="FE117" s="317"/>
      <c r="FO117" s="317"/>
      <c r="FY117" s="317"/>
      <c r="GI117" s="317"/>
      <c r="GS117" s="317"/>
      <c r="HC117" s="317"/>
      <c r="HM117" s="317"/>
      <c r="HW117" s="317"/>
    </row>
    <row r="118" s="3" customFormat="true" x14ac:dyDescent="0.25">
      <c r="A118" s="317"/>
      <c r="K118" s="317"/>
      <c r="U118" s="317"/>
      <c r="AE118" s="317"/>
      <c r="AO118" s="317"/>
      <c r="AY118" s="317"/>
      <c r="AZ118" s="317"/>
      <c r="BI118" s="317"/>
      <c r="BS118" s="317"/>
      <c r="CC118" s="317"/>
      <c r="CM118" s="317"/>
      <c r="CW118" s="317"/>
      <c r="DG118" s="317"/>
      <c r="DQ118" s="317"/>
      <c r="EA118" s="317"/>
      <c r="EK118" s="317"/>
      <c r="EU118" s="317"/>
      <c r="FE118" s="317"/>
      <c r="FO118" s="317"/>
      <c r="FY118" s="317"/>
      <c r="GI118" s="317"/>
      <c r="GS118" s="317"/>
      <c r="HC118" s="317"/>
      <c r="HM118" s="317"/>
      <c r="HW118" s="317"/>
    </row>
    <row r="119" s="3" customFormat="true" x14ac:dyDescent="0.25">
      <c r="A119" s="317"/>
      <c r="K119" s="317"/>
      <c r="U119" s="317"/>
      <c r="AE119" s="317"/>
      <c r="AO119" s="317"/>
      <c r="AY119" s="317"/>
      <c r="AZ119" s="317"/>
      <c r="BI119" s="317"/>
      <c r="BS119" s="317"/>
      <c r="CC119" s="317"/>
      <c r="CM119" s="317"/>
      <c r="CW119" s="317"/>
      <c r="DG119" s="317"/>
      <c r="DQ119" s="317"/>
      <c r="EA119" s="317"/>
      <c r="EK119" s="317"/>
      <c r="EU119" s="317"/>
      <c r="FE119" s="317"/>
      <c r="FO119" s="317"/>
      <c r="FY119" s="317"/>
      <c r="GI119" s="317"/>
      <c r="GS119" s="317"/>
      <c r="HC119" s="317"/>
      <c r="HM119" s="317"/>
      <c r="HW119" s="317"/>
    </row>
    <row r="120" s="3" customFormat="true" x14ac:dyDescent="0.25">
      <c r="A120" s="317"/>
      <c r="K120" s="317"/>
      <c r="U120" s="317"/>
      <c r="AE120" s="317"/>
      <c r="AO120" s="317"/>
      <c r="AY120" s="317"/>
      <c r="AZ120" s="317"/>
      <c r="BI120" s="317"/>
      <c r="BS120" s="317"/>
      <c r="CC120" s="317"/>
      <c r="CM120" s="317"/>
      <c r="CW120" s="317"/>
      <c r="DG120" s="317"/>
      <c r="DQ120" s="317"/>
      <c r="EA120" s="317"/>
      <c r="EK120" s="317"/>
      <c r="EU120" s="317"/>
      <c r="FE120" s="317"/>
      <c r="FO120" s="317"/>
      <c r="FY120" s="317"/>
      <c r="GI120" s="317"/>
      <c r="GS120" s="317"/>
      <c r="HC120" s="317"/>
      <c r="HM120" s="317"/>
      <c r="HW120" s="317"/>
    </row>
    <row r="121" s="3" customFormat="true" x14ac:dyDescent="0.25">
      <c r="A121" s="317"/>
      <c r="K121" s="317"/>
      <c r="U121" s="317"/>
      <c r="AE121" s="317"/>
      <c r="AO121" s="317"/>
      <c r="AY121" s="317"/>
      <c r="AZ121" s="317"/>
      <c r="BI121" s="317"/>
      <c r="BS121" s="317"/>
      <c r="CC121" s="317"/>
      <c r="CM121" s="317"/>
      <c r="CW121" s="317"/>
      <c r="DG121" s="317"/>
      <c r="DQ121" s="317"/>
      <c r="EA121" s="317"/>
      <c r="EK121" s="317"/>
      <c r="EU121" s="317"/>
      <c r="FE121" s="317"/>
      <c r="FO121" s="317"/>
      <c r="FY121" s="317"/>
      <c r="GI121" s="317"/>
      <c r="GS121" s="317"/>
      <c r="HC121" s="317"/>
      <c r="HM121" s="317"/>
      <c r="HW121" s="317"/>
    </row>
    <row r="122" s="3" customFormat="true" x14ac:dyDescent="0.25">
      <c r="A122" s="317"/>
      <c r="K122" s="317"/>
      <c r="U122" s="317"/>
      <c r="AE122" s="317"/>
      <c r="AO122" s="317"/>
      <c r="AY122" s="317"/>
      <c r="AZ122" s="317"/>
      <c r="BI122" s="317"/>
      <c r="BS122" s="317"/>
      <c r="CC122" s="317"/>
      <c r="CM122" s="317"/>
      <c r="CW122" s="317"/>
      <c r="DG122" s="317"/>
      <c r="DQ122" s="317"/>
      <c r="EA122" s="317"/>
      <c r="EK122" s="317"/>
      <c r="EU122" s="317"/>
      <c r="FE122" s="317"/>
      <c r="FO122" s="317"/>
      <c r="FY122" s="317"/>
      <c r="GI122" s="317"/>
      <c r="GS122" s="317"/>
      <c r="HC122" s="317"/>
      <c r="HM122" s="317"/>
      <c r="HW122" s="317"/>
    </row>
    <row r="123" s="3" customFormat="true" x14ac:dyDescent="0.25">
      <c r="A123" s="317"/>
      <c r="K123" s="317"/>
      <c r="U123" s="317"/>
      <c r="AE123" s="317"/>
      <c r="AO123" s="317"/>
      <c r="AY123" s="317"/>
      <c r="AZ123" s="317"/>
      <c r="BI123" s="317"/>
      <c r="BS123" s="317"/>
      <c r="CC123" s="317"/>
      <c r="CM123" s="317"/>
      <c r="CW123" s="317"/>
      <c r="DG123" s="317"/>
      <c r="DQ123" s="317"/>
      <c r="EA123" s="317"/>
      <c r="EK123" s="317"/>
      <c r="EU123" s="317"/>
      <c r="FE123" s="317"/>
      <c r="FO123" s="317"/>
      <c r="FY123" s="317"/>
      <c r="GI123" s="317"/>
      <c r="GS123" s="317"/>
      <c r="HC123" s="317"/>
      <c r="HM123" s="317"/>
      <c r="HW123" s="317"/>
    </row>
    <row r="124" s="3" customFormat="true" x14ac:dyDescent="0.25">
      <c r="A124" s="317"/>
      <c r="K124" s="317"/>
      <c r="U124" s="317"/>
      <c r="AE124" s="317"/>
      <c r="AO124" s="317"/>
      <c r="AY124" s="317"/>
      <c r="AZ124" s="317"/>
      <c r="BI124" s="317"/>
      <c r="BS124" s="317"/>
      <c r="CC124" s="317"/>
      <c r="CM124" s="317"/>
      <c r="CW124" s="317"/>
      <c r="DG124" s="317"/>
      <c r="DQ124" s="317"/>
      <c r="EA124" s="317"/>
      <c r="EK124" s="317"/>
      <c r="EU124" s="317"/>
      <c r="FE124" s="317"/>
      <c r="FO124" s="317"/>
      <c r="FY124" s="317"/>
      <c r="GI124" s="317"/>
      <c r="GS124" s="317"/>
      <c r="HC124" s="317"/>
      <c r="HM124" s="317"/>
      <c r="HW124" s="317"/>
    </row>
    <row r="125" s="3" customFormat="true" x14ac:dyDescent="0.25">
      <c r="A125" s="317"/>
      <c r="K125" s="317"/>
      <c r="U125" s="317"/>
      <c r="AE125" s="317"/>
      <c r="AO125" s="317"/>
      <c r="AY125" s="317"/>
      <c r="AZ125" s="317"/>
      <c r="BI125" s="317"/>
      <c r="BS125" s="317"/>
      <c r="CC125" s="317"/>
      <c r="CM125" s="317"/>
      <c r="CW125" s="317"/>
      <c r="DG125" s="317"/>
      <c r="DQ125" s="317"/>
      <c r="EA125" s="317"/>
      <c r="EK125" s="317"/>
      <c r="EU125" s="317"/>
      <c r="FE125" s="317"/>
      <c r="FO125" s="317"/>
      <c r="FY125" s="317"/>
      <c r="GI125" s="317"/>
      <c r="GS125" s="317"/>
      <c r="HC125" s="317"/>
      <c r="HM125" s="317"/>
      <c r="HW125" s="317"/>
    </row>
    <row r="126" s="3" customFormat="true" x14ac:dyDescent="0.25">
      <c r="A126" s="317"/>
      <c r="K126" s="317"/>
      <c r="U126" s="317"/>
      <c r="AE126" s="317"/>
      <c r="AO126" s="317"/>
      <c r="AY126" s="317"/>
      <c r="AZ126" s="317"/>
      <c r="BI126" s="317"/>
      <c r="BS126" s="317"/>
      <c r="CC126" s="317"/>
      <c r="CM126" s="317"/>
      <c r="CW126" s="317"/>
      <c r="DG126" s="317"/>
      <c r="DQ126" s="317"/>
      <c r="EA126" s="317"/>
      <c r="EK126" s="317"/>
      <c r="EU126" s="317"/>
      <c r="FE126" s="317"/>
      <c r="FO126" s="317"/>
      <c r="FY126" s="317"/>
      <c r="GI126" s="317"/>
      <c r="GS126" s="317"/>
      <c r="HC126" s="317"/>
      <c r="HM126" s="317"/>
      <c r="HW126" s="317"/>
    </row>
    <row r="127" s="3" customFormat="true" x14ac:dyDescent="0.25">
      <c r="A127" s="317"/>
      <c r="K127" s="317"/>
      <c r="U127" s="317"/>
      <c r="AE127" s="317"/>
      <c r="AO127" s="317"/>
      <c r="AY127" s="317"/>
      <c r="AZ127" s="317"/>
      <c r="BI127" s="317"/>
      <c r="BS127" s="317"/>
      <c r="CC127" s="317"/>
      <c r="CM127" s="317"/>
      <c r="CW127" s="317"/>
      <c r="DG127" s="317"/>
      <c r="DQ127" s="317"/>
      <c r="EA127" s="317"/>
      <c r="EK127" s="317"/>
      <c r="EU127" s="317"/>
      <c r="FE127" s="317"/>
      <c r="FO127" s="317"/>
      <c r="FY127" s="317"/>
      <c r="GI127" s="317"/>
      <c r="GS127" s="317"/>
      <c r="HC127" s="317"/>
      <c r="HM127" s="317"/>
      <c r="HW127" s="317"/>
    </row>
    <row r="128" s="3" customFormat="true" x14ac:dyDescent="0.25">
      <c r="A128" s="317"/>
      <c r="K128" s="317"/>
      <c r="U128" s="317"/>
      <c r="AE128" s="317"/>
      <c r="AO128" s="317"/>
      <c r="AY128" s="317"/>
      <c r="AZ128" s="317"/>
      <c r="BI128" s="317"/>
      <c r="BS128" s="317"/>
      <c r="CC128" s="317"/>
      <c r="CM128" s="317"/>
      <c r="CW128" s="317"/>
      <c r="DG128" s="317"/>
      <c r="DQ128" s="317"/>
      <c r="EA128" s="317"/>
      <c r="EK128" s="317"/>
      <c r="EU128" s="317"/>
      <c r="FE128" s="317"/>
      <c r="FO128" s="317"/>
      <c r="FY128" s="317"/>
      <c r="GI128" s="317"/>
      <c r="GS128" s="317"/>
      <c r="HC128" s="317"/>
      <c r="HM128" s="317"/>
      <c r="HW128" s="317"/>
    </row>
    <row r="129" s="3" customFormat="true" x14ac:dyDescent="0.25">
      <c r="A129" s="317"/>
      <c r="K129" s="317"/>
      <c r="U129" s="317"/>
      <c r="AE129" s="317"/>
      <c r="AO129" s="317"/>
      <c r="AY129" s="317"/>
      <c r="AZ129" s="317"/>
      <c r="BI129" s="317"/>
      <c r="BS129" s="317"/>
      <c r="CC129" s="317"/>
      <c r="CM129" s="317"/>
      <c r="CW129" s="317"/>
      <c r="DG129" s="317"/>
      <c r="DQ129" s="317"/>
      <c r="EA129" s="317"/>
      <c r="EK129" s="317"/>
      <c r="EU129" s="317"/>
      <c r="FE129" s="317"/>
      <c r="FO129" s="317"/>
      <c r="FY129" s="317"/>
      <c r="GI129" s="317"/>
      <c r="GS129" s="317"/>
      <c r="HC129" s="317"/>
      <c r="HM129" s="317"/>
      <c r="HW129" s="317"/>
    </row>
    <row r="130" s="3" customFormat="true" x14ac:dyDescent="0.25">
      <c r="A130" s="317"/>
      <c r="K130" s="317"/>
      <c r="U130" s="317"/>
      <c r="AE130" s="317"/>
      <c r="AO130" s="317"/>
      <c r="AY130" s="317"/>
      <c r="AZ130" s="317"/>
      <c r="BI130" s="317"/>
      <c r="BS130" s="317"/>
      <c r="CC130" s="317"/>
      <c r="CM130" s="317"/>
      <c r="CW130" s="317"/>
      <c r="DG130" s="317"/>
      <c r="DQ130" s="317"/>
      <c r="EA130" s="317"/>
      <c r="EK130" s="317"/>
      <c r="EU130" s="317"/>
      <c r="FE130" s="317"/>
      <c r="FO130" s="317"/>
      <c r="FY130" s="317"/>
      <c r="GI130" s="317"/>
      <c r="GS130" s="317"/>
      <c r="HC130" s="317"/>
      <c r="HM130" s="317"/>
      <c r="HW130" s="317"/>
    </row>
    <row r="131" s="3" customFormat="true" x14ac:dyDescent="0.25">
      <c r="A131" s="317"/>
      <c r="K131" s="317"/>
      <c r="U131" s="317"/>
      <c r="AE131" s="317"/>
      <c r="AO131" s="317"/>
      <c r="AY131" s="317"/>
      <c r="AZ131" s="317"/>
      <c r="BI131" s="317"/>
      <c r="BS131" s="317"/>
      <c r="CC131" s="317"/>
      <c r="CM131" s="317"/>
      <c r="CW131" s="317"/>
      <c r="DG131" s="317"/>
      <c r="DQ131" s="317"/>
      <c r="EA131" s="317"/>
      <c r="EK131" s="317"/>
      <c r="EU131" s="317"/>
      <c r="FE131" s="317"/>
      <c r="FO131" s="317"/>
      <c r="FY131" s="317"/>
      <c r="GI131" s="317"/>
      <c r="GS131" s="317"/>
      <c r="HC131" s="317"/>
      <c r="HM131" s="317"/>
      <c r="HW131" s="317"/>
    </row>
    <row r="132" s="3" customFormat="true" x14ac:dyDescent="0.25">
      <c r="A132" s="317"/>
      <c r="K132" s="317"/>
      <c r="U132" s="317"/>
      <c r="AE132" s="317"/>
      <c r="AO132" s="317"/>
      <c r="AY132" s="317"/>
      <c r="AZ132" s="317"/>
      <c r="BI132" s="317"/>
      <c r="BS132" s="317"/>
      <c r="CC132" s="317"/>
      <c r="CM132" s="317"/>
      <c r="CW132" s="317"/>
      <c r="DG132" s="317"/>
      <c r="DQ132" s="317"/>
      <c r="EA132" s="317"/>
      <c r="EK132" s="317"/>
      <c r="EU132" s="317"/>
      <c r="FE132" s="317"/>
      <c r="FO132" s="317"/>
      <c r="FY132" s="317"/>
      <c r="GI132" s="317"/>
      <c r="GS132" s="317"/>
      <c r="HC132" s="317"/>
      <c r="HM132" s="317"/>
      <c r="HW132" s="317"/>
    </row>
    <row r="133" s="3" customFormat="true" x14ac:dyDescent="0.25">
      <c r="A133" s="317"/>
      <c r="K133" s="317"/>
      <c r="U133" s="317"/>
      <c r="AE133" s="317"/>
      <c r="AO133" s="317"/>
      <c r="AY133" s="317"/>
      <c r="AZ133" s="317"/>
      <c r="BI133" s="317"/>
      <c r="BS133" s="317"/>
      <c r="CC133" s="317"/>
      <c r="CM133" s="317"/>
      <c r="CW133" s="317"/>
      <c r="DG133" s="317"/>
      <c r="DQ133" s="317"/>
      <c r="EA133" s="317"/>
      <c r="EK133" s="317"/>
      <c r="EU133" s="317"/>
      <c r="FE133" s="317"/>
      <c r="FO133" s="317"/>
      <c r="FY133" s="317"/>
      <c r="GI133" s="317"/>
      <c r="GS133" s="317"/>
      <c r="HC133" s="317"/>
      <c r="HM133" s="317"/>
      <c r="HW133" s="317"/>
    </row>
    <row r="134" s="3" customFormat="true" x14ac:dyDescent="0.25">
      <c r="A134" s="317"/>
      <c r="K134" s="317"/>
      <c r="U134" s="317"/>
      <c r="AE134" s="317"/>
      <c r="AO134" s="317"/>
      <c r="AY134" s="317"/>
      <c r="AZ134" s="317"/>
      <c r="BI134" s="317"/>
      <c r="BS134" s="317"/>
      <c r="CC134" s="317"/>
      <c r="CM134" s="317"/>
      <c r="CW134" s="317"/>
      <c r="DG134" s="317"/>
      <c r="DQ134" s="317"/>
      <c r="EA134" s="317"/>
      <c r="EK134" s="317"/>
      <c r="EU134" s="317"/>
      <c r="FE134" s="317"/>
      <c r="FO134" s="317"/>
      <c r="FY134" s="317"/>
      <c r="GI134" s="317"/>
      <c r="GS134" s="317"/>
      <c r="HC134" s="317"/>
      <c r="HM134" s="317"/>
      <c r="HW134" s="317"/>
    </row>
    <row r="135" s="3" customFormat="true" x14ac:dyDescent="0.25">
      <c r="A135" s="317"/>
      <c r="K135" s="317"/>
      <c r="U135" s="317"/>
      <c r="AE135" s="317"/>
      <c r="AO135" s="317"/>
      <c r="AY135" s="317"/>
      <c r="AZ135" s="317"/>
      <c r="BI135" s="317"/>
      <c r="BS135" s="317"/>
      <c r="CC135" s="317"/>
      <c r="CM135" s="317"/>
      <c r="CW135" s="317"/>
      <c r="DG135" s="317"/>
      <c r="DQ135" s="317"/>
      <c r="EA135" s="317"/>
      <c r="EK135" s="317"/>
      <c r="EU135" s="317"/>
      <c r="FE135" s="317"/>
      <c r="FO135" s="317"/>
      <c r="FY135" s="317"/>
      <c r="GI135" s="317"/>
      <c r="GS135" s="317"/>
      <c r="HC135" s="317"/>
      <c r="HM135" s="317"/>
      <c r="HW135" s="317"/>
    </row>
    <row r="136" s="3" customFormat="true" x14ac:dyDescent="0.25">
      <c r="A136" s="317"/>
      <c r="K136" s="317"/>
      <c r="U136" s="317"/>
      <c r="AE136" s="317"/>
      <c r="AO136" s="317"/>
      <c r="AY136" s="317"/>
      <c r="AZ136" s="317"/>
      <c r="BI136" s="317"/>
      <c r="BS136" s="317"/>
      <c r="CC136" s="317"/>
      <c r="CM136" s="317"/>
      <c r="CW136" s="317"/>
      <c r="DG136" s="317"/>
      <c r="DQ136" s="317"/>
      <c r="EA136" s="317"/>
      <c r="EK136" s="317"/>
      <c r="EU136" s="317"/>
      <c r="FE136" s="317"/>
      <c r="FO136" s="317"/>
      <c r="FY136" s="317"/>
      <c r="GI136" s="317"/>
      <c r="GS136" s="317"/>
      <c r="HC136" s="317"/>
      <c r="HM136" s="317"/>
      <c r="HW136" s="317"/>
    </row>
    <row r="137" s="3" customFormat="true" x14ac:dyDescent="0.25">
      <c r="A137" s="317"/>
      <c r="K137" s="317"/>
      <c r="U137" s="317"/>
      <c r="AE137" s="317"/>
      <c r="AO137" s="317"/>
      <c r="AY137" s="317"/>
      <c r="AZ137" s="317"/>
      <c r="BI137" s="317"/>
      <c r="BS137" s="317"/>
      <c r="CC137" s="317"/>
      <c r="CM137" s="317"/>
      <c r="CW137" s="317"/>
      <c r="DG137" s="317"/>
      <c r="DQ137" s="317"/>
      <c r="EA137" s="317"/>
      <c r="EK137" s="317"/>
      <c r="EU137" s="317"/>
      <c r="FE137" s="317"/>
      <c r="FO137" s="317"/>
      <c r="FY137" s="317"/>
      <c r="GI137" s="317"/>
      <c r="GS137" s="317"/>
      <c r="HC137" s="317"/>
      <c r="HM137" s="317"/>
      <c r="HW137" s="317"/>
    </row>
    <row r="138" s="3" customFormat="true" x14ac:dyDescent="0.25">
      <c r="A138" s="317"/>
      <c r="K138" s="317"/>
      <c r="U138" s="317"/>
      <c r="AE138" s="317"/>
      <c r="AO138" s="317"/>
      <c r="AY138" s="317"/>
      <c r="AZ138" s="317"/>
      <c r="BI138" s="317"/>
      <c r="BS138" s="317"/>
      <c r="CC138" s="317"/>
      <c r="CM138" s="317"/>
      <c r="CW138" s="317"/>
      <c r="DG138" s="317"/>
      <c r="DQ138" s="317"/>
      <c r="EA138" s="317"/>
      <c r="EK138" s="317"/>
      <c r="EU138" s="317"/>
      <c r="FE138" s="317"/>
      <c r="FO138" s="317"/>
      <c r="FY138" s="317"/>
      <c r="GI138" s="317"/>
      <c r="GS138" s="317"/>
      <c r="HC138" s="317"/>
      <c r="HM138" s="317"/>
      <c r="HW138" s="317"/>
    </row>
    <row r="139" s="3" customFormat="true" x14ac:dyDescent="0.25">
      <c r="A139" s="317"/>
      <c r="K139" s="317"/>
      <c r="U139" s="317"/>
      <c r="AE139" s="317"/>
      <c r="AO139" s="317"/>
      <c r="AY139" s="317"/>
      <c r="AZ139" s="317"/>
      <c r="BI139" s="317"/>
      <c r="BS139" s="317"/>
      <c r="CC139" s="317"/>
      <c r="CM139" s="317"/>
      <c r="CW139" s="317"/>
      <c r="DG139" s="317"/>
      <c r="DQ139" s="317"/>
      <c r="EA139" s="317"/>
      <c r="EK139" s="317"/>
      <c r="EU139" s="317"/>
      <c r="FE139" s="317"/>
      <c r="FO139" s="317"/>
      <c r="FY139" s="317"/>
      <c r="GI139" s="317"/>
      <c r="GS139" s="317"/>
      <c r="HC139" s="317"/>
      <c r="HM139" s="317"/>
      <c r="HW139" s="317"/>
    </row>
    <row r="140" s="3" customFormat="true" x14ac:dyDescent="0.25">
      <c r="A140" s="317"/>
      <c r="K140" s="317"/>
      <c r="U140" s="317"/>
      <c r="AE140" s="317"/>
      <c r="AO140" s="317"/>
      <c r="AY140" s="317"/>
      <c r="AZ140" s="317"/>
      <c r="BI140" s="317"/>
      <c r="BS140" s="317"/>
      <c r="CC140" s="317"/>
      <c r="CM140" s="317"/>
      <c r="CW140" s="317"/>
      <c r="DG140" s="317"/>
      <c r="DQ140" s="317"/>
      <c r="EA140" s="317"/>
      <c r="EK140" s="317"/>
      <c r="EU140" s="317"/>
      <c r="FE140" s="317"/>
      <c r="FO140" s="317"/>
      <c r="FY140" s="317"/>
      <c r="GI140" s="317"/>
      <c r="GS140" s="317"/>
      <c r="HC140" s="317"/>
      <c r="HM140" s="317"/>
      <c r="HW140" s="317"/>
    </row>
    <row r="141" s="3" customFormat="true" x14ac:dyDescent="0.25">
      <c r="A141" s="317"/>
      <c r="K141" s="317"/>
      <c r="U141" s="317"/>
      <c r="AE141" s="317"/>
      <c r="AO141" s="317"/>
      <c r="AY141" s="317"/>
      <c r="AZ141" s="317"/>
      <c r="BI141" s="317"/>
      <c r="BS141" s="317"/>
      <c r="CC141" s="317"/>
      <c r="CM141" s="317"/>
      <c r="CW141" s="317"/>
      <c r="DG141" s="317"/>
      <c r="DQ141" s="317"/>
      <c r="EA141" s="317"/>
      <c r="EK141" s="317"/>
      <c r="EU141" s="317"/>
      <c r="FE141" s="317"/>
      <c r="FO141" s="317"/>
      <c r="FY141" s="317"/>
      <c r="GI141" s="317"/>
      <c r="GS141" s="317"/>
      <c r="HC141" s="317"/>
      <c r="HM141" s="317"/>
      <c r="HW141" s="317"/>
    </row>
    <row r="142" s="3" customFormat="true" x14ac:dyDescent="0.25">
      <c r="A142" s="317"/>
      <c r="K142" s="317"/>
      <c r="U142" s="317"/>
      <c r="AE142" s="317"/>
      <c r="AO142" s="317"/>
      <c r="AY142" s="317"/>
      <c r="AZ142" s="317"/>
      <c r="BI142" s="317"/>
      <c r="BS142" s="317"/>
      <c r="CC142" s="317"/>
      <c r="CM142" s="317"/>
      <c r="CW142" s="317"/>
      <c r="DG142" s="317"/>
      <c r="DQ142" s="317"/>
      <c r="EA142" s="317"/>
      <c r="EK142" s="317"/>
      <c r="EU142" s="317"/>
      <c r="FE142" s="317"/>
      <c r="FO142" s="317"/>
      <c r="FY142" s="317"/>
      <c r="GI142" s="317"/>
      <c r="GS142" s="317"/>
      <c r="HC142" s="317"/>
      <c r="HM142" s="317"/>
      <c r="HW142" s="317"/>
    </row>
    <row r="143" s="3" customFormat="true" x14ac:dyDescent="0.25">
      <c r="A143" s="317"/>
      <c r="K143" s="317"/>
      <c r="U143" s="317"/>
      <c r="AE143" s="317"/>
      <c r="AO143" s="317"/>
      <c r="AY143" s="317"/>
      <c r="AZ143" s="317"/>
      <c r="BI143" s="317"/>
      <c r="BS143" s="317"/>
      <c r="CC143" s="317"/>
      <c r="CM143" s="317"/>
      <c r="CW143" s="317"/>
      <c r="DG143" s="317"/>
      <c r="DQ143" s="317"/>
      <c r="EA143" s="317"/>
      <c r="EK143" s="317"/>
      <c r="EU143" s="317"/>
      <c r="FE143" s="317"/>
      <c r="FO143" s="317"/>
      <c r="FY143" s="317"/>
      <c r="GI143" s="317"/>
      <c r="GS143" s="317"/>
      <c r="HC143" s="317"/>
      <c r="HM143" s="317"/>
      <c r="HW143" s="317"/>
    </row>
    <row r="144" s="3" customFormat="true" x14ac:dyDescent="0.25">
      <c r="A144" s="317"/>
      <c r="K144" s="317"/>
      <c r="U144" s="317"/>
      <c r="AE144" s="317"/>
      <c r="AO144" s="317"/>
      <c r="AY144" s="317"/>
      <c r="AZ144" s="317"/>
      <c r="BI144" s="317"/>
      <c r="BS144" s="317"/>
      <c r="CC144" s="317"/>
      <c r="CM144" s="317"/>
      <c r="CW144" s="317"/>
      <c r="DG144" s="317"/>
      <c r="DQ144" s="317"/>
      <c r="EA144" s="317"/>
      <c r="EK144" s="317"/>
      <c r="EU144" s="317"/>
      <c r="FE144" s="317"/>
      <c r="FO144" s="317"/>
      <c r="FY144" s="317"/>
      <c r="GI144" s="317"/>
      <c r="GS144" s="317"/>
      <c r="HC144" s="317"/>
      <c r="HM144" s="317"/>
      <c r="HW144" s="317"/>
    </row>
    <row r="145" s="3" customFormat="true" x14ac:dyDescent="0.25">
      <c r="A145" s="317"/>
      <c r="K145" s="317"/>
      <c r="U145" s="317"/>
      <c r="AE145" s="317"/>
      <c r="AO145" s="317"/>
      <c r="AY145" s="317"/>
      <c r="AZ145" s="317"/>
      <c r="BI145" s="317"/>
      <c r="BS145" s="317"/>
      <c r="CC145" s="317"/>
      <c r="CM145" s="317"/>
      <c r="CW145" s="317"/>
      <c r="DG145" s="317"/>
      <c r="DQ145" s="317"/>
      <c r="EA145" s="317"/>
      <c r="EK145" s="317"/>
      <c r="EU145" s="317"/>
      <c r="FE145" s="317"/>
      <c r="FO145" s="317"/>
      <c r="FY145" s="317"/>
      <c r="GI145" s="317"/>
      <c r="GS145" s="317"/>
      <c r="HC145" s="317"/>
      <c r="HM145" s="317"/>
      <c r="HW145" s="317"/>
    </row>
    <row r="146" s="3" customFormat="true" x14ac:dyDescent="0.25">
      <c r="A146" s="317"/>
      <c r="K146" s="317"/>
      <c r="U146" s="317"/>
      <c r="AE146" s="317"/>
      <c r="AO146" s="317"/>
      <c r="AY146" s="317"/>
      <c r="AZ146" s="317"/>
      <c r="BI146" s="317"/>
      <c r="BS146" s="317"/>
      <c r="CC146" s="317"/>
      <c r="CM146" s="317"/>
      <c r="CW146" s="317"/>
      <c r="DG146" s="317"/>
      <c r="DQ146" s="317"/>
      <c r="EA146" s="317"/>
      <c r="EK146" s="317"/>
      <c r="EU146" s="317"/>
      <c r="FE146" s="317"/>
      <c r="FO146" s="317"/>
      <c r="FY146" s="317"/>
      <c r="GI146" s="317"/>
      <c r="GS146" s="317"/>
      <c r="HC146" s="317"/>
      <c r="HM146" s="317"/>
      <c r="HW146" s="317"/>
    </row>
    <row r="147" s="3" customFormat="true" x14ac:dyDescent="0.25">
      <c r="A147" s="317"/>
      <c r="K147" s="317"/>
      <c r="U147" s="317"/>
      <c r="AE147" s="317"/>
      <c r="AO147" s="317"/>
      <c r="AY147" s="317"/>
      <c r="AZ147" s="317"/>
      <c r="BI147" s="317"/>
      <c r="BS147" s="317"/>
      <c r="CC147" s="317"/>
      <c r="CM147" s="317"/>
      <c r="CW147" s="317"/>
      <c r="DG147" s="317"/>
      <c r="DQ147" s="317"/>
      <c r="EA147" s="317"/>
      <c r="EK147" s="317"/>
      <c r="EU147" s="317"/>
      <c r="FE147" s="317"/>
      <c r="FO147" s="317"/>
      <c r="FY147" s="317"/>
      <c r="GI147" s="317"/>
      <c r="GS147" s="317"/>
      <c r="HC147" s="317"/>
      <c r="HM147" s="317"/>
      <c r="HW147" s="317"/>
    </row>
    <row r="148" s="3" customFormat="true" x14ac:dyDescent="0.25">
      <c r="A148" s="317"/>
      <c r="K148" s="317"/>
      <c r="U148" s="317"/>
      <c r="AE148" s="317"/>
      <c r="AO148" s="317"/>
      <c r="AY148" s="317"/>
      <c r="AZ148" s="317"/>
      <c r="BI148" s="317"/>
      <c r="BS148" s="317"/>
      <c r="CC148" s="317"/>
      <c r="CM148" s="317"/>
      <c r="CW148" s="317"/>
      <c r="DG148" s="317"/>
      <c r="DQ148" s="317"/>
      <c r="EA148" s="317"/>
      <c r="EK148" s="317"/>
      <c r="EU148" s="317"/>
      <c r="FE148" s="317"/>
      <c r="FO148" s="317"/>
      <c r="FY148" s="317"/>
      <c r="GI148" s="317"/>
      <c r="GS148" s="317"/>
      <c r="HC148" s="317"/>
      <c r="HM148" s="317"/>
      <c r="HW148" s="317"/>
    </row>
    <row r="149" s="3" customFormat="true" x14ac:dyDescent="0.25">
      <c r="A149" s="317"/>
      <c r="K149" s="317"/>
      <c r="U149" s="317"/>
      <c r="AE149" s="317"/>
      <c r="AO149" s="317"/>
      <c r="AY149" s="317"/>
      <c r="AZ149" s="317"/>
      <c r="BI149" s="317"/>
      <c r="BS149" s="317"/>
      <c r="CC149" s="317"/>
      <c r="CM149" s="317"/>
      <c r="CW149" s="317"/>
      <c r="DG149" s="317"/>
      <c r="DQ149" s="317"/>
      <c r="EA149" s="317"/>
      <c r="EK149" s="317"/>
      <c r="EU149" s="317"/>
      <c r="FE149" s="317"/>
      <c r="FO149" s="317"/>
      <c r="FY149" s="317"/>
      <c r="GI149" s="317"/>
      <c r="GS149" s="317"/>
      <c r="HC149" s="317"/>
      <c r="HM149" s="317"/>
      <c r="HW149" s="317"/>
    </row>
    <row r="150" s="3" customFormat="true" x14ac:dyDescent="0.25">
      <c r="A150" s="317"/>
      <c r="K150" s="317"/>
      <c r="U150" s="317"/>
      <c r="AE150" s="317"/>
      <c r="AO150" s="317"/>
      <c r="AY150" s="317"/>
      <c r="AZ150" s="317"/>
      <c r="BI150" s="317"/>
      <c r="BS150" s="317"/>
      <c r="CC150" s="317"/>
      <c r="CM150" s="317"/>
      <c r="CW150" s="317"/>
      <c r="DG150" s="317"/>
      <c r="DQ150" s="317"/>
      <c r="EA150" s="317"/>
      <c r="EK150" s="317"/>
      <c r="EU150" s="317"/>
      <c r="FE150" s="317"/>
      <c r="FO150" s="317"/>
      <c r="FY150" s="317"/>
      <c r="GI150" s="317"/>
      <c r="GS150" s="317"/>
      <c r="HC150" s="317"/>
      <c r="HM150" s="317"/>
      <c r="HW150" s="317"/>
    </row>
    <row r="151" s="3" customFormat="true" x14ac:dyDescent="0.25">
      <c r="A151" s="317"/>
      <c r="K151" s="317"/>
      <c r="U151" s="317"/>
      <c r="AE151" s="317"/>
      <c r="AO151" s="317"/>
      <c r="AY151" s="317"/>
      <c r="AZ151" s="317"/>
      <c r="BI151" s="317"/>
      <c r="BS151" s="317"/>
      <c r="CC151" s="317"/>
      <c r="CM151" s="317"/>
      <c r="CW151" s="317"/>
      <c r="DG151" s="317"/>
      <c r="DQ151" s="317"/>
      <c r="EA151" s="317"/>
      <c r="EK151" s="317"/>
      <c r="EU151" s="317"/>
      <c r="FE151" s="317"/>
      <c r="FO151" s="317"/>
      <c r="FY151" s="317"/>
      <c r="GI151" s="317"/>
      <c r="GS151" s="317"/>
      <c r="HC151" s="317"/>
      <c r="HM151" s="317"/>
      <c r="HW151" s="317"/>
    </row>
    <row r="152" s="3" customFormat="true" x14ac:dyDescent="0.25">
      <c r="A152" s="317"/>
      <c r="K152" s="317"/>
      <c r="U152" s="317"/>
      <c r="AE152" s="317"/>
      <c r="AO152" s="317"/>
      <c r="AY152" s="317"/>
      <c r="AZ152" s="317"/>
      <c r="BI152" s="317"/>
      <c r="BS152" s="317"/>
      <c r="CC152" s="317"/>
      <c r="CM152" s="317"/>
      <c r="CW152" s="317"/>
      <c r="DG152" s="317"/>
      <c r="DQ152" s="317"/>
      <c r="EA152" s="317"/>
      <c r="EK152" s="317"/>
      <c r="EU152" s="317"/>
      <c r="FE152" s="317"/>
      <c r="FO152" s="317"/>
      <c r="FY152" s="317"/>
      <c r="GI152" s="317"/>
      <c r="GS152" s="317"/>
      <c r="HC152" s="317"/>
      <c r="HM152" s="317"/>
      <c r="HW152" s="317"/>
    </row>
    <row r="153" s="3" customFormat="true" x14ac:dyDescent="0.25">
      <c r="A153" s="317"/>
      <c r="K153" s="317"/>
      <c r="U153" s="317"/>
      <c r="AE153" s="317"/>
      <c r="AO153" s="317"/>
      <c r="AY153" s="317"/>
      <c r="AZ153" s="317"/>
      <c r="BI153" s="317"/>
      <c r="BS153" s="317"/>
      <c r="CC153" s="317"/>
      <c r="CM153" s="317"/>
      <c r="CW153" s="317"/>
      <c r="DG153" s="317"/>
      <c r="DQ153" s="317"/>
      <c r="EA153" s="317"/>
      <c r="EK153" s="317"/>
      <c r="EU153" s="317"/>
      <c r="FE153" s="317"/>
      <c r="FO153" s="317"/>
      <c r="FY153" s="317"/>
      <c r="GI153" s="317"/>
      <c r="GS153" s="317"/>
      <c r="HC153" s="317"/>
      <c r="HM153" s="317"/>
      <c r="HW153" s="317"/>
    </row>
    <row r="154" s="3" customFormat="true" x14ac:dyDescent="0.25">
      <c r="A154" s="317"/>
      <c r="K154" s="317"/>
      <c r="U154" s="317"/>
      <c r="AE154" s="317"/>
      <c r="AO154" s="317"/>
      <c r="AY154" s="317"/>
      <c r="AZ154" s="317"/>
      <c r="BI154" s="317"/>
      <c r="BS154" s="317"/>
      <c r="CC154" s="317"/>
      <c r="CM154" s="317"/>
      <c r="CW154" s="317"/>
      <c r="DG154" s="317"/>
      <c r="DQ154" s="317"/>
      <c r="EA154" s="317"/>
      <c r="EK154" s="317"/>
      <c r="EU154" s="317"/>
      <c r="FE154" s="317"/>
      <c r="FO154" s="317"/>
      <c r="FY154" s="317"/>
      <c r="GI154" s="317"/>
      <c r="GS154" s="317"/>
      <c r="HC154" s="317"/>
      <c r="HM154" s="317"/>
      <c r="HW154" s="317"/>
    </row>
    <row r="155" s="3" customFormat="true" x14ac:dyDescent="0.25">
      <c r="A155" s="317"/>
      <c r="K155" s="317"/>
      <c r="U155" s="317"/>
      <c r="AE155" s="317"/>
      <c r="AO155" s="317"/>
      <c r="AY155" s="317"/>
      <c r="AZ155" s="317"/>
      <c r="BI155" s="317"/>
      <c r="BS155" s="317"/>
      <c r="CC155" s="317"/>
      <c r="CM155" s="317"/>
      <c r="CW155" s="317"/>
      <c r="DG155" s="317"/>
      <c r="DQ155" s="317"/>
      <c r="EA155" s="317"/>
      <c r="EK155" s="317"/>
      <c r="EU155" s="317"/>
      <c r="FE155" s="317"/>
      <c r="FO155" s="317"/>
      <c r="FY155" s="317"/>
      <c r="GI155" s="317"/>
      <c r="GS155" s="317"/>
      <c r="HC155" s="317"/>
      <c r="HM155" s="317"/>
      <c r="HW155" s="317"/>
    </row>
    <row r="156" s="3" customFormat="true" x14ac:dyDescent="0.25">
      <c r="A156" s="317"/>
      <c r="K156" s="317"/>
      <c r="U156" s="317"/>
      <c r="AE156" s="317"/>
      <c r="AO156" s="317"/>
      <c r="AY156" s="317"/>
      <c r="AZ156" s="317"/>
      <c r="BI156" s="317"/>
      <c r="BS156" s="317"/>
      <c r="CC156" s="317"/>
      <c r="CM156" s="317"/>
      <c r="CW156" s="317"/>
      <c r="DG156" s="317"/>
      <c r="DQ156" s="317"/>
      <c r="EA156" s="317"/>
      <c r="EK156" s="317"/>
      <c r="EU156" s="317"/>
      <c r="FE156" s="317"/>
      <c r="FO156" s="317"/>
      <c r="FY156" s="317"/>
      <c r="GI156" s="317"/>
      <c r="GS156" s="317"/>
      <c r="HC156" s="317"/>
      <c r="HM156" s="317"/>
      <c r="HW156" s="317"/>
    </row>
    <row r="157" s="3" customFormat="true" x14ac:dyDescent="0.25">
      <c r="A157" s="317"/>
      <c r="K157" s="317"/>
      <c r="U157" s="317"/>
      <c r="AE157" s="317"/>
      <c r="AO157" s="317"/>
      <c r="AY157" s="317"/>
      <c r="AZ157" s="317"/>
      <c r="BI157" s="317"/>
      <c r="BS157" s="317"/>
      <c r="CC157" s="317"/>
      <c r="CM157" s="317"/>
      <c r="CW157" s="317"/>
      <c r="DG157" s="317"/>
      <c r="DQ157" s="317"/>
      <c r="EA157" s="317"/>
      <c r="EK157" s="317"/>
      <c r="EU157" s="317"/>
      <c r="FE157" s="317"/>
      <c r="FO157" s="317"/>
      <c r="FY157" s="317"/>
      <c r="GI157" s="317"/>
      <c r="GS157" s="317"/>
      <c r="HC157" s="317"/>
      <c r="HM157" s="317"/>
      <c r="HW157" s="317"/>
    </row>
    <row r="158" s="3" customFormat="true" x14ac:dyDescent="0.25">
      <c r="A158" s="317"/>
      <c r="K158" s="317"/>
      <c r="U158" s="317"/>
      <c r="AE158" s="317"/>
      <c r="AO158" s="317"/>
      <c r="AY158" s="317"/>
      <c r="AZ158" s="317"/>
      <c r="BI158" s="317"/>
      <c r="BS158" s="317"/>
      <c r="CC158" s="317"/>
      <c r="CM158" s="317"/>
      <c r="CW158" s="317"/>
      <c r="DG158" s="317"/>
      <c r="DQ158" s="317"/>
      <c r="EA158" s="317"/>
      <c r="EK158" s="317"/>
      <c r="EU158" s="317"/>
      <c r="FE158" s="317"/>
      <c r="FO158" s="317"/>
      <c r="FY158" s="317"/>
      <c r="GI158" s="317"/>
      <c r="GS158" s="317"/>
      <c r="HC158" s="317"/>
      <c r="HM158" s="317"/>
      <c r="HW158" s="317"/>
    </row>
    <row r="159" s="3" customFormat="true" x14ac:dyDescent="0.25">
      <c r="A159" s="317"/>
      <c r="K159" s="317"/>
      <c r="U159" s="317"/>
      <c r="AE159" s="317"/>
      <c r="AO159" s="317"/>
      <c r="AY159" s="317"/>
      <c r="AZ159" s="317"/>
      <c r="BI159" s="317"/>
      <c r="BS159" s="317"/>
      <c r="CC159" s="317"/>
      <c r="CM159" s="317"/>
      <c r="CW159" s="317"/>
      <c r="DG159" s="317"/>
      <c r="DQ159" s="317"/>
      <c r="EA159" s="317"/>
      <c r="EK159" s="317"/>
      <c r="EU159" s="317"/>
      <c r="FE159" s="317"/>
      <c r="FO159" s="317"/>
      <c r="FY159" s="317"/>
      <c r="GI159" s="317"/>
      <c r="GS159" s="317"/>
      <c r="HC159" s="317"/>
      <c r="HM159" s="317"/>
      <c r="HW159" s="317"/>
    </row>
    <row r="160" s="3" customFormat="true" x14ac:dyDescent="0.25">
      <c r="A160" s="317"/>
      <c r="K160" s="317"/>
      <c r="U160" s="317"/>
      <c r="AE160" s="317"/>
      <c r="AO160" s="317"/>
      <c r="AY160" s="317"/>
      <c r="AZ160" s="317"/>
      <c r="BI160" s="317"/>
      <c r="BS160" s="317"/>
      <c r="CC160" s="317"/>
      <c r="CM160" s="317"/>
      <c r="CW160" s="317"/>
      <c r="DG160" s="317"/>
      <c r="DQ160" s="317"/>
      <c r="EA160" s="317"/>
      <c r="EK160" s="317"/>
      <c r="EU160" s="317"/>
      <c r="FE160" s="317"/>
      <c r="FO160" s="317"/>
      <c r="FY160" s="317"/>
      <c r="GI160" s="317"/>
      <c r="GS160" s="317"/>
      <c r="HC160" s="317"/>
      <c r="HM160" s="317"/>
      <c r="HW160" s="317"/>
    </row>
    <row r="161" s="3" customFormat="true" x14ac:dyDescent="0.25">
      <c r="A161" s="317"/>
      <c r="K161" s="317"/>
      <c r="U161" s="317"/>
      <c r="AE161" s="317"/>
      <c r="AO161" s="317"/>
      <c r="AY161" s="317"/>
      <c r="AZ161" s="317"/>
      <c r="BI161" s="317"/>
      <c r="BS161" s="317"/>
      <c r="CC161" s="317"/>
      <c r="CM161" s="317"/>
      <c r="CW161" s="317"/>
      <c r="DG161" s="317"/>
      <c r="DQ161" s="317"/>
      <c r="EA161" s="317"/>
      <c r="EK161" s="317"/>
      <c r="EU161" s="317"/>
      <c r="FE161" s="317"/>
      <c r="FO161" s="317"/>
      <c r="FY161" s="317"/>
      <c r="GI161" s="317"/>
      <c r="GS161" s="317"/>
      <c r="HC161" s="317"/>
      <c r="HM161" s="317"/>
      <c r="HW161" s="317"/>
    </row>
    <row r="162" s="3" customFormat="true" x14ac:dyDescent="0.25">
      <c r="A162" s="317"/>
      <c r="K162" s="317"/>
      <c r="U162" s="317"/>
      <c r="AE162" s="317"/>
      <c r="AO162" s="317"/>
      <c r="AY162" s="317"/>
      <c r="AZ162" s="317"/>
      <c r="BI162" s="317"/>
      <c r="BS162" s="317"/>
      <c r="CC162" s="317"/>
      <c r="CM162" s="317"/>
      <c r="CW162" s="317"/>
      <c r="DG162" s="317"/>
      <c r="DQ162" s="317"/>
      <c r="EA162" s="317"/>
      <c r="EK162" s="317"/>
      <c r="EU162" s="317"/>
      <c r="FE162" s="317"/>
      <c r="FO162" s="317"/>
      <c r="FY162" s="317"/>
      <c r="GI162" s="317"/>
      <c r="GS162" s="317"/>
      <c r="HC162" s="317"/>
      <c r="HM162" s="317"/>
      <c r="HW162" s="317"/>
    </row>
    <row r="163" s="3" customFormat="true" x14ac:dyDescent="0.25">
      <c r="A163" s="317"/>
      <c r="K163" s="317"/>
      <c r="U163" s="317"/>
      <c r="AE163" s="317"/>
      <c r="AO163" s="317"/>
      <c r="AY163" s="317"/>
      <c r="AZ163" s="317"/>
      <c r="BI163" s="317"/>
      <c r="BS163" s="317"/>
      <c r="CC163" s="317"/>
      <c r="CM163" s="317"/>
      <c r="CW163" s="317"/>
      <c r="DG163" s="317"/>
      <c r="DQ163" s="317"/>
      <c r="EA163" s="317"/>
      <c r="EK163" s="317"/>
      <c r="EU163" s="317"/>
      <c r="FE163" s="317"/>
      <c r="FO163" s="317"/>
      <c r="FY163" s="317"/>
      <c r="GI163" s="317"/>
      <c r="GS163" s="317"/>
      <c r="HC163" s="317"/>
      <c r="HM163" s="317"/>
      <c r="HW163" s="317"/>
    </row>
    <row r="164" s="3" customFormat="true" x14ac:dyDescent="0.25">
      <c r="A164" s="317"/>
      <c r="K164" s="317"/>
      <c r="U164" s="317"/>
      <c r="AE164" s="317"/>
      <c r="AO164" s="317"/>
      <c r="AY164" s="317"/>
      <c r="AZ164" s="317"/>
      <c r="BI164" s="317"/>
      <c r="BS164" s="317"/>
      <c r="CC164" s="317"/>
      <c r="CM164" s="317"/>
      <c r="CW164" s="317"/>
      <c r="DG164" s="317"/>
      <c r="DQ164" s="317"/>
      <c r="EA164" s="317"/>
      <c r="EK164" s="317"/>
      <c r="EU164" s="317"/>
      <c r="FE164" s="317"/>
      <c r="FO164" s="317"/>
      <c r="FY164" s="317"/>
      <c r="GI164" s="317"/>
      <c r="GS164" s="317"/>
      <c r="HC164" s="317"/>
      <c r="HM164" s="317"/>
      <c r="HW164" s="317"/>
    </row>
    <row r="165" s="3" customFormat="true" x14ac:dyDescent="0.25">
      <c r="A165" s="317"/>
      <c r="K165" s="317"/>
      <c r="U165" s="317"/>
      <c r="AE165" s="317"/>
      <c r="AO165" s="317"/>
      <c r="AY165" s="317"/>
      <c r="AZ165" s="317"/>
      <c r="BI165" s="317"/>
      <c r="BS165" s="317"/>
      <c r="CC165" s="317"/>
      <c r="CM165" s="317"/>
      <c r="CW165" s="317"/>
      <c r="DG165" s="317"/>
      <c r="DQ165" s="317"/>
      <c r="EA165" s="317"/>
      <c r="EK165" s="317"/>
      <c r="EU165" s="317"/>
      <c r="FE165" s="317"/>
      <c r="FO165" s="317"/>
      <c r="FY165" s="317"/>
      <c r="GI165" s="317"/>
      <c r="GS165" s="317"/>
      <c r="HC165" s="317"/>
      <c r="HM165" s="317"/>
      <c r="HW165" s="317"/>
    </row>
    <row r="166" s="3" customFormat="true" x14ac:dyDescent="0.25">
      <c r="A166" s="317"/>
      <c r="K166" s="317"/>
      <c r="U166" s="317"/>
      <c r="AE166" s="317"/>
      <c r="AO166" s="317"/>
      <c r="AY166" s="317"/>
      <c r="AZ166" s="317"/>
      <c r="BI166" s="317"/>
      <c r="BS166" s="317"/>
      <c r="CC166" s="317"/>
      <c r="CM166" s="317"/>
      <c r="CW166" s="317"/>
      <c r="DG166" s="317"/>
      <c r="DQ166" s="317"/>
      <c r="EA166" s="317"/>
      <c r="EK166" s="317"/>
      <c r="EU166" s="317"/>
      <c r="FE166" s="317"/>
      <c r="FO166" s="317"/>
      <c r="FY166" s="317"/>
      <c r="GI166" s="317"/>
      <c r="GS166" s="317"/>
      <c r="HC166" s="317"/>
      <c r="HM166" s="317"/>
      <c r="HW166" s="317"/>
    </row>
    <row r="167" s="3" customFormat="true" x14ac:dyDescent="0.25">
      <c r="A167" s="317"/>
      <c r="K167" s="317"/>
      <c r="U167" s="317"/>
      <c r="AE167" s="317"/>
      <c r="AO167" s="317"/>
      <c r="AY167" s="317"/>
      <c r="AZ167" s="317"/>
      <c r="BI167" s="317"/>
      <c r="BS167" s="317"/>
      <c r="CC167" s="317"/>
      <c r="CM167" s="317"/>
      <c r="CW167" s="317"/>
      <c r="DG167" s="317"/>
      <c r="DQ167" s="317"/>
      <c r="EA167" s="317"/>
      <c r="EK167" s="317"/>
      <c r="EU167" s="317"/>
      <c r="FE167" s="317"/>
      <c r="FO167" s="317"/>
      <c r="FY167" s="317"/>
      <c r="GI167" s="317"/>
      <c r="GS167" s="317"/>
      <c r="HC167" s="317"/>
      <c r="HM167" s="317"/>
      <c r="HW167" s="317"/>
    </row>
    <row r="168" s="3" customFormat="true" x14ac:dyDescent="0.25">
      <c r="A168" s="317"/>
      <c r="K168" s="317"/>
      <c r="U168" s="317"/>
      <c r="AE168" s="317"/>
      <c r="AO168" s="317"/>
      <c r="AY168" s="317"/>
      <c r="AZ168" s="317"/>
      <c r="BI168" s="317"/>
      <c r="BS168" s="317"/>
      <c r="CC168" s="317"/>
      <c r="CM168" s="317"/>
      <c r="CW168" s="317"/>
      <c r="DG168" s="317"/>
      <c r="DQ168" s="317"/>
      <c r="EA168" s="317"/>
      <c r="EK168" s="317"/>
      <c r="EU168" s="317"/>
      <c r="FE168" s="317"/>
      <c r="FO168" s="317"/>
      <c r="FY168" s="317"/>
      <c r="GI168" s="317"/>
      <c r="GS168" s="317"/>
      <c r="HC168" s="317"/>
      <c r="HM168" s="317"/>
      <c r="HW168" s="317"/>
    </row>
    <row r="169" s="3" customFormat="true" x14ac:dyDescent="0.25">
      <c r="A169" s="317"/>
      <c r="K169" s="317"/>
      <c r="U169" s="317"/>
      <c r="AE169" s="317"/>
      <c r="AO169" s="317"/>
      <c r="AY169" s="317"/>
      <c r="AZ169" s="317"/>
      <c r="BI169" s="317"/>
      <c r="BS169" s="317"/>
      <c r="CC169" s="317"/>
      <c r="CM169" s="317"/>
      <c r="CW169" s="317"/>
      <c r="DG169" s="317"/>
      <c r="DQ169" s="317"/>
      <c r="EA169" s="317"/>
      <c r="EK169" s="317"/>
      <c r="EU169" s="317"/>
      <c r="FE169" s="317"/>
      <c r="FO169" s="317"/>
      <c r="FY169" s="317"/>
      <c r="GI169" s="317"/>
      <c r="GS169" s="317"/>
      <c r="HC169" s="317"/>
      <c r="HM169" s="317"/>
      <c r="HW169" s="317"/>
    </row>
    <row r="170" s="3" customFormat="true" x14ac:dyDescent="0.25">
      <c r="A170" s="317"/>
      <c r="K170" s="317"/>
      <c r="U170" s="317"/>
      <c r="AE170" s="317"/>
      <c r="AO170" s="317"/>
      <c r="AY170" s="317"/>
      <c r="AZ170" s="317"/>
      <c r="BI170" s="317"/>
      <c r="BS170" s="317"/>
      <c r="CC170" s="317"/>
      <c r="CM170" s="317"/>
      <c r="CW170" s="317"/>
      <c r="DG170" s="317"/>
      <c r="DQ170" s="317"/>
      <c r="EA170" s="317"/>
      <c r="EK170" s="317"/>
      <c r="EU170" s="317"/>
      <c r="FE170" s="317"/>
      <c r="FO170" s="317"/>
      <c r="FY170" s="317"/>
      <c r="GI170" s="317"/>
      <c r="GS170" s="317"/>
      <c r="HC170" s="317"/>
      <c r="HM170" s="317"/>
      <c r="HW170" s="317"/>
    </row>
    <row r="171" s="3" customFormat="true" x14ac:dyDescent="0.25">
      <c r="A171" s="317"/>
      <c r="K171" s="317"/>
      <c r="U171" s="317"/>
      <c r="AE171" s="317"/>
      <c r="AO171" s="317"/>
      <c r="AY171" s="317"/>
      <c r="AZ171" s="317"/>
      <c r="BI171" s="317"/>
      <c r="BS171" s="317"/>
      <c r="CC171" s="317"/>
      <c r="CM171" s="317"/>
      <c r="CW171" s="317"/>
      <c r="DG171" s="317"/>
      <c r="DQ171" s="317"/>
      <c r="EA171" s="317"/>
      <c r="EK171" s="317"/>
      <c r="EU171" s="317"/>
      <c r="FE171" s="317"/>
      <c r="FO171" s="317"/>
      <c r="FY171" s="317"/>
      <c r="GI171" s="317"/>
      <c r="GS171" s="317"/>
      <c r="HC171" s="317"/>
      <c r="HM171" s="317"/>
      <c r="HW171" s="317"/>
    </row>
    <row r="172" s="3" customFormat="true" x14ac:dyDescent="0.25">
      <c r="A172" s="317"/>
      <c r="K172" s="317"/>
      <c r="U172" s="317"/>
      <c r="AE172" s="317"/>
      <c r="AO172" s="317"/>
      <c r="AY172" s="317"/>
      <c r="AZ172" s="317"/>
      <c r="BI172" s="317"/>
      <c r="BS172" s="317"/>
      <c r="CC172" s="317"/>
      <c r="CM172" s="317"/>
      <c r="CW172" s="317"/>
      <c r="DG172" s="317"/>
      <c r="DQ172" s="317"/>
      <c r="EA172" s="317"/>
      <c r="EK172" s="317"/>
      <c r="EU172" s="317"/>
      <c r="FE172" s="317"/>
      <c r="FO172" s="317"/>
      <c r="FY172" s="317"/>
      <c r="GI172" s="317"/>
      <c r="GS172" s="317"/>
      <c r="HC172" s="317"/>
      <c r="HM172" s="317"/>
      <c r="HW172" s="317"/>
    </row>
    <row r="173" s="3" customFormat="true" x14ac:dyDescent="0.25">
      <c r="A173" s="317"/>
      <c r="K173" s="317"/>
      <c r="U173" s="317"/>
      <c r="AE173" s="317"/>
      <c r="AO173" s="317"/>
      <c r="AY173" s="317"/>
      <c r="AZ173" s="317"/>
      <c r="BI173" s="317"/>
      <c r="BS173" s="317"/>
      <c r="CC173" s="317"/>
      <c r="CM173" s="317"/>
      <c r="CW173" s="317"/>
      <c r="DG173" s="317"/>
      <c r="DQ173" s="317"/>
      <c r="EA173" s="317"/>
      <c r="EK173" s="317"/>
      <c r="EU173" s="317"/>
      <c r="FE173" s="317"/>
      <c r="FO173" s="317"/>
      <c r="FY173" s="317"/>
      <c r="GI173" s="317"/>
      <c r="GS173" s="317"/>
      <c r="HC173" s="317"/>
      <c r="HM173" s="317"/>
      <c r="HW173" s="317"/>
    </row>
    <row r="174" s="3" customFormat="true" x14ac:dyDescent="0.25">
      <c r="A174" s="317"/>
      <c r="K174" s="317"/>
      <c r="U174" s="317"/>
      <c r="AE174" s="317"/>
      <c r="AO174" s="317"/>
      <c r="AY174" s="317"/>
      <c r="AZ174" s="317"/>
      <c r="BI174" s="317"/>
      <c r="BS174" s="317"/>
      <c r="CC174" s="317"/>
      <c r="CM174" s="317"/>
      <c r="CW174" s="317"/>
      <c r="DG174" s="317"/>
      <c r="DQ174" s="317"/>
      <c r="EA174" s="317"/>
      <c r="EK174" s="317"/>
      <c r="EU174" s="317"/>
      <c r="FE174" s="317"/>
      <c r="FO174" s="317"/>
      <c r="FY174" s="317"/>
      <c r="GI174" s="317"/>
      <c r="GS174" s="317"/>
      <c r="HC174" s="317"/>
      <c r="HM174" s="317"/>
      <c r="HW174" s="317"/>
    </row>
    <row r="175" s="3" customFormat="true" x14ac:dyDescent="0.25">
      <c r="A175" s="317"/>
      <c r="K175" s="317"/>
      <c r="U175" s="317"/>
      <c r="AE175" s="317"/>
      <c r="AO175" s="317"/>
      <c r="AY175" s="317"/>
      <c r="AZ175" s="317"/>
      <c r="BI175" s="317"/>
      <c r="BS175" s="317"/>
      <c r="CC175" s="317"/>
      <c r="CM175" s="317"/>
      <c r="CW175" s="317"/>
      <c r="DG175" s="317"/>
      <c r="DQ175" s="317"/>
      <c r="EA175" s="317"/>
      <c r="EK175" s="317"/>
      <c r="EU175" s="317"/>
      <c r="FE175" s="317"/>
      <c r="FO175" s="317"/>
      <c r="FY175" s="317"/>
      <c r="GI175" s="317"/>
      <c r="GS175" s="317"/>
      <c r="HC175" s="317"/>
      <c r="HM175" s="317"/>
      <c r="HW175" s="317"/>
    </row>
    <row r="176" s="3" customFormat="true" x14ac:dyDescent="0.25">
      <c r="A176" s="317"/>
      <c r="K176" s="317"/>
      <c r="U176" s="317"/>
      <c r="AE176" s="317"/>
      <c r="AO176" s="317"/>
      <c r="AY176" s="317"/>
      <c r="AZ176" s="317"/>
      <c r="BI176" s="317"/>
      <c r="BS176" s="317"/>
      <c r="CC176" s="317"/>
      <c r="CM176" s="317"/>
      <c r="CW176" s="317"/>
      <c r="DG176" s="317"/>
      <c r="DQ176" s="317"/>
      <c r="EA176" s="317"/>
      <c r="EK176" s="317"/>
      <c r="EU176" s="317"/>
      <c r="FE176" s="317"/>
      <c r="FO176" s="317"/>
      <c r="FY176" s="317"/>
      <c r="GI176" s="317"/>
      <c r="GS176" s="317"/>
      <c r="HC176" s="317"/>
      <c r="HM176" s="317"/>
      <c r="HW176" s="317"/>
    </row>
    <row r="177" s="3" customFormat="true" x14ac:dyDescent="0.25">
      <c r="A177" s="317"/>
      <c r="K177" s="317"/>
      <c r="U177" s="317"/>
      <c r="AE177" s="317"/>
      <c r="AO177" s="317"/>
      <c r="AY177" s="317"/>
      <c r="AZ177" s="317"/>
      <c r="BI177" s="317"/>
      <c r="BS177" s="317"/>
      <c r="CC177" s="317"/>
      <c r="CM177" s="317"/>
      <c r="CW177" s="317"/>
      <c r="DG177" s="317"/>
      <c r="DQ177" s="317"/>
      <c r="EA177" s="317"/>
      <c r="EK177" s="317"/>
      <c r="EU177" s="317"/>
      <c r="FE177" s="317"/>
      <c r="FO177" s="317"/>
      <c r="FY177" s="317"/>
      <c r="GI177" s="317"/>
      <c r="GS177" s="317"/>
      <c r="HC177" s="317"/>
      <c r="HM177" s="317"/>
      <c r="HW177" s="317"/>
    </row>
    <row r="178" s="3" customFormat="true" x14ac:dyDescent="0.25">
      <c r="A178" s="317"/>
      <c r="K178" s="317"/>
      <c r="U178" s="317"/>
      <c r="AE178" s="317"/>
      <c r="AO178" s="317"/>
      <c r="AY178" s="317"/>
      <c r="AZ178" s="317"/>
      <c r="BI178" s="317"/>
      <c r="BS178" s="317"/>
      <c r="CC178" s="317"/>
      <c r="CM178" s="317"/>
      <c r="CW178" s="317"/>
      <c r="DG178" s="317"/>
      <c r="DQ178" s="317"/>
      <c r="EA178" s="317"/>
      <c r="EK178" s="317"/>
      <c r="EU178" s="317"/>
      <c r="FE178" s="317"/>
      <c r="FO178" s="317"/>
      <c r="FY178" s="317"/>
      <c r="GI178" s="317"/>
      <c r="GS178" s="317"/>
      <c r="HC178" s="317"/>
      <c r="HM178" s="317"/>
      <c r="HW178" s="317"/>
    </row>
    <row r="179" s="3" customFormat="true" x14ac:dyDescent="0.25">
      <c r="A179" s="317"/>
      <c r="K179" s="317"/>
      <c r="U179" s="317"/>
      <c r="AE179" s="317"/>
      <c r="AO179" s="317"/>
      <c r="AY179" s="317"/>
      <c r="AZ179" s="317"/>
      <c r="BI179" s="317"/>
      <c r="BS179" s="317"/>
      <c r="CC179" s="317"/>
      <c r="CM179" s="317"/>
      <c r="CW179" s="317"/>
      <c r="DG179" s="317"/>
      <c r="DQ179" s="317"/>
      <c r="EA179" s="317"/>
      <c r="EK179" s="317"/>
      <c r="EU179" s="317"/>
      <c r="FE179" s="317"/>
      <c r="FO179" s="317"/>
      <c r="FY179" s="317"/>
      <c r="GI179" s="317"/>
      <c r="GS179" s="317"/>
      <c r="HC179" s="317"/>
      <c r="HM179" s="317"/>
      <c r="HW179" s="317"/>
    </row>
    <row r="180" s="3" customFormat="true" x14ac:dyDescent="0.25">
      <c r="A180" s="317"/>
      <c r="K180" s="317"/>
      <c r="U180" s="317"/>
      <c r="AE180" s="317"/>
      <c r="AO180" s="317"/>
      <c r="AY180" s="317"/>
      <c r="AZ180" s="317"/>
      <c r="BI180" s="317"/>
      <c r="BS180" s="317"/>
      <c r="CC180" s="317"/>
      <c r="CM180" s="317"/>
      <c r="CW180" s="317"/>
      <c r="DG180" s="317"/>
      <c r="DQ180" s="317"/>
      <c r="EA180" s="317"/>
      <c r="EK180" s="317"/>
      <c r="EU180" s="317"/>
      <c r="FE180" s="317"/>
      <c r="FO180" s="317"/>
      <c r="FY180" s="317"/>
      <c r="GI180" s="317"/>
      <c r="GS180" s="317"/>
      <c r="HC180" s="317"/>
      <c r="HM180" s="317"/>
      <c r="HW180" s="317"/>
    </row>
    <row r="181" s="3" customFormat="true" x14ac:dyDescent="0.25">
      <c r="A181" s="317"/>
      <c r="K181" s="317"/>
      <c r="U181" s="317"/>
      <c r="AE181" s="317"/>
      <c r="AO181" s="317"/>
      <c r="AY181" s="317"/>
      <c r="AZ181" s="317"/>
      <c r="BI181" s="317"/>
      <c r="BS181" s="317"/>
      <c r="CC181" s="317"/>
      <c r="CM181" s="317"/>
      <c r="CW181" s="317"/>
      <c r="DG181" s="317"/>
      <c r="DQ181" s="317"/>
      <c r="EA181" s="317"/>
      <c r="EK181" s="317"/>
      <c r="EU181" s="317"/>
      <c r="FE181" s="317"/>
      <c r="FO181" s="317"/>
      <c r="FY181" s="317"/>
      <c r="GI181" s="317"/>
      <c r="GS181" s="317"/>
      <c r="HC181" s="317"/>
      <c r="HM181" s="317"/>
      <c r="HW181" s="317"/>
    </row>
    <row r="182" s="3" customFormat="true" x14ac:dyDescent="0.25">
      <c r="A182" s="317"/>
      <c r="K182" s="317"/>
      <c r="U182" s="317"/>
      <c r="AE182" s="317"/>
      <c r="AO182" s="317"/>
      <c r="AY182" s="317"/>
      <c r="AZ182" s="317"/>
      <c r="BI182" s="317"/>
      <c r="BS182" s="317"/>
      <c r="CC182" s="317"/>
      <c r="CM182" s="317"/>
      <c r="CW182" s="317"/>
      <c r="DG182" s="317"/>
      <c r="DQ182" s="317"/>
      <c r="EA182" s="317"/>
      <c r="EK182" s="317"/>
      <c r="EU182" s="317"/>
      <c r="FE182" s="317"/>
      <c r="FO182" s="317"/>
      <c r="FY182" s="317"/>
      <c r="GI182" s="317"/>
      <c r="GS182" s="317"/>
      <c r="HC182" s="317"/>
      <c r="HM182" s="317"/>
      <c r="HW182" s="317"/>
    </row>
    <row r="183" s="3" customFormat="true" x14ac:dyDescent="0.25">
      <c r="A183" s="317"/>
      <c r="K183" s="317"/>
      <c r="U183" s="317"/>
      <c r="AE183" s="317"/>
      <c r="AO183" s="317"/>
      <c r="AY183" s="317"/>
      <c r="AZ183" s="317"/>
      <c r="BI183" s="317"/>
      <c r="BS183" s="317"/>
      <c r="CC183" s="317"/>
      <c r="CM183" s="317"/>
      <c r="CW183" s="317"/>
      <c r="DG183" s="317"/>
      <c r="DQ183" s="317"/>
      <c r="EA183" s="317"/>
      <c r="EK183" s="317"/>
      <c r="EU183" s="317"/>
      <c r="FE183" s="317"/>
      <c r="FO183" s="317"/>
      <c r="FY183" s="317"/>
      <c r="GI183" s="317"/>
      <c r="GS183" s="317"/>
      <c r="HC183" s="317"/>
      <c r="HM183" s="317"/>
      <c r="HW183" s="317"/>
    </row>
    <row r="184" s="3" customFormat="true" x14ac:dyDescent="0.25">
      <c r="A184" s="317"/>
      <c r="K184" s="317"/>
      <c r="U184" s="317"/>
      <c r="AE184" s="317"/>
      <c r="AO184" s="317"/>
      <c r="AY184" s="317"/>
      <c r="AZ184" s="317"/>
      <c r="BI184" s="317"/>
      <c r="BS184" s="317"/>
      <c r="CC184" s="317"/>
      <c r="CM184" s="317"/>
      <c r="CW184" s="317"/>
      <c r="DG184" s="317"/>
      <c r="DQ184" s="317"/>
      <c r="EA184" s="317"/>
      <c r="EK184" s="317"/>
      <c r="EU184" s="317"/>
      <c r="FE184" s="317"/>
      <c r="FO184" s="317"/>
      <c r="FY184" s="317"/>
      <c r="GI184" s="317"/>
      <c r="GS184" s="317"/>
      <c r="HC184" s="317"/>
      <c r="HM184" s="317"/>
      <c r="HW184" s="317"/>
    </row>
    <row r="185" s="3" customFormat="true" x14ac:dyDescent="0.25">
      <c r="A185" s="317"/>
      <c r="K185" s="317"/>
      <c r="U185" s="317"/>
      <c r="AE185" s="317"/>
      <c r="AO185" s="317"/>
      <c r="AY185" s="317"/>
      <c r="AZ185" s="317"/>
      <c r="BI185" s="317"/>
      <c r="BS185" s="317"/>
      <c r="CC185" s="317"/>
      <c r="CM185" s="317"/>
      <c r="CW185" s="317"/>
      <c r="DG185" s="317"/>
      <c r="DQ185" s="317"/>
      <c r="EA185" s="317"/>
      <c r="EK185" s="317"/>
      <c r="EU185" s="317"/>
      <c r="FE185" s="317"/>
      <c r="FO185" s="317"/>
      <c r="FY185" s="317"/>
      <c r="GI185" s="317"/>
      <c r="GS185" s="317"/>
      <c r="HC185" s="317"/>
      <c r="HM185" s="317"/>
      <c r="HW185" s="317"/>
    </row>
    <row r="186" s="3" customFormat="true" x14ac:dyDescent="0.25">
      <c r="A186" s="317"/>
      <c r="K186" s="317"/>
      <c r="U186" s="317"/>
      <c r="AE186" s="317"/>
      <c r="AO186" s="317"/>
      <c r="AY186" s="317"/>
      <c r="AZ186" s="317"/>
      <c r="BI186" s="317"/>
      <c r="BS186" s="317"/>
      <c r="CC186" s="317"/>
      <c r="CM186" s="317"/>
      <c r="CW186" s="317"/>
      <c r="DG186" s="317"/>
      <c r="DQ186" s="317"/>
      <c r="EA186" s="317"/>
      <c r="EK186" s="317"/>
      <c r="EU186" s="317"/>
      <c r="FE186" s="317"/>
      <c r="FO186" s="317"/>
      <c r="FY186" s="317"/>
      <c r="GI186" s="317"/>
      <c r="GS186" s="317"/>
      <c r="HC186" s="317"/>
      <c r="HM186" s="317"/>
      <c r="HW186" s="317"/>
    </row>
    <row r="187" s="3" customFormat="true" x14ac:dyDescent="0.25">
      <c r="A187" s="317"/>
      <c r="K187" s="317"/>
      <c r="U187" s="317"/>
      <c r="AE187" s="317"/>
      <c r="AO187" s="317"/>
      <c r="AY187" s="317"/>
      <c r="AZ187" s="317"/>
      <c r="BI187" s="317"/>
      <c r="BS187" s="317"/>
      <c r="CC187" s="317"/>
      <c r="CM187" s="317"/>
      <c r="CW187" s="317"/>
      <c r="DG187" s="317"/>
      <c r="DQ187" s="317"/>
      <c r="EA187" s="317"/>
      <c r="EK187" s="317"/>
      <c r="EU187" s="317"/>
      <c r="FE187" s="317"/>
      <c r="FO187" s="317"/>
      <c r="FY187" s="317"/>
      <c r="GI187" s="317"/>
      <c r="GS187" s="317"/>
      <c r="HC187" s="317"/>
      <c r="HM187" s="317"/>
      <c r="HW187" s="317"/>
    </row>
    <row r="188" s="3" customFormat="true" x14ac:dyDescent="0.25">
      <c r="A188" s="317"/>
      <c r="K188" s="317"/>
      <c r="U188" s="317"/>
      <c r="AE188" s="317"/>
      <c r="AO188" s="317"/>
      <c r="AY188" s="317"/>
      <c r="AZ188" s="317"/>
      <c r="BI188" s="317"/>
      <c r="BS188" s="317"/>
      <c r="CC188" s="317"/>
      <c r="CM188" s="317"/>
      <c r="CW188" s="317"/>
      <c r="DG188" s="317"/>
      <c r="DQ188" s="317"/>
      <c r="EA188" s="317"/>
      <c r="EK188" s="317"/>
      <c r="EU188" s="317"/>
      <c r="FE188" s="317"/>
      <c r="FO188" s="317"/>
      <c r="FY188" s="317"/>
      <c r="GI188" s="317"/>
      <c r="GS188" s="317"/>
      <c r="HC188" s="317"/>
      <c r="HM188" s="317"/>
      <c r="HW188" s="317"/>
    </row>
    <row r="189" s="3" customFormat="true" x14ac:dyDescent="0.25">
      <c r="A189" s="317"/>
      <c r="K189" s="317"/>
      <c r="U189" s="317"/>
      <c r="AE189" s="317"/>
      <c r="AO189" s="317"/>
      <c r="AY189" s="317"/>
      <c r="AZ189" s="317"/>
      <c r="BI189" s="317"/>
      <c r="BS189" s="317"/>
      <c r="CC189" s="317"/>
      <c r="CM189" s="317"/>
      <c r="CW189" s="317"/>
      <c r="DG189" s="317"/>
      <c r="DQ189" s="317"/>
      <c r="EA189" s="317"/>
      <c r="EK189" s="317"/>
      <c r="EU189" s="317"/>
      <c r="FE189" s="317"/>
      <c r="FO189" s="317"/>
      <c r="FY189" s="317"/>
      <c r="GI189" s="317"/>
      <c r="GS189" s="317"/>
      <c r="HC189" s="317"/>
      <c r="HM189" s="317"/>
      <c r="HW189" s="317"/>
    </row>
    <row r="190" s="3" customFormat="true" x14ac:dyDescent="0.25">
      <c r="A190" s="317"/>
      <c r="K190" s="317"/>
      <c r="U190" s="317"/>
      <c r="AE190" s="317"/>
      <c r="AO190" s="317"/>
      <c r="AY190" s="317"/>
      <c r="AZ190" s="317"/>
      <c r="BI190" s="317"/>
      <c r="BS190" s="317"/>
      <c r="CC190" s="317"/>
      <c r="CM190" s="317"/>
      <c r="CW190" s="317"/>
      <c r="DG190" s="317"/>
      <c r="DQ190" s="317"/>
      <c r="EA190" s="317"/>
      <c r="EK190" s="317"/>
      <c r="EU190" s="317"/>
      <c r="FE190" s="317"/>
      <c r="FO190" s="317"/>
      <c r="FY190" s="317"/>
      <c r="GI190" s="317"/>
      <c r="GS190" s="317"/>
      <c r="HC190" s="317"/>
      <c r="HM190" s="317"/>
      <c r="HW190" s="317"/>
    </row>
    <row r="191" s="3" customFormat="true" x14ac:dyDescent="0.25">
      <c r="A191" s="317"/>
      <c r="K191" s="317"/>
      <c r="U191" s="317"/>
      <c r="AE191" s="317"/>
      <c r="AO191" s="317"/>
      <c r="AY191" s="317"/>
      <c r="AZ191" s="317"/>
      <c r="BI191" s="317"/>
      <c r="BS191" s="317"/>
      <c r="CC191" s="317"/>
      <c r="CM191" s="317"/>
      <c r="CW191" s="317"/>
      <c r="DG191" s="317"/>
      <c r="DQ191" s="317"/>
      <c r="EA191" s="317"/>
      <c r="EK191" s="317"/>
      <c r="EU191" s="317"/>
      <c r="FE191" s="317"/>
      <c r="FO191" s="317"/>
      <c r="FY191" s="317"/>
      <c r="GI191" s="317"/>
      <c r="GS191" s="317"/>
      <c r="HC191" s="317"/>
      <c r="HM191" s="317"/>
      <c r="HW191" s="317"/>
    </row>
    <row r="192" s="3" customFormat="true" x14ac:dyDescent="0.25">
      <c r="A192" s="317"/>
      <c r="K192" s="317"/>
      <c r="U192" s="317"/>
      <c r="AE192" s="317"/>
      <c r="AO192" s="317"/>
      <c r="AY192" s="317"/>
      <c r="AZ192" s="317"/>
      <c r="BI192" s="317"/>
      <c r="BS192" s="317"/>
      <c r="CC192" s="317"/>
      <c r="CM192" s="317"/>
      <c r="CW192" s="317"/>
      <c r="DG192" s="317"/>
      <c r="DQ192" s="317"/>
      <c r="EA192" s="317"/>
      <c r="EK192" s="317"/>
      <c r="EU192" s="317"/>
      <c r="FE192" s="317"/>
      <c r="FO192" s="317"/>
      <c r="FY192" s="317"/>
      <c r="GI192" s="317"/>
      <c r="GS192" s="317"/>
      <c r="HC192" s="317"/>
      <c r="HM192" s="317"/>
      <c r="HW192" s="317"/>
    </row>
    <row r="193" s="3" customFormat="true" x14ac:dyDescent="0.25">
      <c r="A193" s="317"/>
      <c r="K193" s="317"/>
      <c r="U193" s="317"/>
      <c r="AE193" s="317"/>
      <c r="AO193" s="317"/>
      <c r="AY193" s="317"/>
      <c r="AZ193" s="317"/>
      <c r="BI193" s="317"/>
      <c r="BS193" s="317"/>
      <c r="CC193" s="317"/>
      <c r="CM193" s="317"/>
      <c r="CW193" s="317"/>
      <c r="DG193" s="317"/>
      <c r="DQ193" s="317"/>
      <c r="EA193" s="317"/>
      <c r="EK193" s="317"/>
      <c r="EU193" s="317"/>
      <c r="FE193" s="317"/>
      <c r="FO193" s="317"/>
      <c r="FY193" s="317"/>
      <c r="GI193" s="317"/>
      <c r="GS193" s="317"/>
      <c r="HC193" s="317"/>
      <c r="HM193" s="317"/>
      <c r="HW193" s="317"/>
    </row>
    <row r="194" s="3" customFormat="true" x14ac:dyDescent="0.25">
      <c r="A194" s="317"/>
      <c r="K194" s="317"/>
      <c r="U194" s="317"/>
      <c r="AE194" s="317"/>
      <c r="AO194" s="317"/>
      <c r="AY194" s="317"/>
      <c r="AZ194" s="317"/>
      <c r="BI194" s="317"/>
      <c r="BS194" s="317"/>
      <c r="CC194" s="317"/>
      <c r="CM194" s="317"/>
      <c r="CW194" s="317"/>
      <c r="DG194" s="317"/>
      <c r="DQ194" s="317"/>
      <c r="EA194" s="317"/>
      <c r="EK194" s="317"/>
      <c r="EU194" s="317"/>
      <c r="FE194" s="317"/>
      <c r="FO194" s="317"/>
      <c r="FY194" s="317"/>
      <c r="GI194" s="317"/>
      <c r="GS194" s="317"/>
      <c r="HC194" s="317"/>
      <c r="HM194" s="317"/>
      <c r="HW194" s="317"/>
    </row>
    <row r="195" s="3" customFormat="true" x14ac:dyDescent="0.25">
      <c r="A195" s="317"/>
      <c r="K195" s="317"/>
      <c r="U195" s="317"/>
      <c r="AE195" s="317"/>
      <c r="AO195" s="317"/>
      <c r="AY195" s="317"/>
      <c r="AZ195" s="317"/>
      <c r="BI195" s="317"/>
      <c r="BS195" s="317"/>
      <c r="CC195" s="317"/>
      <c r="CM195" s="317"/>
      <c r="CW195" s="317"/>
      <c r="DG195" s="317"/>
      <c r="DQ195" s="317"/>
      <c r="EA195" s="317"/>
      <c r="EK195" s="317"/>
      <c r="EU195" s="317"/>
      <c r="FE195" s="317"/>
      <c r="FO195" s="317"/>
      <c r="FY195" s="317"/>
      <c r="GI195" s="317"/>
      <c r="GS195" s="317"/>
      <c r="HC195" s="317"/>
      <c r="HM195" s="317"/>
      <c r="HW195" s="317"/>
    </row>
    <row r="196" s="3" customFormat="true" x14ac:dyDescent="0.25">
      <c r="A196" s="317"/>
      <c r="K196" s="317"/>
      <c r="U196" s="317"/>
      <c r="AE196" s="317"/>
      <c r="AO196" s="317"/>
      <c r="AY196" s="317"/>
      <c r="AZ196" s="317"/>
      <c r="BI196" s="317"/>
      <c r="BS196" s="317"/>
      <c r="CC196" s="317"/>
      <c r="CM196" s="317"/>
      <c r="CW196" s="317"/>
      <c r="DG196" s="317"/>
      <c r="DQ196" s="317"/>
      <c r="EA196" s="317"/>
      <c r="EK196" s="317"/>
      <c r="EU196" s="317"/>
      <c r="FE196" s="317"/>
      <c r="FO196" s="317"/>
      <c r="FY196" s="317"/>
      <c r="GI196" s="317"/>
      <c r="GS196" s="317"/>
      <c r="HC196" s="317"/>
      <c r="HM196" s="317"/>
      <c r="HW196" s="317"/>
    </row>
    <row r="197" s="3" customFormat="true" x14ac:dyDescent="0.25">
      <c r="A197" s="317"/>
      <c r="K197" s="317"/>
      <c r="U197" s="317"/>
      <c r="AE197" s="317"/>
      <c r="AO197" s="317"/>
      <c r="AY197" s="317"/>
      <c r="AZ197" s="317"/>
      <c r="BI197" s="317"/>
      <c r="BS197" s="317"/>
      <c r="CC197" s="317"/>
      <c r="CM197" s="317"/>
      <c r="CW197" s="317"/>
      <c r="DG197" s="317"/>
      <c r="DQ197" s="317"/>
      <c r="EA197" s="317"/>
      <c r="EK197" s="317"/>
      <c r="EU197" s="317"/>
      <c r="FE197" s="317"/>
      <c r="FO197" s="317"/>
      <c r="FY197" s="317"/>
      <c r="GI197" s="317"/>
      <c r="GS197" s="317"/>
      <c r="HC197" s="317"/>
      <c r="HM197" s="317"/>
      <c r="HW197" s="317"/>
    </row>
    <row r="198" s="3" customFormat="true" x14ac:dyDescent="0.25">
      <c r="A198" s="317"/>
      <c r="K198" s="317"/>
      <c r="U198" s="317"/>
      <c r="AE198" s="317"/>
      <c r="AO198" s="317"/>
      <c r="AY198" s="317"/>
      <c r="AZ198" s="317"/>
      <c r="BI198" s="317"/>
      <c r="BS198" s="317"/>
      <c r="CC198" s="317"/>
      <c r="CM198" s="317"/>
      <c r="CW198" s="317"/>
      <c r="DG198" s="317"/>
      <c r="DQ198" s="317"/>
      <c r="EA198" s="317"/>
      <c r="EK198" s="317"/>
      <c r="EU198" s="317"/>
      <c r="FE198" s="317"/>
      <c r="FO198" s="317"/>
      <c r="FY198" s="317"/>
      <c r="GI198" s="317"/>
      <c r="GS198" s="317"/>
      <c r="HC198" s="317"/>
      <c r="HM198" s="317"/>
      <c r="HW198" s="317"/>
    </row>
    <row r="199" s="3" customFormat="true" x14ac:dyDescent="0.25">
      <c r="A199" s="317"/>
      <c r="K199" s="317"/>
      <c r="U199" s="317"/>
      <c r="AE199" s="317"/>
      <c r="AO199" s="317"/>
      <c r="AY199" s="317"/>
      <c r="AZ199" s="317"/>
      <c r="BI199" s="317"/>
      <c r="BS199" s="317"/>
      <c r="CC199" s="317"/>
      <c r="CM199" s="317"/>
      <c r="CW199" s="317"/>
      <c r="DG199" s="317"/>
      <c r="DQ199" s="317"/>
      <c r="EA199" s="317"/>
      <c r="EK199" s="317"/>
      <c r="EU199" s="317"/>
      <c r="FE199" s="317"/>
      <c r="FO199" s="317"/>
      <c r="FY199" s="317"/>
      <c r="GI199" s="317"/>
      <c r="GS199" s="317"/>
      <c r="HC199" s="317"/>
      <c r="HM199" s="317"/>
      <c r="HW199" s="317"/>
    </row>
    <row r="200" s="3" customFormat="true" x14ac:dyDescent="0.25">
      <c r="A200" s="317"/>
      <c r="K200" s="317"/>
      <c r="U200" s="317"/>
      <c r="AE200" s="317"/>
      <c r="AO200" s="317"/>
      <c r="AY200" s="317"/>
      <c r="AZ200" s="317"/>
      <c r="BI200" s="317"/>
      <c r="BS200" s="317"/>
      <c r="CC200" s="317"/>
      <c r="CM200" s="317"/>
      <c r="CW200" s="317"/>
      <c r="DG200" s="317"/>
      <c r="DQ200" s="317"/>
      <c r="EA200" s="317"/>
      <c r="EK200" s="317"/>
      <c r="EU200" s="317"/>
      <c r="FE200" s="317"/>
      <c r="FO200" s="317"/>
      <c r="FY200" s="317"/>
      <c r="GI200" s="317"/>
      <c r="GS200" s="317"/>
      <c r="HC200" s="317"/>
      <c r="HM200" s="317"/>
      <c r="HW200" s="317"/>
    </row>
    <row r="201" s="3" customFormat="true" x14ac:dyDescent="0.25">
      <c r="A201" s="317"/>
      <c r="K201" s="317"/>
      <c r="U201" s="317"/>
      <c r="AE201" s="317"/>
      <c r="AO201" s="317"/>
      <c r="AY201" s="317"/>
      <c r="AZ201" s="317"/>
      <c r="BI201" s="317"/>
      <c r="BS201" s="317"/>
      <c r="CC201" s="317"/>
      <c r="CM201" s="317"/>
      <c r="CW201" s="317"/>
      <c r="DG201" s="317"/>
      <c r="DQ201" s="317"/>
      <c r="EA201" s="317"/>
      <c r="EK201" s="317"/>
      <c r="EU201" s="317"/>
      <c r="FE201" s="317"/>
      <c r="FO201" s="317"/>
      <c r="FY201" s="317"/>
      <c r="GI201" s="317"/>
      <c r="GS201" s="317"/>
      <c r="HC201" s="317"/>
      <c r="HM201" s="317"/>
      <c r="HW201" s="317"/>
    </row>
    <row r="202" s="3" customFormat="true" x14ac:dyDescent="0.25">
      <c r="A202" s="317"/>
      <c r="K202" s="317"/>
      <c r="U202" s="317"/>
      <c r="AE202" s="317"/>
      <c r="AO202" s="317"/>
      <c r="AY202" s="317"/>
      <c r="AZ202" s="317"/>
      <c r="BI202" s="317"/>
      <c r="BS202" s="317"/>
      <c r="CC202" s="317"/>
      <c r="CM202" s="317"/>
      <c r="CW202" s="317"/>
      <c r="DG202" s="317"/>
      <c r="DQ202" s="317"/>
      <c r="EA202" s="317"/>
      <c r="EK202" s="317"/>
      <c r="EU202" s="317"/>
      <c r="FE202" s="317"/>
      <c r="FO202" s="317"/>
      <c r="FY202" s="317"/>
      <c r="GI202" s="317"/>
      <c r="GS202" s="317"/>
      <c r="HC202" s="317"/>
      <c r="HM202" s="317"/>
      <c r="HW202" s="317"/>
    </row>
    <row r="203" s="3" customFormat="true" x14ac:dyDescent="0.25">
      <c r="A203" s="317"/>
      <c r="K203" s="317"/>
      <c r="U203" s="317"/>
      <c r="AE203" s="317"/>
      <c r="AO203" s="317"/>
      <c r="AY203" s="317"/>
      <c r="AZ203" s="317"/>
      <c r="BI203" s="317"/>
      <c r="BS203" s="317"/>
      <c r="CC203" s="317"/>
      <c r="CM203" s="317"/>
      <c r="CW203" s="317"/>
      <c r="DG203" s="317"/>
      <c r="DQ203" s="317"/>
      <c r="EA203" s="317"/>
      <c r="EK203" s="317"/>
      <c r="EU203" s="317"/>
      <c r="FE203" s="317"/>
      <c r="FO203" s="317"/>
      <c r="FY203" s="317"/>
      <c r="GI203" s="317"/>
      <c r="GS203" s="317"/>
      <c r="HC203" s="317"/>
      <c r="HM203" s="317"/>
      <c r="HW203" s="317"/>
    </row>
    <row r="204" s="3" customFormat="true" x14ac:dyDescent="0.25">
      <c r="A204" s="317"/>
      <c r="K204" s="317"/>
      <c r="U204" s="317"/>
      <c r="AE204" s="317"/>
      <c r="AO204" s="317"/>
      <c r="AY204" s="317"/>
      <c r="AZ204" s="317"/>
      <c r="BI204" s="317"/>
      <c r="BS204" s="317"/>
      <c r="CC204" s="317"/>
      <c r="CM204" s="317"/>
      <c r="CW204" s="317"/>
      <c r="DG204" s="317"/>
      <c r="DQ204" s="317"/>
      <c r="EA204" s="317"/>
      <c r="EK204" s="317"/>
      <c r="EU204" s="317"/>
      <c r="FE204" s="317"/>
      <c r="FO204" s="317"/>
      <c r="FY204" s="317"/>
      <c r="GI204" s="317"/>
      <c r="GS204" s="317"/>
      <c r="HC204" s="317"/>
      <c r="HM204" s="317"/>
      <c r="HW204" s="317"/>
    </row>
    <row r="205" s="3" customFormat="true" x14ac:dyDescent="0.25">
      <c r="A205" s="317"/>
      <c r="K205" s="317"/>
      <c r="U205" s="317"/>
      <c r="AE205" s="317"/>
      <c r="AO205" s="317"/>
      <c r="AY205" s="317"/>
      <c r="AZ205" s="317"/>
      <c r="BI205" s="317"/>
      <c r="BS205" s="317"/>
      <c r="CC205" s="317"/>
      <c r="CM205" s="317"/>
      <c r="CW205" s="317"/>
      <c r="DG205" s="317"/>
      <c r="DQ205" s="317"/>
      <c r="EA205" s="317"/>
      <c r="EK205" s="317"/>
      <c r="EU205" s="317"/>
      <c r="FE205" s="317"/>
      <c r="FO205" s="317"/>
      <c r="FY205" s="317"/>
      <c r="GI205" s="317"/>
      <c r="GS205" s="317"/>
      <c r="HC205" s="317"/>
      <c r="HM205" s="317"/>
      <c r="HW205" s="317"/>
    </row>
    <row r="206" s="3" customFormat="true" x14ac:dyDescent="0.25">
      <c r="A206" s="317"/>
      <c r="K206" s="317"/>
      <c r="U206" s="317"/>
      <c r="AE206" s="317"/>
      <c r="AO206" s="317"/>
      <c r="AY206" s="317"/>
      <c r="AZ206" s="317"/>
      <c r="BI206" s="317"/>
      <c r="BS206" s="317"/>
      <c r="CC206" s="317"/>
      <c r="CM206" s="317"/>
      <c r="CW206" s="317"/>
      <c r="DG206" s="317"/>
      <c r="DQ206" s="317"/>
      <c r="EA206" s="317"/>
      <c r="EK206" s="317"/>
      <c r="EU206" s="317"/>
      <c r="FE206" s="317"/>
      <c r="FO206" s="317"/>
      <c r="FY206" s="317"/>
      <c r="GI206" s="317"/>
      <c r="GS206" s="317"/>
      <c r="HC206" s="317"/>
      <c r="HM206" s="317"/>
      <c r="HW206" s="317"/>
    </row>
    <row r="207" s="3" customFormat="true" x14ac:dyDescent="0.25">
      <c r="A207" s="317"/>
      <c r="K207" s="317"/>
      <c r="U207" s="317"/>
      <c r="AE207" s="317"/>
      <c r="AO207" s="317"/>
      <c r="AY207" s="317"/>
      <c r="AZ207" s="317"/>
      <c r="BI207" s="317"/>
      <c r="BS207" s="317"/>
      <c r="CC207" s="317"/>
      <c r="CM207" s="317"/>
      <c r="CW207" s="317"/>
      <c r="DG207" s="317"/>
      <c r="DQ207" s="317"/>
      <c r="EA207" s="317"/>
      <c r="EK207" s="317"/>
      <c r="EU207" s="317"/>
      <c r="FE207" s="317"/>
      <c r="FO207" s="317"/>
      <c r="FY207" s="317"/>
      <c r="GI207" s="317"/>
      <c r="GS207" s="317"/>
      <c r="HC207" s="317"/>
      <c r="HM207" s="317"/>
      <c r="HW207" s="317"/>
    </row>
    <row r="208" s="3" customFormat="true" x14ac:dyDescent="0.25">
      <c r="A208" s="317"/>
      <c r="K208" s="317"/>
      <c r="U208" s="317"/>
      <c r="AE208" s="317"/>
      <c r="AO208" s="317"/>
      <c r="AY208" s="317"/>
      <c r="AZ208" s="317"/>
      <c r="BI208" s="317"/>
      <c r="BS208" s="317"/>
      <c r="CC208" s="317"/>
      <c r="CM208" s="317"/>
      <c r="CW208" s="317"/>
      <c r="DG208" s="317"/>
      <c r="DQ208" s="317"/>
      <c r="EA208" s="317"/>
      <c r="EK208" s="317"/>
      <c r="EU208" s="317"/>
      <c r="FE208" s="317"/>
      <c r="FO208" s="317"/>
      <c r="FY208" s="317"/>
      <c r="GI208" s="317"/>
      <c r="GS208" s="317"/>
      <c r="HC208" s="317"/>
      <c r="HM208" s="317"/>
      <c r="HW208" s="317"/>
    </row>
    <row r="209" s="3" customFormat="true" x14ac:dyDescent="0.25">
      <c r="A209" s="317"/>
      <c r="K209" s="317"/>
      <c r="U209" s="317"/>
      <c r="AE209" s="317"/>
      <c r="AO209" s="317"/>
      <c r="AY209" s="317"/>
      <c r="AZ209" s="317"/>
      <c r="BI209" s="317"/>
      <c r="BS209" s="317"/>
      <c r="CC209" s="317"/>
      <c r="CM209" s="317"/>
      <c r="CW209" s="317"/>
      <c r="DG209" s="317"/>
      <c r="DQ209" s="317"/>
      <c r="EA209" s="317"/>
      <c r="EK209" s="317"/>
      <c r="EU209" s="317"/>
      <c r="FE209" s="317"/>
      <c r="FO209" s="317"/>
      <c r="FY209" s="317"/>
      <c r="GI209" s="317"/>
      <c r="GS209" s="317"/>
      <c r="HC209" s="317"/>
      <c r="HM209" s="317"/>
      <c r="HW209" s="317"/>
    </row>
    <row r="210" s="3" customFormat="true" x14ac:dyDescent="0.25">
      <c r="A210" s="317"/>
      <c r="K210" s="317"/>
      <c r="U210" s="317"/>
      <c r="AE210" s="317"/>
      <c r="AO210" s="317"/>
      <c r="AY210" s="317"/>
      <c r="AZ210" s="317"/>
      <c r="BI210" s="317"/>
      <c r="BS210" s="317"/>
      <c r="CC210" s="317"/>
      <c r="CM210" s="317"/>
      <c r="CW210" s="317"/>
      <c r="DG210" s="317"/>
      <c r="DQ210" s="317"/>
      <c r="EA210" s="317"/>
      <c r="EK210" s="317"/>
      <c r="EU210" s="317"/>
      <c r="FE210" s="317"/>
      <c r="FO210" s="317"/>
      <c r="FY210" s="317"/>
      <c r="GI210" s="317"/>
      <c r="GS210" s="317"/>
      <c r="HC210" s="317"/>
      <c r="HM210" s="317"/>
      <c r="HW210" s="317"/>
    </row>
    <row r="211" s="3" customFormat="true" x14ac:dyDescent="0.25">
      <c r="A211" s="317"/>
      <c r="K211" s="317"/>
      <c r="U211" s="317"/>
      <c r="AE211" s="317"/>
      <c r="AO211" s="317"/>
      <c r="AY211" s="317"/>
      <c r="AZ211" s="317"/>
      <c r="BI211" s="317"/>
      <c r="BS211" s="317"/>
      <c r="CC211" s="317"/>
      <c r="CM211" s="317"/>
      <c r="CW211" s="317"/>
      <c r="DG211" s="317"/>
      <c r="DQ211" s="317"/>
      <c r="EA211" s="317"/>
      <c r="EK211" s="317"/>
      <c r="EU211" s="317"/>
      <c r="FE211" s="317"/>
      <c r="FO211" s="317"/>
      <c r="FY211" s="317"/>
      <c r="GI211" s="317"/>
      <c r="GS211" s="317"/>
      <c r="HC211" s="317"/>
      <c r="HM211" s="317"/>
      <c r="HW211" s="317"/>
    </row>
    <row r="212" s="3" customFormat="true" x14ac:dyDescent="0.25">
      <c r="A212" s="317"/>
      <c r="K212" s="317"/>
      <c r="U212" s="317"/>
      <c r="AE212" s="317"/>
      <c r="AO212" s="317"/>
      <c r="AY212" s="317"/>
      <c r="AZ212" s="317"/>
      <c r="BI212" s="317"/>
      <c r="BS212" s="317"/>
      <c r="CC212" s="317"/>
      <c r="CM212" s="317"/>
      <c r="CW212" s="317"/>
      <c r="DG212" s="317"/>
      <c r="DQ212" s="317"/>
      <c r="EA212" s="317"/>
      <c r="EK212" s="317"/>
      <c r="EU212" s="317"/>
      <c r="FE212" s="317"/>
      <c r="FO212" s="317"/>
      <c r="FY212" s="317"/>
      <c r="GI212" s="317"/>
      <c r="GS212" s="317"/>
      <c r="HC212" s="317"/>
      <c r="HM212" s="317"/>
      <c r="HW212" s="317"/>
    </row>
    <row r="213" s="3" customFormat="true" x14ac:dyDescent="0.25">
      <c r="A213" s="317"/>
      <c r="K213" s="317"/>
      <c r="U213" s="317"/>
      <c r="AE213" s="317"/>
      <c r="AO213" s="317"/>
      <c r="AY213" s="317"/>
      <c r="AZ213" s="317"/>
      <c r="BI213" s="317"/>
      <c r="BS213" s="317"/>
      <c r="CC213" s="317"/>
      <c r="CM213" s="317"/>
      <c r="CW213" s="317"/>
      <c r="DG213" s="317"/>
      <c r="DQ213" s="317"/>
      <c r="EA213" s="317"/>
      <c r="EK213" s="317"/>
      <c r="EU213" s="317"/>
      <c r="FE213" s="317"/>
      <c r="FO213" s="317"/>
      <c r="FY213" s="317"/>
      <c r="GI213" s="317"/>
      <c r="GS213" s="317"/>
      <c r="HC213" s="317"/>
      <c r="HM213" s="317"/>
      <c r="HW213" s="317"/>
    </row>
    <row r="214" s="3" customFormat="true" x14ac:dyDescent="0.25">
      <c r="A214" s="317"/>
      <c r="K214" s="317"/>
      <c r="U214" s="317"/>
      <c r="AE214" s="317"/>
      <c r="AO214" s="317"/>
      <c r="AY214" s="317"/>
      <c r="AZ214" s="317"/>
      <c r="BI214" s="317"/>
      <c r="BS214" s="317"/>
      <c r="CC214" s="317"/>
      <c r="CM214" s="317"/>
      <c r="CW214" s="317"/>
      <c r="DG214" s="317"/>
      <c r="DQ214" s="317"/>
      <c r="EA214" s="317"/>
      <c r="EK214" s="317"/>
      <c r="EU214" s="317"/>
      <c r="FE214" s="317"/>
      <c r="FO214" s="317"/>
      <c r="FY214" s="317"/>
      <c r="GI214" s="317"/>
      <c r="GS214" s="317"/>
      <c r="HC214" s="317"/>
      <c r="HM214" s="317"/>
      <c r="HW214" s="317"/>
    </row>
    <row r="215" s="3" customFormat="true" x14ac:dyDescent="0.25">
      <c r="A215" s="317"/>
      <c r="K215" s="317"/>
      <c r="U215" s="317"/>
      <c r="AE215" s="317"/>
      <c r="AO215" s="317"/>
      <c r="AY215" s="317"/>
      <c r="AZ215" s="317"/>
      <c r="BI215" s="317"/>
      <c r="BS215" s="317"/>
      <c r="CC215" s="317"/>
      <c r="CM215" s="317"/>
      <c r="CW215" s="317"/>
      <c r="DG215" s="317"/>
      <c r="DQ215" s="317"/>
      <c r="EA215" s="317"/>
      <c r="EK215" s="317"/>
      <c r="EU215" s="317"/>
      <c r="FE215" s="317"/>
      <c r="FO215" s="317"/>
      <c r="FY215" s="317"/>
      <c r="GI215" s="317"/>
      <c r="GS215" s="317"/>
      <c r="HC215" s="317"/>
      <c r="HM215" s="317"/>
      <c r="HW215" s="317"/>
    </row>
    <row r="216" s="3" customFormat="true" x14ac:dyDescent="0.25">
      <c r="A216" s="317"/>
      <c r="K216" s="317"/>
      <c r="U216" s="317"/>
      <c r="AE216" s="317"/>
      <c r="AO216" s="317"/>
      <c r="AY216" s="317"/>
      <c r="AZ216" s="317"/>
      <c r="BI216" s="317"/>
      <c r="BS216" s="317"/>
      <c r="CC216" s="317"/>
      <c r="CM216" s="317"/>
      <c r="CW216" s="317"/>
      <c r="DG216" s="317"/>
      <c r="DQ216" s="317"/>
      <c r="EA216" s="317"/>
      <c r="EK216" s="317"/>
      <c r="EU216" s="317"/>
      <c r="FE216" s="317"/>
      <c r="FO216" s="317"/>
      <c r="FY216" s="317"/>
      <c r="GI216" s="317"/>
      <c r="GS216" s="317"/>
      <c r="HC216" s="317"/>
      <c r="HM216" s="317"/>
      <c r="HW216" s="317"/>
    </row>
    <row r="217" s="3" customFormat="true" x14ac:dyDescent="0.25">
      <c r="A217" s="317"/>
      <c r="K217" s="317"/>
      <c r="U217" s="317"/>
      <c r="AE217" s="317"/>
      <c r="AO217" s="317"/>
      <c r="AY217" s="317"/>
      <c r="AZ217" s="317"/>
      <c r="BI217" s="317"/>
      <c r="BS217" s="317"/>
      <c r="CC217" s="317"/>
      <c r="CM217" s="317"/>
      <c r="CW217" s="317"/>
      <c r="DG217" s="317"/>
      <c r="DQ217" s="317"/>
      <c r="EA217" s="317"/>
      <c r="EK217" s="317"/>
      <c r="EU217" s="317"/>
      <c r="FE217" s="317"/>
      <c r="FO217" s="317"/>
      <c r="FY217" s="317"/>
      <c r="GI217" s="317"/>
      <c r="GS217" s="317"/>
      <c r="HC217" s="317"/>
      <c r="HM217" s="317"/>
      <c r="HW217" s="317"/>
    </row>
    <row r="218" s="3" customFormat="true" x14ac:dyDescent="0.25">
      <c r="A218" s="317"/>
      <c r="K218" s="317"/>
      <c r="U218" s="317"/>
      <c r="AE218" s="317"/>
      <c r="AO218" s="317"/>
      <c r="AY218" s="317"/>
      <c r="AZ218" s="317"/>
      <c r="BI218" s="317"/>
      <c r="BS218" s="317"/>
      <c r="CC218" s="317"/>
      <c r="CM218" s="317"/>
      <c r="CW218" s="317"/>
      <c r="DG218" s="317"/>
      <c r="DQ218" s="317"/>
      <c r="EA218" s="317"/>
      <c r="EK218" s="317"/>
      <c r="EU218" s="317"/>
      <c r="FE218" s="317"/>
      <c r="FO218" s="317"/>
      <c r="FY218" s="317"/>
      <c r="GI218" s="317"/>
      <c r="GS218" s="317"/>
      <c r="HC218" s="317"/>
      <c r="HM218" s="317"/>
      <c r="HW218" s="317"/>
    </row>
    <row r="219" s="3" customFormat="true" x14ac:dyDescent="0.25">
      <c r="A219" s="317"/>
      <c r="K219" s="317"/>
      <c r="U219" s="317"/>
      <c r="AE219" s="317"/>
      <c r="AO219" s="317"/>
      <c r="AY219" s="317"/>
      <c r="AZ219" s="317"/>
      <c r="BI219" s="317"/>
      <c r="BS219" s="317"/>
      <c r="CC219" s="317"/>
      <c r="CM219" s="317"/>
      <c r="CW219" s="317"/>
      <c r="DG219" s="317"/>
      <c r="DQ219" s="317"/>
      <c r="EA219" s="317"/>
      <c r="EK219" s="317"/>
      <c r="EU219" s="317"/>
      <c r="FE219" s="317"/>
      <c r="FO219" s="317"/>
      <c r="FY219" s="317"/>
      <c r="GI219" s="317"/>
      <c r="GS219" s="317"/>
      <c r="HC219" s="317"/>
      <c r="HM219" s="317"/>
      <c r="HW219" s="317"/>
    </row>
    <row r="220" s="3" customFormat="true" x14ac:dyDescent="0.25">
      <c r="A220" s="317"/>
      <c r="K220" s="317"/>
      <c r="U220" s="317"/>
      <c r="AE220" s="317"/>
      <c r="AO220" s="317"/>
      <c r="AY220" s="317"/>
      <c r="AZ220" s="317"/>
      <c r="BI220" s="317"/>
      <c r="BS220" s="317"/>
      <c r="CC220" s="317"/>
      <c r="CM220" s="317"/>
      <c r="CW220" s="317"/>
      <c r="DG220" s="317"/>
      <c r="DQ220" s="317"/>
      <c r="EA220" s="317"/>
      <c r="EK220" s="317"/>
      <c r="EU220" s="317"/>
      <c r="FE220" s="317"/>
      <c r="FO220" s="317"/>
      <c r="FY220" s="317"/>
      <c r="GI220" s="317"/>
      <c r="GS220" s="317"/>
      <c r="HC220" s="317"/>
      <c r="HM220" s="317"/>
      <c r="HW220" s="317"/>
    </row>
    <row r="221" s="3" customFormat="true" x14ac:dyDescent="0.25">
      <c r="A221" s="317"/>
      <c r="K221" s="317"/>
      <c r="U221" s="317"/>
      <c r="AE221" s="317"/>
      <c r="AO221" s="317"/>
      <c r="AY221" s="317"/>
      <c r="AZ221" s="317"/>
      <c r="BI221" s="317"/>
      <c r="BS221" s="317"/>
      <c r="CC221" s="317"/>
      <c r="CM221" s="317"/>
      <c r="CW221" s="317"/>
      <c r="DG221" s="317"/>
      <c r="DQ221" s="317"/>
      <c r="EA221" s="317"/>
      <c r="EK221" s="317"/>
      <c r="EU221" s="317"/>
      <c r="FE221" s="317"/>
      <c r="FO221" s="317"/>
      <c r="FY221" s="317"/>
      <c r="GI221" s="317"/>
      <c r="GS221" s="317"/>
      <c r="HC221" s="317"/>
      <c r="HM221" s="317"/>
      <c r="HW221" s="317"/>
    </row>
    <row r="222" s="3" customFormat="true" x14ac:dyDescent="0.25">
      <c r="A222" s="317"/>
      <c r="K222" s="317"/>
      <c r="U222" s="317"/>
      <c r="AE222" s="317"/>
      <c r="AO222" s="317"/>
      <c r="AY222" s="317"/>
      <c r="AZ222" s="317"/>
      <c r="BI222" s="317"/>
      <c r="BS222" s="317"/>
      <c r="CC222" s="317"/>
      <c r="CM222" s="317"/>
      <c r="CW222" s="317"/>
      <c r="DG222" s="317"/>
      <c r="DQ222" s="317"/>
      <c r="EA222" s="317"/>
      <c r="EK222" s="317"/>
      <c r="EU222" s="317"/>
      <c r="FE222" s="317"/>
      <c r="FO222" s="317"/>
      <c r="FY222" s="317"/>
      <c r="GI222" s="317"/>
      <c r="GS222" s="317"/>
      <c r="HC222" s="317"/>
      <c r="HM222" s="317"/>
      <c r="HW222" s="317"/>
    </row>
    <row r="223" s="3" customFormat="true" x14ac:dyDescent="0.25">
      <c r="A223" s="317"/>
      <c r="K223" s="317"/>
      <c r="U223" s="317"/>
      <c r="AE223" s="317"/>
      <c r="AO223" s="317"/>
      <c r="AY223" s="317"/>
      <c r="AZ223" s="317"/>
      <c r="BI223" s="317"/>
      <c r="BS223" s="317"/>
      <c r="CC223" s="317"/>
      <c r="CM223" s="317"/>
      <c r="CW223" s="317"/>
      <c r="DG223" s="317"/>
      <c r="DQ223" s="317"/>
      <c r="EA223" s="317"/>
      <c r="EK223" s="317"/>
      <c r="EU223" s="317"/>
      <c r="FE223" s="317"/>
      <c r="FO223" s="317"/>
      <c r="FY223" s="317"/>
      <c r="GI223" s="317"/>
      <c r="GS223" s="317"/>
      <c r="HC223" s="317"/>
      <c r="HM223" s="317"/>
      <c r="HW223" s="317"/>
    </row>
    <row r="224" s="3" customFormat="true" x14ac:dyDescent="0.25">
      <c r="A224" s="317"/>
      <c r="K224" s="317"/>
      <c r="U224" s="317"/>
      <c r="AE224" s="317"/>
      <c r="AO224" s="317"/>
      <c r="AY224" s="317"/>
      <c r="AZ224" s="317"/>
      <c r="BI224" s="317"/>
      <c r="BS224" s="317"/>
      <c r="CC224" s="317"/>
      <c r="CM224" s="317"/>
      <c r="CW224" s="317"/>
      <c r="DG224" s="317"/>
      <c r="DQ224" s="317"/>
      <c r="EA224" s="317"/>
      <c r="EK224" s="317"/>
      <c r="EU224" s="317"/>
      <c r="FE224" s="317"/>
      <c r="FO224" s="317"/>
      <c r="FY224" s="317"/>
      <c r="GI224" s="317"/>
      <c r="GS224" s="317"/>
      <c r="HC224" s="317"/>
      <c r="HM224" s="317"/>
      <c r="HW224" s="317"/>
    </row>
    <row r="225" s="3" customFormat="true" x14ac:dyDescent="0.25">
      <c r="A225" s="317"/>
      <c r="K225" s="317"/>
      <c r="U225" s="317"/>
      <c r="AE225" s="317"/>
      <c r="AO225" s="317"/>
      <c r="AY225" s="317"/>
      <c r="AZ225" s="317"/>
      <c r="BI225" s="317"/>
      <c r="BS225" s="317"/>
      <c r="CC225" s="317"/>
      <c r="CM225" s="317"/>
      <c r="CW225" s="317"/>
      <c r="DG225" s="317"/>
      <c r="DQ225" s="317"/>
      <c r="EA225" s="317"/>
      <c r="EK225" s="317"/>
      <c r="EU225" s="317"/>
      <c r="FE225" s="317"/>
      <c r="FO225" s="317"/>
      <c r="FY225" s="317"/>
      <c r="GI225" s="317"/>
      <c r="GS225" s="317"/>
      <c r="HC225" s="317"/>
      <c r="HM225" s="317"/>
      <c r="HW225" s="317"/>
    </row>
    <row r="226" s="3" customFormat="true" x14ac:dyDescent="0.25">
      <c r="A226" s="317"/>
      <c r="K226" s="317"/>
      <c r="U226" s="317"/>
      <c r="AE226" s="317"/>
      <c r="AO226" s="317"/>
      <c r="AY226" s="317"/>
      <c r="AZ226" s="317"/>
      <c r="BI226" s="317"/>
      <c r="BS226" s="317"/>
      <c r="CC226" s="317"/>
      <c r="CM226" s="317"/>
      <c r="CW226" s="317"/>
      <c r="DG226" s="317"/>
      <c r="DQ226" s="317"/>
      <c r="EA226" s="317"/>
      <c r="EK226" s="317"/>
      <c r="EU226" s="317"/>
      <c r="FE226" s="317"/>
      <c r="FO226" s="317"/>
      <c r="FY226" s="317"/>
      <c r="GI226" s="317"/>
      <c r="GS226" s="317"/>
      <c r="HC226" s="317"/>
      <c r="HM226" s="317"/>
      <c r="HW226" s="317"/>
    </row>
    <row r="227" s="3" customFormat="true" x14ac:dyDescent="0.25">
      <c r="A227" s="317"/>
      <c r="K227" s="317"/>
      <c r="U227" s="317"/>
      <c r="AE227" s="317"/>
      <c r="AO227" s="317"/>
      <c r="AY227" s="317"/>
      <c r="AZ227" s="317"/>
      <c r="BI227" s="317"/>
      <c r="BS227" s="317"/>
      <c r="CC227" s="317"/>
      <c r="CM227" s="317"/>
      <c r="CW227" s="317"/>
      <c r="DG227" s="317"/>
      <c r="DQ227" s="317"/>
      <c r="EA227" s="317"/>
      <c r="EK227" s="317"/>
      <c r="EU227" s="317"/>
      <c r="FE227" s="317"/>
      <c r="FO227" s="317"/>
      <c r="FY227" s="317"/>
      <c r="GI227" s="317"/>
      <c r="GS227" s="317"/>
      <c r="HC227" s="317"/>
      <c r="HM227" s="317"/>
      <c r="HW227" s="317"/>
    </row>
    <row r="228" s="3" customFormat="true" x14ac:dyDescent="0.25">
      <c r="A228" s="317"/>
      <c r="K228" s="317"/>
      <c r="U228" s="317"/>
      <c r="AE228" s="317"/>
      <c r="AO228" s="317"/>
      <c r="AY228" s="317"/>
      <c r="AZ228" s="317"/>
      <c r="BI228" s="317"/>
      <c r="BS228" s="317"/>
      <c r="CC228" s="317"/>
      <c r="CM228" s="317"/>
      <c r="CW228" s="317"/>
      <c r="DG228" s="317"/>
      <c r="DQ228" s="317"/>
      <c r="EA228" s="317"/>
      <c r="EK228" s="317"/>
      <c r="EU228" s="317"/>
      <c r="FE228" s="317"/>
      <c r="FO228" s="317"/>
      <c r="FY228" s="317"/>
      <c r="GI228" s="317"/>
      <c r="GS228" s="317"/>
      <c r="HC228" s="317"/>
      <c r="HM228" s="317"/>
      <c r="HW228" s="317"/>
    </row>
    <row r="229" s="3" customFormat="true" x14ac:dyDescent="0.25">
      <c r="A229" s="317"/>
      <c r="K229" s="317"/>
      <c r="U229" s="317"/>
      <c r="AE229" s="317"/>
      <c r="AO229" s="317"/>
      <c r="AY229" s="317"/>
      <c r="AZ229" s="317"/>
      <c r="BI229" s="317"/>
      <c r="BS229" s="317"/>
      <c r="CC229" s="317"/>
      <c r="CM229" s="317"/>
      <c r="CW229" s="317"/>
      <c r="DG229" s="317"/>
      <c r="DQ229" s="317"/>
      <c r="EA229" s="317"/>
      <c r="EK229" s="317"/>
      <c r="EU229" s="317"/>
      <c r="FE229" s="317"/>
      <c r="FO229" s="317"/>
      <c r="FY229" s="317"/>
      <c r="GI229" s="317"/>
      <c r="GS229" s="317"/>
      <c r="HC229" s="317"/>
      <c r="HM229" s="317"/>
      <c r="HW229" s="317"/>
    </row>
    <row r="230" s="3" customFormat="true" x14ac:dyDescent="0.25">
      <c r="A230" s="317"/>
      <c r="K230" s="317"/>
      <c r="U230" s="317"/>
      <c r="AE230" s="317"/>
      <c r="AO230" s="317"/>
      <c r="AY230" s="317"/>
      <c r="AZ230" s="317"/>
      <c r="BI230" s="317"/>
      <c r="BS230" s="317"/>
      <c r="CC230" s="317"/>
      <c r="CM230" s="317"/>
      <c r="CW230" s="317"/>
      <c r="DG230" s="317"/>
      <c r="DQ230" s="317"/>
      <c r="EA230" s="317"/>
      <c r="EK230" s="317"/>
      <c r="EU230" s="317"/>
      <c r="FE230" s="317"/>
      <c r="FO230" s="317"/>
      <c r="FY230" s="317"/>
      <c r="GI230" s="317"/>
      <c r="GS230" s="317"/>
      <c r="HC230" s="317"/>
      <c r="HM230" s="317"/>
      <c r="HW230" s="317"/>
    </row>
    <row r="231" s="3" customFormat="true" x14ac:dyDescent="0.25">
      <c r="A231" s="317"/>
      <c r="K231" s="317"/>
      <c r="U231" s="317"/>
      <c r="AE231" s="317"/>
      <c r="AO231" s="317"/>
      <c r="AY231" s="317"/>
      <c r="AZ231" s="317"/>
      <c r="BI231" s="317"/>
      <c r="BS231" s="317"/>
      <c r="CC231" s="317"/>
      <c r="CM231" s="317"/>
      <c r="CW231" s="317"/>
      <c r="DG231" s="317"/>
      <c r="DQ231" s="317"/>
      <c r="EA231" s="317"/>
      <c r="EK231" s="317"/>
      <c r="EU231" s="317"/>
      <c r="FE231" s="317"/>
      <c r="FO231" s="317"/>
      <c r="FY231" s="317"/>
      <c r="GI231" s="317"/>
      <c r="GS231" s="317"/>
      <c r="HC231" s="317"/>
      <c r="HM231" s="317"/>
      <c r="HW231" s="317"/>
    </row>
    <row r="232" s="3" customFormat="true" x14ac:dyDescent="0.25">
      <c r="A232" s="317"/>
      <c r="K232" s="317"/>
      <c r="U232" s="317"/>
      <c r="AE232" s="317"/>
      <c r="AO232" s="317"/>
      <c r="AY232" s="317"/>
      <c r="AZ232" s="317"/>
      <c r="BI232" s="317"/>
      <c r="BS232" s="317"/>
      <c r="CC232" s="317"/>
      <c r="CM232" s="317"/>
      <c r="CW232" s="317"/>
      <c r="DG232" s="317"/>
      <c r="DQ232" s="317"/>
      <c r="EA232" s="317"/>
      <c r="EK232" s="317"/>
      <c r="EU232" s="317"/>
      <c r="FE232" s="317"/>
      <c r="FO232" s="317"/>
      <c r="FY232" s="317"/>
      <c r="GI232" s="317"/>
      <c r="GS232" s="317"/>
      <c r="HC232" s="317"/>
      <c r="HM232" s="317"/>
      <c r="HW232" s="317"/>
    </row>
    <row r="233" s="3" customFormat="true" x14ac:dyDescent="0.25">
      <c r="A233" s="317"/>
      <c r="K233" s="317"/>
      <c r="U233" s="317"/>
      <c r="AE233" s="317"/>
      <c r="AO233" s="317"/>
      <c r="AY233" s="317"/>
      <c r="AZ233" s="317"/>
      <c r="BI233" s="317"/>
      <c r="BS233" s="317"/>
      <c r="CC233" s="317"/>
      <c r="CM233" s="317"/>
      <c r="CW233" s="317"/>
      <c r="DG233" s="317"/>
      <c r="DQ233" s="317"/>
      <c r="EA233" s="317"/>
      <c r="EK233" s="317"/>
      <c r="EU233" s="317"/>
      <c r="FE233" s="317"/>
      <c r="FO233" s="317"/>
      <c r="FY233" s="317"/>
      <c r="GI233" s="317"/>
      <c r="GS233" s="317"/>
      <c r="HC233" s="317"/>
      <c r="HM233" s="317"/>
      <c r="HW233" s="317"/>
    </row>
    <row r="234" s="3" customFormat="true" x14ac:dyDescent="0.25">
      <c r="A234" s="317"/>
      <c r="K234" s="317"/>
      <c r="U234" s="317"/>
      <c r="AE234" s="317"/>
      <c r="AO234" s="317"/>
      <c r="AY234" s="317"/>
      <c r="AZ234" s="317"/>
      <c r="BI234" s="317"/>
      <c r="BS234" s="317"/>
      <c r="CC234" s="317"/>
      <c r="CM234" s="317"/>
      <c r="CW234" s="317"/>
      <c r="DG234" s="317"/>
      <c r="DQ234" s="317"/>
      <c r="EA234" s="317"/>
      <c r="EK234" s="317"/>
      <c r="EU234" s="317"/>
      <c r="FE234" s="317"/>
      <c r="FO234" s="317"/>
      <c r="FY234" s="317"/>
      <c r="GI234" s="317"/>
      <c r="GS234" s="317"/>
      <c r="HC234" s="317"/>
      <c r="HM234" s="317"/>
      <c r="HW234" s="317"/>
    </row>
    <row r="235" s="3" customFormat="true" x14ac:dyDescent="0.25">
      <c r="A235" s="317"/>
      <c r="K235" s="317"/>
      <c r="U235" s="317"/>
      <c r="AE235" s="317"/>
      <c r="AO235" s="317"/>
      <c r="AY235" s="317"/>
      <c r="AZ235" s="317"/>
      <c r="BI235" s="317"/>
      <c r="BS235" s="317"/>
      <c r="CC235" s="317"/>
      <c r="CM235" s="317"/>
      <c r="CW235" s="317"/>
      <c r="DG235" s="317"/>
      <c r="DQ235" s="317"/>
      <c r="EA235" s="317"/>
      <c r="EK235" s="317"/>
      <c r="EU235" s="317"/>
      <c r="FE235" s="317"/>
      <c r="FO235" s="317"/>
      <c r="FY235" s="317"/>
      <c r="GI235" s="317"/>
      <c r="GS235" s="317"/>
      <c r="HC235" s="317"/>
      <c r="HM235" s="317"/>
      <c r="HW235" s="317"/>
    </row>
    <row r="236" s="3" customFormat="true" x14ac:dyDescent="0.25">
      <c r="A236" s="317"/>
      <c r="K236" s="317"/>
      <c r="U236" s="317"/>
      <c r="AE236" s="317"/>
      <c r="AO236" s="317"/>
      <c r="AY236" s="317"/>
      <c r="AZ236" s="317"/>
      <c r="BI236" s="317"/>
      <c r="BS236" s="317"/>
      <c r="CC236" s="317"/>
      <c r="CM236" s="317"/>
      <c r="CW236" s="317"/>
      <c r="DG236" s="317"/>
      <c r="DQ236" s="317"/>
      <c r="EA236" s="317"/>
      <c r="EK236" s="317"/>
      <c r="EU236" s="317"/>
      <c r="FE236" s="317"/>
      <c r="FO236" s="317"/>
      <c r="FY236" s="317"/>
      <c r="GI236" s="317"/>
      <c r="GS236" s="317"/>
      <c r="HC236" s="317"/>
      <c r="HM236" s="317"/>
      <c r="HW236" s="317"/>
    </row>
    <row r="237" s="3" customFormat="true" x14ac:dyDescent="0.25">
      <c r="A237" s="317"/>
      <c r="K237" s="317"/>
      <c r="U237" s="317"/>
      <c r="AE237" s="317"/>
      <c r="AO237" s="317"/>
      <c r="AY237" s="317"/>
      <c r="AZ237" s="317"/>
      <c r="BI237" s="317"/>
      <c r="BS237" s="317"/>
      <c r="CC237" s="317"/>
      <c r="CM237" s="317"/>
      <c r="CW237" s="317"/>
      <c r="DG237" s="317"/>
      <c r="DQ237" s="317"/>
      <c r="EA237" s="317"/>
      <c r="EK237" s="317"/>
      <c r="EU237" s="317"/>
      <c r="FE237" s="317"/>
      <c r="FO237" s="317"/>
      <c r="FY237" s="317"/>
      <c r="GI237" s="317"/>
      <c r="GS237" s="317"/>
      <c r="HC237" s="317"/>
      <c r="HM237" s="317"/>
      <c r="HW237" s="317"/>
    </row>
    <row r="238" s="3" customFormat="true" x14ac:dyDescent="0.25">
      <c r="A238" s="317"/>
      <c r="K238" s="317"/>
      <c r="U238" s="317"/>
      <c r="AE238" s="317"/>
      <c r="AO238" s="317"/>
      <c r="AY238" s="317"/>
      <c r="AZ238" s="317"/>
      <c r="BI238" s="317"/>
      <c r="BS238" s="317"/>
      <c r="CC238" s="317"/>
      <c r="CM238" s="317"/>
      <c r="CW238" s="317"/>
      <c r="DG238" s="317"/>
      <c r="DQ238" s="317"/>
      <c r="EA238" s="317"/>
      <c r="EK238" s="317"/>
      <c r="EU238" s="317"/>
      <c r="FE238" s="317"/>
      <c r="FO238" s="317"/>
      <c r="FY238" s="317"/>
      <c r="GI238" s="317"/>
      <c r="GS238" s="317"/>
      <c r="HC238" s="317"/>
      <c r="HM238" s="317"/>
      <c r="HW238" s="317"/>
    </row>
    <row r="239" s="3" customFormat="true" x14ac:dyDescent="0.25">
      <c r="A239" s="317"/>
      <c r="K239" s="317"/>
      <c r="U239" s="317"/>
      <c r="AE239" s="317"/>
      <c r="AO239" s="317"/>
      <c r="AY239" s="317"/>
      <c r="AZ239" s="317"/>
      <c r="BI239" s="317"/>
      <c r="BS239" s="317"/>
      <c r="CC239" s="317"/>
      <c r="CM239" s="317"/>
      <c r="CW239" s="317"/>
      <c r="DG239" s="317"/>
      <c r="DQ239" s="317"/>
      <c r="EA239" s="317"/>
      <c r="EK239" s="317"/>
      <c r="EU239" s="317"/>
      <c r="FE239" s="317"/>
      <c r="FO239" s="317"/>
      <c r="FY239" s="317"/>
      <c r="GI239" s="317"/>
      <c r="GS239" s="317"/>
      <c r="HC239" s="317"/>
      <c r="HM239" s="317"/>
      <c r="HW239" s="317"/>
    </row>
    <row r="240" s="3" customFormat="true" x14ac:dyDescent="0.25">
      <c r="A240" s="317"/>
      <c r="K240" s="317"/>
      <c r="U240" s="317"/>
      <c r="AE240" s="317"/>
      <c r="AO240" s="317"/>
      <c r="AY240" s="317"/>
      <c r="AZ240" s="317"/>
      <c r="BI240" s="317"/>
      <c r="BS240" s="317"/>
      <c r="CC240" s="317"/>
      <c r="CM240" s="317"/>
      <c r="CW240" s="317"/>
      <c r="DG240" s="317"/>
      <c r="DQ240" s="317"/>
      <c r="EA240" s="317"/>
      <c r="EK240" s="317"/>
      <c r="EU240" s="317"/>
      <c r="FE240" s="317"/>
      <c r="FO240" s="317"/>
      <c r="FY240" s="317"/>
      <c r="GI240" s="317"/>
      <c r="GS240" s="317"/>
      <c r="HC240" s="317"/>
      <c r="HM240" s="317"/>
      <c r="HW240" s="317"/>
    </row>
    <row r="241" s="3" customFormat="true" x14ac:dyDescent="0.25">
      <c r="A241" s="317"/>
      <c r="K241" s="317"/>
      <c r="U241" s="317"/>
      <c r="AE241" s="317"/>
      <c r="AO241" s="317"/>
      <c r="AY241" s="317"/>
      <c r="AZ241" s="317"/>
      <c r="BI241" s="317"/>
      <c r="BS241" s="317"/>
      <c r="CC241" s="317"/>
      <c r="CM241" s="317"/>
      <c r="CW241" s="317"/>
      <c r="DG241" s="317"/>
      <c r="DQ241" s="317"/>
      <c r="EA241" s="317"/>
      <c r="EK241" s="317"/>
      <c r="EU241" s="317"/>
      <c r="FE241" s="317"/>
      <c r="FO241" s="317"/>
      <c r="FY241" s="317"/>
      <c r="GI241" s="317"/>
      <c r="GS241" s="317"/>
      <c r="HC241" s="317"/>
      <c r="HM241" s="317"/>
      <c r="HW241" s="317"/>
    </row>
    <row r="242" s="3" customFormat="true" x14ac:dyDescent="0.25">
      <c r="A242" s="317"/>
      <c r="K242" s="317"/>
      <c r="U242" s="317"/>
      <c r="AE242" s="317"/>
      <c r="AO242" s="317"/>
      <c r="AY242" s="317"/>
      <c r="AZ242" s="317"/>
      <c r="BI242" s="317"/>
      <c r="BS242" s="317"/>
      <c r="CC242" s="317"/>
      <c r="CM242" s="317"/>
      <c r="CW242" s="317"/>
      <c r="DG242" s="317"/>
      <c r="DQ242" s="317"/>
      <c r="EA242" s="317"/>
      <c r="EK242" s="317"/>
      <c r="EU242" s="317"/>
      <c r="FE242" s="317"/>
      <c r="FO242" s="317"/>
      <c r="FY242" s="317"/>
      <c r="GI242" s="317"/>
      <c r="GS242" s="317"/>
      <c r="HC242" s="317"/>
      <c r="HM242" s="317"/>
      <c r="HW242" s="317"/>
    </row>
    <row r="243" s="3" customFormat="true" x14ac:dyDescent="0.25">
      <c r="A243" s="317"/>
      <c r="K243" s="317"/>
      <c r="U243" s="317"/>
      <c r="AE243" s="317"/>
      <c r="AO243" s="317"/>
      <c r="AY243" s="317"/>
      <c r="AZ243" s="317"/>
      <c r="BI243" s="317"/>
      <c r="BS243" s="317"/>
      <c r="CC243" s="317"/>
      <c r="CM243" s="317"/>
      <c r="CW243" s="317"/>
      <c r="DG243" s="317"/>
      <c r="DQ243" s="317"/>
      <c r="EA243" s="317"/>
      <c r="EK243" s="317"/>
      <c r="EU243" s="317"/>
      <c r="FE243" s="317"/>
      <c r="FO243" s="317"/>
      <c r="FY243" s="317"/>
      <c r="GI243" s="317"/>
      <c r="GS243" s="317"/>
      <c r="HC243" s="317"/>
      <c r="HM243" s="317"/>
      <c r="HW243" s="317"/>
    </row>
    <row r="244" s="3" customFormat="true" x14ac:dyDescent="0.25">
      <c r="A244" s="317"/>
      <c r="K244" s="317"/>
      <c r="U244" s="317"/>
      <c r="AE244" s="317"/>
      <c r="AO244" s="317"/>
      <c r="AY244" s="317"/>
      <c r="AZ244" s="317"/>
      <c r="BI244" s="317"/>
      <c r="BS244" s="317"/>
      <c r="CC244" s="317"/>
      <c r="CM244" s="317"/>
      <c r="CW244" s="317"/>
      <c r="DG244" s="317"/>
      <c r="DQ244" s="317"/>
      <c r="EA244" s="317"/>
      <c r="EK244" s="317"/>
      <c r="EU244" s="317"/>
      <c r="FE244" s="317"/>
      <c r="FO244" s="317"/>
      <c r="FY244" s="317"/>
      <c r="GI244" s="317"/>
      <c r="GS244" s="317"/>
      <c r="HC244" s="317"/>
      <c r="HM244" s="317"/>
      <c r="HW244" s="317"/>
    </row>
    <row r="245" s="3" customFormat="true" x14ac:dyDescent="0.25">
      <c r="A245" s="317"/>
      <c r="K245" s="317"/>
      <c r="U245" s="317"/>
      <c r="AE245" s="317"/>
      <c r="AO245" s="317"/>
      <c r="AY245" s="317"/>
      <c r="AZ245" s="317"/>
      <c r="BI245" s="317"/>
      <c r="BS245" s="317"/>
      <c r="CC245" s="317"/>
      <c r="CM245" s="317"/>
      <c r="CW245" s="317"/>
      <c r="DG245" s="317"/>
      <c r="DQ245" s="317"/>
      <c r="EA245" s="317"/>
      <c r="EK245" s="317"/>
      <c r="EU245" s="317"/>
      <c r="FE245" s="317"/>
      <c r="FO245" s="317"/>
      <c r="FY245" s="317"/>
      <c r="GI245" s="317"/>
      <c r="GS245" s="317"/>
      <c r="HC245" s="317"/>
      <c r="HM245" s="317"/>
      <c r="HW245" s="317"/>
    </row>
    <row r="246" s="3" customFormat="true" x14ac:dyDescent="0.25">
      <c r="A246" s="317"/>
      <c r="K246" s="317"/>
      <c r="U246" s="317"/>
      <c r="AE246" s="317"/>
      <c r="AO246" s="317"/>
      <c r="AY246" s="317"/>
      <c r="AZ246" s="317"/>
      <c r="BI246" s="317"/>
      <c r="BS246" s="317"/>
      <c r="CC246" s="317"/>
      <c r="CM246" s="317"/>
      <c r="CW246" s="317"/>
      <c r="DG246" s="317"/>
      <c r="DQ246" s="317"/>
      <c r="EA246" s="317"/>
      <c r="EK246" s="317"/>
      <c r="EU246" s="317"/>
      <c r="FE246" s="317"/>
      <c r="FO246" s="317"/>
      <c r="FY246" s="317"/>
      <c r="GI246" s="317"/>
      <c r="GS246" s="317"/>
      <c r="HC246" s="317"/>
      <c r="HM246" s="317"/>
      <c r="HW246" s="317"/>
    </row>
    <row r="247" s="3" customFormat="true" x14ac:dyDescent="0.25">
      <c r="A247" s="317"/>
      <c r="K247" s="317"/>
      <c r="U247" s="317"/>
      <c r="AE247" s="317"/>
      <c r="AO247" s="317"/>
      <c r="AY247" s="317"/>
      <c r="AZ247" s="317"/>
      <c r="BI247" s="317"/>
      <c r="BS247" s="317"/>
      <c r="CC247" s="317"/>
      <c r="CM247" s="317"/>
      <c r="CW247" s="317"/>
      <c r="DG247" s="317"/>
      <c r="DQ247" s="317"/>
      <c r="EA247" s="317"/>
      <c r="EK247" s="317"/>
      <c r="EU247" s="317"/>
      <c r="FE247" s="317"/>
      <c r="FO247" s="317"/>
      <c r="FY247" s="317"/>
      <c r="GI247" s="317"/>
      <c r="GS247" s="317"/>
      <c r="HC247" s="317"/>
      <c r="HM247" s="317"/>
      <c r="HW247" s="317"/>
    </row>
    <row r="248" s="3" customFormat="true" x14ac:dyDescent="0.25">
      <c r="A248" s="317"/>
      <c r="K248" s="317"/>
      <c r="U248" s="317"/>
      <c r="AE248" s="317"/>
      <c r="AO248" s="317"/>
      <c r="AY248" s="317"/>
      <c r="AZ248" s="317"/>
      <c r="BI248" s="317"/>
      <c r="BS248" s="317"/>
      <c r="CC248" s="317"/>
      <c r="CM248" s="317"/>
      <c r="CW248" s="317"/>
      <c r="DG248" s="317"/>
      <c r="DQ248" s="317"/>
      <c r="EA248" s="317"/>
      <c r="EK248" s="317"/>
      <c r="EU248" s="317"/>
      <c r="FE248" s="317"/>
      <c r="FO248" s="317"/>
      <c r="FY248" s="317"/>
      <c r="GI248" s="317"/>
      <c r="GS248" s="317"/>
      <c r="HC248" s="317"/>
      <c r="HM248" s="317"/>
      <c r="HW248" s="317"/>
    </row>
    <row r="249" s="3" customFormat="true" x14ac:dyDescent="0.25">
      <c r="A249" s="317"/>
      <c r="K249" s="317"/>
      <c r="U249" s="317"/>
      <c r="AE249" s="317"/>
      <c r="AO249" s="317"/>
      <c r="AY249" s="317"/>
      <c r="AZ249" s="317"/>
      <c r="BI249" s="317"/>
      <c r="BS249" s="317"/>
      <c r="CC249" s="317"/>
      <c r="CM249" s="317"/>
      <c r="CW249" s="317"/>
      <c r="DG249" s="317"/>
      <c r="DQ249" s="317"/>
      <c r="EA249" s="317"/>
      <c r="EK249" s="317"/>
      <c r="EU249" s="317"/>
      <c r="FE249" s="317"/>
      <c r="FO249" s="317"/>
      <c r="FY249" s="317"/>
      <c r="GI249" s="317"/>
      <c r="GS249" s="317"/>
      <c r="HC249" s="317"/>
      <c r="HM249" s="317"/>
      <c r="HW249" s="317"/>
    </row>
    <row r="250" s="3" customFormat="true" x14ac:dyDescent="0.25">
      <c r="A250" s="317"/>
      <c r="K250" s="317"/>
      <c r="U250" s="317"/>
      <c r="AE250" s="317"/>
      <c r="AO250" s="317"/>
      <c r="AY250" s="317"/>
      <c r="AZ250" s="317"/>
      <c r="BI250" s="317"/>
      <c r="BS250" s="317"/>
      <c r="CC250" s="317"/>
      <c r="CM250" s="317"/>
      <c r="CW250" s="317"/>
      <c r="DG250" s="317"/>
      <c r="DQ250" s="317"/>
      <c r="EA250" s="317"/>
      <c r="EK250" s="317"/>
      <c r="EU250" s="317"/>
      <c r="FE250" s="317"/>
      <c r="FO250" s="317"/>
      <c r="FY250" s="317"/>
      <c r="GI250" s="317"/>
      <c r="GS250" s="317"/>
      <c r="HC250" s="317"/>
      <c r="HM250" s="317"/>
      <c r="HW250" s="317"/>
    </row>
    <row r="251" s="3" customFormat="true" x14ac:dyDescent="0.25">
      <c r="A251" s="317"/>
      <c r="K251" s="317"/>
      <c r="U251" s="317"/>
      <c r="AE251" s="317"/>
      <c r="AO251" s="317"/>
      <c r="AY251" s="317"/>
      <c r="AZ251" s="317"/>
      <c r="BI251" s="317"/>
      <c r="BS251" s="317"/>
      <c r="CC251" s="317"/>
      <c r="CM251" s="317"/>
      <c r="CW251" s="317"/>
      <c r="DG251" s="317"/>
      <c r="DQ251" s="317"/>
      <c r="EA251" s="317"/>
      <c r="EK251" s="317"/>
      <c r="EU251" s="317"/>
      <c r="FE251" s="317"/>
      <c r="FO251" s="317"/>
      <c r="FY251" s="317"/>
      <c r="GI251" s="317"/>
      <c r="GS251" s="317"/>
      <c r="HC251" s="317"/>
      <c r="HM251" s="317"/>
      <c r="HW251" s="317"/>
    </row>
    <row r="252" s="3" customFormat="true" x14ac:dyDescent="0.25">
      <c r="A252" s="317"/>
      <c r="K252" s="317"/>
      <c r="U252" s="317"/>
      <c r="AE252" s="317"/>
      <c r="AO252" s="317"/>
      <c r="AY252" s="317"/>
      <c r="AZ252" s="317"/>
      <c r="BI252" s="317"/>
      <c r="BS252" s="317"/>
      <c r="CC252" s="317"/>
      <c r="CM252" s="317"/>
      <c r="CW252" s="317"/>
      <c r="DG252" s="317"/>
      <c r="DQ252" s="317"/>
      <c r="EA252" s="317"/>
      <c r="EK252" s="317"/>
      <c r="EU252" s="317"/>
      <c r="FE252" s="317"/>
      <c r="FO252" s="317"/>
      <c r="FY252" s="317"/>
      <c r="GI252" s="317"/>
      <c r="GS252" s="317"/>
      <c r="HC252" s="317"/>
      <c r="HM252" s="317"/>
      <c r="HW252" s="317"/>
    </row>
    <row r="253" s="3" customFormat="true" x14ac:dyDescent="0.25">
      <c r="A253" s="317"/>
      <c r="K253" s="317"/>
      <c r="U253" s="317"/>
      <c r="AE253" s="317"/>
      <c r="AO253" s="317"/>
      <c r="AY253" s="317"/>
      <c r="AZ253" s="317"/>
      <c r="BI253" s="317"/>
      <c r="BS253" s="317"/>
      <c r="CC253" s="317"/>
      <c r="CM253" s="317"/>
      <c r="CW253" s="317"/>
      <c r="DG253" s="317"/>
      <c r="DQ253" s="317"/>
      <c r="EA253" s="317"/>
      <c r="EK253" s="317"/>
      <c r="EU253" s="317"/>
      <c r="FE253" s="317"/>
      <c r="FO253" s="317"/>
      <c r="FY253" s="317"/>
      <c r="GI253" s="317"/>
      <c r="GS253" s="317"/>
      <c r="HC253" s="317"/>
      <c r="HM253" s="317"/>
      <c r="HW253" s="317"/>
    </row>
    <row r="254" s="3" customFormat="true" x14ac:dyDescent="0.25">
      <c r="A254" s="317"/>
      <c r="K254" s="317"/>
      <c r="U254" s="317"/>
      <c r="AE254" s="317"/>
      <c r="AO254" s="317"/>
      <c r="AY254" s="317"/>
      <c r="AZ254" s="317"/>
      <c r="BI254" s="317"/>
      <c r="BS254" s="317"/>
      <c r="CC254" s="317"/>
      <c r="CM254" s="317"/>
      <c r="CW254" s="317"/>
      <c r="DG254" s="317"/>
      <c r="DQ254" s="317"/>
      <c r="EA254" s="317"/>
      <c r="EK254" s="317"/>
      <c r="EU254" s="317"/>
      <c r="FE254" s="317"/>
      <c r="FO254" s="317"/>
      <c r="FY254" s="317"/>
      <c r="GI254" s="317"/>
      <c r="GS254" s="317"/>
      <c r="HC254" s="317"/>
      <c r="HM254" s="317"/>
      <c r="HW254" s="317"/>
    </row>
    <row r="255" s="3" customFormat="true" x14ac:dyDescent="0.25">
      <c r="A255" s="317"/>
      <c r="K255" s="317"/>
      <c r="U255" s="317"/>
      <c r="AE255" s="317"/>
      <c r="AO255" s="317"/>
      <c r="AY255" s="317"/>
      <c r="AZ255" s="317"/>
      <c r="BI255" s="317"/>
      <c r="BS255" s="317"/>
      <c r="CC255" s="317"/>
      <c r="CM255" s="317"/>
      <c r="CW255" s="317"/>
      <c r="DG255" s="317"/>
      <c r="DQ255" s="317"/>
      <c r="EA255" s="317"/>
      <c r="EK255" s="317"/>
      <c r="EU255" s="317"/>
      <c r="FE255" s="317"/>
      <c r="FO255" s="317"/>
      <c r="FY255" s="317"/>
      <c r="GI255" s="317"/>
      <c r="GS255" s="317"/>
      <c r="HC255" s="317"/>
      <c r="HM255" s="317"/>
      <c r="HW255" s="317"/>
    </row>
    <row r="256" s="3" customFormat="true" x14ac:dyDescent="0.25">
      <c r="A256" s="317"/>
      <c r="K256" s="317"/>
      <c r="U256" s="317"/>
      <c r="AE256" s="317"/>
      <c r="AO256" s="317"/>
      <c r="AY256" s="317"/>
      <c r="AZ256" s="317"/>
      <c r="BI256" s="317"/>
      <c r="BS256" s="317"/>
      <c r="CC256" s="317"/>
      <c r="CM256" s="317"/>
      <c r="CW256" s="317"/>
      <c r="DG256" s="317"/>
      <c r="DQ256" s="317"/>
      <c r="EA256" s="317"/>
      <c r="EK256" s="317"/>
      <c r="EU256" s="317"/>
      <c r="FE256" s="317"/>
      <c r="FO256" s="317"/>
      <c r="FY256" s="317"/>
      <c r="GI256" s="317"/>
      <c r="GS256" s="317"/>
      <c r="HC256" s="317"/>
      <c r="HM256" s="317"/>
      <c r="HW256" s="317"/>
    </row>
    <row r="257" s="3" customFormat="true" x14ac:dyDescent="0.25">
      <c r="A257" s="317"/>
      <c r="K257" s="317"/>
      <c r="U257" s="317"/>
      <c r="AE257" s="317"/>
      <c r="AO257" s="317"/>
      <c r="AY257" s="317"/>
      <c r="AZ257" s="317"/>
      <c r="BI257" s="317"/>
      <c r="BS257" s="317"/>
      <c r="CC257" s="317"/>
      <c r="CM257" s="317"/>
      <c r="CW257" s="317"/>
      <c r="DG257" s="317"/>
      <c r="DQ257" s="317"/>
      <c r="EA257" s="317"/>
      <c r="EK257" s="317"/>
      <c r="EU257" s="317"/>
      <c r="FE257" s="317"/>
      <c r="FO257" s="317"/>
      <c r="FY257" s="317"/>
      <c r="GI257" s="317"/>
      <c r="GS257" s="317"/>
      <c r="HC257" s="317"/>
      <c r="HM257" s="317"/>
      <c r="HW257" s="317"/>
    </row>
    <row r="258" s="3" customFormat="true" x14ac:dyDescent="0.25">
      <c r="A258" s="317"/>
      <c r="K258" s="317"/>
      <c r="U258" s="317"/>
      <c r="AE258" s="317"/>
      <c r="AO258" s="317"/>
      <c r="AY258" s="317"/>
      <c r="AZ258" s="317"/>
      <c r="BI258" s="317"/>
      <c r="BS258" s="317"/>
      <c r="CC258" s="317"/>
      <c r="CM258" s="317"/>
      <c r="CW258" s="317"/>
      <c r="DG258" s="317"/>
      <c r="DQ258" s="317"/>
      <c r="EA258" s="317"/>
      <c r="EK258" s="317"/>
      <c r="EU258" s="317"/>
      <c r="FE258" s="317"/>
      <c r="FO258" s="317"/>
      <c r="FY258" s="317"/>
      <c r="GI258" s="317"/>
      <c r="GS258" s="317"/>
      <c r="HC258" s="317"/>
      <c r="HM258" s="317"/>
      <c r="HW258" s="317"/>
    </row>
    <row r="259" s="3" customFormat="true" x14ac:dyDescent="0.25">
      <c r="A259" s="317"/>
      <c r="K259" s="317"/>
      <c r="U259" s="317"/>
      <c r="AE259" s="317"/>
      <c r="AO259" s="317"/>
      <c r="AY259" s="317"/>
      <c r="AZ259" s="317"/>
      <c r="BI259" s="317"/>
      <c r="BS259" s="317"/>
      <c r="CC259" s="317"/>
      <c r="CM259" s="317"/>
      <c r="CW259" s="317"/>
      <c r="DG259" s="317"/>
      <c r="DQ259" s="317"/>
      <c r="EA259" s="317"/>
      <c r="EK259" s="317"/>
      <c r="EU259" s="317"/>
      <c r="FE259" s="317"/>
      <c r="FO259" s="317"/>
      <c r="FY259" s="317"/>
      <c r="GI259" s="317"/>
      <c r="GS259" s="317"/>
      <c r="HC259" s="317"/>
      <c r="HM259" s="317"/>
      <c r="HW259" s="317"/>
    </row>
    <row r="260" s="3" customFormat="true" x14ac:dyDescent="0.25">
      <c r="A260" s="317"/>
      <c r="K260" s="317"/>
      <c r="U260" s="317"/>
      <c r="AE260" s="317"/>
      <c r="AO260" s="317"/>
      <c r="AY260" s="317"/>
      <c r="AZ260" s="317"/>
      <c r="BI260" s="317"/>
      <c r="BS260" s="317"/>
      <c r="CC260" s="317"/>
      <c r="CM260" s="317"/>
      <c r="CW260" s="317"/>
      <c r="DG260" s="317"/>
      <c r="DQ260" s="317"/>
      <c r="EA260" s="317"/>
      <c r="EK260" s="317"/>
      <c r="EU260" s="317"/>
      <c r="FE260" s="317"/>
      <c r="FO260" s="317"/>
      <c r="FY260" s="317"/>
      <c r="GI260" s="317"/>
      <c r="GS260" s="317"/>
      <c r="HC260" s="317"/>
      <c r="HM260" s="317"/>
      <c r="HW260" s="317"/>
    </row>
    <row r="261" s="3" customFormat="true" x14ac:dyDescent="0.25">
      <c r="A261" s="317"/>
      <c r="K261" s="317"/>
      <c r="U261" s="317"/>
      <c r="AE261" s="317"/>
      <c r="AO261" s="317"/>
      <c r="AY261" s="317"/>
      <c r="AZ261" s="317"/>
      <c r="BI261" s="317"/>
      <c r="BS261" s="317"/>
      <c r="CC261" s="317"/>
      <c r="CM261" s="317"/>
      <c r="CW261" s="317"/>
      <c r="DG261" s="317"/>
      <c r="DQ261" s="317"/>
      <c r="EA261" s="317"/>
      <c r="EK261" s="317"/>
      <c r="EU261" s="317"/>
      <c r="FE261" s="317"/>
      <c r="FO261" s="317"/>
      <c r="FY261" s="317"/>
      <c r="GI261" s="317"/>
      <c r="GS261" s="317"/>
      <c r="HC261" s="317"/>
      <c r="HM261" s="317"/>
      <c r="HW261" s="317"/>
    </row>
    <row r="262" s="3" customFormat="true" x14ac:dyDescent="0.25">
      <c r="A262" s="317"/>
      <c r="K262" s="317"/>
      <c r="U262" s="317"/>
      <c r="AE262" s="317"/>
      <c r="AO262" s="317"/>
      <c r="AY262" s="317"/>
      <c r="AZ262" s="317"/>
      <c r="BI262" s="317"/>
      <c r="BS262" s="317"/>
      <c r="CC262" s="317"/>
      <c r="CM262" s="317"/>
      <c r="CW262" s="317"/>
      <c r="DG262" s="317"/>
      <c r="DQ262" s="317"/>
      <c r="EA262" s="317"/>
      <c r="EK262" s="317"/>
      <c r="EU262" s="317"/>
      <c r="FE262" s="317"/>
      <c r="FO262" s="317"/>
      <c r="FY262" s="317"/>
      <c r="GI262" s="317"/>
      <c r="GS262" s="317"/>
      <c r="HC262" s="317"/>
      <c r="HM262" s="317"/>
      <c r="HW262" s="317"/>
    </row>
    <row r="263" s="3" customFormat="true" x14ac:dyDescent="0.25">
      <c r="A263" s="317"/>
      <c r="K263" s="317"/>
      <c r="U263" s="317"/>
      <c r="AE263" s="317"/>
      <c r="AO263" s="317"/>
      <c r="AY263" s="317"/>
      <c r="AZ263" s="317"/>
      <c r="BI263" s="317"/>
      <c r="BS263" s="317"/>
      <c r="CC263" s="317"/>
      <c r="CM263" s="317"/>
      <c r="CW263" s="317"/>
      <c r="DG263" s="317"/>
      <c r="DQ263" s="317"/>
      <c r="EA263" s="317"/>
      <c r="EK263" s="317"/>
      <c r="EU263" s="317"/>
      <c r="FE263" s="317"/>
      <c r="FO263" s="317"/>
      <c r="FY263" s="317"/>
      <c r="GI263" s="317"/>
      <c r="GS263" s="317"/>
      <c r="HC263" s="317"/>
      <c r="HM263" s="317"/>
      <c r="HW263" s="317"/>
    </row>
    <row r="264" s="3" customFormat="true" x14ac:dyDescent="0.25">
      <c r="A264" s="317"/>
      <c r="K264" s="317"/>
      <c r="U264" s="317"/>
      <c r="AE264" s="317"/>
      <c r="AO264" s="317"/>
      <c r="AY264" s="317"/>
      <c r="AZ264" s="317"/>
      <c r="BI264" s="317"/>
      <c r="BS264" s="317"/>
      <c r="CC264" s="317"/>
      <c r="CM264" s="317"/>
      <c r="CW264" s="317"/>
      <c r="DG264" s="317"/>
      <c r="DQ264" s="317"/>
      <c r="EA264" s="317"/>
      <c r="EK264" s="317"/>
      <c r="EU264" s="317"/>
      <c r="FE264" s="317"/>
      <c r="FO264" s="317"/>
      <c r="FY264" s="317"/>
      <c r="GI264" s="317"/>
      <c r="GS264" s="317"/>
      <c r="HC264" s="317"/>
      <c r="HM264" s="317"/>
      <c r="HW264" s="317"/>
    </row>
    <row r="265" s="3" customFormat="true" x14ac:dyDescent="0.25">
      <c r="A265" s="317"/>
      <c r="K265" s="317"/>
      <c r="U265" s="317"/>
      <c r="AE265" s="317"/>
      <c r="AO265" s="317"/>
      <c r="AY265" s="317"/>
      <c r="AZ265" s="317"/>
      <c r="BI265" s="317"/>
      <c r="BS265" s="317"/>
      <c r="CC265" s="317"/>
      <c r="CM265" s="317"/>
      <c r="CW265" s="317"/>
      <c r="DG265" s="317"/>
      <c r="DQ265" s="317"/>
      <c r="EA265" s="317"/>
      <c r="EK265" s="317"/>
      <c r="EU265" s="317"/>
      <c r="FE265" s="317"/>
      <c r="FO265" s="317"/>
      <c r="FY265" s="317"/>
      <c r="GI265" s="317"/>
      <c r="GS265" s="317"/>
      <c r="HC265" s="317"/>
      <c r="HM265" s="317"/>
      <c r="HW265" s="317"/>
    </row>
    <row r="266" s="3" customFormat="true" x14ac:dyDescent="0.25">
      <c r="A266" s="317"/>
      <c r="K266" s="317"/>
      <c r="U266" s="317"/>
      <c r="AE266" s="317"/>
      <c r="AO266" s="317"/>
      <c r="AY266" s="317"/>
      <c r="AZ266" s="317"/>
      <c r="BI266" s="317"/>
      <c r="BS266" s="317"/>
      <c r="CC266" s="317"/>
      <c r="CM266" s="317"/>
      <c r="CW266" s="317"/>
      <c r="DG266" s="317"/>
      <c r="DQ266" s="317"/>
      <c r="EA266" s="317"/>
      <c r="EK266" s="317"/>
      <c r="EU266" s="317"/>
      <c r="FE266" s="317"/>
      <c r="FO266" s="317"/>
      <c r="FY266" s="317"/>
      <c r="GI266" s="317"/>
      <c r="GS266" s="317"/>
      <c r="HC266" s="317"/>
      <c r="HM266" s="317"/>
      <c r="HW266" s="317"/>
    </row>
    <row r="267" s="3" customFormat="true" x14ac:dyDescent="0.25">
      <c r="A267" s="317"/>
      <c r="K267" s="317"/>
      <c r="U267" s="317"/>
      <c r="AE267" s="317"/>
      <c r="AO267" s="317"/>
      <c r="AY267" s="317"/>
      <c r="AZ267" s="317"/>
      <c r="BI267" s="317"/>
      <c r="BS267" s="317"/>
      <c r="CC267" s="317"/>
      <c r="CM267" s="317"/>
      <c r="CW267" s="317"/>
      <c r="DG267" s="317"/>
      <c r="DQ267" s="317"/>
      <c r="EA267" s="317"/>
      <c r="EK267" s="317"/>
      <c r="EU267" s="317"/>
      <c r="FE267" s="317"/>
      <c r="FO267" s="317"/>
      <c r="FY267" s="317"/>
      <c r="GI267" s="317"/>
      <c r="GS267" s="317"/>
      <c r="HC267" s="317"/>
      <c r="HM267" s="317"/>
      <c r="HW267" s="317"/>
    </row>
    <row r="268" s="3" customFormat="true" x14ac:dyDescent="0.25">
      <c r="A268" s="317"/>
      <c r="K268" s="317"/>
      <c r="U268" s="317"/>
      <c r="AE268" s="317"/>
      <c r="AO268" s="317"/>
      <c r="AY268" s="317"/>
      <c r="AZ268" s="317"/>
      <c r="BI268" s="317"/>
      <c r="BS268" s="317"/>
      <c r="CC268" s="317"/>
      <c r="CM268" s="317"/>
      <c r="CW268" s="317"/>
      <c r="DG268" s="317"/>
      <c r="DQ268" s="317"/>
      <c r="EA268" s="317"/>
      <c r="EK268" s="317"/>
      <c r="EU268" s="317"/>
      <c r="FE268" s="317"/>
      <c r="FO268" s="317"/>
      <c r="FY268" s="317"/>
      <c r="GI268" s="317"/>
      <c r="GS268" s="317"/>
      <c r="HC268" s="317"/>
      <c r="HM268" s="317"/>
      <c r="HW268" s="317"/>
    </row>
    <row r="269" s="3" customFormat="true" x14ac:dyDescent="0.25">
      <c r="A269" s="317"/>
      <c r="K269" s="317"/>
      <c r="U269" s="317"/>
      <c r="AE269" s="317"/>
      <c r="AO269" s="317"/>
      <c r="AY269" s="317"/>
      <c r="AZ269" s="317"/>
      <c r="BI269" s="317"/>
      <c r="BS269" s="317"/>
      <c r="CC269" s="317"/>
      <c r="CM269" s="317"/>
      <c r="CW269" s="317"/>
      <c r="DG269" s="317"/>
      <c r="DQ269" s="317"/>
      <c r="EA269" s="317"/>
      <c r="EK269" s="317"/>
      <c r="EU269" s="317"/>
      <c r="FE269" s="317"/>
      <c r="FO269" s="317"/>
      <c r="FY269" s="317"/>
      <c r="GI269" s="317"/>
      <c r="GS269" s="317"/>
      <c r="HC269" s="317"/>
      <c r="HM269" s="317"/>
      <c r="HW269" s="317"/>
    </row>
    <row r="270" s="3" customFormat="true" x14ac:dyDescent="0.25">
      <c r="A270" s="317"/>
      <c r="K270" s="317"/>
      <c r="U270" s="317"/>
      <c r="AE270" s="317"/>
      <c r="AO270" s="317"/>
      <c r="AY270" s="317"/>
      <c r="AZ270" s="317"/>
      <c r="BI270" s="317"/>
      <c r="BS270" s="317"/>
      <c r="CC270" s="317"/>
      <c r="CM270" s="317"/>
      <c r="CW270" s="317"/>
      <c r="DG270" s="317"/>
      <c r="DQ270" s="317"/>
      <c r="EA270" s="317"/>
      <c r="EK270" s="317"/>
      <c r="EU270" s="317"/>
      <c r="FE270" s="317"/>
      <c r="FO270" s="317"/>
      <c r="FY270" s="317"/>
      <c r="GI270" s="317"/>
      <c r="GS270" s="317"/>
      <c r="HC270" s="317"/>
      <c r="HM270" s="317"/>
      <c r="HW270" s="317"/>
    </row>
    <row r="271" s="3" customFormat="true" x14ac:dyDescent="0.25">
      <c r="A271" s="317"/>
      <c r="K271" s="317"/>
      <c r="U271" s="317"/>
      <c r="AE271" s="317"/>
      <c r="AO271" s="317"/>
      <c r="AY271" s="317"/>
      <c r="AZ271" s="317"/>
      <c r="BI271" s="317"/>
      <c r="BS271" s="317"/>
      <c r="CC271" s="317"/>
      <c r="CM271" s="317"/>
      <c r="CW271" s="317"/>
      <c r="DG271" s="317"/>
      <c r="DQ271" s="317"/>
      <c r="EA271" s="317"/>
      <c r="EK271" s="317"/>
      <c r="EU271" s="317"/>
      <c r="FE271" s="317"/>
      <c r="FO271" s="317"/>
      <c r="FY271" s="317"/>
      <c r="GI271" s="317"/>
      <c r="GS271" s="317"/>
      <c r="HC271" s="317"/>
      <c r="HM271" s="317"/>
      <c r="HW271" s="317"/>
    </row>
    <row r="272" s="3" customFormat="true" x14ac:dyDescent="0.25">
      <c r="A272" s="317"/>
      <c r="K272" s="317"/>
      <c r="U272" s="317"/>
      <c r="AE272" s="317"/>
      <c r="AO272" s="317"/>
      <c r="AY272" s="317"/>
      <c r="AZ272" s="317"/>
      <c r="BI272" s="317"/>
      <c r="BS272" s="317"/>
      <c r="CC272" s="317"/>
      <c r="CM272" s="317"/>
      <c r="CW272" s="317"/>
      <c r="DG272" s="317"/>
      <c r="DQ272" s="317"/>
      <c r="EA272" s="317"/>
      <c r="EK272" s="317"/>
      <c r="EU272" s="317"/>
      <c r="FE272" s="317"/>
      <c r="FO272" s="317"/>
      <c r="FY272" s="317"/>
      <c r="GI272" s="317"/>
      <c r="GS272" s="317"/>
      <c r="HC272" s="317"/>
      <c r="HM272" s="317"/>
      <c r="HW272" s="317"/>
    </row>
    <row r="273" s="3" customFormat="true" x14ac:dyDescent="0.25">
      <c r="A273" s="317"/>
      <c r="K273" s="317"/>
      <c r="U273" s="317"/>
      <c r="AE273" s="317"/>
      <c r="AO273" s="317"/>
      <c r="AY273" s="317"/>
      <c r="AZ273" s="317"/>
      <c r="BI273" s="317"/>
      <c r="BS273" s="317"/>
      <c r="CC273" s="317"/>
      <c r="CM273" s="317"/>
      <c r="CW273" s="317"/>
      <c r="DG273" s="317"/>
      <c r="DQ273" s="317"/>
      <c r="EA273" s="317"/>
      <c r="EK273" s="317"/>
      <c r="EU273" s="317"/>
      <c r="FE273" s="317"/>
      <c r="FO273" s="317"/>
      <c r="FY273" s="317"/>
      <c r="GI273" s="317"/>
      <c r="GS273" s="317"/>
      <c r="HC273" s="317"/>
      <c r="HM273" s="317"/>
      <c r="HW273" s="317"/>
    </row>
    <row r="274" s="3" customFormat="true" x14ac:dyDescent="0.25">
      <c r="A274" s="317"/>
      <c r="K274" s="317"/>
      <c r="U274" s="317"/>
      <c r="AE274" s="317"/>
      <c r="AO274" s="317"/>
      <c r="AY274" s="317"/>
      <c r="AZ274" s="317"/>
      <c r="BI274" s="317"/>
      <c r="BS274" s="317"/>
      <c r="CC274" s="317"/>
      <c r="CM274" s="317"/>
      <c r="CW274" s="317"/>
      <c r="DG274" s="317"/>
      <c r="DQ274" s="317"/>
      <c r="EA274" s="317"/>
      <c r="EK274" s="317"/>
      <c r="EU274" s="317"/>
      <c r="FE274" s="317"/>
      <c r="FO274" s="317"/>
      <c r="FY274" s="317"/>
      <c r="GI274" s="317"/>
      <c r="GS274" s="317"/>
      <c r="HC274" s="317"/>
      <c r="HM274" s="317"/>
      <c r="HW274" s="317"/>
    </row>
    <row r="275" s="3" customFormat="true" x14ac:dyDescent="0.25">
      <c r="A275" s="317"/>
      <c r="K275" s="317"/>
      <c r="U275" s="317"/>
      <c r="AE275" s="317"/>
      <c r="AO275" s="317"/>
      <c r="AY275" s="317"/>
      <c r="AZ275" s="317"/>
      <c r="BI275" s="317"/>
      <c r="BS275" s="317"/>
      <c r="CC275" s="317"/>
      <c r="CM275" s="317"/>
      <c r="CW275" s="317"/>
      <c r="DG275" s="317"/>
      <c r="DQ275" s="317"/>
      <c r="EA275" s="317"/>
      <c r="EK275" s="317"/>
      <c r="EU275" s="317"/>
      <c r="FE275" s="317"/>
      <c r="FO275" s="317"/>
      <c r="FY275" s="317"/>
      <c r="GI275" s="317"/>
      <c r="GS275" s="317"/>
      <c r="HC275" s="317"/>
      <c r="HM275" s="317"/>
      <c r="HW275" s="317"/>
    </row>
    <row r="276" s="3" customFormat="true" x14ac:dyDescent="0.25">
      <c r="A276" s="317"/>
      <c r="K276" s="317"/>
      <c r="U276" s="317"/>
      <c r="AE276" s="317"/>
      <c r="AO276" s="317"/>
      <c r="AY276" s="317"/>
      <c r="AZ276" s="317"/>
      <c r="BI276" s="317"/>
      <c r="BS276" s="317"/>
      <c r="CC276" s="317"/>
      <c r="CM276" s="317"/>
      <c r="CW276" s="317"/>
      <c r="DG276" s="317"/>
      <c r="DQ276" s="317"/>
      <c r="EA276" s="317"/>
      <c r="EK276" s="317"/>
      <c r="EU276" s="317"/>
      <c r="FE276" s="317"/>
      <c r="FO276" s="317"/>
      <c r="FY276" s="317"/>
      <c r="GI276" s="317"/>
      <c r="GS276" s="317"/>
      <c r="HC276" s="317"/>
      <c r="HM276" s="317"/>
      <c r="HW276" s="317"/>
    </row>
    <row r="277" s="3" customFormat="true" x14ac:dyDescent="0.25">
      <c r="A277" s="317"/>
      <c r="K277" s="317"/>
      <c r="U277" s="317"/>
      <c r="AE277" s="317"/>
      <c r="AO277" s="317"/>
      <c r="AY277" s="317"/>
      <c r="AZ277" s="317"/>
      <c r="BI277" s="317"/>
      <c r="BS277" s="317"/>
      <c r="CC277" s="317"/>
      <c r="CM277" s="317"/>
      <c r="CW277" s="317"/>
      <c r="DG277" s="317"/>
      <c r="DQ277" s="317"/>
      <c r="EA277" s="317"/>
      <c r="EK277" s="317"/>
      <c r="EU277" s="317"/>
      <c r="FE277" s="317"/>
      <c r="FO277" s="317"/>
      <c r="FY277" s="317"/>
      <c r="GI277" s="317"/>
      <c r="GS277" s="317"/>
      <c r="HC277" s="317"/>
      <c r="HM277" s="317"/>
      <c r="HW277" s="317"/>
    </row>
    <row r="278" s="3" customFormat="true" x14ac:dyDescent="0.25">
      <c r="A278" s="317"/>
      <c r="K278" s="317"/>
      <c r="U278" s="317"/>
      <c r="AE278" s="317"/>
      <c r="AO278" s="317"/>
      <c r="AY278" s="317"/>
      <c r="AZ278" s="317"/>
      <c r="BI278" s="317"/>
      <c r="BS278" s="317"/>
      <c r="CC278" s="317"/>
      <c r="CM278" s="317"/>
      <c r="CW278" s="317"/>
      <c r="DG278" s="317"/>
      <c r="DQ278" s="317"/>
      <c r="EA278" s="317"/>
      <c r="EK278" s="317"/>
      <c r="EU278" s="317"/>
      <c r="FE278" s="317"/>
      <c r="FO278" s="317"/>
      <c r="FY278" s="317"/>
      <c r="GI278" s="317"/>
      <c r="GS278" s="317"/>
      <c r="HC278" s="317"/>
      <c r="HM278" s="317"/>
      <c r="HW278" s="317"/>
    </row>
    <row r="279" s="3" customFormat="true" x14ac:dyDescent="0.25">
      <c r="A279" s="317"/>
      <c r="K279" s="317"/>
      <c r="U279" s="317"/>
      <c r="AE279" s="317"/>
      <c r="AO279" s="317"/>
      <c r="AY279" s="317"/>
      <c r="AZ279" s="317"/>
      <c r="BI279" s="317"/>
      <c r="BS279" s="317"/>
      <c r="CC279" s="317"/>
      <c r="CM279" s="317"/>
      <c r="CW279" s="317"/>
      <c r="DG279" s="317"/>
      <c r="DQ279" s="317"/>
      <c r="EA279" s="317"/>
      <c r="EK279" s="317"/>
      <c r="EU279" s="317"/>
      <c r="FE279" s="317"/>
      <c r="FO279" s="317"/>
      <c r="FY279" s="317"/>
      <c r="GI279" s="317"/>
      <c r="GS279" s="317"/>
      <c r="HC279" s="317"/>
      <c r="HM279" s="317"/>
      <c r="HW279" s="317"/>
    </row>
    <row r="280" s="3" customFormat="true" x14ac:dyDescent="0.25">
      <c r="A280" s="317"/>
      <c r="K280" s="317"/>
      <c r="U280" s="317"/>
      <c r="AE280" s="317"/>
      <c r="AO280" s="317"/>
      <c r="AY280" s="317"/>
      <c r="AZ280" s="317"/>
      <c r="BI280" s="317"/>
      <c r="BS280" s="317"/>
      <c r="CC280" s="317"/>
      <c r="CM280" s="317"/>
      <c r="CW280" s="317"/>
      <c r="DG280" s="317"/>
      <c r="DQ280" s="317"/>
      <c r="EA280" s="317"/>
      <c r="EK280" s="317"/>
      <c r="EU280" s="317"/>
      <c r="FE280" s="317"/>
      <c r="FO280" s="317"/>
      <c r="FY280" s="317"/>
      <c r="GI280" s="317"/>
      <c r="GS280" s="317"/>
      <c r="HC280" s="317"/>
      <c r="HM280" s="317"/>
      <c r="HW280" s="317"/>
    </row>
    <row r="281" s="3" customFormat="true" x14ac:dyDescent="0.25">
      <c r="A281" s="317"/>
      <c r="K281" s="317"/>
      <c r="U281" s="317"/>
      <c r="AE281" s="317"/>
      <c r="AO281" s="317"/>
      <c r="AY281" s="317"/>
      <c r="AZ281" s="317"/>
      <c r="BI281" s="317"/>
      <c r="BS281" s="317"/>
      <c r="CC281" s="317"/>
      <c r="CM281" s="317"/>
      <c r="CW281" s="317"/>
      <c r="DG281" s="317"/>
      <c r="DQ281" s="317"/>
      <c r="EA281" s="317"/>
      <c r="EK281" s="317"/>
      <c r="EU281" s="317"/>
      <c r="FE281" s="317"/>
      <c r="FO281" s="317"/>
      <c r="FY281" s="317"/>
      <c r="GI281" s="317"/>
      <c r="GS281" s="317"/>
      <c r="HC281" s="317"/>
      <c r="HM281" s="317"/>
      <c r="HW281" s="317"/>
    </row>
    <row r="282" s="3" customFormat="true" x14ac:dyDescent="0.25">
      <c r="A282" s="317"/>
      <c r="K282" s="317"/>
      <c r="U282" s="317"/>
      <c r="AE282" s="317"/>
      <c r="AO282" s="317"/>
      <c r="AY282" s="317"/>
      <c r="AZ282" s="317"/>
      <c r="BI282" s="317"/>
      <c r="BS282" s="317"/>
      <c r="CC282" s="317"/>
      <c r="CM282" s="317"/>
      <c r="CW282" s="317"/>
      <c r="DG282" s="317"/>
      <c r="DQ282" s="317"/>
      <c r="EA282" s="317"/>
      <c r="EK282" s="317"/>
      <c r="EU282" s="317"/>
      <c r="FE282" s="317"/>
      <c r="FO282" s="317"/>
      <c r="FY282" s="317"/>
      <c r="GI282" s="317"/>
      <c r="GS282" s="317"/>
      <c r="HC282" s="317"/>
      <c r="HM282" s="317"/>
      <c r="HW282" s="317"/>
    </row>
    <row r="283" s="3" customFormat="true" x14ac:dyDescent="0.25">
      <c r="A283" s="317"/>
      <c r="K283" s="317"/>
      <c r="U283" s="317"/>
      <c r="AE283" s="317"/>
      <c r="AO283" s="317"/>
      <c r="AY283" s="317"/>
      <c r="AZ283" s="317"/>
      <c r="BI283" s="317"/>
      <c r="BS283" s="317"/>
      <c r="CC283" s="317"/>
      <c r="CM283" s="317"/>
      <c r="CW283" s="317"/>
      <c r="DG283" s="317"/>
      <c r="DQ283" s="317"/>
      <c r="EA283" s="317"/>
      <c r="EK283" s="317"/>
      <c r="EU283" s="317"/>
      <c r="FE283" s="317"/>
      <c r="FO283" s="317"/>
      <c r="FY283" s="317"/>
      <c r="GI283" s="317"/>
      <c r="GS283" s="317"/>
      <c r="HC283" s="317"/>
      <c r="HM283" s="317"/>
      <c r="HW283" s="317"/>
    </row>
    <row r="284" s="3" customFormat="true" x14ac:dyDescent="0.25">
      <c r="A284" s="317"/>
      <c r="K284" s="317"/>
      <c r="U284" s="317"/>
      <c r="AE284" s="317"/>
      <c r="AO284" s="317"/>
      <c r="AY284" s="317"/>
      <c r="AZ284" s="317"/>
      <c r="BI284" s="317"/>
      <c r="BS284" s="317"/>
      <c r="CC284" s="317"/>
      <c r="CM284" s="317"/>
      <c r="CW284" s="317"/>
      <c r="DG284" s="317"/>
      <c r="DQ284" s="317"/>
      <c r="EA284" s="317"/>
      <c r="EK284" s="317"/>
      <c r="EU284" s="317"/>
      <c r="FE284" s="317"/>
      <c r="FO284" s="317"/>
      <c r="FY284" s="317"/>
      <c r="GI284" s="317"/>
      <c r="GS284" s="317"/>
      <c r="HC284" s="317"/>
      <c r="HM284" s="317"/>
      <c r="HW284" s="317"/>
    </row>
    <row r="285" s="3" customFormat="true" x14ac:dyDescent="0.25">
      <c r="A285" s="317"/>
      <c r="K285" s="317"/>
      <c r="U285" s="317"/>
      <c r="AE285" s="317"/>
      <c r="AO285" s="317"/>
      <c r="AY285" s="317"/>
      <c r="AZ285" s="317"/>
      <c r="BI285" s="317"/>
      <c r="BS285" s="317"/>
      <c r="CC285" s="317"/>
      <c r="CM285" s="317"/>
      <c r="CW285" s="317"/>
      <c r="DG285" s="317"/>
      <c r="DQ285" s="317"/>
      <c r="EA285" s="317"/>
      <c r="EK285" s="317"/>
      <c r="EU285" s="317"/>
      <c r="FE285" s="317"/>
      <c r="FO285" s="317"/>
      <c r="FY285" s="317"/>
      <c r="GI285" s="317"/>
      <c r="GS285" s="317"/>
      <c r="HC285" s="317"/>
      <c r="HM285" s="317"/>
      <c r="HW285" s="317"/>
    </row>
    <row r="286" s="3" customFormat="true" x14ac:dyDescent="0.25">
      <c r="A286" s="317"/>
      <c r="K286" s="317"/>
      <c r="U286" s="317"/>
      <c r="AE286" s="317"/>
      <c r="AO286" s="317"/>
      <c r="AY286" s="317"/>
      <c r="AZ286" s="317"/>
      <c r="BI286" s="317"/>
      <c r="BS286" s="317"/>
      <c r="CC286" s="317"/>
      <c r="CM286" s="317"/>
      <c r="CW286" s="317"/>
      <c r="DG286" s="317"/>
      <c r="DQ286" s="317"/>
      <c r="EA286" s="317"/>
      <c r="EK286" s="317"/>
      <c r="EU286" s="317"/>
      <c r="FE286" s="317"/>
      <c r="FO286" s="317"/>
      <c r="FY286" s="317"/>
      <c r="GI286" s="317"/>
      <c r="GS286" s="317"/>
      <c r="HC286" s="317"/>
      <c r="HM286" s="317"/>
      <c r="HW286" s="317"/>
    </row>
    <row r="287" s="3" customFormat="true" x14ac:dyDescent="0.25">
      <c r="A287" s="317"/>
      <c r="K287" s="317"/>
      <c r="U287" s="317"/>
      <c r="AE287" s="317"/>
      <c r="AO287" s="317"/>
      <c r="AY287" s="317"/>
      <c r="AZ287" s="317"/>
      <c r="BI287" s="317"/>
      <c r="BS287" s="317"/>
      <c r="CC287" s="317"/>
      <c r="CM287" s="317"/>
      <c r="CW287" s="317"/>
      <c r="DG287" s="317"/>
      <c r="DQ287" s="317"/>
      <c r="EA287" s="317"/>
      <c r="EK287" s="317"/>
      <c r="EU287" s="317"/>
      <c r="FE287" s="317"/>
      <c r="FO287" s="317"/>
      <c r="FY287" s="317"/>
      <c r="GI287" s="317"/>
      <c r="GS287" s="317"/>
      <c r="HC287" s="317"/>
      <c r="HM287" s="317"/>
      <c r="HW287" s="317"/>
    </row>
    <row r="288" s="3" customFormat="true" x14ac:dyDescent="0.25">
      <c r="A288" s="317"/>
      <c r="K288" s="317"/>
      <c r="U288" s="317"/>
      <c r="AE288" s="317"/>
      <c r="AO288" s="317"/>
      <c r="AY288" s="317"/>
      <c r="AZ288" s="317"/>
      <c r="BI288" s="317"/>
      <c r="BS288" s="317"/>
      <c r="CC288" s="317"/>
      <c r="CM288" s="317"/>
      <c r="CW288" s="317"/>
      <c r="DG288" s="317"/>
      <c r="DQ288" s="317"/>
      <c r="EA288" s="317"/>
      <c r="EK288" s="317"/>
      <c r="EU288" s="317"/>
      <c r="FE288" s="317"/>
      <c r="FO288" s="317"/>
      <c r="FY288" s="317"/>
      <c r="GI288" s="317"/>
      <c r="GS288" s="317"/>
      <c r="HC288" s="317"/>
      <c r="HM288" s="317"/>
      <c r="HW288" s="317"/>
    </row>
    <row r="289" s="3" customFormat="true" x14ac:dyDescent="0.25">
      <c r="A289" s="317"/>
      <c r="K289" s="317"/>
      <c r="U289" s="317"/>
      <c r="AE289" s="317"/>
      <c r="AO289" s="317"/>
      <c r="AY289" s="317"/>
      <c r="AZ289" s="317"/>
      <c r="BI289" s="317"/>
      <c r="BS289" s="317"/>
      <c r="CC289" s="317"/>
      <c r="CM289" s="317"/>
      <c r="CW289" s="317"/>
      <c r="DG289" s="317"/>
      <c r="DQ289" s="317"/>
      <c r="EA289" s="317"/>
      <c r="EK289" s="317"/>
      <c r="EU289" s="317"/>
      <c r="FE289" s="317"/>
      <c r="FO289" s="317"/>
      <c r="FY289" s="317"/>
      <c r="GI289" s="317"/>
      <c r="GS289" s="317"/>
      <c r="HC289" s="317"/>
      <c r="HM289" s="317"/>
      <c r="HW289" s="317"/>
    </row>
    <row r="290" s="3" customFormat="true" x14ac:dyDescent="0.25">
      <c r="A290" s="317"/>
      <c r="K290" s="317"/>
      <c r="U290" s="317"/>
      <c r="AE290" s="317"/>
      <c r="AO290" s="317"/>
      <c r="AY290" s="317"/>
      <c r="AZ290" s="317"/>
      <c r="BI290" s="317"/>
      <c r="BS290" s="317"/>
      <c r="CC290" s="317"/>
      <c r="CM290" s="317"/>
      <c r="CW290" s="317"/>
      <c r="DG290" s="317"/>
      <c r="DQ290" s="317"/>
      <c r="EA290" s="317"/>
      <c r="EK290" s="317"/>
      <c r="EU290" s="317"/>
      <c r="FE290" s="317"/>
      <c r="FO290" s="317"/>
      <c r="FY290" s="317"/>
      <c r="GI290" s="317"/>
      <c r="GS290" s="317"/>
      <c r="HC290" s="317"/>
      <c r="HM290" s="317"/>
      <c r="HW290" s="317"/>
    </row>
    <row r="291" s="3" customFormat="true" x14ac:dyDescent="0.25">
      <c r="A291" s="317"/>
      <c r="K291" s="317"/>
      <c r="U291" s="317"/>
      <c r="AE291" s="317"/>
      <c r="AO291" s="317"/>
      <c r="AY291" s="317"/>
      <c r="AZ291" s="317"/>
      <c r="BI291" s="317"/>
      <c r="BS291" s="317"/>
      <c r="CC291" s="317"/>
      <c r="CM291" s="317"/>
      <c r="CW291" s="317"/>
      <c r="DG291" s="317"/>
      <c r="DQ291" s="317"/>
      <c r="EA291" s="317"/>
      <c r="EK291" s="317"/>
      <c r="EU291" s="317"/>
      <c r="FE291" s="317"/>
      <c r="FO291" s="317"/>
      <c r="FY291" s="317"/>
      <c r="GI291" s="317"/>
      <c r="GS291" s="317"/>
      <c r="HC291" s="317"/>
      <c r="HM291" s="317"/>
      <c r="HW291" s="317"/>
    </row>
    <row r="292" s="3" customFormat="true" x14ac:dyDescent="0.25">
      <c r="A292" s="317"/>
      <c r="K292" s="317"/>
      <c r="U292" s="317"/>
      <c r="AE292" s="317"/>
      <c r="AO292" s="317"/>
      <c r="AY292" s="317"/>
      <c r="AZ292" s="317"/>
      <c r="BI292" s="317"/>
      <c r="BS292" s="317"/>
      <c r="CC292" s="317"/>
      <c r="CM292" s="317"/>
      <c r="CW292" s="317"/>
      <c r="DG292" s="317"/>
      <c r="DQ292" s="317"/>
      <c r="EA292" s="317"/>
      <c r="EK292" s="317"/>
      <c r="EU292" s="317"/>
      <c r="FE292" s="317"/>
      <c r="FO292" s="317"/>
      <c r="FY292" s="317"/>
      <c r="GI292" s="317"/>
      <c r="GS292" s="317"/>
      <c r="HC292" s="317"/>
      <c r="HM292" s="317"/>
      <c r="HW292" s="317"/>
    </row>
    <row r="293" s="3" customFormat="true" x14ac:dyDescent="0.25">
      <c r="A293" s="317"/>
      <c r="K293" s="317"/>
      <c r="U293" s="317"/>
      <c r="AE293" s="317"/>
      <c r="AO293" s="317"/>
      <c r="AY293" s="317"/>
      <c r="AZ293" s="317"/>
      <c r="BI293" s="317"/>
      <c r="BS293" s="317"/>
      <c r="CC293" s="317"/>
      <c r="CM293" s="317"/>
      <c r="CW293" s="317"/>
      <c r="DG293" s="317"/>
      <c r="DQ293" s="317"/>
      <c r="EA293" s="317"/>
      <c r="EK293" s="317"/>
      <c r="EU293" s="317"/>
      <c r="FE293" s="317"/>
      <c r="FO293" s="317"/>
      <c r="FY293" s="317"/>
      <c r="GI293" s="317"/>
      <c r="GS293" s="317"/>
      <c r="HC293" s="317"/>
      <c r="HM293" s="317"/>
      <c r="HW293" s="317"/>
    </row>
    <row r="294" s="3" customFormat="true" x14ac:dyDescent="0.25">
      <c r="A294" s="317"/>
      <c r="K294" s="317"/>
      <c r="U294" s="317"/>
      <c r="AE294" s="317"/>
      <c r="AO294" s="317"/>
      <c r="AY294" s="317"/>
      <c r="AZ294" s="317"/>
      <c r="BI294" s="317"/>
      <c r="BS294" s="317"/>
      <c r="CC294" s="317"/>
      <c r="CM294" s="317"/>
      <c r="CW294" s="317"/>
      <c r="DG294" s="317"/>
      <c r="DQ294" s="317"/>
      <c r="EA294" s="317"/>
      <c r="EK294" s="317"/>
      <c r="EU294" s="317"/>
      <c r="FE294" s="317"/>
      <c r="FO294" s="317"/>
      <c r="FY294" s="317"/>
      <c r="GI294" s="317"/>
      <c r="GS294" s="317"/>
      <c r="HC294" s="317"/>
      <c r="HM294" s="317"/>
      <c r="HW294" s="317"/>
    </row>
    <row r="295" s="3" customFormat="true" x14ac:dyDescent="0.25">
      <c r="A295" s="317"/>
      <c r="K295" s="317"/>
      <c r="U295" s="317"/>
      <c r="AE295" s="317"/>
      <c r="AO295" s="317"/>
      <c r="AY295" s="317"/>
      <c r="AZ295" s="317"/>
      <c r="BI295" s="317"/>
      <c r="BS295" s="317"/>
      <c r="CC295" s="317"/>
      <c r="CM295" s="317"/>
      <c r="CW295" s="317"/>
      <c r="DG295" s="317"/>
      <c r="DQ295" s="317"/>
      <c r="EA295" s="317"/>
      <c r="EK295" s="317"/>
      <c r="EU295" s="317"/>
      <c r="FE295" s="317"/>
      <c r="FO295" s="317"/>
      <c r="FY295" s="317"/>
      <c r="GI295" s="317"/>
      <c r="GS295" s="317"/>
      <c r="HC295" s="317"/>
      <c r="HM295" s="317"/>
      <c r="HW295" s="317"/>
    </row>
    <row r="296" s="3" customFormat="true" x14ac:dyDescent="0.25">
      <c r="A296" s="317"/>
      <c r="K296" s="317"/>
      <c r="U296" s="317"/>
      <c r="AE296" s="317"/>
      <c r="AO296" s="317"/>
      <c r="AY296" s="317"/>
      <c r="AZ296" s="317"/>
      <c r="BI296" s="317"/>
      <c r="BS296" s="317"/>
      <c r="CC296" s="317"/>
      <c r="CM296" s="317"/>
      <c r="CW296" s="317"/>
      <c r="DG296" s="317"/>
      <c r="DQ296" s="317"/>
      <c r="EA296" s="317"/>
      <c r="EK296" s="317"/>
      <c r="EU296" s="317"/>
      <c r="FE296" s="317"/>
      <c r="FO296" s="317"/>
      <c r="FY296" s="317"/>
      <c r="GI296" s="317"/>
      <c r="GS296" s="317"/>
      <c r="HC296" s="317"/>
      <c r="HM296" s="317"/>
      <c r="HW296" s="317"/>
    </row>
    <row r="297" s="3" customFormat="true" x14ac:dyDescent="0.25">
      <c r="A297" s="317"/>
      <c r="K297" s="317"/>
      <c r="U297" s="317"/>
      <c r="AE297" s="317"/>
      <c r="AO297" s="317"/>
      <c r="AY297" s="317"/>
      <c r="AZ297" s="317"/>
      <c r="BI297" s="317"/>
      <c r="BS297" s="317"/>
      <c r="CC297" s="317"/>
      <c r="CM297" s="317"/>
      <c r="CW297" s="317"/>
      <c r="DG297" s="317"/>
      <c r="DQ297" s="317"/>
      <c r="EA297" s="317"/>
      <c r="EK297" s="317"/>
      <c r="EU297" s="317"/>
      <c r="FE297" s="317"/>
      <c r="FO297" s="317"/>
      <c r="FY297" s="317"/>
      <c r="GI297" s="317"/>
      <c r="GS297" s="317"/>
      <c r="HC297" s="317"/>
      <c r="HM297" s="317"/>
      <c r="HW297" s="317"/>
    </row>
    <row r="298" s="3" customFormat="true" x14ac:dyDescent="0.25">
      <c r="A298" s="317"/>
      <c r="K298" s="317"/>
      <c r="U298" s="317"/>
      <c r="AE298" s="317"/>
      <c r="AO298" s="317"/>
      <c r="AY298" s="317"/>
      <c r="AZ298" s="317"/>
      <c r="BI298" s="317"/>
      <c r="BS298" s="317"/>
      <c r="CC298" s="317"/>
      <c r="CM298" s="317"/>
      <c r="CW298" s="317"/>
      <c r="DG298" s="317"/>
      <c r="DQ298" s="317"/>
      <c r="EA298" s="317"/>
      <c r="EK298" s="317"/>
      <c r="EU298" s="317"/>
      <c r="FE298" s="317"/>
      <c r="FO298" s="317"/>
      <c r="FY298" s="317"/>
      <c r="GI298" s="317"/>
      <c r="GS298" s="317"/>
      <c r="HC298" s="317"/>
      <c r="HM298" s="317"/>
      <c r="HW298" s="317"/>
    </row>
    <row r="299" s="3" customFormat="true" x14ac:dyDescent="0.25">
      <c r="A299" s="317"/>
      <c r="K299" s="317"/>
      <c r="U299" s="317"/>
      <c r="AE299" s="317"/>
      <c r="AO299" s="317"/>
      <c r="AY299" s="317"/>
      <c r="AZ299" s="317"/>
      <c r="BI299" s="317"/>
      <c r="BS299" s="317"/>
      <c r="CC299" s="317"/>
      <c r="CM299" s="317"/>
      <c r="CW299" s="317"/>
      <c r="DG299" s="317"/>
      <c r="DQ299" s="317"/>
      <c r="EA299" s="317"/>
      <c r="EK299" s="317"/>
      <c r="EU299" s="317"/>
      <c r="FE299" s="317"/>
      <c r="FO299" s="317"/>
      <c r="FY299" s="317"/>
      <c r="GI299" s="317"/>
      <c r="GS299" s="317"/>
      <c r="HC299" s="317"/>
      <c r="HM299" s="317"/>
      <c r="HW299" s="317"/>
    </row>
    <row r="300" s="3" customFormat="true" x14ac:dyDescent="0.25">
      <c r="A300" s="317"/>
      <c r="K300" s="317"/>
      <c r="U300" s="317"/>
      <c r="AE300" s="317"/>
      <c r="AO300" s="317"/>
      <c r="AY300" s="317"/>
      <c r="AZ300" s="317"/>
      <c r="BI300" s="317"/>
      <c r="BS300" s="317"/>
      <c r="CC300" s="317"/>
      <c r="CM300" s="317"/>
      <c r="CW300" s="317"/>
      <c r="DG300" s="317"/>
      <c r="DQ300" s="317"/>
      <c r="EA300" s="317"/>
      <c r="EK300" s="317"/>
      <c r="EU300" s="317"/>
      <c r="FE300" s="317"/>
      <c r="FO300" s="317"/>
      <c r="FY300" s="317"/>
      <c r="GI300" s="317"/>
      <c r="GS300" s="317"/>
      <c r="HC300" s="317"/>
      <c r="HM300" s="317"/>
      <c r="HW300" s="317"/>
    </row>
    <row r="301" s="3" customFormat="true" x14ac:dyDescent="0.25">
      <c r="A301" s="317"/>
      <c r="K301" s="317"/>
      <c r="U301" s="317"/>
      <c r="AE301" s="317"/>
      <c r="AO301" s="317"/>
      <c r="AY301" s="317"/>
      <c r="AZ301" s="317"/>
      <c r="BI301" s="317"/>
      <c r="BS301" s="317"/>
      <c r="CC301" s="317"/>
      <c r="CM301" s="317"/>
      <c r="CW301" s="317"/>
      <c r="DG301" s="317"/>
      <c r="DQ301" s="317"/>
      <c r="EA301" s="317"/>
      <c r="EK301" s="317"/>
      <c r="EU301" s="317"/>
      <c r="FE301" s="317"/>
      <c r="FO301" s="317"/>
      <c r="FY301" s="317"/>
      <c r="GI301" s="317"/>
      <c r="GS301" s="317"/>
      <c r="HC301" s="317"/>
      <c r="HM301" s="317"/>
      <c r="HW301" s="317"/>
    </row>
    <row r="302" s="3" customFormat="true" x14ac:dyDescent="0.25">
      <c r="A302" s="317"/>
      <c r="K302" s="317"/>
      <c r="U302" s="317"/>
      <c r="AE302" s="317"/>
      <c r="AO302" s="317"/>
      <c r="AY302" s="317"/>
      <c r="AZ302" s="317"/>
      <c r="BI302" s="317"/>
      <c r="BS302" s="317"/>
      <c r="CC302" s="317"/>
      <c r="CM302" s="317"/>
      <c r="CW302" s="317"/>
      <c r="DG302" s="317"/>
      <c r="DQ302" s="317"/>
      <c r="EA302" s="317"/>
      <c r="EK302" s="317"/>
      <c r="EU302" s="317"/>
      <c r="FE302" s="317"/>
      <c r="FO302" s="317"/>
      <c r="FY302" s="317"/>
      <c r="GI302" s="317"/>
      <c r="GS302" s="317"/>
      <c r="HC302" s="317"/>
      <c r="HM302" s="317"/>
      <c r="HW302" s="317"/>
    </row>
    <row r="303" s="3" customFormat="true" x14ac:dyDescent="0.25">
      <c r="A303" s="317"/>
      <c r="K303" s="317"/>
      <c r="U303" s="317"/>
      <c r="AE303" s="317"/>
      <c r="AO303" s="317"/>
      <c r="AY303" s="317"/>
      <c r="AZ303" s="317"/>
      <c r="BI303" s="317"/>
      <c r="BS303" s="317"/>
      <c r="CC303" s="317"/>
      <c r="CM303" s="317"/>
      <c r="CW303" s="317"/>
      <c r="DG303" s="317"/>
      <c r="DQ303" s="317"/>
      <c r="EA303" s="317"/>
      <c r="EK303" s="317"/>
      <c r="EU303" s="317"/>
      <c r="FE303" s="317"/>
      <c r="FO303" s="317"/>
      <c r="FY303" s="317"/>
      <c r="GI303" s="317"/>
      <c r="GS303" s="317"/>
      <c r="HC303" s="317"/>
      <c r="HM303" s="317"/>
      <c r="HW303" s="317"/>
    </row>
    <row r="304" s="3" customFormat="true" x14ac:dyDescent="0.25">
      <c r="A304" s="317"/>
      <c r="K304" s="317"/>
      <c r="U304" s="317"/>
      <c r="AE304" s="317"/>
      <c r="AO304" s="317"/>
      <c r="AY304" s="317"/>
      <c r="AZ304" s="317"/>
      <c r="BI304" s="317"/>
      <c r="BS304" s="317"/>
      <c r="CC304" s="317"/>
      <c r="CM304" s="317"/>
      <c r="CW304" s="317"/>
      <c r="DG304" s="317"/>
      <c r="DQ304" s="317"/>
      <c r="EA304" s="317"/>
      <c r="EK304" s="317"/>
      <c r="EU304" s="317"/>
      <c r="FE304" s="317"/>
      <c r="FO304" s="317"/>
      <c r="FY304" s="317"/>
      <c r="GI304" s="317"/>
      <c r="GS304" s="317"/>
      <c r="HC304" s="317"/>
      <c r="HM304" s="317"/>
      <c r="HW304" s="317"/>
    </row>
    <row r="305" s="3" customFormat="true" x14ac:dyDescent="0.25">
      <c r="A305" s="317"/>
      <c r="K305" s="317"/>
      <c r="U305" s="317"/>
      <c r="AE305" s="317"/>
      <c r="AO305" s="317"/>
      <c r="AY305" s="317"/>
      <c r="AZ305" s="317"/>
      <c r="BI305" s="317"/>
      <c r="BS305" s="317"/>
      <c r="CC305" s="317"/>
      <c r="CM305" s="317"/>
      <c r="CW305" s="317"/>
      <c r="DG305" s="317"/>
      <c r="DQ305" s="317"/>
      <c r="EA305" s="317"/>
      <c r="EK305" s="317"/>
      <c r="EU305" s="317"/>
      <c r="FE305" s="317"/>
      <c r="FO305" s="317"/>
      <c r="FY305" s="317"/>
      <c r="GI305" s="317"/>
      <c r="GS305" s="317"/>
      <c r="HC305" s="317"/>
      <c r="HM305" s="317"/>
      <c r="HW305" s="317"/>
    </row>
    <row r="306" s="3" customFormat="true" x14ac:dyDescent="0.25">
      <c r="A306" s="317"/>
      <c r="K306" s="317"/>
      <c r="U306" s="317"/>
      <c r="AE306" s="317"/>
      <c r="AO306" s="317"/>
      <c r="AY306" s="317"/>
      <c r="AZ306" s="317"/>
      <c r="BI306" s="317"/>
      <c r="BS306" s="317"/>
      <c r="CC306" s="317"/>
      <c r="CM306" s="317"/>
      <c r="CW306" s="317"/>
      <c r="DG306" s="317"/>
      <c r="DQ306" s="317"/>
      <c r="EA306" s="317"/>
      <c r="EK306" s="317"/>
      <c r="EU306" s="317"/>
      <c r="FE306" s="317"/>
      <c r="FO306" s="317"/>
      <c r="FY306" s="317"/>
      <c r="GI306" s="317"/>
      <c r="GS306" s="317"/>
      <c r="HC306" s="317"/>
      <c r="HM306" s="317"/>
      <c r="HW306" s="317"/>
    </row>
    <row r="307" s="3" customFormat="true" x14ac:dyDescent="0.25">
      <c r="A307" s="317"/>
      <c r="K307" s="317"/>
      <c r="U307" s="317"/>
      <c r="AE307" s="317"/>
      <c r="AO307" s="317"/>
      <c r="AY307" s="317"/>
      <c r="AZ307" s="317"/>
      <c r="BI307" s="317"/>
      <c r="BS307" s="317"/>
      <c r="CC307" s="317"/>
      <c r="CM307" s="317"/>
      <c r="CW307" s="317"/>
      <c r="DG307" s="317"/>
      <c r="DQ307" s="317"/>
      <c r="EA307" s="317"/>
      <c r="EK307" s="317"/>
      <c r="EU307" s="317"/>
      <c r="FE307" s="317"/>
      <c r="FO307" s="317"/>
      <c r="FY307" s="317"/>
      <c r="GI307" s="317"/>
      <c r="GS307" s="317"/>
      <c r="HC307" s="317"/>
      <c r="HM307" s="317"/>
      <c r="HW307" s="317"/>
    </row>
    <row r="308" s="3" customFormat="true" x14ac:dyDescent="0.25">
      <c r="A308" s="317"/>
      <c r="K308" s="317"/>
      <c r="U308" s="317"/>
      <c r="AE308" s="317"/>
      <c r="AO308" s="317"/>
      <c r="AY308" s="317"/>
      <c r="AZ308" s="317"/>
      <c r="BI308" s="317"/>
      <c r="BS308" s="317"/>
      <c r="CC308" s="317"/>
      <c r="CM308" s="317"/>
      <c r="CW308" s="317"/>
      <c r="DG308" s="317"/>
      <c r="DQ308" s="317"/>
      <c r="EA308" s="317"/>
      <c r="EK308" s="317"/>
      <c r="EU308" s="317"/>
      <c r="FE308" s="317"/>
      <c r="FO308" s="317"/>
      <c r="FY308" s="317"/>
      <c r="GI308" s="317"/>
      <c r="GS308" s="317"/>
      <c r="HC308" s="317"/>
      <c r="HM308" s="317"/>
      <c r="HW308" s="317"/>
    </row>
    <row r="309" s="3" customFormat="true" x14ac:dyDescent="0.25">
      <c r="A309" s="317"/>
      <c r="K309" s="317"/>
      <c r="U309" s="317"/>
      <c r="AE309" s="317"/>
      <c r="AO309" s="317"/>
      <c r="AY309" s="317"/>
      <c r="AZ309" s="317"/>
      <c r="BI309" s="317"/>
      <c r="BS309" s="317"/>
      <c r="CC309" s="317"/>
      <c r="CM309" s="317"/>
      <c r="CW309" s="317"/>
      <c r="DG309" s="317"/>
      <c r="DQ309" s="317"/>
      <c r="EA309" s="317"/>
      <c r="EK309" s="317"/>
      <c r="EU309" s="317"/>
      <c r="FE309" s="317"/>
      <c r="FO309" s="317"/>
      <c r="FY309" s="317"/>
      <c r="GI309" s="317"/>
      <c r="GS309" s="317"/>
      <c r="HC309" s="317"/>
      <c r="HM309" s="317"/>
      <c r="HW309" s="317"/>
    </row>
    <row r="310" s="3" customFormat="true" x14ac:dyDescent="0.25">
      <c r="A310" s="317"/>
      <c r="K310" s="317"/>
      <c r="U310" s="317"/>
      <c r="AE310" s="317"/>
      <c r="AO310" s="317"/>
      <c r="AY310" s="317"/>
      <c r="AZ310" s="317"/>
      <c r="BI310" s="317"/>
      <c r="BS310" s="317"/>
      <c r="CC310" s="317"/>
      <c r="CM310" s="317"/>
      <c r="CW310" s="317"/>
      <c r="DG310" s="317"/>
      <c r="DQ310" s="317"/>
      <c r="EA310" s="317"/>
      <c r="EK310" s="317"/>
      <c r="EU310" s="317"/>
      <c r="FE310" s="317"/>
      <c r="FO310" s="317"/>
      <c r="FY310" s="317"/>
      <c r="GI310" s="317"/>
      <c r="GS310" s="317"/>
      <c r="HC310" s="317"/>
      <c r="HM310" s="317"/>
      <c r="HW310" s="317"/>
    </row>
    <row r="311" s="3" customFormat="true" x14ac:dyDescent="0.25">
      <c r="A311" s="317"/>
      <c r="K311" s="317"/>
      <c r="U311" s="317"/>
      <c r="AE311" s="317"/>
      <c r="AO311" s="317"/>
      <c r="AY311" s="317"/>
      <c r="AZ311" s="317"/>
      <c r="BI311" s="317"/>
      <c r="BS311" s="317"/>
      <c r="CC311" s="317"/>
      <c r="CM311" s="317"/>
      <c r="CW311" s="317"/>
      <c r="DG311" s="317"/>
      <c r="DQ311" s="317"/>
      <c r="EA311" s="317"/>
      <c r="EK311" s="317"/>
      <c r="EU311" s="317"/>
      <c r="FE311" s="317"/>
      <c r="FO311" s="317"/>
      <c r="FY311" s="317"/>
      <c r="GI311" s="317"/>
      <c r="GS311" s="317"/>
      <c r="HC311" s="317"/>
      <c r="HM311" s="317"/>
      <c r="HW311" s="317"/>
    </row>
    <row r="312" s="3" customFormat="true" x14ac:dyDescent="0.25">
      <c r="A312" s="317"/>
      <c r="K312" s="317"/>
      <c r="U312" s="317"/>
      <c r="AE312" s="317"/>
      <c r="AO312" s="317"/>
      <c r="AY312" s="317"/>
      <c r="AZ312" s="317"/>
      <c r="BI312" s="317"/>
      <c r="BS312" s="317"/>
      <c r="CC312" s="317"/>
      <c r="CM312" s="317"/>
      <c r="CW312" s="317"/>
      <c r="DG312" s="317"/>
      <c r="DQ312" s="317"/>
      <c r="EA312" s="317"/>
      <c r="EK312" s="317"/>
      <c r="EU312" s="317"/>
      <c r="FE312" s="317"/>
      <c r="FO312" s="317"/>
      <c r="FY312" s="317"/>
      <c r="GI312" s="317"/>
      <c r="GS312" s="317"/>
      <c r="HC312" s="317"/>
      <c r="HM312" s="317"/>
      <c r="HW312" s="317"/>
    </row>
    <row r="313" s="3" customFormat="true" x14ac:dyDescent="0.25">
      <c r="A313" s="317"/>
      <c r="K313" s="317"/>
      <c r="U313" s="317"/>
      <c r="AE313" s="317"/>
      <c r="AO313" s="317"/>
      <c r="AY313" s="317"/>
      <c r="AZ313" s="317"/>
      <c r="BI313" s="317"/>
      <c r="BS313" s="317"/>
      <c r="CC313" s="317"/>
      <c r="CM313" s="317"/>
      <c r="CW313" s="317"/>
      <c r="DG313" s="317"/>
      <c r="DQ313" s="317"/>
      <c r="EA313" s="317"/>
      <c r="EK313" s="317"/>
      <c r="EU313" s="317"/>
      <c r="FE313" s="317"/>
      <c r="FO313" s="317"/>
      <c r="FY313" s="317"/>
      <c r="GI313" s="317"/>
      <c r="GS313" s="317"/>
      <c r="HC313" s="317"/>
      <c r="HM313" s="317"/>
      <c r="HW313" s="317"/>
    </row>
    <row r="314" s="3" customFormat="true" x14ac:dyDescent="0.25">
      <c r="A314" s="317"/>
      <c r="K314" s="317"/>
      <c r="U314" s="317"/>
      <c r="AE314" s="317"/>
      <c r="AO314" s="317"/>
      <c r="AY314" s="317"/>
      <c r="AZ314" s="317"/>
      <c r="BI314" s="317"/>
      <c r="BS314" s="317"/>
      <c r="CC314" s="317"/>
      <c r="CM314" s="317"/>
      <c r="CW314" s="317"/>
      <c r="DG314" s="317"/>
      <c r="DQ314" s="317"/>
      <c r="EA314" s="317"/>
      <c r="EK314" s="317"/>
      <c r="EU314" s="317"/>
      <c r="FE314" s="317"/>
      <c r="FO314" s="317"/>
      <c r="FY314" s="317"/>
      <c r="GI314" s="317"/>
      <c r="GS314" s="317"/>
      <c r="HC314" s="317"/>
      <c r="HM314" s="317"/>
      <c r="HW314" s="317"/>
    </row>
    <row r="315" s="3" customFormat="true" x14ac:dyDescent="0.25">
      <c r="A315" s="317"/>
      <c r="K315" s="317"/>
      <c r="U315" s="317"/>
      <c r="AE315" s="317"/>
      <c r="AO315" s="317"/>
      <c r="AY315" s="317"/>
      <c r="AZ315" s="317"/>
      <c r="BI315" s="317"/>
      <c r="BS315" s="317"/>
      <c r="CC315" s="317"/>
      <c r="CM315" s="317"/>
      <c r="CW315" s="317"/>
      <c r="DG315" s="317"/>
      <c r="DQ315" s="317"/>
      <c r="EA315" s="317"/>
      <c r="EK315" s="317"/>
      <c r="EU315" s="317"/>
      <c r="FE315" s="317"/>
      <c r="FO315" s="317"/>
      <c r="FY315" s="317"/>
      <c r="GI315" s="317"/>
      <c r="GS315" s="317"/>
      <c r="HC315" s="317"/>
      <c r="HM315" s="317"/>
      <c r="HW315" s="317"/>
    </row>
    <row r="316" s="3" customFormat="true" x14ac:dyDescent="0.25">
      <c r="A316" s="317"/>
      <c r="K316" s="317"/>
      <c r="U316" s="317"/>
      <c r="AE316" s="317"/>
      <c r="AO316" s="317"/>
      <c r="AY316" s="317"/>
      <c r="AZ316" s="317"/>
      <c r="BI316" s="317"/>
      <c r="BS316" s="317"/>
      <c r="CC316" s="317"/>
      <c r="CM316" s="317"/>
      <c r="CW316" s="317"/>
      <c r="DG316" s="317"/>
      <c r="DQ316" s="317"/>
      <c r="EA316" s="317"/>
      <c r="EK316" s="317"/>
      <c r="EU316" s="317"/>
      <c r="FE316" s="317"/>
      <c r="FO316" s="317"/>
      <c r="FY316" s="317"/>
      <c r="GI316" s="317"/>
      <c r="GS316" s="317"/>
      <c r="HC316" s="317"/>
      <c r="HM316" s="317"/>
      <c r="HW316" s="317"/>
    </row>
    <row r="317" s="3" customFormat="true" x14ac:dyDescent="0.25">
      <c r="A317" s="317"/>
      <c r="K317" s="317"/>
      <c r="U317" s="317"/>
      <c r="AE317" s="317"/>
      <c r="AO317" s="317"/>
      <c r="AY317" s="317"/>
      <c r="AZ317" s="317"/>
      <c r="BI317" s="317"/>
      <c r="BS317" s="317"/>
      <c r="CC317" s="317"/>
      <c r="CM317" s="317"/>
      <c r="CW317" s="317"/>
      <c r="DG317" s="317"/>
      <c r="DQ317" s="317"/>
      <c r="EA317" s="317"/>
      <c r="EK317" s="317"/>
      <c r="EU317" s="317"/>
      <c r="FE317" s="317"/>
      <c r="FO317" s="317"/>
      <c r="FY317" s="317"/>
      <c r="GI317" s="317"/>
      <c r="GS317" s="317"/>
      <c r="HC317" s="317"/>
      <c r="HM317" s="317"/>
      <c r="HW317" s="317"/>
    </row>
    <row r="318" s="3" customFormat="true" x14ac:dyDescent="0.25">
      <c r="A318" s="317"/>
      <c r="K318" s="317"/>
      <c r="U318" s="317"/>
      <c r="AE318" s="317"/>
      <c r="AO318" s="317"/>
      <c r="AY318" s="317"/>
      <c r="AZ318" s="317"/>
      <c r="BI318" s="317"/>
      <c r="BS318" s="317"/>
      <c r="CC318" s="317"/>
      <c r="CM318" s="317"/>
      <c r="CW318" s="317"/>
      <c r="DG318" s="317"/>
      <c r="DQ318" s="317"/>
      <c r="EA318" s="317"/>
      <c r="EK318" s="317"/>
      <c r="EU318" s="317"/>
      <c r="FE318" s="317"/>
      <c r="FO318" s="317"/>
      <c r="FY318" s="317"/>
      <c r="GI318" s="317"/>
      <c r="GS318" s="317"/>
      <c r="HC318" s="317"/>
      <c r="HM318" s="317"/>
      <c r="HW318" s="317"/>
    </row>
    <row r="319" s="3" customFormat="true" x14ac:dyDescent="0.25">
      <c r="A319" s="317"/>
      <c r="K319" s="317"/>
      <c r="U319" s="317"/>
      <c r="AE319" s="317"/>
      <c r="AO319" s="317"/>
      <c r="AY319" s="317"/>
      <c r="AZ319" s="317"/>
      <c r="BI319" s="317"/>
      <c r="BS319" s="317"/>
      <c r="CC319" s="317"/>
      <c r="CM319" s="317"/>
      <c r="CW319" s="317"/>
      <c r="DG319" s="317"/>
      <c r="DQ319" s="317"/>
      <c r="EA319" s="317"/>
      <c r="EK319" s="317"/>
      <c r="EU319" s="317"/>
      <c r="FE319" s="317"/>
      <c r="FO319" s="317"/>
      <c r="FY319" s="317"/>
      <c r="GI319" s="317"/>
      <c r="GS319" s="317"/>
      <c r="HC319" s="317"/>
      <c r="HM319" s="317"/>
      <c r="HW319" s="317"/>
    </row>
    <row r="320" s="3" customFormat="true" x14ac:dyDescent="0.25">
      <c r="A320" s="317"/>
      <c r="K320" s="317"/>
      <c r="U320" s="317"/>
      <c r="AE320" s="317"/>
      <c r="AO320" s="317"/>
      <c r="AY320" s="317"/>
      <c r="AZ320" s="317"/>
      <c r="BI320" s="317"/>
      <c r="BS320" s="317"/>
      <c r="CC320" s="317"/>
      <c r="CM320" s="317"/>
      <c r="CW320" s="317"/>
      <c r="DG320" s="317"/>
      <c r="DQ320" s="317"/>
      <c r="EA320" s="317"/>
      <c r="EK320" s="317"/>
      <c r="EU320" s="317"/>
      <c r="FE320" s="317"/>
      <c r="FO320" s="317"/>
      <c r="FY320" s="317"/>
      <c r="GI320" s="317"/>
      <c r="GS320" s="317"/>
      <c r="HC320" s="317"/>
      <c r="HM320" s="317"/>
      <c r="HW320" s="317"/>
    </row>
    <row r="321" s="3" customFormat="true" x14ac:dyDescent="0.25">
      <c r="A321" s="317"/>
      <c r="K321" s="317"/>
      <c r="U321" s="317"/>
      <c r="AE321" s="317"/>
      <c r="AO321" s="317"/>
      <c r="AY321" s="317"/>
      <c r="AZ321" s="317"/>
      <c r="BI321" s="317"/>
      <c r="BS321" s="317"/>
      <c r="CC321" s="317"/>
      <c r="CM321" s="317"/>
      <c r="CW321" s="317"/>
      <c r="DG321" s="317"/>
      <c r="DQ321" s="317"/>
      <c r="EA321" s="317"/>
      <c r="EK321" s="317"/>
      <c r="EU321" s="317"/>
      <c r="FE321" s="317"/>
      <c r="FO321" s="317"/>
      <c r="FY321" s="317"/>
      <c r="GI321" s="317"/>
      <c r="GS321" s="317"/>
      <c r="HC321" s="317"/>
      <c r="HM321" s="317"/>
      <c r="HW321" s="317"/>
    </row>
    <row r="322" s="3" customFormat="true" x14ac:dyDescent="0.25">
      <c r="A322" s="317"/>
      <c r="K322" s="317"/>
      <c r="U322" s="317"/>
      <c r="AE322" s="317"/>
      <c r="AO322" s="317"/>
      <c r="AY322" s="317"/>
      <c r="AZ322" s="317"/>
      <c r="BI322" s="317"/>
      <c r="BS322" s="317"/>
      <c r="CC322" s="317"/>
      <c r="CM322" s="317"/>
      <c r="CW322" s="317"/>
      <c r="DG322" s="317"/>
      <c r="DQ322" s="317"/>
      <c r="EA322" s="317"/>
      <c r="EK322" s="317"/>
      <c r="EU322" s="317"/>
      <c r="FE322" s="317"/>
      <c r="FO322" s="317"/>
      <c r="FY322" s="317"/>
      <c r="GI322" s="317"/>
      <c r="GS322" s="317"/>
      <c r="HC322" s="317"/>
      <c r="HM322" s="317"/>
      <c r="HW322" s="317"/>
    </row>
    <row r="323" s="3" customFormat="true" x14ac:dyDescent="0.25">
      <c r="A323" s="317"/>
      <c r="K323" s="317"/>
      <c r="U323" s="317"/>
      <c r="AE323" s="317"/>
      <c r="AO323" s="317"/>
      <c r="AY323" s="317"/>
      <c r="AZ323" s="317"/>
      <c r="BI323" s="317"/>
      <c r="BS323" s="317"/>
      <c r="CC323" s="317"/>
      <c r="CM323" s="317"/>
      <c r="CW323" s="317"/>
      <c r="DG323" s="317"/>
      <c r="DQ323" s="317"/>
      <c r="EA323" s="317"/>
      <c r="EK323" s="317"/>
      <c r="EU323" s="317"/>
      <c r="FE323" s="317"/>
      <c r="FO323" s="317"/>
      <c r="FY323" s="317"/>
      <c r="GI323" s="317"/>
      <c r="GS323" s="317"/>
      <c r="HC323" s="317"/>
      <c r="HM323" s="317"/>
      <c r="HW323" s="317"/>
    </row>
    <row r="324" s="3" customFormat="true" x14ac:dyDescent="0.25">
      <c r="A324" s="317"/>
      <c r="K324" s="317"/>
      <c r="U324" s="317"/>
      <c r="AE324" s="317"/>
      <c r="AO324" s="317"/>
      <c r="AY324" s="317"/>
      <c r="AZ324" s="317"/>
      <c r="BI324" s="317"/>
      <c r="BS324" s="317"/>
      <c r="CC324" s="317"/>
      <c r="CM324" s="317"/>
      <c r="CW324" s="317"/>
      <c r="DG324" s="317"/>
      <c r="DQ324" s="317"/>
      <c r="EA324" s="317"/>
      <c r="EK324" s="317"/>
      <c r="EU324" s="317"/>
      <c r="FE324" s="317"/>
      <c r="FO324" s="317"/>
      <c r="FY324" s="317"/>
      <c r="GI324" s="317"/>
      <c r="GS324" s="317"/>
      <c r="HC324" s="317"/>
      <c r="HM324" s="317"/>
      <c r="HW324" s="317"/>
    </row>
    <row r="325" s="3" customFormat="true" x14ac:dyDescent="0.25">
      <c r="A325" s="317"/>
      <c r="K325" s="317"/>
      <c r="U325" s="317"/>
      <c r="AE325" s="317"/>
      <c r="AO325" s="317"/>
      <c r="AY325" s="317"/>
      <c r="AZ325" s="317"/>
      <c r="BI325" s="317"/>
      <c r="BS325" s="317"/>
      <c r="CC325" s="317"/>
      <c r="CM325" s="317"/>
      <c r="CW325" s="317"/>
      <c r="DG325" s="317"/>
      <c r="DQ325" s="317"/>
      <c r="EA325" s="317"/>
      <c r="EK325" s="317"/>
      <c r="EU325" s="317"/>
      <c r="FE325" s="317"/>
      <c r="FO325" s="317"/>
      <c r="FY325" s="317"/>
      <c r="GI325" s="317"/>
      <c r="GS325" s="317"/>
      <c r="HC325" s="317"/>
      <c r="HM325" s="317"/>
      <c r="HW325" s="317"/>
    </row>
    <row r="326" s="3" customFormat="true" x14ac:dyDescent="0.25">
      <c r="A326" s="317"/>
      <c r="K326" s="317"/>
      <c r="U326" s="317"/>
      <c r="AE326" s="317"/>
      <c r="AO326" s="317"/>
      <c r="AY326" s="317"/>
      <c r="AZ326" s="317"/>
      <c r="BI326" s="317"/>
      <c r="BS326" s="317"/>
      <c r="CC326" s="317"/>
      <c r="CM326" s="317"/>
      <c r="CW326" s="317"/>
      <c r="DG326" s="317"/>
      <c r="DQ326" s="317"/>
      <c r="EA326" s="317"/>
      <c r="EK326" s="317"/>
      <c r="EU326" s="317"/>
      <c r="FE326" s="317"/>
      <c r="FO326" s="317"/>
      <c r="FY326" s="317"/>
      <c r="GI326" s="317"/>
      <c r="GS326" s="317"/>
      <c r="HC326" s="317"/>
      <c r="HM326" s="317"/>
      <c r="HW326" s="317"/>
    </row>
    <row r="327" s="3" customFormat="true" x14ac:dyDescent="0.25">
      <c r="A327" s="317"/>
      <c r="K327" s="317"/>
      <c r="U327" s="317"/>
      <c r="AE327" s="317"/>
      <c r="AO327" s="317"/>
      <c r="AY327" s="317"/>
      <c r="AZ327" s="317"/>
      <c r="BI327" s="317"/>
      <c r="BS327" s="317"/>
      <c r="CC327" s="317"/>
      <c r="CM327" s="317"/>
      <c r="CW327" s="317"/>
      <c r="DG327" s="317"/>
      <c r="DQ327" s="317"/>
      <c r="EA327" s="317"/>
      <c r="EK327" s="317"/>
      <c r="EU327" s="317"/>
      <c r="FE327" s="317"/>
      <c r="FO327" s="317"/>
      <c r="FY327" s="317"/>
      <c r="GI327" s="317"/>
      <c r="GS327" s="317"/>
      <c r="HC327" s="317"/>
      <c r="HM327" s="317"/>
      <c r="HW327" s="317"/>
    </row>
    <row r="328" s="3" customFormat="true" x14ac:dyDescent="0.25">
      <c r="A328" s="317"/>
      <c r="K328" s="317"/>
      <c r="U328" s="317"/>
      <c r="AE328" s="317"/>
      <c r="AO328" s="317"/>
      <c r="AY328" s="317"/>
      <c r="AZ328" s="317"/>
      <c r="BI328" s="317"/>
      <c r="BS328" s="317"/>
      <c r="CC328" s="317"/>
      <c r="CM328" s="317"/>
      <c r="CW328" s="317"/>
      <c r="DG328" s="317"/>
      <c r="DQ328" s="317"/>
      <c r="EA328" s="317"/>
      <c r="EK328" s="317"/>
      <c r="EU328" s="317"/>
      <c r="FE328" s="317"/>
      <c r="FO328" s="317"/>
      <c r="FY328" s="317"/>
      <c r="GI328" s="317"/>
      <c r="GS328" s="317"/>
      <c r="HC328" s="317"/>
      <c r="HM328" s="317"/>
      <c r="HW328" s="317"/>
    </row>
    <row r="329" s="3" customFormat="true" x14ac:dyDescent="0.25">
      <c r="A329" s="317"/>
      <c r="K329" s="317"/>
      <c r="U329" s="317"/>
      <c r="AE329" s="317"/>
      <c r="AO329" s="317"/>
      <c r="AY329" s="317"/>
      <c r="AZ329" s="317"/>
      <c r="BI329" s="317"/>
      <c r="BS329" s="317"/>
      <c r="CC329" s="317"/>
      <c r="CM329" s="317"/>
      <c r="CW329" s="317"/>
      <c r="DG329" s="317"/>
      <c r="DQ329" s="317"/>
      <c r="EA329" s="317"/>
      <c r="EK329" s="317"/>
      <c r="EU329" s="317"/>
      <c r="FE329" s="317"/>
      <c r="FO329" s="317"/>
      <c r="FY329" s="317"/>
      <c r="GI329" s="317"/>
      <c r="GS329" s="317"/>
      <c r="HC329" s="317"/>
      <c r="HM329" s="317"/>
      <c r="HW329" s="317"/>
    </row>
    <row r="330" s="3" customFormat="true" x14ac:dyDescent="0.25">
      <c r="A330" s="317"/>
      <c r="K330" s="317"/>
      <c r="U330" s="317"/>
      <c r="AE330" s="317"/>
      <c r="AO330" s="317"/>
      <c r="AY330" s="317"/>
      <c r="AZ330" s="317"/>
      <c r="BI330" s="317"/>
      <c r="BS330" s="317"/>
      <c r="CC330" s="317"/>
      <c r="CM330" s="317"/>
      <c r="CW330" s="317"/>
      <c r="DG330" s="317"/>
      <c r="DQ330" s="317"/>
      <c r="EA330" s="317"/>
      <c r="EK330" s="317"/>
      <c r="EU330" s="317"/>
      <c r="FE330" s="317"/>
      <c r="FO330" s="317"/>
      <c r="FY330" s="317"/>
      <c r="GI330" s="317"/>
      <c r="GS330" s="317"/>
      <c r="HC330" s="317"/>
      <c r="HM330" s="317"/>
      <c r="HW330" s="317"/>
    </row>
    <row r="331" s="3" customFormat="true" x14ac:dyDescent="0.25">
      <c r="A331" s="317"/>
      <c r="K331" s="317"/>
      <c r="U331" s="317"/>
      <c r="AE331" s="317"/>
      <c r="AO331" s="317"/>
      <c r="AY331" s="317"/>
      <c r="AZ331" s="317"/>
      <c r="BI331" s="317"/>
      <c r="BS331" s="317"/>
      <c r="CC331" s="317"/>
      <c r="CM331" s="317"/>
      <c r="CW331" s="317"/>
      <c r="DG331" s="317"/>
      <c r="DQ331" s="317"/>
      <c r="EA331" s="317"/>
      <c r="EK331" s="317"/>
      <c r="EU331" s="317"/>
      <c r="FE331" s="317"/>
      <c r="FO331" s="317"/>
      <c r="FY331" s="317"/>
      <c r="GI331" s="317"/>
      <c r="GS331" s="317"/>
      <c r="HC331" s="317"/>
      <c r="HM331" s="317"/>
      <c r="HW331" s="317"/>
    </row>
    <row r="332" s="3" customFormat="true" x14ac:dyDescent="0.25">
      <c r="A332" s="317"/>
      <c r="K332" s="317"/>
      <c r="U332" s="317"/>
      <c r="AE332" s="317"/>
      <c r="AO332" s="317"/>
      <c r="AY332" s="317"/>
      <c r="AZ332" s="317"/>
      <c r="BI332" s="317"/>
      <c r="BS332" s="317"/>
      <c r="CC332" s="317"/>
      <c r="CM332" s="317"/>
      <c r="CW332" s="317"/>
      <c r="DG332" s="317"/>
      <c r="DQ332" s="317"/>
      <c r="EA332" s="317"/>
      <c r="EK332" s="317"/>
      <c r="EU332" s="317"/>
      <c r="FE332" s="317"/>
      <c r="FO332" s="317"/>
      <c r="FY332" s="317"/>
      <c r="GI332" s="317"/>
      <c r="GS332" s="317"/>
      <c r="HC332" s="317"/>
      <c r="HM332" s="317"/>
      <c r="HW332" s="317"/>
    </row>
    <row r="333" s="3" customFormat="true" x14ac:dyDescent="0.25">
      <c r="A333" s="317"/>
      <c r="K333" s="317"/>
      <c r="U333" s="317"/>
      <c r="AE333" s="317"/>
      <c r="AO333" s="317"/>
      <c r="AY333" s="317"/>
      <c r="AZ333" s="317"/>
      <c r="BI333" s="317"/>
      <c r="BS333" s="317"/>
      <c r="CC333" s="317"/>
      <c r="CM333" s="317"/>
      <c r="CW333" s="317"/>
      <c r="DG333" s="317"/>
      <c r="DQ333" s="317"/>
      <c r="EA333" s="317"/>
      <c r="EK333" s="317"/>
      <c r="EU333" s="317"/>
      <c r="FE333" s="317"/>
      <c r="FO333" s="317"/>
      <c r="FY333" s="317"/>
      <c r="GI333" s="317"/>
      <c r="GS333" s="317"/>
      <c r="HC333" s="317"/>
      <c r="HM333" s="317"/>
      <c r="HW333" s="317"/>
    </row>
    <row r="334" s="3" customFormat="true" x14ac:dyDescent="0.25">
      <c r="A334" s="317"/>
      <c r="K334" s="317"/>
      <c r="U334" s="317"/>
      <c r="AE334" s="317"/>
      <c r="AO334" s="317"/>
      <c r="AY334" s="317"/>
      <c r="AZ334" s="317"/>
      <c r="BI334" s="317"/>
      <c r="BS334" s="317"/>
      <c r="CC334" s="317"/>
      <c r="CM334" s="317"/>
      <c r="CW334" s="317"/>
      <c r="DG334" s="317"/>
      <c r="DQ334" s="317"/>
      <c r="EA334" s="317"/>
      <c r="EK334" s="317"/>
      <c r="EU334" s="317"/>
      <c r="FE334" s="317"/>
      <c r="FO334" s="317"/>
      <c r="FY334" s="317"/>
      <c r="GI334" s="317"/>
      <c r="GS334" s="317"/>
      <c r="HC334" s="317"/>
      <c r="HM334" s="317"/>
      <c r="HW334" s="317"/>
    </row>
    <row r="335" s="3" customFormat="true" x14ac:dyDescent="0.25">
      <c r="A335" s="317"/>
      <c r="K335" s="317"/>
      <c r="U335" s="317"/>
      <c r="AE335" s="317"/>
      <c r="AO335" s="317"/>
      <c r="AY335" s="317"/>
      <c r="AZ335" s="317"/>
      <c r="BI335" s="317"/>
      <c r="BS335" s="317"/>
      <c r="CC335" s="317"/>
      <c r="CM335" s="317"/>
      <c r="CW335" s="317"/>
      <c r="DG335" s="317"/>
      <c r="DQ335" s="317"/>
      <c r="EA335" s="317"/>
      <c r="EK335" s="317"/>
      <c r="EU335" s="317"/>
      <c r="FE335" s="317"/>
      <c r="FO335" s="317"/>
      <c r="FY335" s="317"/>
      <c r="GI335" s="317"/>
      <c r="GS335" s="317"/>
      <c r="HC335" s="317"/>
      <c r="HM335" s="317"/>
      <c r="HW335" s="317"/>
    </row>
    <row r="336" s="3" customFormat="true" x14ac:dyDescent="0.25">
      <c r="A336" s="317"/>
      <c r="K336" s="317"/>
      <c r="U336" s="317"/>
      <c r="AE336" s="317"/>
      <c r="AO336" s="317"/>
      <c r="AY336" s="317"/>
      <c r="AZ336" s="317"/>
      <c r="BI336" s="317"/>
      <c r="BS336" s="317"/>
      <c r="CC336" s="317"/>
      <c r="CM336" s="317"/>
      <c r="CW336" s="317"/>
      <c r="DG336" s="317"/>
      <c r="DQ336" s="317"/>
      <c r="EA336" s="317"/>
      <c r="EK336" s="317"/>
      <c r="EU336" s="317"/>
      <c r="FE336" s="317"/>
      <c r="FO336" s="317"/>
      <c r="FY336" s="317"/>
      <c r="GI336" s="317"/>
      <c r="GS336" s="317"/>
      <c r="HC336" s="317"/>
      <c r="HM336" s="317"/>
      <c r="HW336" s="317"/>
    </row>
    <row r="337" s="3" customFormat="true" x14ac:dyDescent="0.25">
      <c r="A337" s="317"/>
      <c r="K337" s="317"/>
      <c r="U337" s="317"/>
      <c r="AE337" s="317"/>
      <c r="AO337" s="317"/>
      <c r="AY337" s="317"/>
      <c r="AZ337" s="317"/>
      <c r="BI337" s="317"/>
      <c r="BS337" s="317"/>
      <c r="CC337" s="317"/>
      <c r="CM337" s="317"/>
      <c r="CW337" s="317"/>
      <c r="DG337" s="317"/>
      <c r="DQ337" s="317"/>
      <c r="EA337" s="317"/>
      <c r="EK337" s="317"/>
      <c r="EU337" s="317"/>
      <c r="FE337" s="317"/>
      <c r="FO337" s="317"/>
      <c r="FY337" s="317"/>
      <c r="GI337" s="317"/>
      <c r="GS337" s="317"/>
      <c r="HC337" s="317"/>
      <c r="HM337" s="317"/>
      <c r="HW337" s="317"/>
    </row>
    <row r="338" s="3" customFormat="true" x14ac:dyDescent="0.25">
      <c r="A338" s="317"/>
      <c r="K338" s="317"/>
      <c r="U338" s="317"/>
      <c r="AE338" s="317"/>
      <c r="AO338" s="317"/>
      <c r="AY338" s="317"/>
      <c r="AZ338" s="317"/>
      <c r="BI338" s="317"/>
      <c r="BS338" s="317"/>
      <c r="CC338" s="317"/>
      <c r="CM338" s="317"/>
      <c r="CW338" s="317"/>
      <c r="DG338" s="317"/>
      <c r="DQ338" s="317"/>
      <c r="EA338" s="317"/>
      <c r="EK338" s="317"/>
      <c r="EU338" s="317"/>
      <c r="FE338" s="317"/>
      <c r="FO338" s="317"/>
      <c r="FY338" s="317"/>
      <c r="GI338" s="317"/>
      <c r="GS338" s="317"/>
      <c r="HC338" s="317"/>
      <c r="HM338" s="317"/>
      <c r="HW338" s="317"/>
    </row>
    <row r="339" s="3" customFormat="true" x14ac:dyDescent="0.25">
      <c r="A339" s="317"/>
      <c r="K339" s="317"/>
      <c r="U339" s="317"/>
      <c r="AE339" s="317"/>
      <c r="AO339" s="317"/>
      <c r="AY339" s="317"/>
      <c r="AZ339" s="317"/>
      <c r="BI339" s="317"/>
      <c r="BS339" s="317"/>
      <c r="CC339" s="317"/>
      <c r="CM339" s="317"/>
      <c r="CW339" s="317"/>
      <c r="DG339" s="317"/>
      <c r="DQ339" s="317"/>
      <c r="EA339" s="317"/>
      <c r="EK339" s="317"/>
      <c r="EU339" s="317"/>
      <c r="FE339" s="317"/>
      <c r="FO339" s="317"/>
      <c r="FY339" s="317"/>
      <c r="GI339" s="317"/>
      <c r="GS339" s="317"/>
      <c r="HC339" s="317"/>
      <c r="HM339" s="317"/>
      <c r="HW339" s="317"/>
    </row>
    <row r="340" s="3" customFormat="true" x14ac:dyDescent="0.25">
      <c r="A340" s="317"/>
      <c r="K340" s="317"/>
      <c r="U340" s="317"/>
      <c r="AE340" s="317"/>
      <c r="AO340" s="317"/>
      <c r="AY340" s="317"/>
      <c r="AZ340" s="317"/>
      <c r="BI340" s="317"/>
      <c r="BS340" s="317"/>
      <c r="CC340" s="317"/>
      <c r="CM340" s="317"/>
      <c r="CW340" s="317"/>
      <c r="DG340" s="317"/>
      <c r="DQ340" s="317"/>
      <c r="EA340" s="317"/>
      <c r="EK340" s="317"/>
      <c r="EU340" s="317"/>
      <c r="FE340" s="317"/>
      <c r="FO340" s="317"/>
      <c r="FY340" s="317"/>
      <c r="GI340" s="317"/>
      <c r="GS340" s="317"/>
      <c r="HC340" s="317"/>
      <c r="HM340" s="317"/>
      <c r="HW340" s="317"/>
    </row>
    <row r="341" s="3" customFormat="true" x14ac:dyDescent="0.25">
      <c r="A341" s="317"/>
      <c r="K341" s="317"/>
      <c r="U341" s="317"/>
      <c r="AE341" s="317"/>
      <c r="AO341" s="317"/>
      <c r="AY341" s="317"/>
      <c r="AZ341" s="317"/>
      <c r="BI341" s="317"/>
      <c r="BS341" s="317"/>
      <c r="CC341" s="317"/>
      <c r="CM341" s="317"/>
      <c r="CW341" s="317"/>
      <c r="DG341" s="317"/>
      <c r="DQ341" s="317"/>
      <c r="EA341" s="317"/>
      <c r="EK341" s="317"/>
      <c r="EU341" s="317"/>
      <c r="FE341" s="317"/>
      <c r="FO341" s="317"/>
      <c r="FY341" s="317"/>
      <c r="GI341" s="317"/>
      <c r="GS341" s="317"/>
      <c r="HC341" s="317"/>
      <c r="HM341" s="317"/>
      <c r="HW341" s="317"/>
    </row>
    <row r="342" s="3" customFormat="true" x14ac:dyDescent="0.25">
      <c r="A342" s="317"/>
      <c r="K342" s="317"/>
      <c r="U342" s="317"/>
      <c r="AE342" s="317"/>
      <c r="AO342" s="317"/>
      <c r="AY342" s="317"/>
      <c r="AZ342" s="317"/>
      <c r="BI342" s="317"/>
      <c r="BS342" s="317"/>
      <c r="CC342" s="317"/>
      <c r="CM342" s="317"/>
      <c r="CW342" s="317"/>
      <c r="DG342" s="317"/>
      <c r="DQ342" s="317"/>
      <c r="EA342" s="317"/>
      <c r="EK342" s="317"/>
      <c r="EU342" s="317"/>
      <c r="FE342" s="317"/>
      <c r="FO342" s="317"/>
      <c r="FY342" s="317"/>
      <c r="GI342" s="317"/>
      <c r="GS342" s="317"/>
      <c r="HC342" s="317"/>
      <c r="HM342" s="317"/>
      <c r="HW342" s="317"/>
    </row>
    <row r="343" s="3" customFormat="true" x14ac:dyDescent="0.25">
      <c r="A343" s="317"/>
      <c r="K343" s="317"/>
      <c r="U343" s="317"/>
      <c r="AE343" s="317"/>
      <c r="AO343" s="317"/>
      <c r="AY343" s="317"/>
      <c r="AZ343" s="317"/>
      <c r="BI343" s="317"/>
      <c r="BS343" s="317"/>
      <c r="CC343" s="317"/>
      <c r="CM343" s="317"/>
      <c r="CW343" s="317"/>
      <c r="DG343" s="317"/>
      <c r="DQ343" s="317"/>
      <c r="EA343" s="317"/>
      <c r="EK343" s="317"/>
      <c r="EU343" s="317"/>
      <c r="FE343" s="317"/>
      <c r="FO343" s="317"/>
      <c r="FY343" s="317"/>
      <c r="GI343" s="317"/>
      <c r="GS343" s="317"/>
      <c r="HC343" s="317"/>
      <c r="HM343" s="317"/>
      <c r="HW343" s="317"/>
    </row>
    <row r="344" s="3" customFormat="true" x14ac:dyDescent="0.25">
      <c r="A344" s="317"/>
      <c r="K344" s="317"/>
      <c r="U344" s="317"/>
      <c r="AE344" s="317"/>
      <c r="AO344" s="317"/>
      <c r="AY344" s="317"/>
      <c r="AZ344" s="317"/>
      <c r="BI344" s="317"/>
      <c r="BS344" s="317"/>
      <c r="CC344" s="317"/>
      <c r="CM344" s="317"/>
      <c r="CW344" s="317"/>
      <c r="DG344" s="317"/>
      <c r="DQ344" s="317"/>
      <c r="EA344" s="317"/>
      <c r="EK344" s="317"/>
      <c r="EU344" s="317"/>
      <c r="FE344" s="317"/>
      <c r="FO344" s="317"/>
      <c r="FY344" s="317"/>
      <c r="GI344" s="317"/>
      <c r="GS344" s="317"/>
      <c r="HC344" s="317"/>
      <c r="HM344" s="317"/>
      <c r="HW344" s="317"/>
    </row>
    <row r="345" s="3" customFormat="true" x14ac:dyDescent="0.25">
      <c r="A345" s="317"/>
      <c r="K345" s="317"/>
      <c r="U345" s="317"/>
      <c r="AE345" s="317"/>
      <c r="AO345" s="317"/>
      <c r="AY345" s="317"/>
      <c r="AZ345" s="317"/>
      <c r="BI345" s="317"/>
      <c r="BS345" s="317"/>
      <c r="CC345" s="317"/>
      <c r="CM345" s="317"/>
      <c r="CW345" s="317"/>
      <c r="DG345" s="317"/>
      <c r="DQ345" s="317"/>
      <c r="EA345" s="317"/>
      <c r="EK345" s="317"/>
      <c r="EU345" s="317"/>
      <c r="FE345" s="317"/>
      <c r="FO345" s="317"/>
      <c r="FY345" s="317"/>
      <c r="GI345" s="317"/>
      <c r="GS345" s="317"/>
      <c r="HC345" s="317"/>
      <c r="HM345" s="317"/>
      <c r="HW345" s="317"/>
    </row>
    <row r="346" s="3" customFormat="true" x14ac:dyDescent="0.25">
      <c r="A346" s="317"/>
      <c r="K346" s="317"/>
      <c r="U346" s="317"/>
      <c r="AE346" s="317"/>
      <c r="AO346" s="317"/>
      <c r="AY346" s="317"/>
      <c r="AZ346" s="317"/>
      <c r="BI346" s="317"/>
      <c r="BS346" s="317"/>
      <c r="CC346" s="317"/>
      <c r="CM346" s="317"/>
      <c r="CW346" s="317"/>
      <c r="DG346" s="317"/>
      <c r="DQ346" s="317"/>
      <c r="EA346" s="317"/>
      <c r="EK346" s="317"/>
      <c r="EU346" s="317"/>
      <c r="FE346" s="317"/>
      <c r="FO346" s="317"/>
      <c r="FY346" s="317"/>
      <c r="GI346" s="317"/>
      <c r="GS346" s="317"/>
      <c r="HC346" s="317"/>
      <c r="HM346" s="317"/>
      <c r="HW346" s="317"/>
    </row>
    <row r="347" s="3" customFormat="true" x14ac:dyDescent="0.25">
      <c r="A347" s="317"/>
      <c r="K347" s="317"/>
      <c r="U347" s="317"/>
      <c r="AE347" s="317"/>
      <c r="AO347" s="317"/>
      <c r="AY347" s="317"/>
      <c r="AZ347" s="317"/>
      <c r="BI347" s="317"/>
      <c r="BS347" s="317"/>
      <c r="CC347" s="317"/>
      <c r="CM347" s="317"/>
      <c r="CW347" s="317"/>
      <c r="DG347" s="317"/>
      <c r="DQ347" s="317"/>
      <c r="EA347" s="317"/>
      <c r="EK347" s="317"/>
      <c r="EU347" s="317"/>
      <c r="FE347" s="317"/>
      <c r="FO347" s="317"/>
      <c r="FY347" s="317"/>
      <c r="GI347" s="317"/>
      <c r="GS347" s="317"/>
      <c r="HC347" s="317"/>
      <c r="HM347" s="317"/>
      <c r="HW347" s="317"/>
    </row>
    <row r="348" s="3" customFormat="true" x14ac:dyDescent="0.25">
      <c r="A348" s="317"/>
      <c r="K348" s="317"/>
      <c r="U348" s="317"/>
      <c r="AE348" s="317"/>
      <c r="AO348" s="317"/>
      <c r="AY348" s="317"/>
      <c r="AZ348" s="317"/>
      <c r="BI348" s="317"/>
      <c r="BS348" s="317"/>
      <c r="CC348" s="317"/>
      <c r="CM348" s="317"/>
      <c r="CW348" s="317"/>
      <c r="DG348" s="317"/>
      <c r="DQ348" s="317"/>
      <c r="EA348" s="317"/>
      <c r="EK348" s="317"/>
      <c r="EU348" s="317"/>
      <c r="FE348" s="317"/>
      <c r="FO348" s="317"/>
      <c r="FY348" s="317"/>
      <c r="GI348" s="317"/>
      <c r="GS348" s="317"/>
      <c r="HC348" s="317"/>
      <c r="HM348" s="317"/>
      <c r="HW348" s="317"/>
    </row>
    <row r="349" s="3" customFormat="true" x14ac:dyDescent="0.25">
      <c r="A349" s="317"/>
      <c r="K349" s="317"/>
      <c r="U349" s="317"/>
      <c r="AE349" s="317"/>
      <c r="AO349" s="317"/>
      <c r="AY349" s="317"/>
      <c r="AZ349" s="317"/>
      <c r="BI349" s="317"/>
      <c r="BS349" s="317"/>
      <c r="CC349" s="317"/>
      <c r="CM349" s="317"/>
      <c r="CW349" s="317"/>
      <c r="DG349" s="317"/>
      <c r="DQ349" s="317"/>
      <c r="EA349" s="317"/>
      <c r="EK349" s="317"/>
      <c r="EU349" s="317"/>
      <c r="FE349" s="317"/>
      <c r="FO349" s="317"/>
      <c r="FY349" s="317"/>
      <c r="GI349" s="317"/>
      <c r="GS349" s="317"/>
      <c r="HC349" s="317"/>
      <c r="HM349" s="317"/>
      <c r="HW349" s="317"/>
    </row>
    <row r="350" s="3" customFormat="true" x14ac:dyDescent="0.25">
      <c r="A350" s="317"/>
      <c r="K350" s="317"/>
      <c r="U350" s="317"/>
      <c r="AE350" s="317"/>
      <c r="AO350" s="317"/>
      <c r="AY350" s="317"/>
      <c r="AZ350" s="317"/>
      <c r="BI350" s="317"/>
      <c r="BS350" s="317"/>
      <c r="CC350" s="317"/>
      <c r="CM350" s="317"/>
      <c r="CW350" s="317"/>
      <c r="DG350" s="317"/>
      <c r="DQ350" s="317"/>
      <c r="EA350" s="317"/>
      <c r="EK350" s="317"/>
      <c r="EU350" s="317"/>
      <c r="FE350" s="317"/>
      <c r="FO350" s="317"/>
      <c r="FY350" s="317"/>
      <c r="GI350" s="317"/>
      <c r="GS350" s="317"/>
      <c r="HC350" s="317"/>
      <c r="HM350" s="317"/>
      <c r="HW350" s="317"/>
    </row>
    <row r="351" s="3" customFormat="true" x14ac:dyDescent="0.25">
      <c r="A351" s="317"/>
      <c r="K351" s="317"/>
      <c r="U351" s="317"/>
      <c r="AE351" s="317"/>
      <c r="AO351" s="317"/>
      <c r="AY351" s="317"/>
      <c r="AZ351" s="317"/>
      <c r="BI351" s="317"/>
      <c r="BS351" s="317"/>
      <c r="CC351" s="317"/>
      <c r="CM351" s="317"/>
      <c r="CW351" s="317"/>
      <c r="DG351" s="317"/>
      <c r="DQ351" s="317"/>
      <c r="EA351" s="317"/>
      <c r="EK351" s="317"/>
      <c r="EU351" s="317"/>
      <c r="FE351" s="317"/>
      <c r="FO351" s="317"/>
      <c r="FY351" s="317"/>
      <c r="GI351" s="317"/>
      <c r="GS351" s="317"/>
      <c r="HC351" s="317"/>
      <c r="HM351" s="317"/>
      <c r="HW351" s="317"/>
    </row>
    <row r="352" s="3" customFormat="true" x14ac:dyDescent="0.25">
      <c r="A352" s="317"/>
      <c r="K352" s="317"/>
      <c r="U352" s="317"/>
      <c r="AE352" s="317"/>
      <c r="AO352" s="317"/>
      <c r="AY352" s="317"/>
      <c r="AZ352" s="317"/>
      <c r="BI352" s="317"/>
      <c r="BS352" s="317"/>
      <c r="CC352" s="317"/>
      <c r="CM352" s="317"/>
      <c r="CW352" s="317"/>
      <c r="DG352" s="317"/>
      <c r="DQ352" s="317"/>
      <c r="EA352" s="317"/>
      <c r="EK352" s="317"/>
      <c r="EU352" s="317"/>
      <c r="FE352" s="317"/>
      <c r="FO352" s="317"/>
      <c r="FY352" s="317"/>
      <c r="GI352" s="317"/>
      <c r="GS352" s="317"/>
      <c r="HC352" s="317"/>
      <c r="HM352" s="317"/>
      <c r="HW352" s="317"/>
    </row>
    <row r="353" s="3" customFormat="true" x14ac:dyDescent="0.25">
      <c r="A353" s="317"/>
      <c r="K353" s="317"/>
      <c r="U353" s="317"/>
      <c r="AE353" s="317"/>
      <c r="AO353" s="317"/>
      <c r="AY353" s="317"/>
      <c r="AZ353" s="317"/>
      <c r="BI353" s="317"/>
      <c r="BS353" s="317"/>
      <c r="CC353" s="317"/>
      <c r="CM353" s="317"/>
      <c r="CW353" s="317"/>
      <c r="DG353" s="317"/>
      <c r="DQ353" s="317"/>
      <c r="EA353" s="317"/>
      <c r="EK353" s="317"/>
      <c r="EU353" s="317"/>
      <c r="FE353" s="317"/>
      <c r="FO353" s="317"/>
      <c r="FY353" s="317"/>
      <c r="GI353" s="317"/>
      <c r="GS353" s="317"/>
      <c r="HC353" s="317"/>
      <c r="HM353" s="317"/>
      <c r="HW353" s="317"/>
    </row>
    <row r="354" s="3" customFormat="true" x14ac:dyDescent="0.25">
      <c r="A354" s="317"/>
      <c r="K354" s="317"/>
      <c r="U354" s="317"/>
      <c r="AE354" s="317"/>
      <c r="AO354" s="317"/>
      <c r="AY354" s="317"/>
      <c r="AZ354" s="317"/>
      <c r="BI354" s="317"/>
      <c r="BS354" s="317"/>
      <c r="CC354" s="317"/>
      <c r="CM354" s="317"/>
      <c r="CW354" s="317"/>
      <c r="DG354" s="317"/>
      <c r="DQ354" s="317"/>
      <c r="EA354" s="317"/>
      <c r="EK354" s="317"/>
      <c r="EU354" s="317"/>
      <c r="FE354" s="317"/>
      <c r="FO354" s="317"/>
      <c r="FY354" s="317"/>
      <c r="GI354" s="317"/>
      <c r="GS354" s="317"/>
      <c r="HC354" s="317"/>
      <c r="HM354" s="317"/>
      <c r="HW354" s="317"/>
    </row>
    <row r="355" s="3" customFormat="true" x14ac:dyDescent="0.25">
      <c r="A355" s="317"/>
      <c r="K355" s="317"/>
      <c r="U355" s="317"/>
      <c r="AE355" s="317"/>
      <c r="AO355" s="317"/>
      <c r="AY355" s="317"/>
      <c r="AZ355" s="317"/>
      <c r="BI355" s="317"/>
      <c r="BS355" s="317"/>
      <c r="CC355" s="317"/>
      <c r="CM355" s="317"/>
      <c r="CW355" s="317"/>
      <c r="DG355" s="317"/>
      <c r="DQ355" s="317"/>
      <c r="EA355" s="317"/>
      <c r="EK355" s="317"/>
      <c r="EU355" s="317"/>
      <c r="FE355" s="317"/>
      <c r="FO355" s="317"/>
      <c r="FY355" s="317"/>
      <c r="GI355" s="317"/>
      <c r="GS355" s="317"/>
      <c r="HC355" s="317"/>
      <c r="HM355" s="317"/>
      <c r="HW355" s="317"/>
    </row>
    <row r="356" s="3" customFormat="true" x14ac:dyDescent="0.25">
      <c r="A356" s="317"/>
      <c r="K356" s="317"/>
      <c r="U356" s="317"/>
      <c r="AE356" s="317"/>
      <c r="AO356" s="317"/>
      <c r="AY356" s="317"/>
      <c r="AZ356" s="317"/>
      <c r="BI356" s="317"/>
      <c r="BS356" s="317"/>
      <c r="CC356" s="317"/>
      <c r="CM356" s="317"/>
      <c r="CW356" s="317"/>
      <c r="DG356" s="317"/>
      <c r="DQ356" s="317"/>
      <c r="EA356" s="317"/>
      <c r="EK356" s="317"/>
      <c r="EU356" s="317"/>
      <c r="FE356" s="317"/>
      <c r="FO356" s="317"/>
      <c r="FY356" s="317"/>
      <c r="GI356" s="317"/>
      <c r="GS356" s="317"/>
      <c r="HC356" s="317"/>
      <c r="HM356" s="317"/>
      <c r="HW356" s="317"/>
    </row>
    <row r="357" s="3" customFormat="true" x14ac:dyDescent="0.25">
      <c r="A357" s="317"/>
      <c r="K357" s="317"/>
      <c r="U357" s="317"/>
      <c r="AE357" s="317"/>
      <c r="AO357" s="317"/>
      <c r="AY357" s="317"/>
      <c r="AZ357" s="317"/>
      <c r="BI357" s="317"/>
      <c r="BS357" s="317"/>
      <c r="CC357" s="317"/>
      <c r="CM357" s="317"/>
      <c r="CW357" s="317"/>
      <c r="DG357" s="317"/>
      <c r="DQ357" s="317"/>
      <c r="EA357" s="317"/>
      <c r="EK357" s="317"/>
      <c r="EU357" s="317"/>
      <c r="FE357" s="317"/>
      <c r="FO357" s="317"/>
      <c r="FY357" s="317"/>
      <c r="GI357" s="317"/>
      <c r="GS357" s="317"/>
      <c r="HC357" s="317"/>
      <c r="HM357" s="317"/>
      <c r="HW357" s="317"/>
    </row>
    <row r="358" s="3" customFormat="true" x14ac:dyDescent="0.25">
      <c r="A358" s="317"/>
      <c r="K358" s="317"/>
      <c r="U358" s="317"/>
      <c r="AE358" s="317"/>
      <c r="AO358" s="317"/>
      <c r="AY358" s="317"/>
      <c r="AZ358" s="317"/>
      <c r="BI358" s="317"/>
      <c r="BS358" s="317"/>
      <c r="CC358" s="317"/>
      <c r="CM358" s="317"/>
      <c r="CW358" s="317"/>
      <c r="DG358" s="317"/>
      <c r="DQ358" s="317"/>
      <c r="EA358" s="317"/>
      <c r="EK358" s="317"/>
      <c r="EU358" s="317"/>
      <c r="FE358" s="317"/>
      <c r="FO358" s="317"/>
      <c r="FY358" s="317"/>
      <c r="GI358" s="317"/>
      <c r="GS358" s="317"/>
      <c r="HC358" s="317"/>
      <c r="HM358" s="317"/>
      <c r="HW358" s="317"/>
    </row>
    <row r="359" s="3" customFormat="true" x14ac:dyDescent="0.25">
      <c r="A359" s="317"/>
      <c r="K359" s="317"/>
      <c r="U359" s="317"/>
      <c r="AE359" s="317"/>
      <c r="AO359" s="317"/>
      <c r="AY359" s="317"/>
      <c r="AZ359" s="317"/>
      <c r="BI359" s="317"/>
      <c r="BS359" s="317"/>
      <c r="CC359" s="317"/>
      <c r="CM359" s="317"/>
      <c r="CW359" s="317"/>
      <c r="DG359" s="317"/>
      <c r="DQ359" s="317"/>
      <c r="EA359" s="317"/>
      <c r="EK359" s="317"/>
      <c r="EU359" s="317"/>
      <c r="FE359" s="317"/>
      <c r="FO359" s="317"/>
      <c r="FY359" s="317"/>
      <c r="GI359" s="317"/>
      <c r="GS359" s="317"/>
      <c r="HC359" s="317"/>
      <c r="HM359" s="317"/>
      <c r="HW359" s="317"/>
    </row>
    <row r="360" s="3" customFormat="true" x14ac:dyDescent="0.25">
      <c r="A360" s="317"/>
      <c r="K360" s="317"/>
      <c r="U360" s="317"/>
      <c r="AE360" s="317"/>
      <c r="AO360" s="317"/>
      <c r="AY360" s="317"/>
      <c r="AZ360" s="317"/>
      <c r="BI360" s="317"/>
      <c r="BS360" s="317"/>
      <c r="CC360" s="317"/>
      <c r="CM360" s="317"/>
      <c r="CW360" s="317"/>
      <c r="DG360" s="317"/>
      <c r="DQ360" s="317"/>
      <c r="EA360" s="317"/>
      <c r="EK360" s="317"/>
      <c r="EU360" s="317"/>
      <c r="FE360" s="317"/>
      <c r="FO360" s="317"/>
      <c r="FY360" s="317"/>
      <c r="GI360" s="317"/>
      <c r="GS360" s="317"/>
      <c r="HC360" s="317"/>
      <c r="HM360" s="317"/>
      <c r="HW360" s="317"/>
    </row>
    <row r="361" s="3" customFormat="true" x14ac:dyDescent="0.25">
      <c r="A361" s="317"/>
      <c r="K361" s="317"/>
      <c r="U361" s="317"/>
      <c r="AE361" s="317"/>
      <c r="AO361" s="317"/>
      <c r="AY361" s="317"/>
      <c r="AZ361" s="317"/>
      <c r="BI361" s="317"/>
      <c r="BS361" s="317"/>
      <c r="CC361" s="317"/>
      <c r="CM361" s="317"/>
      <c r="CW361" s="317"/>
      <c r="DG361" s="317"/>
      <c r="DQ361" s="317"/>
      <c r="EA361" s="317"/>
      <c r="EK361" s="317"/>
      <c r="EU361" s="317"/>
      <c r="FE361" s="317"/>
      <c r="FO361" s="317"/>
      <c r="FY361" s="317"/>
      <c r="GI361" s="317"/>
      <c r="GS361" s="317"/>
      <c r="HC361" s="317"/>
      <c r="HM361" s="317"/>
      <c r="HW361" s="317"/>
    </row>
    <row r="362" s="3" customFormat="true" x14ac:dyDescent="0.25">
      <c r="A362" s="317"/>
      <c r="K362" s="317"/>
      <c r="U362" s="317"/>
      <c r="AE362" s="317"/>
      <c r="AO362" s="317"/>
      <c r="AY362" s="317"/>
      <c r="AZ362" s="317"/>
      <c r="BI362" s="317"/>
      <c r="BS362" s="317"/>
      <c r="CC362" s="317"/>
      <c r="CM362" s="317"/>
      <c r="CW362" s="317"/>
      <c r="DG362" s="317"/>
      <c r="DQ362" s="317"/>
      <c r="EA362" s="317"/>
      <c r="EK362" s="317"/>
      <c r="EU362" s="317"/>
      <c r="FE362" s="317"/>
      <c r="FO362" s="317"/>
      <c r="FY362" s="317"/>
      <c r="GI362" s="317"/>
      <c r="GS362" s="317"/>
      <c r="HC362" s="317"/>
      <c r="HM362" s="317"/>
      <c r="HW362" s="317"/>
    </row>
    <row r="363" s="3" customFormat="true" x14ac:dyDescent="0.25">
      <c r="A363" s="317"/>
      <c r="K363" s="317"/>
      <c r="U363" s="317"/>
      <c r="AE363" s="317"/>
      <c r="AO363" s="317"/>
      <c r="AY363" s="317"/>
      <c r="AZ363" s="317"/>
      <c r="BI363" s="317"/>
      <c r="BS363" s="317"/>
      <c r="CC363" s="317"/>
      <c r="CM363" s="317"/>
      <c r="CW363" s="317"/>
      <c r="DG363" s="317"/>
      <c r="DQ363" s="317"/>
      <c r="EA363" s="317"/>
      <c r="EK363" s="317"/>
      <c r="EU363" s="317"/>
      <c r="FE363" s="317"/>
      <c r="FO363" s="317"/>
      <c r="FY363" s="317"/>
      <c r="GI363" s="317"/>
      <c r="GS363" s="317"/>
      <c r="HC363" s="317"/>
      <c r="HM363" s="317"/>
      <c r="HW363" s="317"/>
    </row>
    <row r="364" s="3" customFormat="true" x14ac:dyDescent="0.25">
      <c r="A364" s="317"/>
      <c r="K364" s="317"/>
      <c r="U364" s="317"/>
      <c r="AE364" s="317"/>
      <c r="AO364" s="317"/>
      <c r="AY364" s="317"/>
      <c r="AZ364" s="317"/>
      <c r="BI364" s="317"/>
      <c r="BS364" s="317"/>
      <c r="CC364" s="317"/>
      <c r="CM364" s="317"/>
      <c r="CW364" s="317"/>
      <c r="DG364" s="317"/>
      <c r="DQ364" s="317"/>
      <c r="EA364" s="317"/>
      <c r="EK364" s="317"/>
      <c r="EU364" s="317"/>
      <c r="FE364" s="317"/>
      <c r="FO364" s="317"/>
      <c r="FY364" s="317"/>
      <c r="GI364" s="317"/>
      <c r="GS364" s="317"/>
      <c r="HC364" s="317"/>
      <c r="HM364" s="317"/>
      <c r="HW364" s="317"/>
    </row>
    <row r="365" s="3" customFormat="true" x14ac:dyDescent="0.25">
      <c r="A365" s="317"/>
      <c r="K365" s="317"/>
      <c r="U365" s="317"/>
      <c r="AE365" s="317"/>
      <c r="AO365" s="317"/>
      <c r="AY365" s="317"/>
      <c r="AZ365" s="317"/>
      <c r="BI365" s="317"/>
      <c r="BS365" s="317"/>
      <c r="CC365" s="317"/>
      <c r="CM365" s="317"/>
      <c r="CW365" s="317"/>
      <c r="DG365" s="317"/>
      <c r="DQ365" s="317"/>
      <c r="EA365" s="317"/>
      <c r="EK365" s="317"/>
      <c r="EU365" s="317"/>
      <c r="FE365" s="317"/>
      <c r="FO365" s="317"/>
      <c r="FY365" s="317"/>
      <c r="GI365" s="317"/>
      <c r="GS365" s="317"/>
      <c r="HC365" s="317"/>
      <c r="HM365" s="317"/>
      <c r="HW365" s="317"/>
    </row>
    <row r="366" s="3" customFormat="true" x14ac:dyDescent="0.25">
      <c r="A366" s="317"/>
      <c r="K366" s="317"/>
      <c r="U366" s="317"/>
      <c r="AE366" s="317"/>
      <c r="AO366" s="317"/>
      <c r="AY366" s="317"/>
      <c r="AZ366" s="317"/>
      <c r="BI366" s="317"/>
      <c r="BS366" s="317"/>
      <c r="CC366" s="317"/>
      <c r="CM366" s="317"/>
      <c r="CW366" s="317"/>
      <c r="DG366" s="317"/>
      <c r="DQ366" s="317"/>
      <c r="EA366" s="317"/>
      <c r="EK366" s="317"/>
      <c r="EU366" s="317"/>
      <c r="FE366" s="317"/>
      <c r="FO366" s="317"/>
      <c r="FY366" s="317"/>
      <c r="GI366" s="317"/>
      <c r="GS366" s="317"/>
      <c r="HC366" s="317"/>
      <c r="HM366" s="317"/>
      <c r="HW366" s="317"/>
    </row>
    <row r="367" s="3" customFormat="true" x14ac:dyDescent="0.25">
      <c r="A367" s="317"/>
      <c r="K367" s="317"/>
      <c r="U367" s="317"/>
      <c r="AE367" s="317"/>
      <c r="AO367" s="317"/>
      <c r="AY367" s="317"/>
      <c r="AZ367" s="317"/>
      <c r="BI367" s="317"/>
      <c r="BS367" s="317"/>
      <c r="CC367" s="317"/>
      <c r="CM367" s="317"/>
      <c r="CW367" s="317"/>
      <c r="DG367" s="317"/>
      <c r="DQ367" s="317"/>
      <c r="EA367" s="317"/>
      <c r="EK367" s="317"/>
      <c r="EU367" s="317"/>
      <c r="FE367" s="317"/>
      <c r="FO367" s="317"/>
      <c r="FY367" s="317"/>
      <c r="GI367" s="317"/>
      <c r="GS367" s="317"/>
      <c r="HC367" s="317"/>
      <c r="HM367" s="317"/>
      <c r="HW367" s="317"/>
    </row>
    <row r="368" s="3" customFormat="true" x14ac:dyDescent="0.25">
      <c r="A368" s="317"/>
      <c r="K368" s="317"/>
      <c r="U368" s="317"/>
      <c r="AE368" s="317"/>
      <c r="AO368" s="317"/>
      <c r="AY368" s="317"/>
      <c r="AZ368" s="317"/>
      <c r="BI368" s="317"/>
      <c r="BS368" s="317"/>
      <c r="CC368" s="317"/>
      <c r="CM368" s="317"/>
      <c r="CW368" s="317"/>
      <c r="DG368" s="317"/>
      <c r="DQ368" s="317"/>
      <c r="EA368" s="317"/>
      <c r="EK368" s="317"/>
      <c r="EU368" s="317"/>
      <c r="FE368" s="317"/>
      <c r="FO368" s="317"/>
      <c r="FY368" s="317"/>
      <c r="GI368" s="317"/>
      <c r="GS368" s="317"/>
      <c r="HC368" s="317"/>
      <c r="HM368" s="317"/>
      <c r="HW368" s="317"/>
    </row>
    <row r="369" s="3" customFormat="true" x14ac:dyDescent="0.25">
      <c r="A369" s="317"/>
      <c r="K369" s="317"/>
      <c r="U369" s="317"/>
      <c r="AE369" s="317"/>
      <c r="AO369" s="317"/>
      <c r="AY369" s="317"/>
      <c r="AZ369" s="317"/>
      <c r="BI369" s="317"/>
      <c r="BS369" s="317"/>
      <c r="CC369" s="317"/>
      <c r="CM369" s="317"/>
      <c r="CW369" s="317"/>
      <c r="DG369" s="317"/>
      <c r="DQ369" s="317"/>
      <c r="EA369" s="317"/>
      <c r="EK369" s="317"/>
      <c r="EU369" s="317"/>
      <c r="FE369" s="317"/>
      <c r="FO369" s="317"/>
      <c r="FY369" s="317"/>
      <c r="GI369" s="317"/>
      <c r="GS369" s="317"/>
      <c r="HC369" s="317"/>
      <c r="HM369" s="317"/>
      <c r="HW369" s="317"/>
    </row>
    <row r="370" s="3" customFormat="true" x14ac:dyDescent="0.25">
      <c r="A370" s="317"/>
      <c r="K370" s="317"/>
      <c r="U370" s="317"/>
      <c r="AE370" s="317"/>
      <c r="AO370" s="317"/>
      <c r="AY370" s="317"/>
      <c r="AZ370" s="317"/>
      <c r="BI370" s="317"/>
      <c r="BS370" s="317"/>
      <c r="CC370" s="317"/>
      <c r="CM370" s="317"/>
      <c r="CW370" s="317"/>
      <c r="DG370" s="317"/>
      <c r="DQ370" s="317"/>
      <c r="EA370" s="317"/>
      <c r="EK370" s="317"/>
      <c r="EU370" s="317"/>
      <c r="FE370" s="317"/>
      <c r="FO370" s="317"/>
      <c r="FY370" s="317"/>
      <c r="GI370" s="317"/>
      <c r="GS370" s="317"/>
      <c r="HC370" s="317"/>
      <c r="HM370" s="317"/>
      <c r="HW370" s="317"/>
    </row>
    <row r="371" s="3" customFormat="true" x14ac:dyDescent="0.25">
      <c r="A371" s="317"/>
      <c r="K371" s="317"/>
      <c r="U371" s="317"/>
      <c r="AE371" s="317"/>
      <c r="AO371" s="317"/>
      <c r="AY371" s="317"/>
      <c r="AZ371" s="317"/>
      <c r="BI371" s="317"/>
      <c r="BS371" s="317"/>
      <c r="CC371" s="317"/>
      <c r="CM371" s="317"/>
      <c r="CW371" s="317"/>
      <c r="DG371" s="317"/>
      <c r="DQ371" s="317"/>
      <c r="EA371" s="317"/>
      <c r="EK371" s="317"/>
      <c r="EU371" s="317"/>
      <c r="FE371" s="317"/>
      <c r="FO371" s="317"/>
      <c r="FY371" s="317"/>
      <c r="GI371" s="317"/>
      <c r="GS371" s="317"/>
      <c r="HC371" s="317"/>
      <c r="HM371" s="317"/>
      <c r="HW371" s="317"/>
    </row>
    <row r="372" s="3" customFormat="true" x14ac:dyDescent="0.25">
      <c r="A372" s="317"/>
      <c r="K372" s="317"/>
      <c r="U372" s="317"/>
      <c r="AE372" s="317"/>
      <c r="AO372" s="317"/>
      <c r="AY372" s="317"/>
      <c r="AZ372" s="317"/>
      <c r="BI372" s="317"/>
      <c r="BS372" s="317"/>
      <c r="CC372" s="317"/>
      <c r="CM372" s="317"/>
      <c r="CW372" s="317"/>
      <c r="DG372" s="317"/>
      <c r="DQ372" s="317"/>
      <c r="EA372" s="317"/>
      <c r="EK372" s="317"/>
      <c r="EU372" s="317"/>
      <c r="FE372" s="317"/>
      <c r="FO372" s="317"/>
      <c r="FY372" s="317"/>
      <c r="GI372" s="317"/>
      <c r="GS372" s="317"/>
      <c r="HC372" s="317"/>
      <c r="HM372" s="317"/>
      <c r="HW372" s="317"/>
    </row>
    <row r="373" s="3" customFormat="true" x14ac:dyDescent="0.25">
      <c r="A373" s="317"/>
      <c r="K373" s="317"/>
      <c r="U373" s="317"/>
      <c r="AE373" s="317"/>
      <c r="AO373" s="317"/>
      <c r="AY373" s="317"/>
      <c r="AZ373" s="317"/>
      <c r="BI373" s="317"/>
      <c r="BS373" s="317"/>
      <c r="CC373" s="317"/>
      <c r="CM373" s="317"/>
      <c r="CW373" s="317"/>
      <c r="DG373" s="317"/>
      <c r="DQ373" s="317"/>
      <c r="EA373" s="317"/>
      <c r="EK373" s="317"/>
      <c r="EU373" s="317"/>
      <c r="FE373" s="317"/>
      <c r="FO373" s="317"/>
      <c r="FY373" s="317"/>
      <c r="GI373" s="317"/>
      <c r="GS373" s="317"/>
      <c r="HC373" s="317"/>
      <c r="HM373" s="317"/>
      <c r="HW373" s="317"/>
    </row>
    <row r="374" s="3" customFormat="true" x14ac:dyDescent="0.25">
      <c r="A374" s="317"/>
      <c r="K374" s="317"/>
      <c r="U374" s="317"/>
      <c r="AE374" s="317"/>
      <c r="AO374" s="317"/>
      <c r="AY374" s="317"/>
      <c r="AZ374" s="317"/>
      <c r="BI374" s="317"/>
      <c r="BS374" s="317"/>
      <c r="CC374" s="317"/>
      <c r="CM374" s="317"/>
      <c r="CW374" s="317"/>
      <c r="DG374" s="317"/>
      <c r="DQ374" s="317"/>
      <c r="EA374" s="317"/>
      <c r="EK374" s="317"/>
      <c r="EU374" s="317"/>
      <c r="FE374" s="317"/>
      <c r="FO374" s="317"/>
      <c r="FY374" s="317"/>
      <c r="GI374" s="317"/>
      <c r="GS374" s="317"/>
      <c r="HC374" s="317"/>
      <c r="HM374" s="317"/>
      <c r="HW374" s="317"/>
    </row>
    <row r="375" s="3" customFormat="true" x14ac:dyDescent="0.25">
      <c r="A375" s="317"/>
      <c r="K375" s="317"/>
      <c r="U375" s="317"/>
      <c r="AE375" s="317"/>
      <c r="AO375" s="317"/>
      <c r="AY375" s="317"/>
      <c r="AZ375" s="317"/>
      <c r="BI375" s="317"/>
      <c r="BS375" s="317"/>
      <c r="CC375" s="317"/>
      <c r="CM375" s="317"/>
      <c r="CW375" s="317"/>
      <c r="DG375" s="317"/>
      <c r="DQ375" s="317"/>
      <c r="EA375" s="317"/>
      <c r="EK375" s="317"/>
      <c r="EU375" s="317"/>
      <c r="FE375" s="317"/>
      <c r="FO375" s="317"/>
      <c r="FY375" s="317"/>
      <c r="GI375" s="317"/>
      <c r="GS375" s="317"/>
      <c r="HC375" s="317"/>
      <c r="HM375" s="317"/>
      <c r="HW375" s="317"/>
    </row>
    <row r="376" s="3" customFormat="true" x14ac:dyDescent="0.25">
      <c r="A376" s="317"/>
      <c r="K376" s="317"/>
      <c r="U376" s="317"/>
      <c r="AE376" s="317"/>
      <c r="AO376" s="317"/>
      <c r="AY376" s="317"/>
      <c r="AZ376" s="317"/>
      <c r="BI376" s="317"/>
      <c r="BS376" s="317"/>
      <c r="CC376" s="317"/>
      <c r="CM376" s="317"/>
      <c r="CW376" s="317"/>
      <c r="DG376" s="317"/>
      <c r="DQ376" s="317"/>
      <c r="EA376" s="317"/>
      <c r="EK376" s="317"/>
      <c r="EU376" s="317"/>
      <c r="FE376" s="317"/>
      <c r="FO376" s="317"/>
      <c r="FY376" s="317"/>
      <c r="GI376" s="317"/>
      <c r="GS376" s="317"/>
      <c r="HC376" s="317"/>
      <c r="HM376" s="317"/>
      <c r="HW376" s="317"/>
    </row>
    <row r="377" s="3" customFormat="true" x14ac:dyDescent="0.25">
      <c r="A377" s="317"/>
      <c r="K377" s="317"/>
      <c r="U377" s="317"/>
      <c r="AE377" s="317"/>
      <c r="AO377" s="317"/>
      <c r="AY377" s="317"/>
      <c r="AZ377" s="317"/>
      <c r="BI377" s="317"/>
      <c r="BS377" s="317"/>
      <c r="CC377" s="317"/>
      <c r="CM377" s="317"/>
      <c r="CW377" s="317"/>
      <c r="DG377" s="317"/>
      <c r="DQ377" s="317"/>
      <c r="EA377" s="317"/>
      <c r="EK377" s="317"/>
      <c r="EU377" s="317"/>
      <c r="FE377" s="317"/>
      <c r="FO377" s="317"/>
      <c r="FY377" s="317"/>
      <c r="GI377" s="317"/>
      <c r="GS377" s="317"/>
      <c r="HC377" s="317"/>
      <c r="HM377" s="317"/>
      <c r="HW377" s="317"/>
    </row>
    <row r="378" s="3" customFormat="true" x14ac:dyDescent="0.25">
      <c r="A378" s="317"/>
      <c r="K378" s="317"/>
      <c r="U378" s="317"/>
      <c r="AE378" s="317"/>
      <c r="AO378" s="317"/>
      <c r="AY378" s="317"/>
      <c r="AZ378" s="317"/>
      <c r="BI378" s="317"/>
      <c r="BS378" s="317"/>
      <c r="CC378" s="317"/>
      <c r="CM378" s="317"/>
      <c r="CW378" s="317"/>
      <c r="DG378" s="317"/>
      <c r="DQ378" s="317"/>
      <c r="EA378" s="317"/>
      <c r="EK378" s="317"/>
      <c r="EU378" s="317"/>
      <c r="FE378" s="317"/>
      <c r="FO378" s="317"/>
      <c r="FY378" s="317"/>
      <c r="GI378" s="317"/>
      <c r="GS378" s="317"/>
      <c r="HC378" s="317"/>
      <c r="HM378" s="317"/>
      <c r="HW378" s="317"/>
    </row>
    <row r="379" s="3" customFormat="true" x14ac:dyDescent="0.25">
      <c r="A379" s="317"/>
      <c r="K379" s="317"/>
      <c r="U379" s="317"/>
      <c r="AE379" s="317"/>
      <c r="AO379" s="317"/>
      <c r="AY379" s="317"/>
      <c r="AZ379" s="317"/>
      <c r="BI379" s="317"/>
      <c r="BS379" s="317"/>
      <c r="CC379" s="317"/>
      <c r="CM379" s="317"/>
      <c r="CW379" s="317"/>
      <c r="DG379" s="317"/>
      <c r="DQ379" s="317"/>
      <c r="EA379" s="317"/>
      <c r="EK379" s="317"/>
      <c r="EU379" s="317"/>
      <c r="FE379" s="317"/>
      <c r="FO379" s="317"/>
      <c r="FY379" s="317"/>
      <c r="GI379" s="317"/>
      <c r="GS379" s="317"/>
      <c r="HC379" s="317"/>
      <c r="HM379" s="317"/>
      <c r="HW379" s="317"/>
    </row>
    <row r="380" s="3" customFormat="true" x14ac:dyDescent="0.25">
      <c r="A380" s="317"/>
      <c r="K380" s="317"/>
      <c r="U380" s="317"/>
      <c r="AE380" s="317"/>
      <c r="AO380" s="317"/>
      <c r="AY380" s="317"/>
      <c r="AZ380" s="317"/>
      <c r="BI380" s="317"/>
      <c r="BS380" s="317"/>
      <c r="CC380" s="317"/>
      <c r="CM380" s="317"/>
      <c r="CW380" s="317"/>
      <c r="DG380" s="317"/>
      <c r="DQ380" s="317"/>
      <c r="EA380" s="317"/>
      <c r="EK380" s="317"/>
      <c r="EU380" s="317"/>
      <c r="FE380" s="317"/>
      <c r="FO380" s="317"/>
      <c r="FY380" s="317"/>
      <c r="GI380" s="317"/>
      <c r="GS380" s="317"/>
      <c r="HC380" s="317"/>
      <c r="HM380" s="317"/>
      <c r="HW380" s="317"/>
    </row>
    <row r="381" s="3" customFormat="true" x14ac:dyDescent="0.25">
      <c r="A381" s="317"/>
      <c r="K381" s="317"/>
      <c r="U381" s="317"/>
      <c r="AE381" s="317"/>
      <c r="AO381" s="317"/>
      <c r="AY381" s="317"/>
      <c r="AZ381" s="317"/>
      <c r="BI381" s="317"/>
      <c r="BS381" s="317"/>
      <c r="CC381" s="317"/>
      <c r="CM381" s="317"/>
      <c r="CW381" s="317"/>
      <c r="DG381" s="317"/>
      <c r="DQ381" s="317"/>
      <c r="EA381" s="317"/>
      <c r="EK381" s="317"/>
      <c r="EU381" s="317"/>
      <c r="FE381" s="317"/>
      <c r="FO381" s="317"/>
      <c r="FY381" s="317"/>
      <c r="GI381" s="317"/>
      <c r="GS381" s="317"/>
      <c r="HC381" s="317"/>
      <c r="HM381" s="317"/>
      <c r="HW381" s="317"/>
    </row>
    <row r="382" s="3" customFormat="true" x14ac:dyDescent="0.25">
      <c r="A382" s="317"/>
      <c r="K382" s="317"/>
      <c r="U382" s="317"/>
      <c r="AE382" s="317"/>
      <c r="AO382" s="317"/>
      <c r="AY382" s="317"/>
      <c r="AZ382" s="317"/>
      <c r="BI382" s="317"/>
      <c r="BS382" s="317"/>
      <c r="CC382" s="317"/>
      <c r="CM382" s="317"/>
      <c r="CW382" s="317"/>
      <c r="DG382" s="317"/>
      <c r="DQ382" s="317"/>
      <c r="EA382" s="317"/>
      <c r="EK382" s="317"/>
      <c r="EU382" s="317"/>
      <c r="FE382" s="317"/>
      <c r="FO382" s="317"/>
      <c r="FY382" s="317"/>
      <c r="GI382" s="317"/>
      <c r="GS382" s="317"/>
      <c r="HC382" s="317"/>
      <c r="HM382" s="317"/>
      <c r="HW382" s="317"/>
    </row>
    <row r="383" s="3" customFormat="true" x14ac:dyDescent="0.25">
      <c r="A383" s="317"/>
      <c r="K383" s="317"/>
      <c r="U383" s="317"/>
      <c r="AE383" s="317"/>
      <c r="AO383" s="317"/>
      <c r="AY383" s="317"/>
      <c r="AZ383" s="317"/>
      <c r="BI383" s="317"/>
      <c r="BS383" s="317"/>
      <c r="CC383" s="317"/>
      <c r="CM383" s="317"/>
      <c r="CW383" s="317"/>
      <c r="DG383" s="317"/>
      <c r="DQ383" s="317"/>
      <c r="EA383" s="317"/>
      <c r="EK383" s="317"/>
      <c r="EU383" s="317"/>
      <c r="FE383" s="317"/>
      <c r="FO383" s="317"/>
      <c r="FY383" s="317"/>
      <c r="GI383" s="317"/>
      <c r="GS383" s="317"/>
      <c r="HC383" s="317"/>
      <c r="HM383" s="317"/>
      <c r="HW383" s="317"/>
    </row>
    <row r="384" s="3" customFormat="true" x14ac:dyDescent="0.25">
      <c r="A384" s="317"/>
      <c r="K384" s="317"/>
      <c r="U384" s="317"/>
      <c r="AE384" s="317"/>
      <c r="AO384" s="317"/>
      <c r="AY384" s="317"/>
      <c r="AZ384" s="317"/>
      <c r="BI384" s="317"/>
      <c r="BS384" s="317"/>
      <c r="CC384" s="317"/>
      <c r="CM384" s="317"/>
      <c r="CW384" s="317"/>
      <c r="DG384" s="317"/>
      <c r="DQ384" s="317"/>
      <c r="EA384" s="317"/>
      <c r="EK384" s="317"/>
      <c r="EU384" s="317"/>
      <c r="FE384" s="317"/>
      <c r="FO384" s="317"/>
      <c r="FY384" s="317"/>
      <c r="GI384" s="317"/>
      <c r="GS384" s="317"/>
      <c r="HC384" s="317"/>
      <c r="HM384" s="317"/>
      <c r="HW384" s="317"/>
    </row>
    <row r="385" s="3" customFormat="true" x14ac:dyDescent="0.25">
      <c r="A385" s="317"/>
      <c r="K385" s="317"/>
      <c r="U385" s="317"/>
      <c r="AE385" s="317"/>
      <c r="AO385" s="317"/>
      <c r="AY385" s="317"/>
      <c r="AZ385" s="317"/>
      <c r="BI385" s="317"/>
      <c r="BS385" s="317"/>
      <c r="CC385" s="317"/>
      <c r="CM385" s="317"/>
      <c r="CW385" s="317"/>
      <c r="DG385" s="317"/>
      <c r="DQ385" s="317"/>
      <c r="EA385" s="317"/>
      <c r="EK385" s="317"/>
      <c r="EU385" s="317"/>
      <c r="FE385" s="317"/>
      <c r="FO385" s="317"/>
      <c r="FY385" s="317"/>
      <c r="GI385" s="317"/>
      <c r="GS385" s="317"/>
      <c r="HC385" s="317"/>
      <c r="HM385" s="317"/>
      <c r="HW385" s="317"/>
    </row>
    <row r="386" s="3" customFormat="true" x14ac:dyDescent="0.25">
      <c r="A386" s="317"/>
      <c r="K386" s="317"/>
      <c r="U386" s="317"/>
      <c r="AE386" s="317"/>
      <c r="AO386" s="317"/>
      <c r="AY386" s="317"/>
      <c r="AZ386" s="317"/>
      <c r="BI386" s="317"/>
      <c r="BS386" s="317"/>
      <c r="CC386" s="317"/>
      <c r="CM386" s="317"/>
      <c r="CW386" s="317"/>
      <c r="DG386" s="317"/>
      <c r="DQ386" s="317"/>
      <c r="EA386" s="317"/>
      <c r="EK386" s="317"/>
      <c r="EU386" s="317"/>
      <c r="FE386" s="317"/>
      <c r="FO386" s="317"/>
      <c r="FY386" s="317"/>
      <c r="GI386" s="317"/>
      <c r="GS386" s="317"/>
      <c r="HC386" s="317"/>
      <c r="HM386" s="317"/>
      <c r="HW386" s="317"/>
    </row>
    <row r="387" s="3" customFormat="true" x14ac:dyDescent="0.25">
      <c r="A387" s="317"/>
      <c r="K387" s="317"/>
      <c r="U387" s="317"/>
      <c r="AE387" s="317"/>
      <c r="AO387" s="317"/>
      <c r="AY387" s="317"/>
      <c r="AZ387" s="317"/>
      <c r="BI387" s="317"/>
      <c r="BS387" s="317"/>
      <c r="CC387" s="317"/>
      <c r="CM387" s="317"/>
      <c r="CW387" s="317"/>
      <c r="DG387" s="317"/>
      <c r="DQ387" s="317"/>
      <c r="EA387" s="317"/>
      <c r="EK387" s="317"/>
      <c r="EU387" s="317"/>
      <c r="FE387" s="317"/>
      <c r="FO387" s="317"/>
      <c r="FY387" s="317"/>
      <c r="GI387" s="317"/>
      <c r="GS387" s="317"/>
      <c r="HC387" s="317"/>
      <c r="HM387" s="317"/>
      <c r="HW387" s="317"/>
    </row>
    <row r="388" s="3" customFormat="true" x14ac:dyDescent="0.25">
      <c r="A388" s="317"/>
      <c r="K388" s="317"/>
      <c r="U388" s="317"/>
      <c r="AE388" s="317"/>
      <c r="AO388" s="317"/>
      <c r="AY388" s="317"/>
      <c r="AZ388" s="317"/>
      <c r="BI388" s="317"/>
      <c r="BS388" s="317"/>
      <c r="CC388" s="317"/>
      <c r="CM388" s="317"/>
      <c r="CW388" s="317"/>
      <c r="DG388" s="317"/>
      <c r="DQ388" s="317"/>
      <c r="EA388" s="317"/>
      <c r="EK388" s="317"/>
      <c r="EU388" s="317"/>
      <c r="FE388" s="317"/>
      <c r="FO388" s="317"/>
      <c r="FY388" s="317"/>
      <c r="GI388" s="317"/>
      <c r="GS388" s="317"/>
      <c r="HC388" s="317"/>
      <c r="HM388" s="317"/>
      <c r="HW388" s="317"/>
    </row>
    <row r="389" s="3" customFormat="true" x14ac:dyDescent="0.25">
      <c r="A389" s="317"/>
      <c r="K389" s="317"/>
      <c r="U389" s="317"/>
      <c r="AE389" s="317"/>
      <c r="AO389" s="317"/>
      <c r="AY389" s="317"/>
      <c r="AZ389" s="317"/>
      <c r="BI389" s="317"/>
      <c r="BS389" s="317"/>
      <c r="CC389" s="317"/>
      <c r="CM389" s="317"/>
      <c r="CW389" s="317"/>
      <c r="DG389" s="317"/>
      <c r="DQ389" s="317"/>
      <c r="EA389" s="317"/>
      <c r="EK389" s="317"/>
      <c r="EU389" s="317"/>
      <c r="FE389" s="317"/>
      <c r="FO389" s="317"/>
      <c r="FY389" s="317"/>
      <c r="GI389" s="317"/>
      <c r="GS389" s="317"/>
      <c r="HC389" s="317"/>
      <c r="HM389" s="317"/>
      <c r="HW389" s="317"/>
    </row>
    <row r="390" s="3" customFormat="true" x14ac:dyDescent="0.25">
      <c r="A390" s="317"/>
      <c r="K390" s="317"/>
      <c r="U390" s="317"/>
      <c r="AE390" s="317"/>
      <c r="AO390" s="317"/>
      <c r="AY390" s="317"/>
      <c r="AZ390" s="317"/>
      <c r="BI390" s="317"/>
      <c r="BS390" s="317"/>
      <c r="CC390" s="317"/>
      <c r="CM390" s="317"/>
      <c r="CW390" s="317"/>
      <c r="DG390" s="317"/>
      <c r="DQ390" s="317"/>
      <c r="EA390" s="317"/>
      <c r="EK390" s="317"/>
      <c r="EU390" s="317"/>
      <c r="FE390" s="317"/>
      <c r="FO390" s="317"/>
      <c r="FY390" s="317"/>
      <c r="GI390" s="317"/>
      <c r="GS390" s="317"/>
      <c r="HC390" s="317"/>
      <c r="HM390" s="317"/>
      <c r="HW390" s="317"/>
    </row>
    <row r="391" s="3" customFormat="true" x14ac:dyDescent="0.25">
      <c r="A391" s="317"/>
      <c r="K391" s="317"/>
      <c r="U391" s="317"/>
      <c r="AE391" s="317"/>
      <c r="AO391" s="317"/>
      <c r="AY391" s="317"/>
      <c r="AZ391" s="317"/>
      <c r="BI391" s="317"/>
      <c r="BS391" s="317"/>
      <c r="CC391" s="317"/>
      <c r="CM391" s="317"/>
      <c r="CW391" s="317"/>
      <c r="DG391" s="317"/>
      <c r="DQ391" s="317"/>
      <c r="EA391" s="317"/>
      <c r="EK391" s="317"/>
      <c r="EU391" s="317"/>
      <c r="FE391" s="317"/>
      <c r="FO391" s="317"/>
      <c r="FY391" s="317"/>
      <c r="GI391" s="317"/>
      <c r="GS391" s="317"/>
      <c r="HC391" s="317"/>
      <c r="HM391" s="317"/>
      <c r="HW391" s="317"/>
    </row>
    <row r="392" s="3" customFormat="true" x14ac:dyDescent="0.25">
      <c r="A392" s="317"/>
      <c r="K392" s="317"/>
      <c r="U392" s="317"/>
      <c r="AE392" s="317"/>
      <c r="AO392" s="317"/>
      <c r="AY392" s="317"/>
      <c r="AZ392" s="317"/>
      <c r="BI392" s="317"/>
      <c r="BS392" s="317"/>
      <c r="CC392" s="317"/>
      <c r="CM392" s="317"/>
      <c r="CW392" s="317"/>
      <c r="DG392" s="317"/>
      <c r="DQ392" s="317"/>
      <c r="EA392" s="317"/>
      <c r="EK392" s="317"/>
      <c r="EU392" s="317"/>
      <c r="FE392" s="317"/>
      <c r="FO392" s="317"/>
      <c r="FY392" s="317"/>
      <c r="GI392" s="317"/>
      <c r="GS392" s="317"/>
      <c r="HC392" s="317"/>
      <c r="HM392" s="317"/>
      <c r="HW392" s="317"/>
    </row>
    <row r="393" s="3" customFormat="true" x14ac:dyDescent="0.25">
      <c r="A393" s="317"/>
      <c r="K393" s="317"/>
      <c r="U393" s="317"/>
      <c r="AE393" s="317"/>
      <c r="AO393" s="317"/>
      <c r="AY393" s="317"/>
      <c r="AZ393" s="317"/>
      <c r="BI393" s="317"/>
      <c r="BS393" s="317"/>
      <c r="CC393" s="317"/>
      <c r="CM393" s="317"/>
      <c r="CW393" s="317"/>
      <c r="DG393" s="317"/>
      <c r="DQ393" s="317"/>
      <c r="EA393" s="317"/>
      <c r="EK393" s="317"/>
      <c r="EU393" s="317"/>
      <c r="FE393" s="317"/>
      <c r="FO393" s="317"/>
      <c r="FY393" s="317"/>
      <c r="GI393" s="317"/>
      <c r="GS393" s="317"/>
      <c r="HC393" s="317"/>
      <c r="HM393" s="317"/>
      <c r="HW393" s="317"/>
    </row>
    <row r="394" s="3" customFormat="true" x14ac:dyDescent="0.25">
      <c r="A394" s="317"/>
      <c r="K394" s="317"/>
      <c r="U394" s="317"/>
      <c r="AE394" s="317"/>
      <c r="AO394" s="317"/>
      <c r="AY394" s="317"/>
      <c r="AZ394" s="317"/>
      <c r="BI394" s="317"/>
      <c r="BS394" s="317"/>
      <c r="CC394" s="317"/>
      <c r="CM394" s="317"/>
      <c r="CW394" s="317"/>
      <c r="DG394" s="317"/>
      <c r="DQ394" s="317"/>
      <c r="EA394" s="317"/>
      <c r="EK394" s="317"/>
      <c r="EU394" s="317"/>
      <c r="FE394" s="317"/>
      <c r="FO394" s="317"/>
      <c r="FY394" s="317"/>
      <c r="GI394" s="317"/>
      <c r="GS394" s="317"/>
      <c r="HC394" s="317"/>
      <c r="HM394" s="317"/>
      <c r="HW394" s="317"/>
    </row>
    <row r="395" s="3" customFormat="true" x14ac:dyDescent="0.25">
      <c r="A395" s="317"/>
      <c r="K395" s="317"/>
      <c r="U395" s="317"/>
      <c r="AE395" s="317"/>
      <c r="AO395" s="317"/>
      <c r="AY395" s="317"/>
      <c r="AZ395" s="317"/>
      <c r="BI395" s="317"/>
      <c r="BS395" s="317"/>
      <c r="CC395" s="317"/>
      <c r="CM395" s="317"/>
      <c r="CW395" s="317"/>
      <c r="DG395" s="317"/>
      <c r="DQ395" s="317"/>
      <c r="EA395" s="317"/>
      <c r="EK395" s="317"/>
      <c r="EU395" s="317"/>
      <c r="FE395" s="317"/>
      <c r="FO395" s="317"/>
      <c r="FY395" s="317"/>
      <c r="GI395" s="317"/>
      <c r="GS395" s="317"/>
      <c r="HC395" s="317"/>
      <c r="HM395" s="317"/>
      <c r="HW395" s="317"/>
    </row>
    <row r="396" s="3" customFormat="true" x14ac:dyDescent="0.25">
      <c r="A396" s="317"/>
      <c r="K396" s="317"/>
      <c r="U396" s="317"/>
      <c r="AE396" s="317"/>
      <c r="AO396" s="317"/>
      <c r="AY396" s="317"/>
      <c r="AZ396" s="317"/>
      <c r="BI396" s="317"/>
      <c r="BS396" s="317"/>
      <c r="CC396" s="317"/>
      <c r="CM396" s="317"/>
      <c r="CW396" s="317"/>
      <c r="DG396" s="317"/>
      <c r="DQ396" s="317"/>
      <c r="EA396" s="317"/>
      <c r="EK396" s="317"/>
      <c r="EU396" s="317"/>
      <c r="FE396" s="317"/>
      <c r="FO396" s="317"/>
      <c r="FY396" s="317"/>
      <c r="GI396" s="317"/>
      <c r="GS396" s="317"/>
      <c r="HC396" s="317"/>
      <c r="HM396" s="317"/>
      <c r="HW396" s="317"/>
    </row>
    <row r="397" s="3" customFormat="true" x14ac:dyDescent="0.25">
      <c r="A397" s="317"/>
      <c r="K397" s="317"/>
      <c r="U397" s="317"/>
      <c r="AE397" s="317"/>
      <c r="AO397" s="317"/>
      <c r="AY397" s="317"/>
      <c r="AZ397" s="317"/>
      <c r="BI397" s="317"/>
      <c r="BS397" s="317"/>
      <c r="CC397" s="317"/>
      <c r="CM397" s="317"/>
      <c r="CW397" s="317"/>
      <c r="DG397" s="317"/>
      <c r="DQ397" s="317"/>
      <c r="EA397" s="317"/>
      <c r="EK397" s="317"/>
      <c r="EU397" s="317"/>
      <c r="FE397" s="317"/>
      <c r="FO397" s="317"/>
      <c r="FY397" s="317"/>
      <c r="GI397" s="317"/>
      <c r="GS397" s="317"/>
      <c r="HC397" s="317"/>
      <c r="HM397" s="317"/>
      <c r="HW397" s="317"/>
    </row>
    <row r="398" s="3" customFormat="true" x14ac:dyDescent="0.25">
      <c r="A398" s="317"/>
      <c r="K398" s="317"/>
      <c r="U398" s="317"/>
      <c r="AE398" s="317"/>
      <c r="AO398" s="317"/>
      <c r="AY398" s="317"/>
      <c r="AZ398" s="317"/>
      <c r="BI398" s="317"/>
      <c r="BS398" s="317"/>
      <c r="CC398" s="317"/>
      <c r="CM398" s="317"/>
      <c r="CW398" s="317"/>
      <c r="DG398" s="317"/>
      <c r="DQ398" s="317"/>
      <c r="EA398" s="317"/>
      <c r="EK398" s="317"/>
      <c r="EU398" s="317"/>
      <c r="FE398" s="317"/>
      <c r="FO398" s="317"/>
      <c r="FY398" s="317"/>
      <c r="GI398" s="317"/>
      <c r="GS398" s="317"/>
      <c r="HC398" s="317"/>
      <c r="HM398" s="317"/>
      <c r="HW398" s="317"/>
    </row>
    <row r="399" s="3" customFormat="true" x14ac:dyDescent="0.25">
      <c r="A399" s="317"/>
      <c r="K399" s="317"/>
      <c r="U399" s="317"/>
      <c r="AE399" s="317"/>
      <c r="AO399" s="317"/>
      <c r="AY399" s="317"/>
      <c r="AZ399" s="317"/>
      <c r="BI399" s="317"/>
      <c r="BS399" s="317"/>
      <c r="CC399" s="317"/>
      <c r="CM399" s="317"/>
      <c r="CW399" s="317"/>
      <c r="DG399" s="317"/>
      <c r="DQ399" s="317"/>
      <c r="EA399" s="317"/>
      <c r="EK399" s="317"/>
      <c r="EU399" s="317"/>
      <c r="FE399" s="317"/>
      <c r="FO399" s="317"/>
      <c r="FY399" s="317"/>
      <c r="GI399" s="317"/>
      <c r="GS399" s="317"/>
      <c r="HC399" s="317"/>
      <c r="HM399" s="317"/>
      <c r="HW399" s="317"/>
    </row>
    <row r="400" s="3" customFormat="true" x14ac:dyDescent="0.25">
      <c r="A400" s="317"/>
      <c r="K400" s="317"/>
      <c r="U400" s="317"/>
      <c r="AE400" s="317"/>
      <c r="AO400" s="317"/>
      <c r="AY400" s="317"/>
      <c r="AZ400" s="317"/>
      <c r="BI400" s="317"/>
      <c r="BS400" s="317"/>
      <c r="CC400" s="317"/>
      <c r="CM400" s="317"/>
      <c r="CW400" s="317"/>
      <c r="DG400" s="317"/>
      <c r="DQ400" s="317"/>
      <c r="EA400" s="317"/>
      <c r="EK400" s="317"/>
      <c r="EU400" s="317"/>
      <c r="FE400" s="317"/>
      <c r="FO400" s="317"/>
      <c r="FY400" s="317"/>
      <c r="GI400" s="317"/>
      <c r="GS400" s="317"/>
      <c r="HC400" s="317"/>
      <c r="HM400" s="317"/>
      <c r="HW400" s="317"/>
    </row>
    <row r="401" s="3" customFormat="true" x14ac:dyDescent="0.25">
      <c r="A401" s="317"/>
      <c r="K401" s="317"/>
      <c r="U401" s="317"/>
      <c r="AE401" s="317"/>
      <c r="AO401" s="317"/>
      <c r="AY401" s="317"/>
      <c r="AZ401" s="317"/>
      <c r="BI401" s="317"/>
      <c r="BS401" s="317"/>
      <c r="CC401" s="317"/>
      <c r="CM401" s="317"/>
      <c r="CW401" s="317"/>
      <c r="DG401" s="317"/>
      <c r="DQ401" s="317"/>
      <c r="EA401" s="317"/>
      <c r="EK401" s="317"/>
      <c r="EU401" s="317"/>
      <c r="FE401" s="317"/>
      <c r="FO401" s="317"/>
      <c r="FY401" s="317"/>
      <c r="GI401" s="317"/>
      <c r="GS401" s="317"/>
      <c r="HC401" s="317"/>
      <c r="HM401" s="317"/>
      <c r="HW401" s="317"/>
    </row>
    <row r="402" s="3" customFormat="true" x14ac:dyDescent="0.25">
      <c r="A402" s="317"/>
      <c r="K402" s="317"/>
      <c r="U402" s="317"/>
      <c r="AE402" s="317"/>
      <c r="AO402" s="317"/>
      <c r="AY402" s="317"/>
      <c r="AZ402" s="317"/>
      <c r="BI402" s="317"/>
      <c r="BS402" s="317"/>
      <c r="CC402" s="317"/>
      <c r="CM402" s="317"/>
      <c r="CW402" s="317"/>
      <c r="DG402" s="317"/>
      <c r="DQ402" s="317"/>
      <c r="EA402" s="317"/>
      <c r="EK402" s="317"/>
      <c r="EU402" s="317"/>
      <c r="FE402" s="317"/>
      <c r="FO402" s="317"/>
      <c r="FY402" s="317"/>
      <c r="GI402" s="317"/>
      <c r="GS402" s="317"/>
      <c r="HC402" s="317"/>
      <c r="HM402" s="317"/>
      <c r="HW402" s="317"/>
    </row>
    <row r="403" s="3" customFormat="true" x14ac:dyDescent="0.25">
      <c r="A403" s="317"/>
      <c r="K403" s="317"/>
      <c r="U403" s="317"/>
      <c r="AE403" s="317"/>
      <c r="AO403" s="317"/>
      <c r="AY403" s="317"/>
      <c r="AZ403" s="317"/>
      <c r="BI403" s="317"/>
      <c r="BS403" s="317"/>
      <c r="CC403" s="317"/>
      <c r="CM403" s="317"/>
      <c r="CW403" s="317"/>
      <c r="DG403" s="317"/>
      <c r="DQ403" s="317"/>
      <c r="EA403" s="317"/>
      <c r="EK403" s="317"/>
      <c r="EU403" s="317"/>
      <c r="FE403" s="317"/>
      <c r="FO403" s="317"/>
      <c r="FY403" s="317"/>
      <c r="GI403" s="317"/>
      <c r="GS403" s="317"/>
      <c r="HC403" s="317"/>
      <c r="HM403" s="317"/>
      <c r="HW403" s="317"/>
    </row>
    <row r="404" s="3" customFormat="true" x14ac:dyDescent="0.25">
      <c r="A404" s="317"/>
      <c r="K404" s="317"/>
      <c r="U404" s="317"/>
      <c r="AE404" s="317"/>
      <c r="AO404" s="317"/>
      <c r="AY404" s="317"/>
      <c r="AZ404" s="317"/>
      <c r="BI404" s="317"/>
      <c r="BS404" s="317"/>
      <c r="CC404" s="317"/>
      <c r="CM404" s="317"/>
      <c r="CW404" s="317"/>
      <c r="DG404" s="317"/>
      <c r="DQ404" s="317"/>
      <c r="EA404" s="317"/>
      <c r="EK404" s="317"/>
      <c r="EU404" s="317"/>
      <c r="FE404" s="317"/>
      <c r="FO404" s="317"/>
      <c r="FY404" s="317"/>
      <c r="GI404" s="317"/>
      <c r="GS404" s="317"/>
      <c r="HC404" s="317"/>
      <c r="HM404" s="317"/>
      <c r="HW404" s="317"/>
    </row>
    <row r="405" s="3" customFormat="true" x14ac:dyDescent="0.25">
      <c r="A405" s="317"/>
      <c r="K405" s="317"/>
      <c r="U405" s="317"/>
      <c r="AE405" s="317"/>
      <c r="AO405" s="317"/>
      <c r="AY405" s="317"/>
      <c r="AZ405" s="317"/>
      <c r="BI405" s="317"/>
      <c r="BS405" s="317"/>
      <c r="CC405" s="317"/>
      <c r="CM405" s="317"/>
      <c r="CW405" s="317"/>
      <c r="DG405" s="317"/>
      <c r="DQ405" s="317"/>
      <c r="EA405" s="317"/>
      <c r="EK405" s="317"/>
      <c r="EU405" s="317"/>
      <c r="FE405" s="317"/>
      <c r="FO405" s="317"/>
      <c r="FY405" s="317"/>
      <c r="GI405" s="317"/>
      <c r="GS405" s="317"/>
      <c r="HC405" s="317"/>
      <c r="HM405" s="317"/>
      <c r="HW405" s="317"/>
    </row>
    <row r="406" s="3" customFormat="true" x14ac:dyDescent="0.25">
      <c r="A406" s="317"/>
      <c r="K406" s="317"/>
      <c r="U406" s="317"/>
      <c r="AE406" s="317"/>
      <c r="AO406" s="317"/>
      <c r="AY406" s="317"/>
      <c r="AZ406" s="317"/>
      <c r="BI406" s="317"/>
      <c r="BS406" s="317"/>
      <c r="CC406" s="317"/>
      <c r="CM406" s="317"/>
      <c r="CW406" s="317"/>
      <c r="DG406" s="317"/>
      <c r="DQ406" s="317"/>
      <c r="EA406" s="317"/>
      <c r="EK406" s="317"/>
      <c r="EU406" s="317"/>
      <c r="FE406" s="317"/>
      <c r="FO406" s="317"/>
      <c r="FY406" s="317"/>
      <c r="GI406" s="317"/>
      <c r="GS406" s="317"/>
      <c r="HC406" s="317"/>
      <c r="HM406" s="317"/>
      <c r="HW406" s="317"/>
    </row>
    <row r="407" s="3" customFormat="true" x14ac:dyDescent="0.25">
      <c r="A407" s="317"/>
      <c r="K407" s="317"/>
      <c r="U407" s="317"/>
      <c r="AE407" s="317"/>
      <c r="AO407" s="317"/>
      <c r="AY407" s="317"/>
      <c r="AZ407" s="317"/>
      <c r="BI407" s="317"/>
      <c r="BS407" s="317"/>
      <c r="CC407" s="317"/>
      <c r="CM407" s="317"/>
      <c r="CW407" s="317"/>
      <c r="DG407" s="317"/>
      <c r="DQ407" s="317"/>
      <c r="EA407" s="317"/>
      <c r="EK407" s="317"/>
      <c r="EU407" s="317"/>
      <c r="FE407" s="317"/>
      <c r="FO407" s="317"/>
      <c r="FY407" s="317"/>
      <c r="GI407" s="317"/>
      <c r="GS407" s="317"/>
      <c r="HC407" s="317"/>
      <c r="HM407" s="317"/>
      <c r="HW407" s="317"/>
    </row>
    <row r="408" s="3" customFormat="true" x14ac:dyDescent="0.25">
      <c r="A408" s="317"/>
      <c r="K408" s="317"/>
      <c r="U408" s="317"/>
      <c r="AE408" s="317"/>
      <c r="AO408" s="317"/>
      <c r="AY408" s="317"/>
      <c r="AZ408" s="317"/>
      <c r="BI408" s="317"/>
      <c r="BS408" s="317"/>
      <c r="CC408" s="317"/>
      <c r="CM408" s="317"/>
      <c r="CW408" s="317"/>
      <c r="DG408" s="317"/>
      <c r="DQ408" s="317"/>
      <c r="EA408" s="317"/>
      <c r="EK408" s="317"/>
      <c r="EU408" s="317"/>
      <c r="FE408" s="317"/>
      <c r="FO408" s="317"/>
      <c r="FY408" s="317"/>
      <c r="GI408" s="317"/>
      <c r="GS408" s="317"/>
      <c r="HC408" s="317"/>
      <c r="HM408" s="317"/>
      <c r="HW408" s="317"/>
    </row>
    <row r="409" s="3" customFormat="true" x14ac:dyDescent="0.25">
      <c r="A409" s="317"/>
      <c r="K409" s="317"/>
      <c r="U409" s="317"/>
      <c r="AE409" s="317"/>
      <c r="AO409" s="317"/>
      <c r="AY409" s="317"/>
      <c r="AZ409" s="317"/>
      <c r="BI409" s="317"/>
      <c r="BS409" s="317"/>
      <c r="CC409" s="317"/>
      <c r="CM409" s="317"/>
      <c r="CW409" s="317"/>
      <c r="DG409" s="317"/>
      <c r="DQ409" s="317"/>
      <c r="EA409" s="317"/>
      <c r="EK409" s="317"/>
      <c r="EU409" s="317"/>
      <c r="FE409" s="317"/>
      <c r="FO409" s="317"/>
      <c r="FY409" s="317"/>
      <c r="GI409" s="317"/>
      <c r="GS409" s="317"/>
      <c r="HC409" s="317"/>
      <c r="HM409" s="317"/>
      <c r="HW409" s="317"/>
    </row>
    <row r="410" s="3" customFormat="true" x14ac:dyDescent="0.25">
      <c r="A410" s="317"/>
      <c r="K410" s="317"/>
      <c r="U410" s="317"/>
      <c r="AE410" s="317"/>
      <c r="AO410" s="317"/>
      <c r="AY410" s="317"/>
      <c r="AZ410" s="317"/>
      <c r="BI410" s="317"/>
      <c r="BS410" s="317"/>
      <c r="CC410" s="317"/>
      <c r="CM410" s="317"/>
      <c r="CW410" s="317"/>
      <c r="DG410" s="317"/>
      <c r="DQ410" s="317"/>
      <c r="EA410" s="317"/>
      <c r="EK410" s="317"/>
      <c r="EU410" s="317"/>
      <c r="FE410" s="317"/>
      <c r="FO410" s="317"/>
      <c r="FY410" s="317"/>
      <c r="GI410" s="317"/>
      <c r="GS410" s="317"/>
      <c r="HC410" s="317"/>
      <c r="HM410" s="317"/>
      <c r="HW410" s="317"/>
    </row>
    <row r="411" s="3" customFormat="true" x14ac:dyDescent="0.25">
      <c r="A411" s="317"/>
      <c r="K411" s="317"/>
      <c r="U411" s="317"/>
      <c r="AE411" s="317"/>
      <c r="AO411" s="317"/>
      <c r="AY411" s="317"/>
      <c r="AZ411" s="317"/>
      <c r="BI411" s="317"/>
      <c r="BS411" s="317"/>
      <c r="CC411" s="317"/>
      <c r="CM411" s="317"/>
      <c r="CW411" s="317"/>
      <c r="DG411" s="317"/>
      <c r="DQ411" s="317"/>
      <c r="EA411" s="317"/>
      <c r="EK411" s="317"/>
      <c r="EU411" s="317"/>
      <c r="FE411" s="317"/>
      <c r="FO411" s="317"/>
      <c r="FY411" s="317"/>
      <c r="GI411" s="317"/>
      <c r="GS411" s="317"/>
      <c r="HC411" s="317"/>
      <c r="HM411" s="317"/>
      <c r="HW411" s="317"/>
    </row>
    <row r="412" s="3" customFormat="true" x14ac:dyDescent="0.25">
      <c r="A412" s="317"/>
      <c r="K412" s="317"/>
      <c r="U412" s="317"/>
      <c r="AE412" s="317"/>
      <c r="AO412" s="317"/>
      <c r="AY412" s="317"/>
      <c r="AZ412" s="317"/>
      <c r="BI412" s="317"/>
      <c r="BS412" s="317"/>
      <c r="CC412" s="317"/>
      <c r="CM412" s="317"/>
      <c r="CW412" s="317"/>
      <c r="DG412" s="317"/>
      <c r="DQ412" s="317"/>
      <c r="EA412" s="317"/>
      <c r="EK412" s="317"/>
      <c r="EU412" s="317"/>
      <c r="FE412" s="317"/>
      <c r="FO412" s="317"/>
      <c r="FY412" s="317"/>
      <c r="GI412" s="317"/>
      <c r="GS412" s="317"/>
      <c r="HC412" s="317"/>
      <c r="HM412" s="317"/>
      <c r="HW412" s="317"/>
    </row>
    <row r="413" s="3" customFormat="true" x14ac:dyDescent="0.25">
      <c r="A413" s="317"/>
      <c r="K413" s="317"/>
      <c r="U413" s="317"/>
      <c r="AE413" s="317"/>
      <c r="AO413" s="317"/>
      <c r="AY413" s="317"/>
      <c r="AZ413" s="317"/>
      <c r="BI413" s="317"/>
      <c r="BS413" s="317"/>
      <c r="CC413" s="317"/>
      <c r="CM413" s="317"/>
      <c r="CW413" s="317"/>
      <c r="DG413" s="317"/>
      <c r="DQ413" s="317"/>
      <c r="EA413" s="317"/>
      <c r="EK413" s="317"/>
      <c r="EU413" s="317"/>
      <c r="FE413" s="317"/>
      <c r="FO413" s="317"/>
      <c r="FY413" s="317"/>
      <c r="GI413" s="317"/>
      <c r="GS413" s="317"/>
      <c r="HC413" s="317"/>
      <c r="HM413" s="317"/>
      <c r="HW413" s="317"/>
    </row>
    <row r="414" s="3" customFormat="true" x14ac:dyDescent="0.25">
      <c r="A414" s="317"/>
      <c r="K414" s="317"/>
      <c r="U414" s="317"/>
      <c r="AE414" s="317"/>
      <c r="AO414" s="317"/>
      <c r="AY414" s="317"/>
      <c r="AZ414" s="317"/>
      <c r="BI414" s="317"/>
      <c r="BS414" s="317"/>
      <c r="CC414" s="317"/>
      <c r="CM414" s="317"/>
      <c r="CW414" s="317"/>
      <c r="DG414" s="317"/>
      <c r="DQ414" s="317"/>
      <c r="EA414" s="317"/>
      <c r="EK414" s="317"/>
      <c r="EU414" s="317"/>
      <c r="FE414" s="317"/>
      <c r="FO414" s="317"/>
      <c r="FY414" s="317"/>
      <c r="GI414" s="317"/>
      <c r="GS414" s="317"/>
      <c r="HC414" s="317"/>
      <c r="HM414" s="317"/>
      <c r="HW414" s="317"/>
    </row>
    <row r="415" s="3" customFormat="true" x14ac:dyDescent="0.25">
      <c r="A415" s="317"/>
      <c r="K415" s="317"/>
      <c r="U415" s="317"/>
      <c r="AE415" s="317"/>
      <c r="AO415" s="317"/>
      <c r="AY415" s="317"/>
      <c r="AZ415" s="317"/>
      <c r="BI415" s="317"/>
      <c r="BS415" s="317"/>
      <c r="CC415" s="317"/>
      <c r="CM415" s="317"/>
      <c r="CW415" s="317"/>
      <c r="DG415" s="317"/>
      <c r="DQ415" s="317"/>
      <c r="EA415" s="317"/>
      <c r="EK415" s="317"/>
      <c r="EU415" s="317"/>
      <c r="FE415" s="317"/>
      <c r="FO415" s="317"/>
      <c r="FY415" s="317"/>
      <c r="GI415" s="317"/>
      <c r="GS415" s="317"/>
      <c r="HC415" s="317"/>
      <c r="HM415" s="317"/>
      <c r="HW415" s="317"/>
    </row>
    <row r="416" s="3" customFormat="true" x14ac:dyDescent="0.25">
      <c r="A416" s="317"/>
      <c r="K416" s="317"/>
      <c r="U416" s="317"/>
      <c r="AE416" s="317"/>
      <c r="AO416" s="317"/>
      <c r="AY416" s="317"/>
      <c r="AZ416" s="317"/>
      <c r="BI416" s="317"/>
      <c r="BS416" s="317"/>
      <c r="CC416" s="317"/>
      <c r="CM416" s="317"/>
      <c r="CW416" s="317"/>
      <c r="DG416" s="317"/>
      <c r="DQ416" s="317"/>
      <c r="EA416" s="317"/>
      <c r="EK416" s="317"/>
      <c r="EU416" s="317"/>
      <c r="FE416" s="317"/>
      <c r="FO416" s="317"/>
      <c r="FY416" s="317"/>
      <c r="GI416" s="317"/>
      <c r="GS416" s="317"/>
      <c r="HC416" s="317"/>
      <c r="HM416" s="317"/>
      <c r="HW416" s="317"/>
    </row>
    <row r="417" s="3" customFormat="true" x14ac:dyDescent="0.25">
      <c r="A417" s="317"/>
      <c r="K417" s="317"/>
      <c r="U417" s="317"/>
      <c r="AE417" s="317"/>
      <c r="AO417" s="317"/>
      <c r="AY417" s="317"/>
      <c r="AZ417" s="317"/>
      <c r="BI417" s="317"/>
      <c r="BS417" s="317"/>
      <c r="CC417" s="317"/>
      <c r="CM417" s="317"/>
      <c r="CW417" s="317"/>
      <c r="DG417" s="317"/>
      <c r="DQ417" s="317"/>
      <c r="EA417" s="317"/>
      <c r="EK417" s="317"/>
      <c r="EU417" s="317"/>
      <c r="FE417" s="317"/>
      <c r="FO417" s="317"/>
      <c r="FY417" s="317"/>
      <c r="GI417" s="317"/>
      <c r="GS417" s="317"/>
      <c r="HC417" s="317"/>
      <c r="HM417" s="317"/>
      <c r="HW417" s="317"/>
    </row>
    <row r="418" s="3" customFormat="true" x14ac:dyDescent="0.25">
      <c r="A418" s="317"/>
      <c r="K418" s="317"/>
      <c r="U418" s="317"/>
      <c r="AE418" s="317"/>
      <c r="AO418" s="317"/>
      <c r="AY418" s="317"/>
      <c r="AZ418" s="317"/>
      <c r="BI418" s="317"/>
      <c r="BS418" s="317"/>
      <c r="CC418" s="317"/>
      <c r="CM418" s="317"/>
      <c r="CW418" s="317"/>
      <c r="DG418" s="317"/>
      <c r="DQ418" s="317"/>
      <c r="EA418" s="317"/>
      <c r="EK418" s="317"/>
      <c r="EU418" s="317"/>
      <c r="FE418" s="317"/>
      <c r="FO418" s="317"/>
      <c r="FY418" s="317"/>
      <c r="GI418" s="317"/>
      <c r="GS418" s="317"/>
      <c r="HC418" s="317"/>
      <c r="HM418" s="317"/>
      <c r="HW418" s="317"/>
    </row>
    <row r="419" s="3" customFormat="true" x14ac:dyDescent="0.25">
      <c r="A419" s="317"/>
      <c r="K419" s="317"/>
      <c r="U419" s="317"/>
      <c r="AE419" s="317"/>
      <c r="AO419" s="317"/>
      <c r="AY419" s="317"/>
      <c r="AZ419" s="317"/>
      <c r="BI419" s="317"/>
      <c r="BS419" s="317"/>
      <c r="CC419" s="317"/>
      <c r="CM419" s="317"/>
      <c r="CW419" s="317"/>
      <c r="DG419" s="317"/>
      <c r="DQ419" s="317"/>
      <c r="EA419" s="317"/>
      <c r="EK419" s="317"/>
      <c r="EU419" s="317"/>
      <c r="FE419" s="317"/>
      <c r="FO419" s="317"/>
      <c r="FY419" s="317"/>
      <c r="GI419" s="317"/>
      <c r="GS419" s="317"/>
      <c r="HC419" s="317"/>
      <c r="HM419" s="317"/>
      <c r="HW419" s="317"/>
    </row>
    <row r="420" s="3" customFormat="true" x14ac:dyDescent="0.25">
      <c r="A420" s="317"/>
      <c r="K420" s="317"/>
      <c r="U420" s="317"/>
      <c r="AE420" s="317"/>
      <c r="AO420" s="317"/>
      <c r="AY420" s="317"/>
      <c r="AZ420" s="317"/>
      <c r="BI420" s="317"/>
      <c r="BS420" s="317"/>
      <c r="CC420" s="317"/>
      <c r="CM420" s="317"/>
      <c r="CW420" s="317"/>
      <c r="DG420" s="317"/>
      <c r="DQ420" s="317"/>
      <c r="EA420" s="317"/>
      <c r="EK420" s="317"/>
      <c r="EU420" s="317"/>
      <c r="FE420" s="317"/>
      <c r="FO420" s="317"/>
      <c r="FY420" s="317"/>
      <c r="GI420" s="317"/>
      <c r="GS420" s="317"/>
      <c r="HC420" s="317"/>
      <c r="HM420" s="317"/>
      <c r="HW420" s="317"/>
    </row>
    <row r="421" s="3" customFormat="true" x14ac:dyDescent="0.25">
      <c r="A421" s="317"/>
      <c r="K421" s="317"/>
      <c r="U421" s="317"/>
      <c r="AE421" s="317"/>
      <c r="AO421" s="317"/>
      <c r="AY421" s="317"/>
      <c r="AZ421" s="317"/>
      <c r="BI421" s="317"/>
      <c r="BS421" s="317"/>
      <c r="CC421" s="317"/>
      <c r="CM421" s="317"/>
      <c r="CW421" s="317"/>
      <c r="DG421" s="317"/>
      <c r="DQ421" s="317"/>
      <c r="EA421" s="317"/>
      <c r="EK421" s="317"/>
      <c r="EU421" s="317"/>
      <c r="FE421" s="317"/>
      <c r="FO421" s="317"/>
      <c r="FY421" s="317"/>
      <c r="GI421" s="317"/>
      <c r="GS421" s="317"/>
      <c r="HC421" s="317"/>
      <c r="HM421" s="317"/>
      <c r="HW421" s="317"/>
    </row>
    <row r="422" s="3" customFormat="true" x14ac:dyDescent="0.25">
      <c r="A422" s="317"/>
      <c r="K422" s="317"/>
      <c r="U422" s="317"/>
      <c r="AE422" s="317"/>
      <c r="AO422" s="317"/>
      <c r="AY422" s="317"/>
      <c r="AZ422" s="317"/>
      <c r="BI422" s="317"/>
      <c r="BS422" s="317"/>
      <c r="CC422" s="317"/>
      <c r="CM422" s="317"/>
      <c r="CW422" s="317"/>
      <c r="DG422" s="317"/>
      <c r="DQ422" s="317"/>
      <c r="EA422" s="317"/>
      <c r="EK422" s="317"/>
      <c r="EU422" s="317"/>
      <c r="FE422" s="317"/>
      <c r="FO422" s="317"/>
      <c r="FY422" s="317"/>
      <c r="GI422" s="317"/>
      <c r="GS422" s="317"/>
      <c r="HC422" s="317"/>
      <c r="HM422" s="317"/>
      <c r="HW422" s="317"/>
    </row>
    <row r="423" s="3" customFormat="true" x14ac:dyDescent="0.25">
      <c r="A423" s="317"/>
      <c r="K423" s="317"/>
      <c r="U423" s="317"/>
      <c r="AE423" s="317"/>
      <c r="AO423" s="317"/>
      <c r="AY423" s="317"/>
      <c r="AZ423" s="317"/>
      <c r="BI423" s="317"/>
      <c r="BS423" s="317"/>
      <c r="CC423" s="317"/>
      <c r="CM423" s="317"/>
      <c r="CW423" s="317"/>
      <c r="DG423" s="317"/>
      <c r="DQ423" s="317"/>
      <c r="EA423" s="317"/>
      <c r="EK423" s="317"/>
      <c r="EU423" s="317"/>
      <c r="FE423" s="317"/>
      <c r="FO423" s="317"/>
      <c r="FY423" s="317"/>
      <c r="GI423" s="317"/>
      <c r="GS423" s="317"/>
      <c r="HC423" s="317"/>
      <c r="HM423" s="317"/>
      <c r="HW423" s="317"/>
    </row>
    <row r="424" s="3" customFormat="true" x14ac:dyDescent="0.25">
      <c r="A424" s="317"/>
      <c r="K424" s="317"/>
      <c r="U424" s="317"/>
      <c r="AE424" s="317"/>
      <c r="AO424" s="317"/>
      <c r="AY424" s="317"/>
      <c r="AZ424" s="317"/>
      <c r="BI424" s="317"/>
      <c r="BS424" s="317"/>
      <c r="CC424" s="317"/>
      <c r="CM424" s="317"/>
      <c r="CW424" s="317"/>
      <c r="DG424" s="317"/>
      <c r="DQ424" s="317"/>
      <c r="EA424" s="317"/>
      <c r="EK424" s="317"/>
      <c r="EU424" s="317"/>
      <c r="FE424" s="317"/>
      <c r="FO424" s="317"/>
      <c r="FY424" s="317"/>
      <c r="GI424" s="317"/>
      <c r="GS424" s="317"/>
      <c r="HC424" s="317"/>
      <c r="HM424" s="317"/>
      <c r="HW424" s="317"/>
    </row>
    <row r="425" s="3" customFormat="true" x14ac:dyDescent="0.25">
      <c r="A425" s="317"/>
      <c r="K425" s="317"/>
      <c r="U425" s="317"/>
      <c r="AE425" s="317"/>
      <c r="AO425" s="317"/>
      <c r="AY425" s="317"/>
      <c r="AZ425" s="317"/>
      <c r="BI425" s="317"/>
      <c r="BS425" s="317"/>
      <c r="CC425" s="317"/>
      <c r="CM425" s="317"/>
      <c r="CW425" s="317"/>
      <c r="DG425" s="317"/>
      <c r="DQ425" s="317"/>
      <c r="EA425" s="317"/>
      <c r="EK425" s="317"/>
      <c r="EU425" s="317"/>
      <c r="FE425" s="317"/>
      <c r="FO425" s="317"/>
      <c r="FY425" s="317"/>
      <c r="GI425" s="317"/>
      <c r="GS425" s="317"/>
      <c r="HC425" s="317"/>
      <c r="HM425" s="317"/>
      <c r="HW425" s="317"/>
    </row>
    <row r="426" s="3" customFormat="true" x14ac:dyDescent="0.25">
      <c r="A426" s="317"/>
      <c r="K426" s="317"/>
      <c r="U426" s="317"/>
      <c r="AE426" s="317"/>
      <c r="AO426" s="317"/>
      <c r="AY426" s="317"/>
      <c r="AZ426" s="317"/>
      <c r="BI426" s="317"/>
      <c r="BS426" s="317"/>
      <c r="CC426" s="317"/>
      <c r="CM426" s="317"/>
      <c r="CW426" s="317"/>
      <c r="DG426" s="317"/>
      <c r="DQ426" s="317"/>
      <c r="EA426" s="317"/>
      <c r="EK426" s="317"/>
      <c r="EU426" s="317"/>
      <c r="FE426" s="317"/>
      <c r="FO426" s="317"/>
      <c r="FY426" s="317"/>
      <c r="GI426" s="317"/>
      <c r="GS426" s="317"/>
      <c r="HC426" s="317"/>
      <c r="HM426" s="317"/>
      <c r="HW426" s="317"/>
    </row>
    <row r="427" s="3" customFormat="true" x14ac:dyDescent="0.25">
      <c r="A427" s="317"/>
      <c r="K427" s="317"/>
      <c r="U427" s="317"/>
      <c r="AE427" s="317"/>
      <c r="AO427" s="317"/>
      <c r="AY427" s="317"/>
      <c r="AZ427" s="317"/>
      <c r="BI427" s="317"/>
      <c r="BS427" s="317"/>
      <c r="CC427" s="317"/>
      <c r="CM427" s="317"/>
      <c r="CW427" s="317"/>
      <c r="DG427" s="317"/>
      <c r="DQ427" s="317"/>
      <c r="EA427" s="317"/>
      <c r="EK427" s="317"/>
      <c r="EU427" s="317"/>
      <c r="FE427" s="317"/>
      <c r="FO427" s="317"/>
      <c r="FY427" s="317"/>
      <c r="GI427" s="317"/>
      <c r="GS427" s="317"/>
      <c r="HC427" s="317"/>
      <c r="HM427" s="317"/>
      <c r="HW427" s="317"/>
    </row>
    <row r="428" s="3" customFormat="true" x14ac:dyDescent="0.25">
      <c r="A428" s="317"/>
      <c r="K428" s="317"/>
      <c r="U428" s="317"/>
      <c r="AE428" s="317"/>
      <c r="AO428" s="317"/>
      <c r="AY428" s="317"/>
      <c r="AZ428" s="317"/>
      <c r="BI428" s="317"/>
      <c r="BS428" s="317"/>
      <c r="CC428" s="317"/>
      <c r="CM428" s="317"/>
      <c r="CW428" s="317"/>
      <c r="DG428" s="317"/>
      <c r="DQ428" s="317"/>
      <c r="EA428" s="317"/>
      <c r="EK428" s="317"/>
      <c r="EU428" s="317"/>
      <c r="FE428" s="317"/>
      <c r="FO428" s="317"/>
      <c r="FY428" s="317"/>
      <c r="GI428" s="317"/>
      <c r="GS428" s="317"/>
      <c r="HC428" s="317"/>
      <c r="HM428" s="317"/>
      <c r="HW428" s="317"/>
    </row>
    <row r="429" s="3" customFormat="true" x14ac:dyDescent="0.25">
      <c r="A429" s="317"/>
      <c r="K429" s="317"/>
      <c r="U429" s="317"/>
      <c r="AE429" s="317"/>
      <c r="AO429" s="317"/>
      <c r="AY429" s="317"/>
      <c r="AZ429" s="317"/>
      <c r="BI429" s="317"/>
      <c r="BS429" s="317"/>
      <c r="CC429" s="317"/>
      <c r="CM429" s="317"/>
      <c r="CW429" s="317"/>
      <c r="DG429" s="317"/>
      <c r="DQ429" s="317"/>
      <c r="EA429" s="317"/>
      <c r="EK429" s="317"/>
      <c r="EU429" s="317"/>
      <c r="FE429" s="317"/>
      <c r="FO429" s="317"/>
      <c r="FY429" s="317"/>
      <c r="GI429" s="317"/>
      <c r="GS429" s="317"/>
      <c r="HC429" s="317"/>
      <c r="HM429" s="317"/>
      <c r="HW429" s="317"/>
    </row>
    <row r="430" s="3" customFormat="true" x14ac:dyDescent="0.25">
      <c r="A430" s="317"/>
      <c r="K430" s="317"/>
      <c r="U430" s="317"/>
      <c r="AE430" s="317"/>
      <c r="AO430" s="317"/>
      <c r="AY430" s="317"/>
      <c r="AZ430" s="317"/>
      <c r="BI430" s="317"/>
      <c r="BS430" s="317"/>
      <c r="CC430" s="317"/>
      <c r="CM430" s="317"/>
      <c r="CW430" s="317"/>
      <c r="DG430" s="317"/>
      <c r="DQ430" s="317"/>
      <c r="EA430" s="317"/>
      <c r="EK430" s="317"/>
      <c r="EU430" s="317"/>
      <c r="FE430" s="317"/>
      <c r="FO430" s="317"/>
      <c r="FY430" s="317"/>
      <c r="GI430" s="317"/>
      <c r="GS430" s="317"/>
      <c r="HC430" s="317"/>
      <c r="HM430" s="317"/>
      <c r="HW430" s="317"/>
    </row>
    <row r="431" s="3" customFormat="true" x14ac:dyDescent="0.25">
      <c r="A431" s="317"/>
      <c r="K431" s="317"/>
      <c r="U431" s="317"/>
      <c r="AE431" s="317"/>
      <c r="AO431" s="317"/>
      <c r="AY431" s="317"/>
      <c r="AZ431" s="317"/>
      <c r="BI431" s="317"/>
      <c r="BS431" s="317"/>
      <c r="CC431" s="317"/>
      <c r="CM431" s="317"/>
      <c r="CW431" s="317"/>
      <c r="DG431" s="317"/>
      <c r="DQ431" s="317"/>
      <c r="EA431" s="317"/>
      <c r="EK431" s="317"/>
      <c r="EU431" s="317"/>
      <c r="FE431" s="317"/>
      <c r="FO431" s="317"/>
      <c r="FY431" s="317"/>
      <c r="GI431" s="317"/>
      <c r="GS431" s="317"/>
      <c r="HC431" s="317"/>
      <c r="HM431" s="317"/>
      <c r="HW431" s="317"/>
    </row>
    <row r="432" s="3" customFormat="true" x14ac:dyDescent="0.25">
      <c r="A432" s="317"/>
      <c r="K432" s="317"/>
      <c r="U432" s="317"/>
      <c r="AE432" s="317"/>
      <c r="AO432" s="317"/>
      <c r="AY432" s="317"/>
      <c r="AZ432" s="317"/>
      <c r="BI432" s="317"/>
      <c r="BS432" s="317"/>
      <c r="CC432" s="317"/>
      <c r="CM432" s="317"/>
      <c r="CW432" s="317"/>
      <c r="DG432" s="317"/>
      <c r="DQ432" s="317"/>
      <c r="EA432" s="317"/>
      <c r="EK432" s="317"/>
      <c r="EU432" s="317"/>
      <c r="FE432" s="317"/>
      <c r="FO432" s="317"/>
      <c r="FY432" s="317"/>
      <c r="GI432" s="317"/>
      <c r="GS432" s="317"/>
      <c r="HC432" s="317"/>
      <c r="HM432" s="317"/>
      <c r="HW432" s="317"/>
    </row>
    <row r="433" s="3" customFormat="true" x14ac:dyDescent="0.25">
      <c r="A433" s="317"/>
      <c r="K433" s="317"/>
      <c r="U433" s="317"/>
      <c r="AE433" s="317"/>
      <c r="AO433" s="317"/>
      <c r="AY433" s="317"/>
      <c r="AZ433" s="317"/>
      <c r="BI433" s="317"/>
      <c r="BS433" s="317"/>
      <c r="CC433" s="317"/>
      <c r="CM433" s="317"/>
      <c r="CW433" s="317"/>
      <c r="DG433" s="317"/>
      <c r="DQ433" s="317"/>
      <c r="EA433" s="317"/>
      <c r="EK433" s="317"/>
      <c r="EU433" s="317"/>
      <c r="FE433" s="317"/>
      <c r="FO433" s="317"/>
      <c r="FY433" s="317"/>
      <c r="GI433" s="317"/>
      <c r="GS433" s="317"/>
      <c r="HC433" s="317"/>
      <c r="HM433" s="317"/>
      <c r="HW433" s="317"/>
    </row>
    <row r="434" s="3" customFormat="true" x14ac:dyDescent="0.25">
      <c r="A434" s="317"/>
      <c r="K434" s="317"/>
      <c r="U434" s="317"/>
      <c r="AE434" s="317"/>
      <c r="AO434" s="317"/>
      <c r="AY434" s="317"/>
      <c r="AZ434" s="317"/>
      <c r="BI434" s="317"/>
      <c r="BS434" s="317"/>
      <c r="CC434" s="317"/>
      <c r="CM434" s="317"/>
      <c r="CW434" s="317"/>
      <c r="DG434" s="317"/>
      <c r="DQ434" s="317"/>
      <c r="EA434" s="317"/>
      <c r="EK434" s="317"/>
      <c r="EU434" s="317"/>
      <c r="FE434" s="317"/>
      <c r="FO434" s="317"/>
      <c r="FY434" s="317"/>
      <c r="GI434" s="317"/>
      <c r="GS434" s="317"/>
      <c r="HC434" s="317"/>
      <c r="HM434" s="317"/>
      <c r="HW434" s="317"/>
    </row>
    <row r="435" s="3" customFormat="true" x14ac:dyDescent="0.25">
      <c r="A435" s="317"/>
      <c r="K435" s="317"/>
      <c r="U435" s="317"/>
      <c r="AE435" s="317"/>
      <c r="AO435" s="317"/>
      <c r="AY435" s="317"/>
      <c r="AZ435" s="317"/>
      <c r="BI435" s="317"/>
      <c r="BS435" s="317"/>
      <c r="CC435" s="317"/>
      <c r="CM435" s="317"/>
      <c r="CW435" s="317"/>
      <c r="DG435" s="317"/>
      <c r="DQ435" s="317"/>
      <c r="EA435" s="317"/>
      <c r="EK435" s="317"/>
      <c r="EU435" s="317"/>
      <c r="FE435" s="317"/>
      <c r="FO435" s="317"/>
      <c r="FY435" s="317"/>
      <c r="GI435" s="317"/>
      <c r="GS435" s="317"/>
      <c r="HC435" s="317"/>
      <c r="HM435" s="317"/>
      <c r="HW435" s="317"/>
    </row>
    <row r="436" s="3" customFormat="true" x14ac:dyDescent="0.25">
      <c r="A436" s="317"/>
      <c r="K436" s="317"/>
      <c r="U436" s="317"/>
      <c r="AE436" s="317"/>
      <c r="AO436" s="317"/>
      <c r="AY436" s="317"/>
      <c r="AZ436" s="317"/>
      <c r="BI436" s="317"/>
      <c r="BS436" s="317"/>
      <c r="CC436" s="317"/>
      <c r="CM436" s="317"/>
      <c r="CW436" s="317"/>
      <c r="DG436" s="317"/>
      <c r="DQ436" s="317"/>
      <c r="EA436" s="317"/>
      <c r="EK436" s="317"/>
      <c r="EU436" s="317"/>
      <c r="FE436" s="317"/>
      <c r="FO436" s="317"/>
      <c r="FY436" s="317"/>
      <c r="GI436" s="317"/>
      <c r="GS436" s="317"/>
      <c r="HC436" s="317"/>
      <c r="HM436" s="317"/>
      <c r="HW436" s="317"/>
    </row>
    <row r="437" s="3" customFormat="true" x14ac:dyDescent="0.25">
      <c r="A437" s="317"/>
      <c r="K437" s="317"/>
      <c r="U437" s="317"/>
      <c r="AE437" s="317"/>
      <c r="AO437" s="317"/>
      <c r="AY437" s="317"/>
      <c r="AZ437" s="317"/>
      <c r="BI437" s="317"/>
      <c r="BS437" s="317"/>
      <c r="CC437" s="317"/>
      <c r="CM437" s="317"/>
      <c r="CW437" s="317"/>
      <c r="DG437" s="317"/>
      <c r="DQ437" s="317"/>
      <c r="EA437" s="317"/>
      <c r="EK437" s="317"/>
      <c r="EU437" s="317"/>
      <c r="FE437" s="317"/>
      <c r="FO437" s="317"/>
      <c r="FY437" s="317"/>
      <c r="GI437" s="317"/>
      <c r="GS437" s="317"/>
      <c r="HC437" s="317"/>
      <c r="HM437" s="317"/>
      <c r="HW437" s="317"/>
    </row>
    <row r="438" s="3" customFormat="true" x14ac:dyDescent="0.25">
      <c r="A438" s="317"/>
      <c r="K438" s="317"/>
      <c r="U438" s="317"/>
      <c r="AE438" s="317"/>
      <c r="AO438" s="317"/>
      <c r="AY438" s="317"/>
      <c r="AZ438" s="317"/>
      <c r="BI438" s="317"/>
      <c r="BS438" s="317"/>
      <c r="CC438" s="317"/>
      <c r="CM438" s="317"/>
      <c r="CW438" s="317"/>
      <c r="DG438" s="317"/>
      <c r="DQ438" s="317"/>
      <c r="EA438" s="317"/>
      <c r="EK438" s="317"/>
      <c r="EU438" s="317"/>
      <c r="FE438" s="317"/>
      <c r="FO438" s="317"/>
      <c r="FY438" s="317"/>
      <c r="GI438" s="317"/>
      <c r="GS438" s="317"/>
      <c r="HC438" s="317"/>
      <c r="HM438" s="317"/>
      <c r="HW438" s="317"/>
    </row>
    <row r="439" s="3" customFormat="true" x14ac:dyDescent="0.25">
      <c r="A439" s="317"/>
      <c r="K439" s="317"/>
      <c r="U439" s="317"/>
      <c r="AE439" s="317"/>
      <c r="AO439" s="317"/>
      <c r="AY439" s="317"/>
      <c r="AZ439" s="317"/>
      <c r="BI439" s="317"/>
      <c r="BS439" s="317"/>
      <c r="CC439" s="317"/>
      <c r="CM439" s="317"/>
      <c r="CW439" s="317"/>
      <c r="DG439" s="317"/>
      <c r="DQ439" s="317"/>
      <c r="EA439" s="317"/>
      <c r="EK439" s="317"/>
      <c r="EU439" s="317"/>
      <c r="FE439" s="317"/>
      <c r="FO439" s="317"/>
      <c r="FY439" s="317"/>
      <c r="GI439" s="317"/>
      <c r="GS439" s="317"/>
      <c r="HC439" s="317"/>
      <c r="HM439" s="317"/>
      <c r="HW439" s="317"/>
    </row>
    <row r="440" s="3" customFormat="true" x14ac:dyDescent="0.25">
      <c r="A440" s="317"/>
      <c r="K440" s="317"/>
      <c r="U440" s="317"/>
      <c r="AE440" s="317"/>
      <c r="AO440" s="317"/>
      <c r="AY440" s="317"/>
      <c r="AZ440" s="317"/>
      <c r="BI440" s="317"/>
      <c r="BS440" s="317"/>
      <c r="CC440" s="317"/>
      <c r="CM440" s="317"/>
      <c r="CW440" s="317"/>
      <c r="DG440" s="317"/>
      <c r="DQ440" s="317"/>
      <c r="EA440" s="317"/>
      <c r="EK440" s="317"/>
      <c r="EU440" s="317"/>
      <c r="FE440" s="317"/>
      <c r="FO440" s="317"/>
      <c r="FY440" s="317"/>
      <c r="GI440" s="317"/>
      <c r="GS440" s="317"/>
      <c r="HC440" s="317"/>
      <c r="HM440" s="317"/>
      <c r="HW440" s="317"/>
    </row>
    <row r="441" s="3" customFormat="true" x14ac:dyDescent="0.25">
      <c r="A441" s="317"/>
      <c r="K441" s="317"/>
      <c r="U441" s="317"/>
      <c r="AE441" s="317"/>
      <c r="AO441" s="317"/>
      <c r="AY441" s="317"/>
      <c r="AZ441" s="317"/>
      <c r="BI441" s="317"/>
      <c r="BS441" s="317"/>
      <c r="CC441" s="317"/>
      <c r="CM441" s="317"/>
      <c r="CW441" s="317"/>
      <c r="DG441" s="317"/>
      <c r="DQ441" s="317"/>
      <c r="EA441" s="317"/>
      <c r="EK441" s="317"/>
      <c r="EU441" s="317"/>
      <c r="FE441" s="317"/>
      <c r="FO441" s="317"/>
      <c r="FY441" s="317"/>
      <c r="GI441" s="317"/>
      <c r="GS441" s="317"/>
      <c r="HC441" s="317"/>
      <c r="HM441" s="317"/>
      <c r="HW441" s="317"/>
    </row>
    <row r="442" s="3" customFormat="true" x14ac:dyDescent="0.25">
      <c r="A442" s="317"/>
      <c r="K442" s="317"/>
      <c r="U442" s="317"/>
      <c r="AE442" s="317"/>
      <c r="AO442" s="317"/>
      <c r="AY442" s="317"/>
      <c r="AZ442" s="317"/>
      <c r="BI442" s="317"/>
      <c r="BS442" s="317"/>
      <c r="CC442" s="317"/>
      <c r="CM442" s="317"/>
      <c r="CW442" s="317"/>
      <c r="DG442" s="317"/>
      <c r="DQ442" s="317"/>
      <c r="EA442" s="317"/>
      <c r="EK442" s="317"/>
      <c r="EU442" s="317"/>
      <c r="FE442" s="317"/>
      <c r="FO442" s="317"/>
      <c r="FY442" s="317"/>
      <c r="GI442" s="317"/>
      <c r="GS442" s="317"/>
      <c r="HC442" s="317"/>
      <c r="HM442" s="317"/>
      <c r="HW442" s="317"/>
    </row>
    <row r="443" s="3" customFormat="true" x14ac:dyDescent="0.25">
      <c r="A443" s="317"/>
      <c r="K443" s="317"/>
      <c r="U443" s="317"/>
      <c r="AE443" s="317"/>
      <c r="AO443" s="317"/>
      <c r="AY443" s="317"/>
      <c r="AZ443" s="317"/>
      <c r="BI443" s="317"/>
      <c r="BS443" s="317"/>
      <c r="CC443" s="317"/>
      <c r="CM443" s="317"/>
      <c r="CW443" s="317"/>
      <c r="DG443" s="317"/>
      <c r="DQ443" s="317"/>
      <c r="EA443" s="317"/>
      <c r="EK443" s="317"/>
      <c r="EU443" s="317"/>
      <c r="FE443" s="317"/>
      <c r="FO443" s="317"/>
      <c r="FY443" s="317"/>
      <c r="GI443" s="317"/>
      <c r="GS443" s="317"/>
      <c r="HC443" s="317"/>
      <c r="HM443" s="317"/>
      <c r="HW443" s="317"/>
    </row>
    <row r="444" s="3" customFormat="true" x14ac:dyDescent="0.25">
      <c r="A444" s="317"/>
      <c r="K444" s="317"/>
      <c r="U444" s="317"/>
      <c r="AE444" s="317"/>
      <c r="AO444" s="317"/>
      <c r="AY444" s="317"/>
      <c r="AZ444" s="317"/>
      <c r="BI444" s="317"/>
      <c r="BS444" s="317"/>
      <c r="CC444" s="317"/>
      <c r="CM444" s="317"/>
      <c r="CW444" s="317"/>
      <c r="DG444" s="317"/>
      <c r="DQ444" s="317"/>
      <c r="EA444" s="317"/>
      <c r="EK444" s="317"/>
      <c r="EU444" s="317"/>
      <c r="FE444" s="317"/>
      <c r="FO444" s="317"/>
      <c r="FY444" s="317"/>
      <c r="GI444" s="317"/>
      <c r="GS444" s="317"/>
      <c r="HC444" s="317"/>
      <c r="HM444" s="317"/>
      <c r="HW444" s="317"/>
    </row>
    <row r="445" s="3" customFormat="true" x14ac:dyDescent="0.25">
      <c r="A445" s="317"/>
      <c r="K445" s="317"/>
      <c r="U445" s="317"/>
      <c r="AE445" s="317"/>
      <c r="AO445" s="317"/>
      <c r="AY445" s="317"/>
      <c r="AZ445" s="317"/>
      <c r="BI445" s="317"/>
      <c r="BS445" s="317"/>
      <c r="CC445" s="317"/>
      <c r="CM445" s="317"/>
      <c r="CW445" s="317"/>
      <c r="DG445" s="317"/>
      <c r="DQ445" s="317"/>
      <c r="EA445" s="317"/>
      <c r="EK445" s="317"/>
      <c r="EU445" s="317"/>
      <c r="FE445" s="317"/>
      <c r="FO445" s="317"/>
      <c r="FY445" s="317"/>
      <c r="GI445" s="317"/>
      <c r="GS445" s="317"/>
      <c r="HC445" s="317"/>
      <c r="HM445" s="317"/>
      <c r="HW445" s="317"/>
    </row>
    <row r="446" s="3" customFormat="true" x14ac:dyDescent="0.25">
      <c r="A446" s="317"/>
      <c r="K446" s="317"/>
      <c r="U446" s="317"/>
      <c r="AE446" s="317"/>
      <c r="AO446" s="317"/>
      <c r="AY446" s="317"/>
      <c r="AZ446" s="317"/>
      <c r="BI446" s="317"/>
      <c r="BS446" s="317"/>
      <c r="CC446" s="317"/>
      <c r="CM446" s="317"/>
      <c r="CW446" s="317"/>
      <c r="DG446" s="317"/>
      <c r="DQ446" s="317"/>
      <c r="EA446" s="317"/>
      <c r="EK446" s="317"/>
      <c r="EU446" s="317"/>
      <c r="FE446" s="317"/>
      <c r="FO446" s="317"/>
      <c r="FY446" s="317"/>
      <c r="GI446" s="317"/>
      <c r="GS446" s="317"/>
      <c r="HC446" s="317"/>
      <c r="HM446" s="317"/>
      <c r="HW446" s="317"/>
    </row>
    <row r="447" s="3" customFormat="true" x14ac:dyDescent="0.25">
      <c r="A447" s="317"/>
      <c r="K447" s="317"/>
      <c r="U447" s="317"/>
      <c r="AE447" s="317"/>
      <c r="AO447" s="317"/>
      <c r="AY447" s="317"/>
      <c r="AZ447" s="317"/>
      <c r="BI447" s="317"/>
      <c r="BS447" s="317"/>
      <c r="CC447" s="317"/>
      <c r="CM447" s="317"/>
      <c r="CW447" s="317"/>
      <c r="DG447" s="317"/>
      <c r="DQ447" s="317"/>
      <c r="EA447" s="317"/>
      <c r="EK447" s="317"/>
      <c r="EU447" s="317"/>
      <c r="FE447" s="317"/>
      <c r="FO447" s="317"/>
      <c r="FY447" s="317"/>
      <c r="GI447" s="317"/>
      <c r="GS447" s="317"/>
      <c r="HC447" s="317"/>
      <c r="HM447" s="317"/>
      <c r="HW447" s="317"/>
    </row>
    <row r="448" s="3" customFormat="true" x14ac:dyDescent="0.25">
      <c r="A448" s="317"/>
      <c r="K448" s="317"/>
      <c r="U448" s="317"/>
      <c r="AE448" s="317"/>
      <c r="AO448" s="317"/>
      <c r="AY448" s="317"/>
      <c r="AZ448" s="317"/>
      <c r="BI448" s="317"/>
      <c r="BS448" s="317"/>
      <c r="CC448" s="317"/>
      <c r="CM448" s="317"/>
      <c r="CW448" s="317"/>
      <c r="DG448" s="317"/>
      <c r="DQ448" s="317"/>
      <c r="EA448" s="317"/>
      <c r="EK448" s="317"/>
      <c r="EU448" s="317"/>
      <c r="FE448" s="317"/>
      <c r="FO448" s="317"/>
      <c r="FY448" s="317"/>
      <c r="GI448" s="317"/>
      <c r="GS448" s="317"/>
      <c r="HC448" s="317"/>
      <c r="HM448" s="317"/>
      <c r="HW448" s="317"/>
    </row>
    <row r="449" s="3" customFormat="true" x14ac:dyDescent="0.25">
      <c r="A449" s="317"/>
      <c r="K449" s="317"/>
      <c r="U449" s="317"/>
      <c r="AE449" s="317"/>
      <c r="AO449" s="317"/>
      <c r="AY449" s="317"/>
      <c r="AZ449" s="317"/>
      <c r="BI449" s="317"/>
      <c r="BS449" s="317"/>
      <c r="CC449" s="317"/>
      <c r="CM449" s="317"/>
      <c r="CW449" s="317"/>
      <c r="DG449" s="317"/>
      <c r="DQ449" s="317"/>
      <c r="EA449" s="317"/>
      <c r="EK449" s="317"/>
      <c r="EU449" s="317"/>
      <c r="FE449" s="317"/>
      <c r="FO449" s="317"/>
      <c r="FY449" s="317"/>
      <c r="GI449" s="317"/>
      <c r="GS449" s="317"/>
      <c r="HC449" s="317"/>
      <c r="HM449" s="317"/>
      <c r="HW449" s="317"/>
    </row>
    <row r="450" s="3" customFormat="true" x14ac:dyDescent="0.25">
      <c r="A450" s="317"/>
      <c r="K450" s="317"/>
      <c r="U450" s="317"/>
      <c r="AE450" s="317"/>
      <c r="AO450" s="317"/>
      <c r="AY450" s="317"/>
      <c r="AZ450" s="317"/>
      <c r="BI450" s="317"/>
      <c r="BS450" s="317"/>
      <c r="CC450" s="317"/>
      <c r="CM450" s="317"/>
      <c r="CW450" s="317"/>
      <c r="DG450" s="317"/>
      <c r="DQ450" s="317"/>
      <c r="EA450" s="317"/>
      <c r="EK450" s="317"/>
      <c r="EU450" s="317"/>
      <c r="FE450" s="317"/>
      <c r="FO450" s="317"/>
      <c r="FY450" s="317"/>
      <c r="GI450" s="317"/>
      <c r="GS450" s="317"/>
      <c r="HC450" s="317"/>
      <c r="HM450" s="317"/>
      <c r="HW450" s="317"/>
    </row>
    <row r="451" s="3" customFormat="true" x14ac:dyDescent="0.25">
      <c r="A451" s="317"/>
      <c r="K451" s="317"/>
      <c r="U451" s="317"/>
      <c r="AE451" s="317"/>
      <c r="AO451" s="317"/>
      <c r="AY451" s="317"/>
      <c r="AZ451" s="317"/>
      <c r="BI451" s="317"/>
      <c r="BS451" s="317"/>
      <c r="CC451" s="317"/>
      <c r="CM451" s="317"/>
      <c r="CW451" s="317"/>
      <c r="DG451" s="317"/>
      <c r="DQ451" s="317"/>
      <c r="EA451" s="317"/>
      <c r="EK451" s="317"/>
      <c r="EU451" s="317"/>
      <c r="FE451" s="317"/>
      <c r="FO451" s="317"/>
      <c r="FY451" s="317"/>
      <c r="GI451" s="317"/>
      <c r="GS451" s="317"/>
      <c r="HC451" s="317"/>
      <c r="HM451" s="317"/>
      <c r="HW451" s="317"/>
    </row>
    <row r="452" s="3" customFormat="true" x14ac:dyDescent="0.25">
      <c r="A452" s="317"/>
      <c r="K452" s="317"/>
      <c r="U452" s="317"/>
      <c r="AE452" s="317"/>
      <c r="AO452" s="317"/>
      <c r="AY452" s="317"/>
      <c r="AZ452" s="317"/>
      <c r="BI452" s="317"/>
      <c r="BS452" s="317"/>
      <c r="CC452" s="317"/>
      <c r="CM452" s="317"/>
      <c r="CW452" s="317"/>
      <c r="DG452" s="317"/>
      <c r="DQ452" s="317"/>
      <c r="EA452" s="317"/>
      <c r="EK452" s="317"/>
      <c r="EU452" s="317"/>
      <c r="FE452" s="317"/>
      <c r="FO452" s="317"/>
      <c r="FY452" s="317"/>
      <c r="GI452" s="317"/>
      <c r="GS452" s="317"/>
      <c r="HC452" s="317"/>
      <c r="HM452" s="317"/>
      <c r="HW452" s="317"/>
    </row>
    <row r="453" s="3" customFormat="true" x14ac:dyDescent="0.25">
      <c r="A453" s="317"/>
      <c r="K453" s="317"/>
      <c r="U453" s="317"/>
      <c r="AE453" s="317"/>
      <c r="AO453" s="317"/>
      <c r="AY453" s="317"/>
      <c r="AZ453" s="317"/>
      <c r="BI453" s="317"/>
      <c r="BS453" s="317"/>
      <c r="CC453" s="317"/>
      <c r="CM453" s="317"/>
      <c r="CW453" s="317"/>
      <c r="DG453" s="317"/>
      <c r="DQ453" s="317"/>
      <c r="EA453" s="317"/>
      <c r="EK453" s="317"/>
      <c r="EU453" s="317"/>
      <c r="FE453" s="317"/>
      <c r="FO453" s="317"/>
      <c r="FY453" s="317"/>
      <c r="GI453" s="317"/>
      <c r="GS453" s="317"/>
      <c r="HC453" s="317"/>
      <c r="HM453" s="317"/>
      <c r="HW453" s="317"/>
    </row>
    <row r="454" s="3" customFormat="true" x14ac:dyDescent="0.25">
      <c r="A454" s="317"/>
      <c r="K454" s="317"/>
      <c r="U454" s="317"/>
      <c r="AE454" s="317"/>
      <c r="AO454" s="317"/>
      <c r="AY454" s="317"/>
      <c r="AZ454" s="317"/>
      <c r="BI454" s="317"/>
      <c r="BS454" s="317"/>
      <c r="CC454" s="317"/>
      <c r="CM454" s="317"/>
      <c r="CW454" s="317"/>
      <c r="DG454" s="317"/>
      <c r="DQ454" s="317"/>
      <c r="EA454" s="317"/>
      <c r="EK454" s="317"/>
      <c r="EU454" s="317"/>
      <c r="FE454" s="317"/>
      <c r="FO454" s="317"/>
      <c r="FY454" s="317"/>
      <c r="GI454" s="317"/>
      <c r="GS454" s="317"/>
      <c r="HC454" s="317"/>
      <c r="HM454" s="317"/>
      <c r="HW454" s="317"/>
    </row>
    <row r="455" s="3" customFormat="true" x14ac:dyDescent="0.25">
      <c r="A455" s="317"/>
      <c r="K455" s="317"/>
      <c r="U455" s="317"/>
      <c r="AE455" s="317"/>
      <c r="AO455" s="317"/>
      <c r="AY455" s="317"/>
      <c r="AZ455" s="317"/>
      <c r="BI455" s="317"/>
      <c r="BS455" s="317"/>
      <c r="CC455" s="317"/>
      <c r="CM455" s="317"/>
      <c r="CW455" s="317"/>
      <c r="DG455" s="317"/>
      <c r="DQ455" s="317"/>
      <c r="EA455" s="317"/>
      <c r="EK455" s="317"/>
      <c r="EU455" s="317"/>
      <c r="FE455" s="317"/>
      <c r="FO455" s="317"/>
      <c r="FY455" s="317"/>
      <c r="GI455" s="317"/>
      <c r="GS455" s="317"/>
      <c r="HC455" s="317"/>
      <c r="HM455" s="317"/>
      <c r="HW455" s="317"/>
    </row>
    <row r="456" s="3" customFormat="true" x14ac:dyDescent="0.25">
      <c r="A456" s="317"/>
      <c r="K456" s="317"/>
      <c r="U456" s="317"/>
      <c r="AE456" s="317"/>
      <c r="AO456" s="317"/>
      <c r="AY456" s="317"/>
      <c r="AZ456" s="317"/>
      <c r="BI456" s="317"/>
      <c r="BS456" s="317"/>
      <c r="CC456" s="317"/>
      <c r="CM456" s="317"/>
      <c r="CW456" s="317"/>
      <c r="DG456" s="317"/>
      <c r="DQ456" s="317"/>
      <c r="EA456" s="317"/>
      <c r="EK456" s="317"/>
      <c r="EU456" s="317"/>
      <c r="FE456" s="317"/>
      <c r="FO456" s="317"/>
      <c r="FY456" s="317"/>
      <c r="GI456" s="317"/>
      <c r="GS456" s="317"/>
      <c r="HC456" s="317"/>
      <c r="HM456" s="317"/>
      <c r="HW456" s="317"/>
    </row>
    <row r="457" s="3" customFormat="true" x14ac:dyDescent="0.25">
      <c r="A457" s="317"/>
      <c r="K457" s="317"/>
      <c r="U457" s="317"/>
      <c r="AE457" s="317"/>
      <c r="AO457" s="317"/>
      <c r="AY457" s="317"/>
      <c r="AZ457" s="317"/>
      <c r="BI457" s="317"/>
      <c r="BS457" s="317"/>
      <c r="CC457" s="317"/>
      <c r="CM457" s="317"/>
      <c r="CW457" s="317"/>
      <c r="DG457" s="317"/>
      <c r="DQ457" s="317"/>
      <c r="EA457" s="317"/>
      <c r="EK457" s="317"/>
      <c r="EU457" s="317"/>
      <c r="FE457" s="317"/>
      <c r="FO457" s="317"/>
      <c r="FY457" s="317"/>
      <c r="GI457" s="317"/>
      <c r="GS457" s="317"/>
      <c r="HC457" s="317"/>
      <c r="HM457" s="317"/>
      <c r="HW457" s="317"/>
    </row>
    <row r="458" s="3" customFormat="true" x14ac:dyDescent="0.25">
      <c r="A458" s="317"/>
      <c r="K458" s="317"/>
      <c r="U458" s="317"/>
      <c r="AE458" s="317"/>
      <c r="AO458" s="317"/>
      <c r="AY458" s="317"/>
      <c r="AZ458" s="317"/>
      <c r="BI458" s="317"/>
      <c r="BS458" s="317"/>
      <c r="CC458" s="317"/>
      <c r="CM458" s="317"/>
      <c r="CW458" s="317"/>
      <c r="DG458" s="317"/>
      <c r="DQ458" s="317"/>
      <c r="EA458" s="317"/>
      <c r="EK458" s="317"/>
      <c r="EU458" s="317"/>
      <c r="FE458" s="317"/>
      <c r="FO458" s="317"/>
      <c r="FY458" s="317"/>
      <c r="GI458" s="317"/>
      <c r="GS458" s="317"/>
      <c r="HC458" s="317"/>
      <c r="HM458" s="317"/>
      <c r="HW458" s="317"/>
    </row>
    <row r="459" s="3" customFormat="true" x14ac:dyDescent="0.25">
      <c r="A459" s="317"/>
      <c r="K459" s="317"/>
      <c r="U459" s="317"/>
      <c r="AE459" s="317"/>
      <c r="AO459" s="317"/>
      <c r="AY459" s="317"/>
      <c r="AZ459" s="317"/>
      <c r="BI459" s="317"/>
      <c r="BS459" s="317"/>
      <c r="CC459" s="317"/>
      <c r="CM459" s="317"/>
      <c r="CW459" s="317"/>
      <c r="DG459" s="317"/>
      <c r="DQ459" s="317"/>
      <c r="EA459" s="317"/>
      <c r="EK459" s="317"/>
      <c r="EU459" s="317"/>
      <c r="FE459" s="317"/>
      <c r="FO459" s="317"/>
      <c r="FY459" s="317"/>
      <c r="GI459" s="317"/>
      <c r="GS459" s="317"/>
      <c r="HC459" s="317"/>
      <c r="HM459" s="317"/>
      <c r="HW459" s="317"/>
    </row>
    <row r="460" s="3" customFormat="true" x14ac:dyDescent="0.25">
      <c r="A460" s="317"/>
      <c r="K460" s="317"/>
      <c r="U460" s="317"/>
      <c r="AE460" s="317"/>
      <c r="AO460" s="317"/>
      <c r="AY460" s="317"/>
      <c r="AZ460" s="317"/>
      <c r="BI460" s="317"/>
      <c r="BS460" s="317"/>
      <c r="CC460" s="317"/>
      <c r="CM460" s="317"/>
      <c r="CW460" s="317"/>
      <c r="DG460" s="317"/>
      <c r="DQ460" s="317"/>
      <c r="EA460" s="317"/>
      <c r="EK460" s="317"/>
      <c r="EU460" s="317"/>
      <c r="FE460" s="317"/>
      <c r="FO460" s="317"/>
      <c r="FY460" s="317"/>
      <c r="GI460" s="317"/>
      <c r="GS460" s="317"/>
      <c r="HC460" s="317"/>
      <c r="HM460" s="317"/>
      <c r="HW460" s="317"/>
    </row>
    <row r="461" s="3" customFormat="true" x14ac:dyDescent="0.25">
      <c r="A461" s="317"/>
      <c r="K461" s="317"/>
      <c r="U461" s="317"/>
      <c r="AE461" s="317"/>
      <c r="AO461" s="317"/>
      <c r="AY461" s="317"/>
      <c r="AZ461" s="317"/>
      <c r="BI461" s="317"/>
      <c r="BS461" s="317"/>
      <c r="CC461" s="317"/>
      <c r="CM461" s="317"/>
      <c r="CW461" s="317"/>
      <c r="DG461" s="317"/>
      <c r="DQ461" s="317"/>
      <c r="EA461" s="317"/>
      <c r="EK461" s="317"/>
      <c r="EU461" s="317"/>
      <c r="FE461" s="317"/>
      <c r="FO461" s="317"/>
      <c r="FY461" s="317"/>
      <c r="GI461" s="317"/>
      <c r="GS461" s="317"/>
      <c r="HC461" s="317"/>
      <c r="HM461" s="317"/>
      <c r="HW461" s="317"/>
    </row>
    <row r="462" s="3" customFormat="true" x14ac:dyDescent="0.25">
      <c r="A462" s="317"/>
      <c r="K462" s="317"/>
      <c r="U462" s="317"/>
      <c r="AE462" s="317"/>
      <c r="AO462" s="317"/>
      <c r="AY462" s="317"/>
      <c r="AZ462" s="317"/>
      <c r="BI462" s="317"/>
      <c r="BS462" s="317"/>
      <c r="CC462" s="317"/>
      <c r="CM462" s="317"/>
      <c r="CW462" s="317"/>
      <c r="DG462" s="317"/>
      <c r="DQ462" s="317"/>
      <c r="EA462" s="317"/>
      <c r="EK462" s="317"/>
      <c r="EU462" s="317"/>
      <c r="FE462" s="317"/>
      <c r="FO462" s="317"/>
      <c r="FY462" s="317"/>
      <c r="GI462" s="317"/>
      <c r="GS462" s="317"/>
      <c r="HC462" s="317"/>
      <c r="HM462" s="317"/>
      <c r="HW462" s="317"/>
    </row>
    <row r="463" s="3" customFormat="true" x14ac:dyDescent="0.25">
      <c r="A463" s="317"/>
      <c r="K463" s="317"/>
      <c r="U463" s="317"/>
      <c r="AE463" s="317"/>
      <c r="AO463" s="317"/>
      <c r="AY463" s="317"/>
      <c r="AZ463" s="317"/>
      <c r="BI463" s="317"/>
      <c r="BS463" s="317"/>
      <c r="CC463" s="317"/>
      <c r="CM463" s="317"/>
      <c r="CW463" s="317"/>
      <c r="DG463" s="317"/>
      <c r="DQ463" s="317"/>
      <c r="EA463" s="317"/>
      <c r="EK463" s="317"/>
      <c r="EU463" s="317"/>
      <c r="FE463" s="317"/>
      <c r="FO463" s="317"/>
      <c r="FY463" s="317"/>
      <c r="GI463" s="317"/>
      <c r="GS463" s="317"/>
      <c r="HC463" s="317"/>
      <c r="HM463" s="317"/>
      <c r="HW463" s="317"/>
    </row>
    <row r="464" s="3" customFormat="true" x14ac:dyDescent="0.25">
      <c r="A464" s="317"/>
      <c r="K464" s="317"/>
      <c r="U464" s="317"/>
      <c r="AE464" s="317"/>
      <c r="AO464" s="317"/>
      <c r="AY464" s="317"/>
      <c r="AZ464" s="317"/>
      <c r="BI464" s="317"/>
      <c r="BS464" s="317"/>
      <c r="CC464" s="317"/>
      <c r="CM464" s="317"/>
      <c r="CW464" s="317"/>
      <c r="DG464" s="317"/>
      <c r="DQ464" s="317"/>
      <c r="EA464" s="317"/>
      <c r="EK464" s="317"/>
      <c r="EU464" s="317"/>
      <c r="FE464" s="317"/>
      <c r="FO464" s="317"/>
      <c r="FY464" s="317"/>
      <c r="GI464" s="317"/>
      <c r="GS464" s="317"/>
      <c r="HC464" s="317"/>
      <c r="HM464" s="317"/>
      <c r="HW464" s="317"/>
    </row>
    <row r="465" s="3" customFormat="true" x14ac:dyDescent="0.25">
      <c r="A465" s="317"/>
      <c r="K465" s="317"/>
      <c r="U465" s="317"/>
      <c r="AE465" s="317"/>
      <c r="AO465" s="317"/>
      <c r="AY465" s="317"/>
      <c r="AZ465" s="317"/>
      <c r="BI465" s="317"/>
      <c r="BS465" s="317"/>
      <c r="CC465" s="317"/>
      <c r="CM465" s="317"/>
      <c r="CW465" s="317"/>
      <c r="DG465" s="317"/>
      <c r="DQ465" s="317"/>
      <c r="EA465" s="317"/>
      <c r="EK465" s="317"/>
      <c r="EU465" s="317"/>
      <c r="FE465" s="317"/>
      <c r="FO465" s="317"/>
      <c r="FY465" s="317"/>
      <c r="GI465" s="317"/>
      <c r="GS465" s="317"/>
      <c r="HC465" s="317"/>
      <c r="HM465" s="317"/>
      <c r="HW465" s="317"/>
    </row>
    <row r="466" s="3" customFormat="true" x14ac:dyDescent="0.25">
      <c r="A466" s="317"/>
      <c r="K466" s="317"/>
      <c r="U466" s="317"/>
      <c r="AE466" s="317"/>
      <c r="AO466" s="317"/>
      <c r="AY466" s="317"/>
      <c r="AZ466" s="317"/>
      <c r="BI466" s="317"/>
      <c r="BS466" s="317"/>
      <c r="CC466" s="317"/>
      <c r="CM466" s="317"/>
      <c r="CW466" s="317"/>
      <c r="DG466" s="317"/>
      <c r="DQ466" s="317"/>
      <c r="EA466" s="317"/>
      <c r="EK466" s="317"/>
      <c r="EU466" s="317"/>
      <c r="FE466" s="317"/>
      <c r="FO466" s="317"/>
      <c r="FY466" s="317"/>
      <c r="GI466" s="317"/>
      <c r="GS466" s="317"/>
      <c r="HC466" s="317"/>
      <c r="HM466" s="317"/>
      <c r="HW466" s="317"/>
    </row>
    <row r="467" s="3" customFormat="true" x14ac:dyDescent="0.25">
      <c r="A467" s="317"/>
      <c r="K467" s="317"/>
      <c r="U467" s="317"/>
      <c r="AE467" s="317"/>
      <c r="AO467" s="317"/>
      <c r="AY467" s="317"/>
      <c r="AZ467" s="317"/>
      <c r="BI467" s="317"/>
      <c r="BS467" s="317"/>
      <c r="CC467" s="317"/>
      <c r="CM467" s="317"/>
      <c r="CW467" s="317"/>
      <c r="DG467" s="317"/>
      <c r="DQ467" s="317"/>
      <c r="EA467" s="317"/>
      <c r="EK467" s="317"/>
      <c r="EU467" s="317"/>
      <c r="FE467" s="317"/>
      <c r="FO467" s="317"/>
      <c r="FY467" s="317"/>
      <c r="GI467" s="317"/>
      <c r="GS467" s="317"/>
      <c r="HC467" s="317"/>
      <c r="HM467" s="317"/>
      <c r="HW467" s="317"/>
    </row>
    <row r="468" s="3" customFormat="true" x14ac:dyDescent="0.25">
      <c r="A468" s="317"/>
      <c r="K468" s="317"/>
      <c r="U468" s="317"/>
      <c r="AE468" s="317"/>
      <c r="AO468" s="317"/>
      <c r="AY468" s="317"/>
      <c r="AZ468" s="317"/>
      <c r="BI468" s="317"/>
      <c r="BS468" s="317"/>
      <c r="CC468" s="317"/>
      <c r="CM468" s="317"/>
      <c r="CW468" s="317"/>
      <c r="DG468" s="317"/>
      <c r="DQ468" s="317"/>
      <c r="EA468" s="317"/>
      <c r="EK468" s="317"/>
      <c r="EU468" s="317"/>
      <c r="FE468" s="317"/>
      <c r="FO468" s="317"/>
      <c r="FY468" s="317"/>
      <c r="GI468" s="317"/>
      <c r="GS468" s="317"/>
      <c r="HC468" s="317"/>
      <c r="HM468" s="317"/>
      <c r="HW468" s="317"/>
    </row>
    <row r="469" s="3" customFormat="true" x14ac:dyDescent="0.25">
      <c r="A469" s="317"/>
      <c r="K469" s="317"/>
      <c r="U469" s="317"/>
      <c r="AE469" s="317"/>
      <c r="AO469" s="317"/>
      <c r="AY469" s="317"/>
      <c r="AZ469" s="317"/>
      <c r="BI469" s="317"/>
      <c r="BS469" s="317"/>
      <c r="CC469" s="317"/>
      <c r="CM469" s="317"/>
      <c r="CW469" s="317"/>
      <c r="DG469" s="317"/>
      <c r="DQ469" s="317"/>
      <c r="EA469" s="317"/>
      <c r="EK469" s="317"/>
      <c r="EU469" s="317"/>
      <c r="FE469" s="317"/>
      <c r="FO469" s="317"/>
      <c r="FY469" s="317"/>
      <c r="GI469" s="317"/>
      <c r="GS469" s="317"/>
      <c r="HC469" s="317"/>
      <c r="HM469" s="317"/>
      <c r="HW469" s="317"/>
    </row>
    <row r="470" s="3" customFormat="true" x14ac:dyDescent="0.25">
      <c r="A470" s="317"/>
      <c r="K470" s="317"/>
      <c r="U470" s="317"/>
      <c r="AE470" s="317"/>
      <c r="AO470" s="317"/>
      <c r="AY470" s="317"/>
      <c r="AZ470" s="317"/>
      <c r="BI470" s="317"/>
      <c r="BS470" s="317"/>
      <c r="CC470" s="317"/>
      <c r="CM470" s="317"/>
      <c r="CW470" s="317"/>
      <c r="DG470" s="317"/>
      <c r="DQ470" s="317"/>
      <c r="EA470" s="317"/>
      <c r="EK470" s="317"/>
      <c r="EU470" s="317"/>
      <c r="FE470" s="317"/>
      <c r="FO470" s="317"/>
      <c r="FY470" s="317"/>
      <c r="GI470" s="317"/>
      <c r="GS470" s="317"/>
      <c r="HC470" s="317"/>
      <c r="HM470" s="317"/>
      <c r="HW470" s="317"/>
    </row>
    <row r="471" s="3" customFormat="true" x14ac:dyDescent="0.25">
      <c r="A471" s="317"/>
      <c r="K471" s="317"/>
      <c r="U471" s="317"/>
      <c r="AE471" s="317"/>
      <c r="AO471" s="317"/>
      <c r="AY471" s="317"/>
      <c r="AZ471" s="317"/>
      <c r="BI471" s="317"/>
      <c r="BS471" s="317"/>
      <c r="CC471" s="317"/>
      <c r="CM471" s="317"/>
      <c r="CW471" s="317"/>
      <c r="DG471" s="317"/>
      <c r="DQ471" s="317"/>
      <c r="EA471" s="317"/>
      <c r="EK471" s="317"/>
      <c r="EU471" s="317"/>
      <c r="FE471" s="317"/>
      <c r="FO471" s="317"/>
      <c r="FY471" s="317"/>
      <c r="GI471" s="317"/>
      <c r="GS471" s="317"/>
      <c r="HC471" s="317"/>
      <c r="HM471" s="317"/>
      <c r="HW471" s="317"/>
    </row>
    <row r="472" s="3" customFormat="true" x14ac:dyDescent="0.25">
      <c r="A472" s="317"/>
      <c r="K472" s="317"/>
      <c r="U472" s="317"/>
      <c r="AE472" s="317"/>
      <c r="AO472" s="317"/>
      <c r="AY472" s="317"/>
      <c r="AZ472" s="317"/>
      <c r="BI472" s="317"/>
      <c r="BS472" s="317"/>
      <c r="CC472" s="317"/>
      <c r="CM472" s="317"/>
      <c r="CW472" s="317"/>
      <c r="DG472" s="317"/>
      <c r="DQ472" s="317"/>
      <c r="EA472" s="317"/>
      <c r="EK472" s="317"/>
      <c r="EU472" s="317"/>
      <c r="FE472" s="317"/>
      <c r="FO472" s="317"/>
      <c r="FY472" s="317"/>
      <c r="GI472" s="317"/>
      <c r="GS472" s="317"/>
      <c r="HC472" s="317"/>
      <c r="HM472" s="317"/>
      <c r="HW472" s="317"/>
    </row>
    <row r="473" s="3" customFormat="true" x14ac:dyDescent="0.25">
      <c r="A473" s="317"/>
      <c r="K473" s="317"/>
      <c r="U473" s="317"/>
      <c r="AE473" s="317"/>
      <c r="AO473" s="317"/>
      <c r="AY473" s="317"/>
      <c r="AZ473" s="317"/>
      <c r="BI473" s="317"/>
      <c r="BS473" s="317"/>
      <c r="CC473" s="317"/>
      <c r="CM473" s="317"/>
      <c r="CW473" s="317"/>
      <c r="DG473" s="317"/>
      <c r="DQ473" s="317"/>
      <c r="EA473" s="317"/>
      <c r="EK473" s="317"/>
      <c r="EU473" s="317"/>
      <c r="FE473" s="317"/>
      <c r="FO473" s="317"/>
      <c r="FY473" s="317"/>
      <c r="GI473" s="317"/>
      <c r="GS473" s="317"/>
      <c r="HC473" s="317"/>
      <c r="HM473" s="317"/>
      <c r="HW473" s="317"/>
    </row>
    <row r="474" s="3" customFormat="true" x14ac:dyDescent="0.25">
      <c r="A474" s="317"/>
      <c r="K474" s="317"/>
      <c r="U474" s="317"/>
      <c r="AE474" s="317"/>
      <c r="AO474" s="317"/>
      <c r="AY474" s="317"/>
      <c r="AZ474" s="317"/>
      <c r="BI474" s="317"/>
      <c r="BS474" s="317"/>
      <c r="CC474" s="317"/>
      <c r="CM474" s="317"/>
      <c r="CW474" s="317"/>
      <c r="DG474" s="317"/>
      <c r="DQ474" s="317"/>
      <c r="EA474" s="317"/>
      <c r="EK474" s="317"/>
      <c r="EU474" s="317"/>
      <c r="FE474" s="317"/>
      <c r="FO474" s="317"/>
      <c r="FY474" s="317"/>
      <c r="GI474" s="317"/>
      <c r="GS474" s="317"/>
      <c r="HC474" s="317"/>
      <c r="HM474" s="317"/>
      <c r="HW474" s="317"/>
    </row>
    <row r="475" s="3" customFormat="true" x14ac:dyDescent="0.25">
      <c r="A475" s="317"/>
      <c r="K475" s="317"/>
      <c r="U475" s="317"/>
      <c r="AE475" s="317"/>
      <c r="AO475" s="317"/>
      <c r="AY475" s="317"/>
      <c r="AZ475" s="317"/>
      <c r="BI475" s="317"/>
      <c r="BS475" s="317"/>
      <c r="CC475" s="317"/>
      <c r="CM475" s="317"/>
      <c r="CW475" s="317"/>
      <c r="DG475" s="317"/>
      <c r="DQ475" s="317"/>
      <c r="EA475" s="317"/>
      <c r="EK475" s="317"/>
      <c r="EU475" s="317"/>
      <c r="FE475" s="317"/>
      <c r="FO475" s="317"/>
      <c r="FY475" s="317"/>
      <c r="GI475" s="317"/>
      <c r="GS475" s="317"/>
      <c r="HC475" s="317"/>
      <c r="HM475" s="317"/>
      <c r="HW475" s="317"/>
    </row>
    <row r="476" s="3" customFormat="true" x14ac:dyDescent="0.25">
      <c r="A476" s="317"/>
      <c r="K476" s="317"/>
      <c r="U476" s="317"/>
      <c r="AE476" s="317"/>
      <c r="AO476" s="317"/>
      <c r="AY476" s="317"/>
      <c r="AZ476" s="317"/>
      <c r="BI476" s="317"/>
      <c r="BS476" s="317"/>
      <c r="CC476" s="317"/>
      <c r="CM476" s="317"/>
      <c r="CW476" s="317"/>
      <c r="DG476" s="317"/>
      <c r="DQ476" s="317"/>
      <c r="EA476" s="317"/>
      <c r="EK476" s="317"/>
      <c r="EU476" s="317"/>
      <c r="FE476" s="317"/>
      <c r="FO476" s="317"/>
      <c r="FY476" s="317"/>
      <c r="GI476" s="317"/>
      <c r="GS476" s="317"/>
      <c r="HC476" s="317"/>
      <c r="HM476" s="317"/>
      <c r="HW476" s="317"/>
    </row>
    <row r="477" s="3" customFormat="true" x14ac:dyDescent="0.25">
      <c r="A477" s="317"/>
      <c r="K477" s="317"/>
      <c r="U477" s="317"/>
      <c r="AE477" s="317"/>
      <c r="AO477" s="317"/>
      <c r="AY477" s="317"/>
      <c r="AZ477" s="317"/>
      <c r="BI477" s="317"/>
      <c r="BS477" s="317"/>
      <c r="CC477" s="317"/>
      <c r="CM477" s="317"/>
      <c r="CW477" s="317"/>
      <c r="DG477" s="317"/>
      <c r="DQ477" s="317"/>
      <c r="EA477" s="317"/>
      <c r="EK477" s="317"/>
      <c r="EU477" s="317"/>
      <c r="FE477" s="317"/>
      <c r="FO477" s="317"/>
      <c r="FY477" s="317"/>
      <c r="GI477" s="317"/>
      <c r="GS477" s="317"/>
      <c r="HC477" s="317"/>
      <c r="HM477" s="317"/>
      <c r="HW477" s="317"/>
    </row>
    <row r="478" s="3" customFormat="true" x14ac:dyDescent="0.25">
      <c r="A478" s="317"/>
      <c r="K478" s="317"/>
      <c r="U478" s="317"/>
      <c r="AE478" s="317"/>
      <c r="AO478" s="317"/>
      <c r="AY478" s="317"/>
      <c r="AZ478" s="317"/>
      <c r="BI478" s="317"/>
      <c r="BS478" s="317"/>
      <c r="CC478" s="317"/>
      <c r="CM478" s="317"/>
      <c r="CW478" s="317"/>
      <c r="DG478" s="317"/>
      <c r="DQ478" s="317"/>
      <c r="EA478" s="317"/>
      <c r="EK478" s="317"/>
      <c r="EU478" s="317"/>
      <c r="FE478" s="317"/>
      <c r="FO478" s="317"/>
      <c r="FY478" s="317"/>
      <c r="GI478" s="317"/>
      <c r="GS478" s="317"/>
      <c r="HC478" s="317"/>
      <c r="HM478" s="317"/>
      <c r="HW478" s="317"/>
    </row>
    <row r="479" s="3" customFormat="true" x14ac:dyDescent="0.25">
      <c r="A479" s="317"/>
      <c r="K479" s="317"/>
      <c r="U479" s="317"/>
      <c r="AE479" s="317"/>
      <c r="AO479" s="317"/>
      <c r="AY479" s="317"/>
      <c r="AZ479" s="317"/>
      <c r="BI479" s="317"/>
      <c r="BS479" s="317"/>
      <c r="CC479" s="317"/>
      <c r="CM479" s="317"/>
      <c r="CW479" s="317"/>
      <c r="DG479" s="317"/>
      <c r="DQ479" s="317"/>
      <c r="EA479" s="317"/>
      <c r="EK479" s="317"/>
      <c r="EU479" s="317"/>
      <c r="FE479" s="317"/>
      <c r="FO479" s="317"/>
      <c r="FY479" s="317"/>
      <c r="GI479" s="317"/>
      <c r="GS479" s="317"/>
      <c r="HC479" s="317"/>
      <c r="HM479" s="317"/>
      <c r="HW479" s="317"/>
    </row>
    <row r="480" s="3" customFormat="true" x14ac:dyDescent="0.25">
      <c r="A480" s="317"/>
      <c r="K480" s="317"/>
      <c r="U480" s="317"/>
      <c r="AE480" s="317"/>
      <c r="AO480" s="317"/>
      <c r="AY480" s="317"/>
      <c r="AZ480" s="317"/>
      <c r="BI480" s="317"/>
      <c r="BS480" s="317"/>
      <c r="CC480" s="317"/>
      <c r="CM480" s="317"/>
      <c r="CW480" s="317"/>
      <c r="DG480" s="317"/>
      <c r="DQ480" s="317"/>
      <c r="EA480" s="317"/>
      <c r="EK480" s="317"/>
      <c r="EU480" s="317"/>
      <c r="FE480" s="317"/>
      <c r="FO480" s="317"/>
      <c r="FY480" s="317"/>
      <c r="GI480" s="317"/>
      <c r="GS480" s="317"/>
      <c r="HC480" s="317"/>
      <c r="HM480" s="317"/>
      <c r="HW480" s="317"/>
    </row>
    <row r="481" s="3" customFormat="true" x14ac:dyDescent="0.25">
      <c r="A481" s="317"/>
      <c r="K481" s="317"/>
      <c r="U481" s="317"/>
      <c r="AE481" s="317"/>
      <c r="AO481" s="317"/>
      <c r="AY481" s="317"/>
      <c r="AZ481" s="317"/>
      <c r="BI481" s="317"/>
      <c r="BS481" s="317"/>
      <c r="CC481" s="317"/>
      <c r="CM481" s="317"/>
      <c r="CW481" s="317"/>
      <c r="DG481" s="317"/>
      <c r="DQ481" s="317"/>
      <c r="EA481" s="317"/>
      <c r="EK481" s="317"/>
      <c r="EU481" s="317"/>
      <c r="FE481" s="317"/>
      <c r="FO481" s="317"/>
      <c r="FY481" s="317"/>
      <c r="GI481" s="317"/>
      <c r="GS481" s="317"/>
      <c r="HC481" s="317"/>
      <c r="HM481" s="317"/>
      <c r="HW481" s="317"/>
    </row>
    <row r="482" s="3" customFormat="true" x14ac:dyDescent="0.25">
      <c r="A482" s="317"/>
      <c r="K482" s="317"/>
      <c r="U482" s="317"/>
      <c r="AE482" s="317"/>
      <c r="AO482" s="317"/>
      <c r="AY482" s="317"/>
      <c r="AZ482" s="317"/>
      <c r="BI482" s="317"/>
      <c r="BS482" s="317"/>
      <c r="CC482" s="317"/>
      <c r="CM482" s="317"/>
      <c r="CW482" s="317"/>
      <c r="DG482" s="317"/>
      <c r="DQ482" s="317"/>
      <c r="EA482" s="317"/>
      <c r="EK482" s="317"/>
      <c r="EU482" s="317"/>
      <c r="FE482" s="317"/>
      <c r="FO482" s="317"/>
      <c r="FY482" s="317"/>
      <c r="GI482" s="317"/>
      <c r="GS482" s="317"/>
      <c r="HC482" s="317"/>
      <c r="HM482" s="317"/>
      <c r="HW482" s="317"/>
    </row>
    <row r="483" s="3" customFormat="true" x14ac:dyDescent="0.25">
      <c r="A483" s="317"/>
      <c r="K483" s="317"/>
      <c r="U483" s="317"/>
      <c r="AE483" s="317"/>
      <c r="AO483" s="317"/>
      <c r="AY483" s="317"/>
      <c r="AZ483" s="317"/>
      <c r="BI483" s="317"/>
      <c r="BS483" s="317"/>
      <c r="CC483" s="317"/>
      <c r="CM483" s="317"/>
      <c r="CW483" s="317"/>
      <c r="DG483" s="317"/>
      <c r="DQ483" s="317"/>
      <c r="EA483" s="317"/>
      <c r="EK483" s="317"/>
      <c r="EU483" s="317"/>
      <c r="FE483" s="317"/>
      <c r="FO483" s="317"/>
      <c r="FY483" s="317"/>
      <c r="GI483" s="317"/>
      <c r="GS483" s="317"/>
      <c r="HC483" s="317"/>
      <c r="HM483" s="317"/>
      <c r="HW483" s="317"/>
    </row>
    <row r="484" s="3" customFormat="true" x14ac:dyDescent="0.25">
      <c r="A484" s="317"/>
      <c r="K484" s="317"/>
      <c r="U484" s="317"/>
      <c r="AE484" s="317"/>
      <c r="AO484" s="317"/>
      <c r="AY484" s="317"/>
      <c r="AZ484" s="317"/>
      <c r="BI484" s="317"/>
      <c r="BS484" s="317"/>
      <c r="CC484" s="317"/>
      <c r="CM484" s="317"/>
      <c r="CW484" s="317"/>
      <c r="DG484" s="317"/>
      <c r="DQ484" s="317"/>
      <c r="EA484" s="317"/>
      <c r="EK484" s="317"/>
      <c r="EU484" s="317"/>
      <c r="FE484" s="317"/>
      <c r="FO484" s="317"/>
      <c r="FY484" s="317"/>
      <c r="GI484" s="317"/>
      <c r="GS484" s="317"/>
      <c r="HC484" s="317"/>
      <c r="HM484" s="317"/>
      <c r="HW484" s="317"/>
    </row>
    <row r="485" s="3" customFormat="true" x14ac:dyDescent="0.25">
      <c r="A485" s="317"/>
      <c r="K485" s="317"/>
      <c r="U485" s="317"/>
      <c r="AE485" s="317"/>
      <c r="AO485" s="317"/>
      <c r="AY485" s="317"/>
      <c r="AZ485" s="317"/>
      <c r="BI485" s="317"/>
      <c r="BS485" s="317"/>
      <c r="CC485" s="317"/>
      <c r="CM485" s="317"/>
      <c r="CW485" s="317"/>
      <c r="DG485" s="317"/>
      <c r="DQ485" s="317"/>
      <c r="EA485" s="317"/>
      <c r="EK485" s="317"/>
      <c r="EU485" s="317"/>
      <c r="FE485" s="317"/>
      <c r="FO485" s="317"/>
      <c r="FY485" s="317"/>
      <c r="GI485" s="317"/>
      <c r="GS485" s="317"/>
      <c r="HC485" s="317"/>
      <c r="HM485" s="317"/>
      <c r="HW485" s="317"/>
    </row>
    <row r="486" s="3" customFormat="true" x14ac:dyDescent="0.25">
      <c r="A486" s="317"/>
      <c r="K486" s="317"/>
      <c r="U486" s="317"/>
      <c r="AE486" s="317"/>
      <c r="AO486" s="317"/>
      <c r="AY486" s="317"/>
      <c r="AZ486" s="317"/>
      <c r="BI486" s="317"/>
      <c r="BS486" s="317"/>
      <c r="CC486" s="317"/>
      <c r="CM486" s="317"/>
      <c r="CW486" s="317"/>
      <c r="DG486" s="317"/>
      <c r="DQ486" s="317"/>
      <c r="EA486" s="317"/>
      <c r="EK486" s="317"/>
      <c r="EU486" s="317"/>
      <c r="FE486" s="317"/>
      <c r="FO486" s="317"/>
      <c r="FY486" s="317"/>
      <c r="GI486" s="317"/>
      <c r="GS486" s="317"/>
      <c r="HC486" s="317"/>
      <c r="HM486" s="317"/>
      <c r="HW486" s="317"/>
    </row>
    <row r="487" s="3" customFormat="true" x14ac:dyDescent="0.25">
      <c r="A487" s="317"/>
      <c r="K487" s="317"/>
      <c r="U487" s="317"/>
      <c r="AE487" s="317"/>
      <c r="AO487" s="317"/>
      <c r="AY487" s="317"/>
      <c r="AZ487" s="317"/>
      <c r="BI487" s="317"/>
      <c r="BS487" s="317"/>
      <c r="CC487" s="317"/>
      <c r="CM487" s="317"/>
      <c r="CW487" s="317"/>
      <c r="DG487" s="317"/>
      <c r="DQ487" s="317"/>
      <c r="EA487" s="317"/>
      <c r="EK487" s="317"/>
      <c r="EU487" s="317"/>
      <c r="FE487" s="317"/>
      <c r="FO487" s="317"/>
      <c r="FY487" s="317"/>
      <c r="GI487" s="317"/>
      <c r="GS487" s="317"/>
      <c r="HC487" s="317"/>
      <c r="HM487" s="317"/>
      <c r="HW487" s="317"/>
    </row>
    <row r="488" s="3" customFormat="true" x14ac:dyDescent="0.25">
      <c r="A488" s="317"/>
      <c r="K488" s="317"/>
      <c r="U488" s="317"/>
      <c r="AE488" s="317"/>
      <c r="AO488" s="317"/>
      <c r="AY488" s="317"/>
      <c r="AZ488" s="317"/>
      <c r="BI488" s="317"/>
      <c r="BS488" s="317"/>
      <c r="CC488" s="317"/>
      <c r="CM488" s="317"/>
      <c r="CW488" s="317"/>
      <c r="DG488" s="317"/>
      <c r="DQ488" s="317"/>
      <c r="EA488" s="317"/>
      <c r="EK488" s="317"/>
      <c r="EU488" s="317"/>
      <c r="FE488" s="317"/>
      <c r="FO488" s="317"/>
      <c r="FY488" s="317"/>
      <c r="GI488" s="317"/>
      <c r="GS488" s="317"/>
      <c r="HC488" s="317"/>
      <c r="HM488" s="317"/>
      <c r="HW488" s="317"/>
    </row>
    <row r="489" s="3" customFormat="true" x14ac:dyDescent="0.25">
      <c r="A489" s="317"/>
      <c r="K489" s="317"/>
      <c r="U489" s="317"/>
      <c r="AE489" s="317"/>
      <c r="AO489" s="317"/>
      <c r="AY489" s="317"/>
      <c r="AZ489" s="317"/>
      <c r="BI489" s="317"/>
      <c r="BS489" s="317"/>
      <c r="CC489" s="317"/>
      <c r="CM489" s="317"/>
      <c r="CW489" s="317"/>
      <c r="DG489" s="317"/>
      <c r="DQ489" s="317"/>
      <c r="EA489" s="317"/>
      <c r="EK489" s="317"/>
      <c r="EU489" s="317"/>
      <c r="FE489" s="317"/>
      <c r="FO489" s="317"/>
      <c r="FY489" s="317"/>
      <c r="GI489" s="317"/>
      <c r="GS489" s="317"/>
      <c r="HC489" s="317"/>
      <c r="HM489" s="317"/>
      <c r="HW489" s="317"/>
    </row>
    <row r="490" s="3" customFormat="true" x14ac:dyDescent="0.25">
      <c r="A490" s="317"/>
      <c r="K490" s="317"/>
      <c r="U490" s="317"/>
      <c r="AE490" s="317"/>
      <c r="AO490" s="317"/>
      <c r="AY490" s="317"/>
      <c r="AZ490" s="317"/>
      <c r="BI490" s="317"/>
      <c r="BS490" s="317"/>
      <c r="CC490" s="317"/>
      <c r="CM490" s="317"/>
      <c r="CW490" s="317"/>
      <c r="DG490" s="317"/>
      <c r="DQ490" s="317"/>
      <c r="EA490" s="317"/>
      <c r="EK490" s="317"/>
      <c r="EU490" s="317"/>
      <c r="FE490" s="317"/>
      <c r="FO490" s="317"/>
      <c r="FY490" s="317"/>
      <c r="GI490" s="317"/>
      <c r="GS490" s="317"/>
      <c r="HC490" s="317"/>
      <c r="HM490" s="317"/>
      <c r="HW490" s="317"/>
    </row>
    <row r="491" s="3" customFormat="true" x14ac:dyDescent="0.25">
      <c r="A491" s="317"/>
      <c r="K491" s="317"/>
      <c r="U491" s="317"/>
      <c r="AE491" s="317"/>
      <c r="AO491" s="317"/>
      <c r="AY491" s="317"/>
      <c r="AZ491" s="317"/>
      <c r="BI491" s="317"/>
      <c r="BS491" s="317"/>
      <c r="CC491" s="317"/>
      <c r="CM491" s="317"/>
      <c r="CW491" s="317"/>
      <c r="DG491" s="317"/>
      <c r="DQ491" s="317"/>
      <c r="EA491" s="317"/>
      <c r="EK491" s="317"/>
      <c r="EU491" s="317"/>
      <c r="FE491" s="317"/>
      <c r="FO491" s="317"/>
      <c r="FY491" s="317"/>
      <c r="GI491" s="317"/>
      <c r="GS491" s="317"/>
      <c r="HC491" s="317"/>
      <c r="HM491" s="317"/>
      <c r="HW491" s="317"/>
    </row>
    <row r="492" s="3" customFormat="true" x14ac:dyDescent="0.25">
      <c r="A492" s="317"/>
      <c r="K492" s="317"/>
      <c r="U492" s="317"/>
      <c r="AE492" s="317"/>
      <c r="AO492" s="317"/>
      <c r="AY492" s="317"/>
      <c r="AZ492" s="317"/>
      <c r="BI492" s="317"/>
      <c r="BS492" s="317"/>
      <c r="CC492" s="317"/>
      <c r="CM492" s="317"/>
      <c r="CW492" s="317"/>
      <c r="DG492" s="317"/>
      <c r="DQ492" s="317"/>
      <c r="EA492" s="317"/>
      <c r="EK492" s="317"/>
      <c r="EU492" s="317"/>
      <c r="FE492" s="317"/>
      <c r="FO492" s="317"/>
      <c r="FY492" s="317"/>
      <c r="GI492" s="317"/>
      <c r="GS492" s="317"/>
      <c r="HC492" s="317"/>
      <c r="HM492" s="317"/>
      <c r="HW492" s="317"/>
    </row>
    <row r="493" s="3" customFormat="true" x14ac:dyDescent="0.25">
      <c r="A493" s="317"/>
      <c r="K493" s="317"/>
      <c r="U493" s="317"/>
      <c r="AE493" s="317"/>
      <c r="AO493" s="317"/>
      <c r="AY493" s="317"/>
      <c r="AZ493" s="317"/>
      <c r="BI493" s="317"/>
      <c r="BS493" s="317"/>
      <c r="CC493" s="317"/>
      <c r="CM493" s="317"/>
      <c r="CW493" s="317"/>
      <c r="DG493" s="317"/>
      <c r="DQ493" s="317"/>
      <c r="EA493" s="317"/>
      <c r="EK493" s="317"/>
      <c r="EU493" s="317"/>
      <c r="FE493" s="317"/>
      <c r="FO493" s="317"/>
      <c r="FY493" s="317"/>
      <c r="GI493" s="317"/>
      <c r="GS493" s="317"/>
      <c r="HC493" s="317"/>
      <c r="HM493" s="317"/>
      <c r="HW493" s="317"/>
    </row>
    <row r="494" s="3" customFormat="true" x14ac:dyDescent="0.25">
      <c r="A494" s="317"/>
      <c r="K494" s="317"/>
      <c r="U494" s="317"/>
      <c r="AE494" s="317"/>
      <c r="AO494" s="317"/>
      <c r="AY494" s="317"/>
      <c r="AZ494" s="317"/>
      <c r="BI494" s="317"/>
      <c r="BS494" s="317"/>
      <c r="CC494" s="317"/>
      <c r="CM494" s="317"/>
      <c r="CW494" s="317"/>
      <c r="DG494" s="317"/>
      <c r="DQ494" s="317"/>
      <c r="EA494" s="317"/>
      <c r="EK494" s="317"/>
      <c r="EU494" s="317"/>
      <c r="FE494" s="317"/>
      <c r="FO494" s="317"/>
      <c r="FY494" s="317"/>
      <c r="GI494" s="317"/>
      <c r="GS494" s="317"/>
      <c r="HC494" s="317"/>
      <c r="HM494" s="317"/>
      <c r="HW494" s="317"/>
    </row>
    <row r="495" s="3" customFormat="true" x14ac:dyDescent="0.25">
      <c r="A495" s="317"/>
      <c r="K495" s="317"/>
      <c r="U495" s="317"/>
      <c r="AE495" s="317"/>
      <c r="AO495" s="317"/>
      <c r="AY495" s="317"/>
      <c r="AZ495" s="317"/>
      <c r="BI495" s="317"/>
      <c r="BS495" s="317"/>
      <c r="CC495" s="317"/>
      <c r="CM495" s="317"/>
      <c r="CW495" s="317"/>
      <c r="DG495" s="317"/>
      <c r="DQ495" s="317"/>
      <c r="EA495" s="317"/>
      <c r="EK495" s="317"/>
      <c r="EU495" s="317"/>
      <c r="FE495" s="317"/>
      <c r="FO495" s="317"/>
      <c r="FY495" s="317"/>
      <c r="GI495" s="317"/>
      <c r="GS495" s="317"/>
      <c r="HC495" s="317"/>
      <c r="HM495" s="317"/>
      <c r="HW495" s="317"/>
    </row>
    <row r="496" s="3" customFormat="true" x14ac:dyDescent="0.25">
      <c r="A496" s="317"/>
      <c r="K496" s="317"/>
      <c r="U496" s="317"/>
      <c r="AE496" s="317"/>
      <c r="AO496" s="317"/>
      <c r="AY496" s="317"/>
      <c r="AZ496" s="317"/>
      <c r="BI496" s="317"/>
      <c r="BS496" s="317"/>
      <c r="CC496" s="317"/>
      <c r="CM496" s="317"/>
      <c r="CW496" s="317"/>
      <c r="DG496" s="317"/>
      <c r="DQ496" s="317"/>
      <c r="EA496" s="317"/>
      <c r="EK496" s="317"/>
      <c r="EU496" s="317"/>
      <c r="FE496" s="317"/>
      <c r="FO496" s="317"/>
      <c r="FY496" s="317"/>
      <c r="GI496" s="317"/>
      <c r="GS496" s="317"/>
      <c r="HC496" s="317"/>
      <c r="HM496" s="317"/>
      <c r="HW496" s="317"/>
    </row>
    <row r="497" s="3" customFormat="true" x14ac:dyDescent="0.25">
      <c r="A497" s="317"/>
      <c r="K497" s="317"/>
      <c r="U497" s="317"/>
      <c r="AE497" s="317"/>
      <c r="AO497" s="317"/>
      <c r="AY497" s="317"/>
      <c r="AZ497" s="317"/>
      <c r="BI497" s="317"/>
      <c r="BS497" s="317"/>
      <c r="CC497" s="317"/>
      <c r="CM497" s="317"/>
      <c r="CW497" s="317"/>
      <c r="DG497" s="317"/>
      <c r="DQ497" s="317"/>
      <c r="EA497" s="317"/>
      <c r="EK497" s="317"/>
      <c r="EU497" s="317"/>
      <c r="FE497" s="317"/>
      <c r="FO497" s="317"/>
      <c r="FY497" s="317"/>
      <c r="GI497" s="317"/>
      <c r="GS497" s="317"/>
      <c r="HC497" s="317"/>
      <c r="HM497" s="317"/>
      <c r="HW497" s="317"/>
    </row>
    <row r="498" s="3" customFormat="true" x14ac:dyDescent="0.25">
      <c r="A498" s="317"/>
      <c r="K498" s="317"/>
      <c r="U498" s="317"/>
      <c r="AE498" s="317"/>
      <c r="AO498" s="317"/>
      <c r="AY498" s="317"/>
      <c r="AZ498" s="317"/>
      <c r="BI498" s="317"/>
      <c r="BS498" s="317"/>
      <c r="CC498" s="317"/>
      <c r="CM498" s="317"/>
      <c r="CW498" s="317"/>
      <c r="DG498" s="317"/>
      <c r="DQ498" s="317"/>
      <c r="EA498" s="317"/>
      <c r="EK498" s="317"/>
      <c r="EU498" s="317"/>
      <c r="FE498" s="317"/>
      <c r="FO498" s="317"/>
      <c r="FY498" s="317"/>
      <c r="GI498" s="317"/>
      <c r="GS498" s="317"/>
      <c r="HC498" s="317"/>
      <c r="HM498" s="317"/>
      <c r="HW498" s="317"/>
    </row>
    <row r="499" s="3" customFormat="true" x14ac:dyDescent="0.25">
      <c r="A499" s="317"/>
      <c r="K499" s="317"/>
      <c r="U499" s="317"/>
      <c r="AE499" s="317"/>
      <c r="AO499" s="317"/>
      <c r="AY499" s="317"/>
      <c r="AZ499" s="317"/>
      <c r="BI499" s="317"/>
      <c r="BS499" s="317"/>
      <c r="CC499" s="317"/>
      <c r="CM499" s="317"/>
      <c r="CW499" s="317"/>
      <c r="DG499" s="317"/>
      <c r="DQ499" s="317"/>
      <c r="EA499" s="317"/>
      <c r="EK499" s="317"/>
      <c r="EU499" s="317"/>
      <c r="FE499" s="317"/>
      <c r="FO499" s="317"/>
      <c r="FY499" s="317"/>
      <c r="GI499" s="317"/>
      <c r="GS499" s="317"/>
      <c r="HC499" s="317"/>
      <c r="HM499" s="317"/>
      <c r="HW499" s="317"/>
    </row>
    <row r="500" s="3" customFormat="true" x14ac:dyDescent="0.25">
      <c r="A500" s="317"/>
      <c r="K500" s="317"/>
      <c r="U500" s="317"/>
      <c r="AE500" s="317"/>
      <c r="AO500" s="317"/>
      <c r="AY500" s="317"/>
      <c r="AZ500" s="317"/>
      <c r="BI500" s="317"/>
      <c r="BS500" s="317"/>
      <c r="CC500" s="317"/>
      <c r="CM500" s="317"/>
      <c r="CW500" s="317"/>
      <c r="DG500" s="317"/>
      <c r="DQ500" s="317"/>
      <c r="EA500" s="317"/>
      <c r="EK500" s="317"/>
      <c r="EU500" s="317"/>
      <c r="FE500" s="317"/>
      <c r="FO500" s="317"/>
      <c r="FY500" s="317"/>
      <c r="GI500" s="317"/>
      <c r="GS500" s="317"/>
      <c r="HC500" s="317"/>
      <c r="HM500" s="317"/>
      <c r="HW500" s="317"/>
    </row>
    <row r="501" s="3" customFormat="true" x14ac:dyDescent="0.25">
      <c r="A501" s="317"/>
      <c r="K501" s="317"/>
      <c r="U501" s="317"/>
      <c r="AE501" s="317"/>
      <c r="AO501" s="317"/>
      <c r="AY501" s="317"/>
      <c r="AZ501" s="317"/>
      <c r="BI501" s="317"/>
      <c r="BS501" s="317"/>
      <c r="CC501" s="317"/>
      <c r="CM501" s="317"/>
      <c r="CW501" s="317"/>
      <c r="DG501" s="317"/>
      <c r="DQ501" s="317"/>
      <c r="EA501" s="317"/>
      <c r="EK501" s="317"/>
      <c r="EU501" s="317"/>
      <c r="FE501" s="317"/>
      <c r="FO501" s="317"/>
      <c r="FY501" s="317"/>
      <c r="GI501" s="317"/>
      <c r="GS501" s="317"/>
      <c r="HC501" s="317"/>
      <c r="HM501" s="317"/>
      <c r="HW501" s="317"/>
    </row>
    <row r="502" s="3" customFormat="true" x14ac:dyDescent="0.25">
      <c r="A502" s="317"/>
      <c r="K502" s="317"/>
      <c r="U502" s="317"/>
      <c r="AE502" s="317"/>
      <c r="AO502" s="317"/>
      <c r="AY502" s="317"/>
      <c r="AZ502" s="317"/>
      <c r="BI502" s="317"/>
      <c r="BS502" s="317"/>
      <c r="CC502" s="317"/>
      <c r="CM502" s="317"/>
      <c r="CW502" s="317"/>
      <c r="DG502" s="317"/>
      <c r="DQ502" s="317"/>
      <c r="EA502" s="317"/>
      <c r="EK502" s="317"/>
      <c r="EU502" s="317"/>
      <c r="FE502" s="317"/>
      <c r="FO502" s="317"/>
      <c r="FY502" s="317"/>
      <c r="GI502" s="317"/>
      <c r="GS502" s="317"/>
      <c r="HC502" s="317"/>
      <c r="HM502" s="317"/>
      <c r="HW502" s="317"/>
    </row>
    <row r="503" s="3" customFormat="true" x14ac:dyDescent="0.25">
      <c r="A503" s="317"/>
      <c r="K503" s="317"/>
      <c r="U503" s="317"/>
      <c r="AE503" s="317"/>
      <c r="AO503" s="317"/>
      <c r="AY503" s="317"/>
      <c r="AZ503" s="317"/>
      <c r="BI503" s="317"/>
      <c r="BS503" s="317"/>
      <c r="CC503" s="317"/>
      <c r="CM503" s="317"/>
      <c r="CW503" s="317"/>
      <c r="DG503" s="317"/>
      <c r="DQ503" s="317"/>
      <c r="EA503" s="317"/>
      <c r="EK503" s="317"/>
      <c r="EU503" s="317"/>
      <c r="FE503" s="317"/>
      <c r="FO503" s="317"/>
      <c r="FY503" s="317"/>
      <c r="GI503" s="317"/>
      <c r="GS503" s="317"/>
      <c r="HC503" s="317"/>
      <c r="HM503" s="317"/>
      <c r="HW503" s="317"/>
    </row>
    <row r="504" s="3" customFormat="true" x14ac:dyDescent="0.25">
      <c r="A504" s="317"/>
      <c r="K504" s="317"/>
      <c r="U504" s="317"/>
      <c r="AE504" s="317"/>
      <c r="AO504" s="317"/>
      <c r="AY504" s="317"/>
      <c r="AZ504" s="317"/>
      <c r="BI504" s="317"/>
      <c r="BS504" s="317"/>
      <c r="CC504" s="317"/>
      <c r="CM504" s="317"/>
      <c r="CW504" s="317"/>
      <c r="DG504" s="317"/>
      <c r="DQ504" s="317"/>
      <c r="EA504" s="317"/>
      <c r="EK504" s="317"/>
      <c r="EU504" s="317"/>
      <c r="FE504" s="317"/>
      <c r="FO504" s="317"/>
      <c r="FY504" s="317"/>
      <c r="GI504" s="317"/>
      <c r="GS504" s="317"/>
      <c r="HC504" s="317"/>
      <c r="HM504" s="317"/>
      <c r="HW504" s="317"/>
    </row>
    <row r="505" s="3" customFormat="true" x14ac:dyDescent="0.25">
      <c r="A505" s="317"/>
      <c r="K505" s="317"/>
      <c r="U505" s="317"/>
      <c r="AE505" s="317"/>
      <c r="AO505" s="317"/>
      <c r="AY505" s="317"/>
      <c r="AZ505" s="317"/>
      <c r="BI505" s="317"/>
      <c r="BS505" s="317"/>
      <c r="CC505" s="317"/>
      <c r="CM505" s="317"/>
      <c r="CW505" s="317"/>
      <c r="DG505" s="317"/>
      <c r="DQ505" s="317"/>
      <c r="EA505" s="317"/>
      <c r="EK505" s="317"/>
      <c r="EU505" s="317"/>
      <c r="FE505" s="317"/>
      <c r="FO505" s="317"/>
      <c r="FY505" s="317"/>
      <c r="GI505" s="317"/>
      <c r="GS505" s="317"/>
      <c r="HC505" s="317"/>
      <c r="HM505" s="317"/>
      <c r="HW505" s="317"/>
    </row>
    <row r="506" s="3" customFormat="true" x14ac:dyDescent="0.25">
      <c r="A506" s="317"/>
      <c r="K506" s="317"/>
      <c r="U506" s="317"/>
      <c r="AE506" s="317"/>
      <c r="AO506" s="317"/>
      <c r="AY506" s="317"/>
      <c r="AZ506" s="317"/>
      <c r="BI506" s="317"/>
      <c r="BS506" s="317"/>
      <c r="CC506" s="317"/>
      <c r="CM506" s="317"/>
      <c r="CW506" s="317"/>
      <c r="DG506" s="317"/>
      <c r="DQ506" s="317"/>
      <c r="EA506" s="317"/>
      <c r="EK506" s="317"/>
      <c r="EU506" s="317"/>
      <c r="FE506" s="317"/>
      <c r="FO506" s="317"/>
      <c r="FY506" s="317"/>
      <c r="GI506" s="317"/>
      <c r="GS506" s="317"/>
      <c r="HC506" s="317"/>
      <c r="HM506" s="317"/>
      <c r="HW506" s="317"/>
    </row>
    <row r="507" s="3" customFormat="true" x14ac:dyDescent="0.25">
      <c r="A507" s="317"/>
      <c r="K507" s="317"/>
      <c r="U507" s="317"/>
      <c r="AE507" s="317"/>
      <c r="AO507" s="317"/>
      <c r="AY507" s="317"/>
      <c r="AZ507" s="317"/>
      <c r="BI507" s="317"/>
      <c r="BS507" s="317"/>
      <c r="CC507" s="317"/>
      <c r="CM507" s="317"/>
      <c r="CW507" s="317"/>
      <c r="DG507" s="317"/>
      <c r="DQ507" s="317"/>
      <c r="EA507" s="317"/>
      <c r="EK507" s="317"/>
      <c r="EU507" s="317"/>
      <c r="FE507" s="317"/>
      <c r="FO507" s="317"/>
      <c r="FY507" s="317"/>
      <c r="GI507" s="317"/>
      <c r="GS507" s="317"/>
      <c r="HC507" s="317"/>
      <c r="HM507" s="317"/>
      <c r="HW507" s="317"/>
    </row>
    <row r="508" s="3" customFormat="true" x14ac:dyDescent="0.25">
      <c r="A508" s="317"/>
      <c r="K508" s="317"/>
      <c r="U508" s="317"/>
      <c r="AE508" s="317"/>
      <c r="AO508" s="317"/>
      <c r="AY508" s="317"/>
      <c r="AZ508" s="317"/>
      <c r="BI508" s="317"/>
      <c r="BS508" s="317"/>
      <c r="CC508" s="317"/>
      <c r="CM508" s="317"/>
      <c r="CW508" s="317"/>
      <c r="DG508" s="317"/>
      <c r="DQ508" s="317"/>
      <c r="EA508" s="317"/>
      <c r="EK508" s="317"/>
      <c r="EU508" s="317"/>
      <c r="FE508" s="317"/>
      <c r="FO508" s="317"/>
      <c r="FY508" s="317"/>
      <c r="GI508" s="317"/>
      <c r="GS508" s="317"/>
      <c r="HC508" s="317"/>
      <c r="HM508" s="317"/>
      <c r="HW508" s="317"/>
    </row>
    <row r="509" s="3" customFormat="true" x14ac:dyDescent="0.25">
      <c r="A509" s="317"/>
      <c r="K509" s="317"/>
      <c r="U509" s="317"/>
      <c r="AE509" s="317"/>
      <c r="AO509" s="317"/>
      <c r="AY509" s="317"/>
      <c r="AZ509" s="317"/>
      <c r="BI509" s="317"/>
      <c r="BS509" s="317"/>
      <c r="CC509" s="317"/>
      <c r="CM509" s="317"/>
      <c r="CW509" s="317"/>
      <c r="DG509" s="317"/>
      <c r="DQ509" s="317"/>
      <c r="EA509" s="317"/>
      <c r="EK509" s="317"/>
      <c r="EU509" s="317"/>
      <c r="FE509" s="317"/>
      <c r="FO509" s="317"/>
      <c r="FY509" s="317"/>
      <c r="GI509" s="317"/>
      <c r="GS509" s="317"/>
      <c r="HC509" s="317"/>
      <c r="HM509" s="317"/>
      <c r="HW509" s="317"/>
    </row>
    <row r="510" s="3" customFormat="true" x14ac:dyDescent="0.25">
      <c r="A510" s="317"/>
      <c r="K510" s="317"/>
      <c r="U510" s="317"/>
      <c r="AE510" s="317"/>
      <c r="AO510" s="317"/>
      <c r="AY510" s="317"/>
      <c r="AZ510" s="317"/>
      <c r="BI510" s="317"/>
      <c r="BS510" s="317"/>
      <c r="CC510" s="317"/>
      <c r="CM510" s="317"/>
      <c r="CW510" s="317"/>
      <c r="DG510" s="317"/>
      <c r="DQ510" s="317"/>
      <c r="EA510" s="317"/>
      <c r="EK510" s="317"/>
      <c r="EU510" s="317"/>
      <c r="FE510" s="317"/>
      <c r="FO510" s="317"/>
      <c r="FY510" s="317"/>
      <c r="GI510" s="317"/>
      <c r="GS510" s="317"/>
      <c r="HC510" s="317"/>
      <c r="HM510" s="317"/>
      <c r="HW510" s="317"/>
    </row>
    <row r="511" s="3" customFormat="true" x14ac:dyDescent="0.25">
      <c r="A511" s="317"/>
      <c r="K511" s="317"/>
      <c r="U511" s="317"/>
      <c r="AE511" s="317"/>
      <c r="AO511" s="317"/>
      <c r="AY511" s="317"/>
      <c r="AZ511" s="317"/>
      <c r="BI511" s="317"/>
      <c r="BS511" s="317"/>
      <c r="CC511" s="317"/>
      <c r="CM511" s="317"/>
      <c r="CW511" s="317"/>
      <c r="DG511" s="317"/>
      <c r="DQ511" s="317"/>
      <c r="EA511" s="317"/>
      <c r="EK511" s="317"/>
      <c r="EU511" s="317"/>
      <c r="FE511" s="317"/>
      <c r="FO511" s="317"/>
      <c r="FY511" s="317"/>
      <c r="GI511" s="317"/>
      <c r="GS511" s="317"/>
      <c r="HC511" s="317"/>
      <c r="HM511" s="317"/>
      <c r="HW511" s="317"/>
    </row>
    <row r="512" s="3" customFormat="true" x14ac:dyDescent="0.25">
      <c r="A512" s="317"/>
      <c r="K512" s="317"/>
      <c r="U512" s="317"/>
      <c r="AE512" s="317"/>
      <c r="AO512" s="317"/>
      <c r="AY512" s="317"/>
      <c r="AZ512" s="317"/>
      <c r="BI512" s="317"/>
      <c r="BS512" s="317"/>
      <c r="CC512" s="317"/>
      <c r="CM512" s="317"/>
      <c r="CW512" s="317"/>
      <c r="DG512" s="317"/>
      <c r="DQ512" s="317"/>
      <c r="EA512" s="317"/>
      <c r="EK512" s="317"/>
      <c r="EU512" s="317"/>
      <c r="FE512" s="317"/>
      <c r="FO512" s="317"/>
      <c r="FY512" s="317"/>
      <c r="GI512" s="317"/>
      <c r="GS512" s="317"/>
      <c r="HC512" s="317"/>
      <c r="HM512" s="317"/>
      <c r="HW512" s="317"/>
    </row>
    <row r="513" s="3" customFormat="true" x14ac:dyDescent="0.25">
      <c r="A513" s="317"/>
      <c r="K513" s="317"/>
      <c r="U513" s="317"/>
      <c r="AE513" s="317"/>
      <c r="AO513" s="317"/>
      <c r="AY513" s="317"/>
      <c r="AZ513" s="317"/>
      <c r="BI513" s="317"/>
      <c r="BS513" s="317"/>
      <c r="CC513" s="317"/>
      <c r="CM513" s="317"/>
      <c r="CW513" s="317"/>
      <c r="DG513" s="317"/>
      <c r="DQ513" s="317"/>
      <c r="EA513" s="317"/>
      <c r="EK513" s="317"/>
      <c r="EU513" s="317"/>
      <c r="FE513" s="317"/>
      <c r="FO513" s="317"/>
      <c r="FY513" s="317"/>
      <c r="GI513" s="317"/>
      <c r="GS513" s="317"/>
      <c r="HC513" s="317"/>
      <c r="HM513" s="317"/>
      <c r="HW513" s="317"/>
    </row>
    <row r="514" s="3" customFormat="true" x14ac:dyDescent="0.25">
      <c r="A514" s="317"/>
      <c r="K514" s="317"/>
      <c r="U514" s="317"/>
      <c r="AE514" s="317"/>
      <c r="AO514" s="317"/>
      <c r="AY514" s="317"/>
      <c r="AZ514" s="317"/>
      <c r="BI514" s="317"/>
      <c r="BS514" s="317"/>
      <c r="CC514" s="317"/>
      <c r="CM514" s="317"/>
      <c r="CW514" s="317"/>
      <c r="DG514" s="317"/>
      <c r="DQ514" s="317"/>
      <c r="EA514" s="317"/>
      <c r="EK514" s="317"/>
      <c r="EU514" s="317"/>
      <c r="FE514" s="317"/>
      <c r="FO514" s="317"/>
      <c r="FY514" s="317"/>
      <c r="GI514" s="317"/>
      <c r="GS514" s="317"/>
      <c r="HC514" s="317"/>
      <c r="HM514" s="317"/>
      <c r="HW514" s="317"/>
    </row>
    <row r="515" s="3" customFormat="true" x14ac:dyDescent="0.25">
      <c r="A515" s="317"/>
      <c r="K515" s="317"/>
      <c r="U515" s="317"/>
      <c r="AE515" s="317"/>
      <c r="AO515" s="317"/>
      <c r="AY515" s="317"/>
      <c r="AZ515" s="317"/>
      <c r="BI515" s="317"/>
      <c r="BS515" s="317"/>
      <c r="CC515" s="317"/>
      <c r="CM515" s="317"/>
      <c r="CW515" s="317"/>
      <c r="DG515" s="317"/>
      <c r="DQ515" s="317"/>
      <c r="EA515" s="317"/>
      <c r="EK515" s="317"/>
      <c r="EU515" s="317"/>
      <c r="FE515" s="317"/>
      <c r="FO515" s="317"/>
      <c r="FY515" s="317"/>
      <c r="GI515" s="317"/>
      <c r="GS515" s="317"/>
      <c r="HC515" s="317"/>
      <c r="HM515" s="317"/>
      <c r="HW515" s="317"/>
    </row>
    <row r="516" s="3" customFormat="true" x14ac:dyDescent="0.25">
      <c r="A516" s="317"/>
      <c r="K516" s="317"/>
      <c r="U516" s="317"/>
      <c r="AE516" s="317"/>
      <c r="AO516" s="317"/>
      <c r="AY516" s="317"/>
      <c r="AZ516" s="317"/>
      <c r="BI516" s="317"/>
      <c r="BS516" s="317"/>
      <c r="CC516" s="317"/>
      <c r="CM516" s="317"/>
      <c r="CW516" s="317"/>
      <c r="DG516" s="317"/>
      <c r="DQ516" s="317"/>
      <c r="EA516" s="317"/>
      <c r="EK516" s="317"/>
      <c r="EU516" s="317"/>
      <c r="FE516" s="317"/>
      <c r="FO516" s="317"/>
      <c r="FY516" s="317"/>
      <c r="GI516" s="317"/>
      <c r="GS516" s="317"/>
      <c r="HC516" s="317"/>
      <c r="HM516" s="317"/>
      <c r="HW516" s="317"/>
    </row>
    <row r="517" s="3" customFormat="true" x14ac:dyDescent="0.25">
      <c r="A517" s="317"/>
      <c r="K517" s="317"/>
      <c r="U517" s="317"/>
      <c r="AE517" s="317"/>
      <c r="AO517" s="317"/>
      <c r="AY517" s="317"/>
      <c r="AZ517" s="317"/>
      <c r="BI517" s="317"/>
      <c r="BS517" s="317"/>
      <c r="CC517" s="317"/>
      <c r="CM517" s="317"/>
      <c r="CW517" s="317"/>
      <c r="DG517" s="317"/>
      <c r="DQ517" s="317"/>
      <c r="EA517" s="317"/>
      <c r="EK517" s="317"/>
      <c r="EU517" s="317"/>
      <c r="FE517" s="317"/>
      <c r="FO517" s="317"/>
      <c r="FY517" s="317"/>
      <c r="GI517" s="317"/>
      <c r="GS517" s="317"/>
      <c r="HC517" s="317"/>
      <c r="HM517" s="317"/>
      <c r="HW517" s="317"/>
    </row>
    <row r="518" s="3" customFormat="true" x14ac:dyDescent="0.25">
      <c r="A518" s="317"/>
      <c r="K518" s="317"/>
      <c r="U518" s="317"/>
      <c r="AE518" s="317"/>
      <c r="AO518" s="317"/>
      <c r="AY518" s="317"/>
      <c r="AZ518" s="317"/>
      <c r="BI518" s="317"/>
      <c r="BS518" s="317"/>
      <c r="CC518" s="317"/>
      <c r="CM518" s="317"/>
      <c r="CW518" s="317"/>
      <c r="DG518" s="317"/>
      <c r="DQ518" s="317"/>
      <c r="EA518" s="317"/>
      <c r="EK518" s="317"/>
      <c r="EU518" s="317"/>
      <c r="FE518" s="317"/>
      <c r="FO518" s="317"/>
      <c r="FY518" s="317"/>
      <c r="GI518" s="317"/>
      <c r="GS518" s="317"/>
      <c r="HC518" s="317"/>
      <c r="HM518" s="317"/>
      <c r="HW518" s="317"/>
    </row>
    <row r="519" s="3" customFormat="true" x14ac:dyDescent="0.25">
      <c r="A519" s="317"/>
      <c r="K519" s="317"/>
      <c r="U519" s="317"/>
      <c r="AE519" s="317"/>
      <c r="AO519" s="317"/>
      <c r="AY519" s="317"/>
      <c r="AZ519" s="317"/>
      <c r="BI519" s="317"/>
      <c r="BS519" s="317"/>
      <c r="CC519" s="317"/>
      <c r="CM519" s="317"/>
      <c r="CW519" s="317"/>
      <c r="DG519" s="317"/>
      <c r="DQ519" s="317"/>
      <c r="EA519" s="317"/>
      <c r="EK519" s="317"/>
      <c r="EU519" s="317"/>
      <c r="FE519" s="317"/>
      <c r="FO519" s="317"/>
      <c r="FY519" s="317"/>
      <c r="GI519" s="317"/>
      <c r="GS519" s="317"/>
      <c r="HC519" s="317"/>
      <c r="HM519" s="317"/>
      <c r="HW519" s="317"/>
    </row>
    <row r="520" s="3" customFormat="true" x14ac:dyDescent="0.25">
      <c r="A520" s="317"/>
      <c r="K520" s="317"/>
      <c r="U520" s="317"/>
      <c r="AE520" s="317"/>
      <c r="AO520" s="317"/>
      <c r="AY520" s="317"/>
      <c r="AZ520" s="317"/>
      <c r="BI520" s="317"/>
      <c r="BS520" s="317"/>
      <c r="CC520" s="317"/>
      <c r="CM520" s="317"/>
      <c r="CW520" s="317"/>
      <c r="DG520" s="317"/>
      <c r="DQ520" s="317"/>
      <c r="EA520" s="317"/>
      <c r="EK520" s="317"/>
      <c r="EU520" s="317"/>
      <c r="FE520" s="317"/>
      <c r="FO520" s="317"/>
      <c r="FY520" s="317"/>
      <c r="GI520" s="317"/>
      <c r="GS520" s="317"/>
      <c r="HC520" s="317"/>
      <c r="HM520" s="317"/>
      <c r="HW520" s="317"/>
    </row>
    <row r="521" s="3" customFormat="true" x14ac:dyDescent="0.25">
      <c r="A521" s="317"/>
      <c r="K521" s="317"/>
      <c r="U521" s="317"/>
      <c r="AE521" s="317"/>
      <c r="AO521" s="317"/>
      <c r="AY521" s="317"/>
      <c r="AZ521" s="317"/>
      <c r="BI521" s="317"/>
      <c r="BS521" s="317"/>
      <c r="CC521" s="317"/>
      <c r="CM521" s="317"/>
      <c r="CW521" s="317"/>
      <c r="DG521" s="317"/>
      <c r="DQ521" s="317"/>
      <c r="EA521" s="317"/>
      <c r="EK521" s="317"/>
      <c r="EU521" s="317"/>
      <c r="FE521" s="317"/>
      <c r="FO521" s="317"/>
      <c r="FY521" s="317"/>
      <c r="GI521" s="317"/>
      <c r="GS521" s="317"/>
      <c r="HC521" s="317"/>
      <c r="HM521" s="317"/>
      <c r="HW521" s="317"/>
    </row>
    <row r="522" s="3" customFormat="true" x14ac:dyDescent="0.25">
      <c r="A522" s="317"/>
      <c r="K522" s="317"/>
      <c r="U522" s="317"/>
      <c r="AE522" s="317"/>
      <c r="AO522" s="317"/>
      <c r="AY522" s="317"/>
      <c r="AZ522" s="317"/>
      <c r="BI522" s="317"/>
      <c r="BS522" s="317"/>
      <c r="CC522" s="317"/>
      <c r="CM522" s="317"/>
      <c r="CW522" s="317"/>
      <c r="DG522" s="317"/>
      <c r="DQ522" s="317"/>
      <c r="EA522" s="317"/>
      <c r="EK522" s="317"/>
      <c r="EU522" s="317"/>
      <c r="FE522" s="317"/>
      <c r="FO522" s="317"/>
      <c r="FY522" s="317"/>
      <c r="GI522" s="317"/>
      <c r="GS522" s="317"/>
      <c r="HC522" s="317"/>
      <c r="HM522" s="317"/>
      <c r="HW522" s="317"/>
    </row>
    <row r="523" s="3" customFormat="true" x14ac:dyDescent="0.25">
      <c r="A523" s="317"/>
      <c r="K523" s="317"/>
      <c r="U523" s="317"/>
      <c r="AE523" s="317"/>
      <c r="AO523" s="317"/>
      <c r="AY523" s="317"/>
      <c r="AZ523" s="317"/>
      <c r="BI523" s="317"/>
      <c r="BS523" s="317"/>
      <c r="CC523" s="317"/>
      <c r="CM523" s="317"/>
      <c r="CW523" s="317"/>
      <c r="DG523" s="317"/>
      <c r="DQ523" s="317"/>
      <c r="EA523" s="317"/>
      <c r="EK523" s="317"/>
      <c r="EU523" s="317"/>
      <c r="FE523" s="317"/>
      <c r="FO523" s="317"/>
      <c r="FY523" s="317"/>
      <c r="GI523" s="317"/>
      <c r="GS523" s="317"/>
      <c r="HC523" s="317"/>
      <c r="HM523" s="317"/>
      <c r="HW523" s="317"/>
    </row>
    <row r="524" s="3" customFormat="true" x14ac:dyDescent="0.25">
      <c r="A524" s="317"/>
      <c r="K524" s="317"/>
      <c r="U524" s="317"/>
      <c r="AE524" s="317"/>
      <c r="AO524" s="317"/>
      <c r="AY524" s="317"/>
      <c r="AZ524" s="317"/>
      <c r="BI524" s="317"/>
      <c r="BS524" s="317"/>
      <c r="CC524" s="317"/>
      <c r="CM524" s="317"/>
      <c r="CW524" s="317"/>
      <c r="DG524" s="317"/>
      <c r="DQ524" s="317"/>
      <c r="EA524" s="317"/>
      <c r="EK524" s="317"/>
      <c r="EU524" s="317"/>
      <c r="FE524" s="317"/>
      <c r="FO524" s="317"/>
      <c r="FY524" s="317"/>
      <c r="GI524" s="317"/>
      <c r="GS524" s="317"/>
      <c r="HC524" s="317"/>
      <c r="HM524" s="317"/>
      <c r="HW524" s="317"/>
    </row>
    <row r="525" s="3" customFormat="true" x14ac:dyDescent="0.25">
      <c r="A525" s="317"/>
      <c r="K525" s="317"/>
      <c r="U525" s="317"/>
      <c r="AE525" s="317"/>
      <c r="AO525" s="317"/>
      <c r="AY525" s="317"/>
      <c r="AZ525" s="317"/>
      <c r="BI525" s="317"/>
      <c r="BS525" s="317"/>
      <c r="CC525" s="317"/>
      <c r="CM525" s="317"/>
      <c r="CW525" s="317"/>
      <c r="DG525" s="317"/>
      <c r="DQ525" s="317"/>
      <c r="EA525" s="317"/>
      <c r="EK525" s="317"/>
      <c r="EU525" s="317"/>
      <c r="FE525" s="317"/>
      <c r="FO525" s="317"/>
      <c r="FY525" s="317"/>
      <c r="GI525" s="317"/>
      <c r="GS525" s="317"/>
      <c r="HC525" s="317"/>
      <c r="HM525" s="317"/>
      <c r="HW525" s="317"/>
    </row>
    <row r="526" s="3" customFormat="true" x14ac:dyDescent="0.25">
      <c r="A526" s="317"/>
      <c r="K526" s="317"/>
      <c r="U526" s="317"/>
      <c r="AE526" s="317"/>
      <c r="AO526" s="317"/>
      <c r="AY526" s="317"/>
      <c r="AZ526" s="317"/>
      <c r="BI526" s="317"/>
      <c r="BS526" s="317"/>
      <c r="CC526" s="317"/>
      <c r="CM526" s="317"/>
      <c r="CW526" s="317"/>
      <c r="DG526" s="317"/>
      <c r="DQ526" s="317"/>
      <c r="EA526" s="317"/>
      <c r="EK526" s="317"/>
      <c r="EU526" s="317"/>
      <c r="FE526" s="317"/>
      <c r="FO526" s="317"/>
      <c r="FY526" s="317"/>
      <c r="GI526" s="317"/>
      <c r="GS526" s="317"/>
      <c r="HC526" s="317"/>
      <c r="HM526" s="317"/>
      <c r="HW526" s="317"/>
    </row>
    <row r="527" s="3" customFormat="true" x14ac:dyDescent="0.25">
      <c r="A527" s="317"/>
      <c r="K527" s="317"/>
      <c r="U527" s="317"/>
      <c r="AE527" s="317"/>
      <c r="AO527" s="317"/>
      <c r="AY527" s="317"/>
      <c r="AZ527" s="317"/>
      <c r="BI527" s="317"/>
      <c r="BS527" s="317"/>
      <c r="CC527" s="317"/>
      <c r="CM527" s="317"/>
      <c r="CW527" s="317"/>
      <c r="DG527" s="317"/>
      <c r="DQ527" s="317"/>
      <c r="EA527" s="317"/>
      <c r="EK527" s="317"/>
      <c r="EU527" s="317"/>
      <c r="FE527" s="317"/>
      <c r="FO527" s="317"/>
      <c r="FY527" s="317"/>
      <c r="GI527" s="317"/>
      <c r="GS527" s="317"/>
      <c r="HC527" s="317"/>
      <c r="HM527" s="317"/>
      <c r="HW527" s="317"/>
    </row>
    <row r="528" s="3" customFormat="true" x14ac:dyDescent="0.25">
      <c r="A528" s="317"/>
      <c r="K528" s="317"/>
      <c r="U528" s="317"/>
      <c r="AE528" s="317"/>
      <c r="AO528" s="317"/>
      <c r="AY528" s="317"/>
      <c r="AZ528" s="317"/>
      <c r="BI528" s="317"/>
      <c r="BS528" s="317"/>
      <c r="CC528" s="317"/>
      <c r="CM528" s="317"/>
      <c r="CW528" s="317"/>
      <c r="DG528" s="317"/>
      <c r="DQ528" s="317"/>
      <c r="EA528" s="317"/>
      <c r="EK528" s="317"/>
      <c r="EU528" s="317"/>
      <c r="FE528" s="317"/>
      <c r="FO528" s="317"/>
      <c r="FY528" s="317"/>
      <c r="GI528" s="317"/>
      <c r="GS528" s="317"/>
      <c r="HC528" s="317"/>
      <c r="HM528" s="317"/>
      <c r="HW528" s="317"/>
    </row>
    <row r="529" s="3" customFormat="true" x14ac:dyDescent="0.25">
      <c r="A529" s="317"/>
      <c r="K529" s="317"/>
      <c r="U529" s="317"/>
      <c r="AE529" s="317"/>
      <c r="AO529" s="317"/>
      <c r="AY529" s="317"/>
      <c r="AZ529" s="317"/>
      <c r="BI529" s="317"/>
      <c r="BS529" s="317"/>
      <c r="CC529" s="317"/>
      <c r="CM529" s="317"/>
      <c r="CW529" s="317"/>
      <c r="DG529" s="317"/>
      <c r="DQ529" s="317"/>
      <c r="EA529" s="317"/>
      <c r="EK529" s="317"/>
      <c r="EU529" s="317"/>
      <c r="FE529" s="317"/>
      <c r="FO529" s="317"/>
      <c r="FY529" s="317"/>
      <c r="GI529" s="317"/>
      <c r="GS529" s="317"/>
      <c r="HC529" s="317"/>
      <c r="HM529" s="317"/>
      <c r="HW529" s="317"/>
    </row>
    <row r="530" s="3" customFormat="true" x14ac:dyDescent="0.25">
      <c r="A530" s="317"/>
      <c r="K530" s="317"/>
      <c r="U530" s="317"/>
      <c r="AE530" s="317"/>
      <c r="AO530" s="317"/>
      <c r="AY530" s="317"/>
      <c r="AZ530" s="317"/>
      <c r="BI530" s="317"/>
      <c r="BS530" s="317"/>
      <c r="CC530" s="317"/>
      <c r="CM530" s="317"/>
      <c r="CW530" s="317"/>
      <c r="DG530" s="317"/>
      <c r="DQ530" s="317"/>
      <c r="EA530" s="317"/>
      <c r="EK530" s="317"/>
      <c r="EU530" s="317"/>
      <c r="FE530" s="317"/>
      <c r="FO530" s="317"/>
      <c r="FY530" s="317"/>
      <c r="GI530" s="317"/>
      <c r="GS530" s="317"/>
      <c r="HC530" s="317"/>
      <c r="HM530" s="317"/>
      <c r="HW530" s="317"/>
    </row>
    <row r="531" s="3" customFormat="true" x14ac:dyDescent="0.25">
      <c r="A531" s="317"/>
      <c r="K531" s="317"/>
      <c r="U531" s="317"/>
      <c r="AE531" s="317"/>
      <c r="AO531" s="317"/>
      <c r="AY531" s="317"/>
      <c r="AZ531" s="317"/>
      <c r="BI531" s="317"/>
      <c r="BS531" s="317"/>
      <c r="CC531" s="317"/>
      <c r="CM531" s="317"/>
      <c r="CW531" s="317"/>
      <c r="DG531" s="317"/>
      <c r="DQ531" s="317"/>
      <c r="EA531" s="317"/>
      <c r="EK531" s="317"/>
      <c r="EU531" s="317"/>
      <c r="FE531" s="317"/>
      <c r="FO531" s="317"/>
      <c r="FY531" s="317"/>
      <c r="GI531" s="317"/>
      <c r="GS531" s="317"/>
      <c r="HC531" s="317"/>
      <c r="HM531" s="317"/>
      <c r="HW531" s="317"/>
    </row>
    <row r="532" s="3" customFormat="true" x14ac:dyDescent="0.25">
      <c r="A532" s="317"/>
      <c r="K532" s="317"/>
      <c r="U532" s="317"/>
      <c r="AE532" s="317"/>
      <c r="AO532" s="317"/>
      <c r="AY532" s="317"/>
      <c r="AZ532" s="317"/>
      <c r="BI532" s="317"/>
      <c r="BS532" s="317"/>
      <c r="CC532" s="317"/>
      <c r="CM532" s="317"/>
      <c r="CW532" s="317"/>
      <c r="DG532" s="317"/>
      <c r="DQ532" s="317"/>
      <c r="EA532" s="317"/>
      <c r="EK532" s="317"/>
      <c r="EU532" s="317"/>
      <c r="FE532" s="317"/>
      <c r="FO532" s="317"/>
      <c r="FY532" s="317"/>
      <c r="GI532" s="317"/>
      <c r="GS532" s="317"/>
      <c r="HC532" s="317"/>
      <c r="HM532" s="317"/>
      <c r="HW532" s="317"/>
    </row>
    <row r="533" s="3" customFormat="true" x14ac:dyDescent="0.25">
      <c r="A533" s="317"/>
      <c r="K533" s="317"/>
      <c r="U533" s="317"/>
      <c r="AE533" s="317"/>
      <c r="AO533" s="317"/>
      <c r="AY533" s="317"/>
      <c r="AZ533" s="317"/>
      <c r="BI533" s="317"/>
      <c r="BS533" s="317"/>
      <c r="CC533" s="317"/>
      <c r="CM533" s="317"/>
      <c r="CW533" s="317"/>
      <c r="DG533" s="317"/>
      <c r="DQ533" s="317"/>
      <c r="EA533" s="317"/>
      <c r="EK533" s="317"/>
      <c r="EU533" s="317"/>
      <c r="FE533" s="317"/>
      <c r="FO533" s="317"/>
      <c r="FY533" s="317"/>
      <c r="GI533" s="317"/>
      <c r="GS533" s="317"/>
      <c r="HC533" s="317"/>
      <c r="HM533" s="317"/>
      <c r="HW533" s="317"/>
    </row>
    <row r="534" s="3" customFormat="true" x14ac:dyDescent="0.25">
      <c r="A534" s="317"/>
      <c r="K534" s="317"/>
      <c r="U534" s="317"/>
      <c r="AE534" s="317"/>
      <c r="AO534" s="317"/>
      <c r="AY534" s="317"/>
      <c r="AZ534" s="317"/>
      <c r="BI534" s="317"/>
      <c r="BS534" s="317"/>
      <c r="CC534" s="317"/>
      <c r="CM534" s="317"/>
      <c r="CW534" s="317"/>
      <c r="DG534" s="317"/>
      <c r="DQ534" s="317"/>
      <c r="EA534" s="317"/>
      <c r="EK534" s="317"/>
      <c r="EU534" s="317"/>
      <c r="FE534" s="317"/>
      <c r="FO534" s="317"/>
      <c r="FY534" s="317"/>
      <c r="GI534" s="317"/>
      <c r="GS534" s="317"/>
      <c r="HC534" s="317"/>
      <c r="HM534" s="317"/>
      <c r="HW534" s="317"/>
    </row>
    <row r="535" s="3" customFormat="true" x14ac:dyDescent="0.25">
      <c r="A535" s="317"/>
      <c r="K535" s="317"/>
      <c r="U535" s="317"/>
      <c r="AE535" s="317"/>
      <c r="AO535" s="317"/>
      <c r="AY535" s="317"/>
      <c r="AZ535" s="317"/>
      <c r="BI535" s="317"/>
      <c r="BS535" s="317"/>
      <c r="CC535" s="317"/>
      <c r="CM535" s="317"/>
      <c r="CW535" s="317"/>
      <c r="DG535" s="317"/>
      <c r="DQ535" s="317"/>
      <c r="EA535" s="317"/>
      <c r="EK535" s="317"/>
      <c r="EU535" s="317"/>
      <c r="FE535" s="317"/>
      <c r="FO535" s="317"/>
      <c r="FY535" s="317"/>
      <c r="GI535" s="317"/>
      <c r="GS535" s="317"/>
      <c r="HC535" s="317"/>
      <c r="HM535" s="317"/>
      <c r="HW535" s="317"/>
    </row>
    <row r="536" s="3" customFormat="true" x14ac:dyDescent="0.25">
      <c r="A536" s="317"/>
      <c r="K536" s="317"/>
      <c r="U536" s="317"/>
      <c r="AE536" s="317"/>
      <c r="AO536" s="317"/>
      <c r="AY536" s="317"/>
      <c r="AZ536" s="317"/>
      <c r="BI536" s="317"/>
      <c r="BS536" s="317"/>
      <c r="CC536" s="317"/>
      <c r="CM536" s="317"/>
      <c r="CW536" s="317"/>
      <c r="DG536" s="317"/>
      <c r="DQ536" s="317"/>
      <c r="EA536" s="317"/>
      <c r="EK536" s="317"/>
      <c r="EU536" s="317"/>
      <c r="FE536" s="317"/>
      <c r="FO536" s="317"/>
      <c r="FY536" s="317"/>
      <c r="GI536" s="317"/>
      <c r="GS536" s="317"/>
      <c r="HC536" s="317"/>
      <c r="HM536" s="317"/>
      <c r="HW536" s="317"/>
    </row>
    <row r="537" s="3" customFormat="true" x14ac:dyDescent="0.25">
      <c r="A537" s="317"/>
      <c r="K537" s="317"/>
      <c r="U537" s="317"/>
      <c r="AE537" s="317"/>
      <c r="AO537" s="317"/>
      <c r="AY537" s="317"/>
      <c r="AZ537" s="317"/>
      <c r="BI537" s="317"/>
      <c r="BS537" s="317"/>
      <c r="CC537" s="317"/>
      <c r="CM537" s="317"/>
      <c r="CW537" s="317"/>
      <c r="DG537" s="317"/>
      <c r="DQ537" s="317"/>
      <c r="EA537" s="317"/>
      <c r="EK537" s="317"/>
      <c r="EU537" s="317"/>
      <c r="FE537" s="317"/>
      <c r="FO537" s="317"/>
      <c r="FY537" s="317"/>
      <c r="GI537" s="317"/>
      <c r="GS537" s="317"/>
      <c r="HC537" s="317"/>
      <c r="HM537" s="317"/>
      <c r="HW537" s="317"/>
    </row>
    <row r="538" s="3" customFormat="true" x14ac:dyDescent="0.25">
      <c r="A538" s="317"/>
      <c r="K538" s="317"/>
      <c r="U538" s="317"/>
      <c r="AE538" s="317"/>
      <c r="AO538" s="317"/>
      <c r="AY538" s="317"/>
      <c r="AZ538" s="317"/>
      <c r="BI538" s="317"/>
      <c r="BS538" s="317"/>
      <c r="CC538" s="317"/>
      <c r="CM538" s="317"/>
      <c r="CW538" s="317"/>
      <c r="DG538" s="317"/>
      <c r="DQ538" s="317"/>
      <c r="EA538" s="317"/>
      <c r="EK538" s="317"/>
      <c r="EU538" s="317"/>
      <c r="FE538" s="317"/>
      <c r="FO538" s="317"/>
      <c r="FY538" s="317"/>
      <c r="GI538" s="317"/>
      <c r="GS538" s="317"/>
      <c r="HC538" s="317"/>
      <c r="HM538" s="317"/>
      <c r="HW538" s="317"/>
    </row>
    <row r="539" s="3" customFormat="true" x14ac:dyDescent="0.25">
      <c r="A539" s="317"/>
      <c r="K539" s="317"/>
      <c r="U539" s="317"/>
      <c r="AE539" s="317"/>
      <c r="AO539" s="317"/>
      <c r="AY539" s="317"/>
      <c r="AZ539" s="317"/>
      <c r="BI539" s="317"/>
      <c r="BS539" s="317"/>
      <c r="CC539" s="317"/>
      <c r="CM539" s="317"/>
      <c r="CW539" s="317"/>
      <c r="DG539" s="317"/>
      <c r="DQ539" s="317"/>
      <c r="EA539" s="317"/>
      <c r="EK539" s="317"/>
      <c r="EU539" s="317"/>
      <c r="FE539" s="317"/>
      <c r="FO539" s="317"/>
      <c r="FY539" s="317"/>
      <c r="GI539" s="317"/>
      <c r="GS539" s="317"/>
      <c r="HC539" s="317"/>
      <c r="HM539" s="317"/>
      <c r="HW539" s="317"/>
    </row>
    <row r="540" s="3" customFormat="true" x14ac:dyDescent="0.25">
      <c r="A540" s="317"/>
      <c r="K540" s="317"/>
      <c r="U540" s="317"/>
      <c r="AE540" s="317"/>
      <c r="AO540" s="317"/>
      <c r="AY540" s="317"/>
      <c r="AZ540" s="317"/>
      <c r="BI540" s="317"/>
      <c r="BS540" s="317"/>
      <c r="CC540" s="317"/>
      <c r="CM540" s="317"/>
      <c r="CW540" s="317"/>
      <c r="DG540" s="317"/>
      <c r="DQ540" s="317"/>
      <c r="EA540" s="317"/>
      <c r="EK540" s="317"/>
      <c r="EU540" s="317"/>
      <c r="FE540" s="317"/>
      <c r="FO540" s="317"/>
      <c r="FY540" s="317"/>
      <c r="GI540" s="317"/>
      <c r="GS540" s="317"/>
      <c r="HC540" s="317"/>
      <c r="HM540" s="317"/>
      <c r="HW540" s="317"/>
    </row>
    <row r="541" s="3" customFormat="true" x14ac:dyDescent="0.25">
      <c r="A541" s="317"/>
      <c r="K541" s="317"/>
      <c r="U541" s="317"/>
      <c r="AE541" s="317"/>
      <c r="AO541" s="317"/>
      <c r="AY541" s="317"/>
      <c r="AZ541" s="317"/>
      <c r="BI541" s="317"/>
      <c r="BS541" s="317"/>
      <c r="CC541" s="317"/>
      <c r="CM541" s="317"/>
      <c r="CW541" s="317"/>
      <c r="DG541" s="317"/>
      <c r="DQ541" s="317"/>
      <c r="EA541" s="317"/>
      <c r="EK541" s="317"/>
      <c r="EU541" s="317"/>
      <c r="FE541" s="317"/>
      <c r="FO541" s="317"/>
      <c r="FY541" s="317"/>
      <c r="GI541" s="317"/>
      <c r="GS541" s="317"/>
      <c r="HC541" s="317"/>
      <c r="HM541" s="317"/>
      <c r="HW541" s="317"/>
    </row>
    <row r="542" s="3" customFormat="true" x14ac:dyDescent="0.25">
      <c r="A542" s="317"/>
      <c r="K542" s="317"/>
      <c r="U542" s="317"/>
      <c r="AE542" s="317"/>
      <c r="AO542" s="317"/>
      <c r="AY542" s="317"/>
      <c r="AZ542" s="317"/>
      <c r="BI542" s="317"/>
      <c r="BS542" s="317"/>
      <c r="CC542" s="317"/>
      <c r="CM542" s="317"/>
      <c r="CW542" s="317"/>
      <c r="DG542" s="317"/>
      <c r="DQ542" s="317"/>
      <c r="EA542" s="317"/>
      <c r="EK542" s="317"/>
      <c r="EU542" s="317"/>
      <c r="FE542" s="317"/>
      <c r="FO542" s="317"/>
      <c r="FY542" s="317"/>
      <c r="GI542" s="317"/>
      <c r="GS542" s="317"/>
      <c r="HC542" s="317"/>
      <c r="HM542" s="317"/>
      <c r="HW542" s="317"/>
    </row>
    <row r="543" s="3" customFormat="true" x14ac:dyDescent="0.25">
      <c r="A543" s="317"/>
      <c r="K543" s="317"/>
      <c r="U543" s="317"/>
      <c r="AE543" s="317"/>
      <c r="AO543" s="317"/>
      <c r="AY543" s="317"/>
      <c r="AZ543" s="317"/>
      <c r="BI543" s="317"/>
      <c r="BS543" s="317"/>
      <c r="CC543" s="317"/>
      <c r="CM543" s="317"/>
      <c r="CW543" s="317"/>
      <c r="DG543" s="317"/>
      <c r="DQ543" s="317"/>
      <c r="EA543" s="317"/>
      <c r="EK543" s="317"/>
      <c r="EU543" s="317"/>
      <c r="FE543" s="317"/>
      <c r="FO543" s="317"/>
      <c r="FY543" s="317"/>
      <c r="GI543" s="317"/>
      <c r="GS543" s="317"/>
      <c r="HC543" s="317"/>
      <c r="HM543" s="317"/>
      <c r="HW543" s="317"/>
    </row>
    <row r="544" s="3" customFormat="true" x14ac:dyDescent="0.25">
      <c r="A544" s="317"/>
      <c r="K544" s="317"/>
      <c r="U544" s="317"/>
      <c r="AE544" s="317"/>
      <c r="AO544" s="317"/>
      <c r="AY544" s="317"/>
      <c r="AZ544" s="317"/>
      <c r="BI544" s="317"/>
      <c r="BS544" s="317"/>
      <c r="CC544" s="317"/>
      <c r="CM544" s="317"/>
      <c r="CW544" s="317"/>
      <c r="DG544" s="317"/>
      <c r="DQ544" s="317"/>
      <c r="EA544" s="317"/>
      <c r="EK544" s="317"/>
      <c r="EU544" s="317"/>
      <c r="FE544" s="317"/>
      <c r="FO544" s="317"/>
      <c r="FY544" s="317"/>
      <c r="GI544" s="317"/>
      <c r="GS544" s="317"/>
      <c r="HC544" s="317"/>
      <c r="HM544" s="317"/>
      <c r="HW544" s="317"/>
    </row>
    <row r="545" s="3" customFormat="true" x14ac:dyDescent="0.25">
      <c r="A545" s="317"/>
      <c r="K545" s="317"/>
      <c r="U545" s="317"/>
      <c r="AE545" s="317"/>
      <c r="AO545" s="317"/>
      <c r="AY545" s="317"/>
      <c r="AZ545" s="317"/>
      <c r="BI545" s="317"/>
      <c r="BS545" s="317"/>
      <c r="CC545" s="317"/>
      <c r="CM545" s="317"/>
      <c r="CW545" s="317"/>
      <c r="DG545" s="317"/>
      <c r="DQ545" s="317"/>
      <c r="EA545" s="317"/>
      <c r="EK545" s="317"/>
      <c r="EU545" s="317"/>
      <c r="FE545" s="317"/>
      <c r="FO545" s="317"/>
      <c r="FY545" s="317"/>
      <c r="GI545" s="317"/>
      <c r="GS545" s="317"/>
      <c r="HC545" s="317"/>
      <c r="HM545" s="317"/>
      <c r="HW545" s="317"/>
    </row>
    <row r="546" s="3" customFormat="true" x14ac:dyDescent="0.25">
      <c r="A546" s="317"/>
      <c r="K546" s="317"/>
      <c r="U546" s="317"/>
      <c r="AE546" s="317"/>
      <c r="AO546" s="317"/>
      <c r="AY546" s="317"/>
      <c r="AZ546" s="317"/>
      <c r="BI546" s="317"/>
      <c r="BS546" s="317"/>
      <c r="CC546" s="317"/>
      <c r="CM546" s="317"/>
      <c r="CW546" s="317"/>
      <c r="DG546" s="317"/>
      <c r="DQ546" s="317"/>
      <c r="EA546" s="317"/>
      <c r="EK546" s="317"/>
      <c r="EU546" s="317"/>
      <c r="FE546" s="317"/>
      <c r="FO546" s="317"/>
      <c r="FY546" s="317"/>
      <c r="GI546" s="317"/>
      <c r="GS546" s="317"/>
      <c r="HC546" s="317"/>
      <c r="HM546" s="317"/>
      <c r="HW546" s="317"/>
    </row>
    <row r="547" s="3" customFormat="true" x14ac:dyDescent="0.25">
      <c r="A547" s="317"/>
      <c r="K547" s="317"/>
      <c r="U547" s="317"/>
      <c r="AE547" s="317"/>
      <c r="AO547" s="317"/>
      <c r="AY547" s="317"/>
      <c r="AZ547" s="317"/>
      <c r="BI547" s="317"/>
      <c r="BS547" s="317"/>
      <c r="CC547" s="317"/>
      <c r="CM547" s="317"/>
      <c r="CW547" s="317"/>
      <c r="DG547" s="317"/>
      <c r="DQ547" s="317"/>
      <c r="EA547" s="317"/>
      <c r="EK547" s="317"/>
      <c r="EU547" s="317"/>
      <c r="FE547" s="317"/>
      <c r="FO547" s="317"/>
      <c r="FY547" s="317"/>
      <c r="GI547" s="317"/>
      <c r="GS547" s="317"/>
      <c r="HC547" s="317"/>
      <c r="HM547" s="317"/>
      <c r="HW547" s="317"/>
    </row>
    <row r="548" s="3" customFormat="true" x14ac:dyDescent="0.25">
      <c r="A548" s="317"/>
      <c r="K548" s="317"/>
      <c r="U548" s="317"/>
      <c r="AE548" s="317"/>
      <c r="AO548" s="317"/>
      <c r="AY548" s="317"/>
      <c r="AZ548" s="317"/>
      <c r="BI548" s="317"/>
      <c r="BS548" s="317"/>
      <c r="CC548" s="317"/>
      <c r="CM548" s="317"/>
      <c r="CW548" s="317"/>
      <c r="DG548" s="317"/>
      <c r="DQ548" s="317"/>
      <c r="EA548" s="317"/>
      <c r="EK548" s="317"/>
      <c r="EU548" s="317"/>
      <c r="FE548" s="317"/>
      <c r="FO548" s="317"/>
      <c r="FY548" s="317"/>
      <c r="GI548" s="317"/>
      <c r="GS548" s="317"/>
      <c r="HC548" s="317"/>
      <c r="HM548" s="317"/>
      <c r="HW548" s="317"/>
    </row>
    <row r="549" s="3" customFormat="true" x14ac:dyDescent="0.25">
      <c r="A549" s="317"/>
      <c r="K549" s="317"/>
      <c r="U549" s="317"/>
      <c r="AE549" s="317"/>
      <c r="AO549" s="317"/>
      <c r="AY549" s="317"/>
      <c r="AZ549" s="317"/>
      <c r="BI549" s="317"/>
      <c r="BS549" s="317"/>
      <c r="CC549" s="317"/>
      <c r="CM549" s="317"/>
      <c r="CW549" s="317"/>
      <c r="DG549" s="317"/>
      <c r="DQ549" s="317"/>
      <c r="EA549" s="317"/>
      <c r="EK549" s="317"/>
      <c r="EU549" s="317"/>
      <c r="FE549" s="317"/>
      <c r="FO549" s="317"/>
      <c r="FY549" s="317"/>
      <c r="GI549" s="317"/>
      <c r="GS549" s="317"/>
      <c r="HC549" s="317"/>
      <c r="HM549" s="317"/>
      <c r="HW549" s="317"/>
    </row>
    <row r="550" s="3" customFormat="true" x14ac:dyDescent="0.25">
      <c r="A550" s="317"/>
      <c r="K550" s="317"/>
      <c r="U550" s="317"/>
      <c r="AE550" s="317"/>
      <c r="AO550" s="317"/>
      <c r="AY550" s="317"/>
      <c r="AZ550" s="317"/>
      <c r="BI550" s="317"/>
      <c r="BS550" s="317"/>
      <c r="CC550" s="317"/>
      <c r="CM550" s="317"/>
      <c r="CW550" s="317"/>
      <c r="DG550" s="317"/>
      <c r="DQ550" s="317"/>
      <c r="EA550" s="317"/>
      <c r="EK550" s="317"/>
      <c r="EU550" s="317"/>
      <c r="FE550" s="317"/>
      <c r="FO550" s="317"/>
      <c r="FY550" s="317"/>
      <c r="GI550" s="317"/>
      <c r="GS550" s="317"/>
      <c r="HC550" s="317"/>
      <c r="HM550" s="317"/>
      <c r="HW550" s="317"/>
    </row>
    <row r="551" s="3" customFormat="true" x14ac:dyDescent="0.25">
      <c r="A551" s="317"/>
      <c r="K551" s="317"/>
      <c r="U551" s="317"/>
      <c r="AE551" s="317"/>
      <c r="AO551" s="317"/>
      <c r="AY551" s="317"/>
      <c r="AZ551" s="317"/>
      <c r="BI551" s="317"/>
      <c r="BS551" s="317"/>
      <c r="CC551" s="317"/>
      <c r="CM551" s="317"/>
      <c r="CW551" s="317"/>
      <c r="DG551" s="317"/>
      <c r="DQ551" s="317"/>
      <c r="EA551" s="317"/>
      <c r="EK551" s="317"/>
      <c r="EU551" s="317"/>
      <c r="FE551" s="317"/>
      <c r="FO551" s="317"/>
      <c r="FY551" s="317"/>
      <c r="GI551" s="317"/>
      <c r="GS551" s="317"/>
      <c r="HC551" s="317"/>
      <c r="HM551" s="317"/>
      <c r="HW551" s="317"/>
    </row>
    <row r="552" s="3" customFormat="true" x14ac:dyDescent="0.25">
      <c r="A552" s="317"/>
      <c r="K552" s="317"/>
      <c r="U552" s="317"/>
      <c r="AE552" s="317"/>
      <c r="AO552" s="317"/>
      <c r="AY552" s="317"/>
      <c r="AZ552" s="317"/>
      <c r="BI552" s="317"/>
      <c r="BS552" s="317"/>
      <c r="CC552" s="317"/>
      <c r="CM552" s="317"/>
      <c r="CW552" s="317"/>
      <c r="DG552" s="317"/>
      <c r="DQ552" s="317"/>
      <c r="EA552" s="317"/>
      <c r="EK552" s="317"/>
      <c r="EU552" s="317"/>
      <c r="FE552" s="317"/>
      <c r="FO552" s="317"/>
      <c r="FY552" s="317"/>
      <c r="GI552" s="317"/>
      <c r="GS552" s="317"/>
      <c r="HC552" s="317"/>
      <c r="HM552" s="317"/>
      <c r="HW552" s="317"/>
    </row>
    <row r="553" s="3" customFormat="true" x14ac:dyDescent="0.25">
      <c r="A553" s="317"/>
      <c r="K553" s="317"/>
      <c r="U553" s="317"/>
      <c r="AE553" s="317"/>
      <c r="AO553" s="317"/>
      <c r="AY553" s="317"/>
      <c r="AZ553" s="317"/>
      <c r="BI553" s="317"/>
      <c r="BS553" s="317"/>
      <c r="CC553" s="317"/>
      <c r="CM553" s="317"/>
      <c r="CW553" s="317"/>
      <c r="DG553" s="317"/>
      <c r="DQ553" s="317"/>
      <c r="EA553" s="317"/>
      <c r="EK553" s="317"/>
      <c r="EU553" s="317"/>
      <c r="FE553" s="317"/>
      <c r="FO553" s="317"/>
      <c r="FY553" s="317"/>
      <c r="GI553" s="317"/>
      <c r="GS553" s="317"/>
      <c r="HC553" s="317"/>
      <c r="HM553" s="317"/>
      <c r="HW553" s="317"/>
    </row>
    <row r="554" s="3" customFormat="true" x14ac:dyDescent="0.25">
      <c r="A554" s="317"/>
      <c r="K554" s="317"/>
      <c r="U554" s="317"/>
      <c r="AE554" s="317"/>
      <c r="AO554" s="317"/>
      <c r="AY554" s="317"/>
      <c r="AZ554" s="317"/>
      <c r="BI554" s="317"/>
      <c r="BS554" s="317"/>
      <c r="CC554" s="317"/>
      <c r="CM554" s="317"/>
      <c r="CW554" s="317"/>
      <c r="DG554" s="317"/>
      <c r="DQ554" s="317"/>
      <c r="EA554" s="317"/>
      <c r="EK554" s="317"/>
      <c r="EU554" s="317"/>
      <c r="FE554" s="317"/>
      <c r="FO554" s="317"/>
      <c r="FY554" s="317"/>
      <c r="GI554" s="317"/>
      <c r="GS554" s="317"/>
      <c r="HC554" s="317"/>
      <c r="HM554" s="317"/>
      <c r="HW554" s="317"/>
    </row>
    <row r="555" s="3" customFormat="true" x14ac:dyDescent="0.25">
      <c r="A555" s="317"/>
      <c r="K555" s="317"/>
      <c r="U555" s="317"/>
      <c r="AE555" s="317"/>
      <c r="AO555" s="317"/>
      <c r="AY555" s="317"/>
      <c r="AZ555" s="317"/>
      <c r="BI555" s="317"/>
      <c r="BS555" s="317"/>
      <c r="CC555" s="317"/>
      <c r="CM555" s="317"/>
      <c r="CW555" s="317"/>
      <c r="DG555" s="317"/>
      <c r="DQ555" s="317"/>
      <c r="EA555" s="317"/>
      <c r="EK555" s="317"/>
      <c r="EU555" s="317"/>
      <c r="FE555" s="317"/>
      <c r="FO555" s="317"/>
      <c r="FY555" s="317"/>
      <c r="GI555" s="317"/>
      <c r="GS555" s="317"/>
      <c r="HC555" s="317"/>
      <c r="HM555" s="317"/>
      <c r="HW555" s="317"/>
    </row>
    <row r="556" s="3" customFormat="true" x14ac:dyDescent="0.25">
      <c r="A556" s="317"/>
      <c r="K556" s="317"/>
      <c r="U556" s="317"/>
      <c r="AE556" s="317"/>
      <c r="AO556" s="317"/>
      <c r="AY556" s="317"/>
      <c r="AZ556" s="317"/>
      <c r="BI556" s="317"/>
      <c r="BS556" s="317"/>
      <c r="CC556" s="317"/>
      <c r="CM556" s="317"/>
      <c r="CW556" s="317"/>
      <c r="DG556" s="317"/>
      <c r="DQ556" s="317"/>
      <c r="EA556" s="317"/>
      <c r="EK556" s="317"/>
      <c r="EU556" s="317"/>
      <c r="FE556" s="317"/>
      <c r="FO556" s="317"/>
      <c r="FY556" s="317"/>
      <c r="GI556" s="317"/>
      <c r="GS556" s="317"/>
      <c r="HC556" s="317"/>
      <c r="HM556" s="317"/>
      <c r="HW556" s="317"/>
    </row>
    <row r="557" s="3" customFormat="true" x14ac:dyDescent="0.25">
      <c r="A557" s="317"/>
      <c r="K557" s="317"/>
      <c r="U557" s="317"/>
      <c r="AE557" s="317"/>
      <c r="AO557" s="317"/>
      <c r="AY557" s="317"/>
      <c r="AZ557" s="317"/>
      <c r="BI557" s="317"/>
      <c r="BS557" s="317"/>
      <c r="CC557" s="317"/>
      <c r="CM557" s="317"/>
      <c r="CW557" s="317"/>
      <c r="DG557" s="317"/>
      <c r="DQ557" s="317"/>
      <c r="EA557" s="317"/>
      <c r="EK557" s="317"/>
      <c r="EU557" s="317"/>
      <c r="FE557" s="317"/>
      <c r="FO557" s="317"/>
      <c r="FY557" s="317"/>
      <c r="GI557" s="317"/>
      <c r="GS557" s="317"/>
      <c r="HC557" s="317"/>
      <c r="HM557" s="317"/>
      <c r="HW557" s="317"/>
    </row>
    <row r="558" s="3" customFormat="true" x14ac:dyDescent="0.25">
      <c r="A558" s="317"/>
      <c r="K558" s="317"/>
      <c r="U558" s="317"/>
      <c r="AE558" s="317"/>
      <c r="AO558" s="317"/>
      <c r="AY558" s="317"/>
      <c r="AZ558" s="317"/>
      <c r="BI558" s="317"/>
      <c r="BS558" s="317"/>
      <c r="CC558" s="317"/>
      <c r="CM558" s="317"/>
      <c r="CW558" s="317"/>
      <c r="DG558" s="317"/>
      <c r="DQ558" s="317"/>
      <c r="EA558" s="317"/>
      <c r="EK558" s="317"/>
      <c r="EU558" s="317"/>
      <c r="FE558" s="317"/>
      <c r="FO558" s="317"/>
      <c r="FY558" s="317"/>
      <c r="GI558" s="317"/>
      <c r="GS558" s="317"/>
      <c r="HC558" s="317"/>
      <c r="HM558" s="317"/>
      <c r="HW558" s="317"/>
    </row>
    <row r="559" s="3" customFormat="true" x14ac:dyDescent="0.25">
      <c r="A559" s="317"/>
      <c r="K559" s="317"/>
      <c r="U559" s="317"/>
      <c r="AE559" s="317"/>
      <c r="AO559" s="317"/>
      <c r="AY559" s="317"/>
      <c r="AZ559" s="317"/>
      <c r="BI559" s="317"/>
      <c r="BS559" s="317"/>
      <c r="CC559" s="317"/>
      <c r="CM559" s="317"/>
      <c r="CW559" s="317"/>
      <c r="DG559" s="317"/>
      <c r="DQ559" s="317"/>
      <c r="EA559" s="317"/>
      <c r="EK559" s="317"/>
      <c r="EU559" s="317"/>
      <c r="FE559" s="317"/>
      <c r="FO559" s="317"/>
      <c r="FY559" s="317"/>
      <c r="GI559" s="317"/>
      <c r="GS559" s="317"/>
      <c r="HC559" s="317"/>
      <c r="HM559" s="317"/>
      <c r="HW559" s="317"/>
    </row>
    <row r="560" s="3" customFormat="true" x14ac:dyDescent="0.25">
      <c r="A560" s="317"/>
      <c r="K560" s="317"/>
      <c r="U560" s="317"/>
      <c r="AE560" s="317"/>
      <c r="AO560" s="317"/>
      <c r="AY560" s="317"/>
      <c r="AZ560" s="317"/>
      <c r="BI560" s="317"/>
      <c r="BS560" s="317"/>
      <c r="CC560" s="317"/>
      <c r="CM560" s="317"/>
      <c r="CW560" s="317"/>
      <c r="DG560" s="317"/>
      <c r="DQ560" s="317"/>
      <c r="EA560" s="317"/>
      <c r="EK560" s="317"/>
      <c r="EU560" s="317"/>
      <c r="FE560" s="317"/>
      <c r="FO560" s="317"/>
      <c r="FY560" s="317"/>
      <c r="GI560" s="317"/>
      <c r="GS560" s="317"/>
      <c r="HC560" s="317"/>
      <c r="HM560" s="317"/>
      <c r="HW560" s="317"/>
    </row>
    <row r="561" s="3" customFormat="true" x14ac:dyDescent="0.25">
      <c r="A561" s="317"/>
      <c r="K561" s="317"/>
      <c r="U561" s="317"/>
      <c r="AE561" s="317"/>
      <c r="AO561" s="317"/>
      <c r="AY561" s="317"/>
      <c r="AZ561" s="317"/>
      <c r="BI561" s="317"/>
      <c r="BS561" s="317"/>
      <c r="CC561" s="317"/>
      <c r="CM561" s="317"/>
      <c r="CW561" s="317"/>
      <c r="DG561" s="317"/>
      <c r="DQ561" s="317"/>
      <c r="EA561" s="317"/>
      <c r="EK561" s="317"/>
      <c r="EU561" s="317"/>
      <c r="FE561" s="317"/>
      <c r="FO561" s="317"/>
      <c r="FY561" s="317"/>
      <c r="GI561" s="317"/>
      <c r="GS561" s="317"/>
      <c r="HC561" s="317"/>
      <c r="HM561" s="317"/>
      <c r="HW561" s="317"/>
    </row>
    <row r="562" s="3" customFormat="true" x14ac:dyDescent="0.25">
      <c r="A562" s="317"/>
      <c r="K562" s="317"/>
      <c r="U562" s="317"/>
      <c r="AE562" s="317"/>
      <c r="AO562" s="317"/>
      <c r="AY562" s="317"/>
      <c r="AZ562" s="317"/>
      <c r="BI562" s="317"/>
      <c r="BS562" s="317"/>
      <c r="CC562" s="317"/>
      <c r="CM562" s="317"/>
      <c r="CW562" s="317"/>
      <c r="DG562" s="317"/>
      <c r="DQ562" s="317"/>
      <c r="EA562" s="317"/>
      <c r="EK562" s="317"/>
      <c r="EU562" s="317"/>
      <c r="FE562" s="317"/>
      <c r="FO562" s="317"/>
      <c r="FY562" s="317"/>
      <c r="GI562" s="317"/>
      <c r="GS562" s="317"/>
      <c r="HC562" s="317"/>
      <c r="HM562" s="317"/>
      <c r="HW562" s="317"/>
    </row>
    <row r="563" s="3" customFormat="true" x14ac:dyDescent="0.25">
      <c r="A563" s="317"/>
      <c r="K563" s="317"/>
      <c r="U563" s="317"/>
      <c r="AE563" s="317"/>
      <c r="AO563" s="317"/>
      <c r="AY563" s="317"/>
      <c r="AZ563" s="317"/>
      <c r="BI563" s="317"/>
      <c r="BS563" s="317"/>
      <c r="CC563" s="317"/>
      <c r="CM563" s="317"/>
      <c r="CW563" s="317"/>
      <c r="DG563" s="317"/>
      <c r="DQ563" s="317"/>
      <c r="EA563" s="317"/>
      <c r="EK563" s="317"/>
      <c r="EU563" s="317"/>
      <c r="FE563" s="317"/>
      <c r="FO563" s="317"/>
      <c r="FY563" s="317"/>
      <c r="GI563" s="317"/>
      <c r="GS563" s="317"/>
      <c r="HC563" s="317"/>
      <c r="HM563" s="317"/>
      <c r="HW563" s="317"/>
    </row>
    <row r="564" s="3" customFormat="true" x14ac:dyDescent="0.25">
      <c r="A564" s="317"/>
      <c r="K564" s="317"/>
      <c r="U564" s="317"/>
      <c r="AE564" s="317"/>
      <c r="AO564" s="317"/>
      <c r="AY564" s="317"/>
      <c r="AZ564" s="317"/>
      <c r="BI564" s="317"/>
      <c r="BS564" s="317"/>
      <c r="CC564" s="317"/>
      <c r="CM564" s="317"/>
      <c r="CW564" s="317"/>
      <c r="DG564" s="317"/>
      <c r="DQ564" s="317"/>
      <c r="EA564" s="317"/>
      <c r="EK564" s="317"/>
      <c r="EU564" s="317"/>
      <c r="FE564" s="317"/>
      <c r="FO564" s="317"/>
      <c r="FY564" s="317"/>
      <c r="GI564" s="317"/>
      <c r="GS564" s="317"/>
      <c r="HC564" s="317"/>
      <c r="HM564" s="317"/>
      <c r="HW564" s="317"/>
    </row>
    <row r="565" s="3" customFormat="true" x14ac:dyDescent="0.25">
      <c r="A565" s="317"/>
      <c r="K565" s="317"/>
      <c r="U565" s="317"/>
      <c r="AE565" s="317"/>
      <c r="AO565" s="317"/>
      <c r="AY565" s="317"/>
      <c r="AZ565" s="317"/>
      <c r="BI565" s="317"/>
      <c r="BS565" s="317"/>
      <c r="CC565" s="317"/>
      <c r="CM565" s="317"/>
      <c r="CW565" s="317"/>
      <c r="DG565" s="317"/>
      <c r="DQ565" s="317"/>
      <c r="EA565" s="317"/>
      <c r="EK565" s="317"/>
      <c r="EU565" s="317"/>
      <c r="FE565" s="317"/>
      <c r="FO565" s="317"/>
      <c r="FY565" s="317"/>
      <c r="GI565" s="317"/>
      <c r="GS565" s="317"/>
      <c r="HC565" s="317"/>
      <c r="HM565" s="317"/>
      <c r="HW565" s="317"/>
    </row>
    <row r="566" s="3" customFormat="true" x14ac:dyDescent="0.25">
      <c r="A566" s="317"/>
      <c r="K566" s="317"/>
      <c r="U566" s="317"/>
      <c r="AE566" s="317"/>
      <c r="AO566" s="317"/>
      <c r="AY566" s="317"/>
      <c r="AZ566" s="317"/>
      <c r="BI566" s="317"/>
      <c r="BS566" s="317"/>
      <c r="CC566" s="317"/>
      <c r="CM566" s="317"/>
      <c r="CW566" s="317"/>
      <c r="DG566" s="317"/>
      <c r="DQ566" s="317"/>
      <c r="EA566" s="317"/>
      <c r="EK566" s="317"/>
      <c r="EU566" s="317"/>
      <c r="FE566" s="317"/>
      <c r="FO566" s="317"/>
      <c r="FY566" s="317"/>
      <c r="GI566" s="317"/>
      <c r="GS566" s="317"/>
      <c r="HC566" s="317"/>
      <c r="HM566" s="317"/>
      <c r="HW566" s="317"/>
    </row>
    <row r="567" s="3" customFormat="true" x14ac:dyDescent="0.25">
      <c r="A567" s="317"/>
      <c r="K567" s="317"/>
      <c r="U567" s="317"/>
      <c r="AE567" s="317"/>
      <c r="AO567" s="317"/>
      <c r="AY567" s="317"/>
      <c r="AZ567" s="317"/>
      <c r="BI567" s="317"/>
      <c r="BS567" s="317"/>
      <c r="CC567" s="317"/>
      <c r="CM567" s="317"/>
      <c r="CW567" s="317"/>
      <c r="DG567" s="317"/>
      <c r="DQ567" s="317"/>
      <c r="EA567" s="317"/>
      <c r="EK567" s="317"/>
      <c r="EU567" s="317"/>
      <c r="FE567" s="317"/>
      <c r="FO567" s="317"/>
      <c r="FY567" s="317"/>
      <c r="GI567" s="317"/>
      <c r="GS567" s="317"/>
      <c r="HC567" s="317"/>
      <c r="HM567" s="317"/>
      <c r="HW567" s="317"/>
    </row>
    <row r="568" s="3" customFormat="true" x14ac:dyDescent="0.25">
      <c r="A568" s="317"/>
      <c r="K568" s="317"/>
      <c r="U568" s="317"/>
      <c r="AE568" s="317"/>
      <c r="AO568" s="317"/>
      <c r="AY568" s="317"/>
      <c r="AZ568" s="317"/>
      <c r="BI568" s="317"/>
      <c r="BS568" s="317"/>
      <c r="CC568" s="317"/>
      <c r="CM568" s="317"/>
      <c r="CW568" s="317"/>
      <c r="DG568" s="317"/>
      <c r="DQ568" s="317"/>
      <c r="EA568" s="317"/>
      <c r="EK568" s="317"/>
      <c r="EU568" s="317"/>
      <c r="FE568" s="317"/>
      <c r="FO568" s="317"/>
      <c r="FY568" s="317"/>
      <c r="GI568" s="317"/>
      <c r="GS568" s="317"/>
      <c r="HC568" s="317"/>
      <c r="HM568" s="317"/>
      <c r="HW568" s="317"/>
    </row>
    <row r="569" s="3" customFormat="true" x14ac:dyDescent="0.25">
      <c r="A569" s="317"/>
      <c r="K569" s="317"/>
      <c r="U569" s="317"/>
      <c r="AE569" s="317"/>
      <c r="AO569" s="317"/>
      <c r="AY569" s="317"/>
      <c r="AZ569" s="317"/>
      <c r="BI569" s="317"/>
      <c r="BS569" s="317"/>
      <c r="CC569" s="317"/>
      <c r="CM569" s="317"/>
      <c r="CW569" s="317"/>
      <c r="DG569" s="317"/>
      <c r="DQ569" s="317"/>
      <c r="EA569" s="317"/>
      <c r="EK569" s="317"/>
      <c r="EU569" s="317"/>
      <c r="FE569" s="317"/>
      <c r="FO569" s="317"/>
      <c r="FY569" s="317"/>
      <c r="GI569" s="317"/>
      <c r="GS569" s="317"/>
      <c r="HC569" s="317"/>
      <c r="HM569" s="317"/>
      <c r="HW569" s="317"/>
    </row>
    <row r="570" s="3" customFormat="true" x14ac:dyDescent="0.25">
      <c r="A570" s="317"/>
      <c r="K570" s="317"/>
      <c r="U570" s="317"/>
      <c r="AE570" s="317"/>
      <c r="AO570" s="317"/>
      <c r="AY570" s="317"/>
      <c r="AZ570" s="317"/>
      <c r="BI570" s="317"/>
      <c r="BS570" s="317"/>
      <c r="CC570" s="317"/>
      <c r="CM570" s="317"/>
      <c r="CW570" s="317"/>
      <c r="DG570" s="317"/>
      <c r="DQ570" s="317"/>
      <c r="EA570" s="317"/>
      <c r="EK570" s="317"/>
      <c r="EU570" s="317"/>
      <c r="FE570" s="317"/>
      <c r="FO570" s="317"/>
      <c r="FY570" s="317"/>
      <c r="GI570" s="317"/>
      <c r="GS570" s="317"/>
      <c r="HC570" s="317"/>
      <c r="HM570" s="317"/>
      <c r="HW570" s="317"/>
    </row>
    <row r="571" s="3" customFormat="true" x14ac:dyDescent="0.25">
      <c r="A571" s="317"/>
      <c r="K571" s="317"/>
      <c r="U571" s="317"/>
      <c r="AE571" s="317"/>
      <c r="AO571" s="317"/>
      <c r="AY571" s="317"/>
      <c r="AZ571" s="317"/>
      <c r="BI571" s="317"/>
      <c r="BS571" s="317"/>
      <c r="CC571" s="317"/>
      <c r="CM571" s="317"/>
      <c r="CW571" s="317"/>
      <c r="DG571" s="317"/>
      <c r="DQ571" s="317"/>
      <c r="EA571" s="317"/>
      <c r="EK571" s="317"/>
      <c r="EU571" s="317"/>
      <c r="FE571" s="317"/>
      <c r="FO571" s="317"/>
      <c r="FY571" s="317"/>
      <c r="GI571" s="317"/>
      <c r="GS571" s="317"/>
      <c r="HC571" s="317"/>
      <c r="HM571" s="317"/>
      <c r="HW571" s="317"/>
    </row>
    <row r="572" s="3" customFormat="true" x14ac:dyDescent="0.25">
      <c r="A572" s="317"/>
      <c r="K572" s="317"/>
      <c r="U572" s="317"/>
      <c r="AE572" s="317"/>
      <c r="AO572" s="317"/>
      <c r="AY572" s="317"/>
      <c r="AZ572" s="317"/>
      <c r="BI572" s="317"/>
      <c r="BS572" s="317"/>
      <c r="CC572" s="317"/>
      <c r="CM572" s="317"/>
      <c r="CW572" s="317"/>
      <c r="DG572" s="317"/>
      <c r="DQ572" s="317"/>
      <c r="EA572" s="317"/>
      <c r="EK572" s="317"/>
      <c r="EU572" s="317"/>
      <c r="FE572" s="317"/>
      <c r="FO572" s="317"/>
      <c r="FY572" s="317"/>
      <c r="GI572" s="317"/>
      <c r="GS572" s="317"/>
      <c r="HC572" s="317"/>
      <c r="HM572" s="317"/>
      <c r="HW572" s="317"/>
    </row>
    <row r="573" s="3" customFormat="true" x14ac:dyDescent="0.25">
      <c r="A573" s="317"/>
      <c r="K573" s="317"/>
      <c r="U573" s="317"/>
      <c r="AE573" s="317"/>
      <c r="AO573" s="317"/>
      <c r="AY573" s="317"/>
      <c r="AZ573" s="317"/>
      <c r="BI573" s="317"/>
      <c r="BS573" s="317"/>
      <c r="CC573" s="317"/>
      <c r="CM573" s="317"/>
      <c r="CW573" s="317"/>
      <c r="DG573" s="317"/>
      <c r="DQ573" s="317"/>
      <c r="EA573" s="317"/>
      <c r="EK573" s="317"/>
      <c r="EU573" s="317"/>
      <c r="FE573" s="317"/>
      <c r="FO573" s="317"/>
      <c r="FY573" s="317"/>
      <c r="GI573" s="317"/>
      <c r="GS573" s="317"/>
      <c r="HC573" s="317"/>
      <c r="HM573" s="317"/>
      <c r="HW573" s="317"/>
    </row>
    <row r="574" s="3" customFormat="true" x14ac:dyDescent="0.25">
      <c r="A574" s="317"/>
      <c r="K574" s="317"/>
      <c r="U574" s="317"/>
      <c r="AE574" s="317"/>
      <c r="AO574" s="317"/>
      <c r="AY574" s="317"/>
      <c r="AZ574" s="317"/>
      <c r="BI574" s="317"/>
      <c r="BS574" s="317"/>
      <c r="CC574" s="317"/>
      <c r="CM574" s="317"/>
      <c r="CW574" s="317"/>
      <c r="DG574" s="317"/>
      <c r="DQ574" s="317"/>
      <c r="EA574" s="317"/>
      <c r="EK574" s="317"/>
      <c r="EU574" s="317"/>
      <c r="FE574" s="317"/>
      <c r="FO574" s="317"/>
      <c r="FY574" s="317"/>
      <c r="GI574" s="317"/>
      <c r="GS574" s="317"/>
      <c r="HC574" s="317"/>
      <c r="HM574" s="317"/>
      <c r="HW574" s="317"/>
    </row>
    <row r="575" s="3" customFormat="true" x14ac:dyDescent="0.25">
      <c r="A575" s="317"/>
      <c r="K575" s="317"/>
      <c r="U575" s="317"/>
      <c r="AE575" s="317"/>
      <c r="AO575" s="317"/>
      <c r="AY575" s="317"/>
      <c r="AZ575" s="317"/>
      <c r="BI575" s="317"/>
      <c r="BS575" s="317"/>
      <c r="CC575" s="317"/>
      <c r="CM575" s="317"/>
      <c r="CW575" s="317"/>
      <c r="DG575" s="317"/>
      <c r="DQ575" s="317"/>
      <c r="EA575" s="317"/>
      <c r="EK575" s="317"/>
      <c r="EU575" s="317"/>
      <c r="FE575" s="317"/>
      <c r="FO575" s="317"/>
      <c r="FY575" s="317"/>
      <c r="GI575" s="317"/>
      <c r="GS575" s="317"/>
      <c r="HC575" s="317"/>
      <c r="HM575" s="317"/>
      <c r="HW575" s="317"/>
    </row>
    <row r="576" s="3" customFormat="true" x14ac:dyDescent="0.25">
      <c r="A576" s="317"/>
      <c r="K576" s="317"/>
      <c r="U576" s="317"/>
      <c r="AE576" s="317"/>
      <c r="AO576" s="317"/>
      <c r="AY576" s="317"/>
      <c r="AZ576" s="317"/>
      <c r="BI576" s="317"/>
      <c r="BS576" s="317"/>
      <c r="CC576" s="317"/>
      <c r="CM576" s="317"/>
      <c r="CW576" s="317"/>
      <c r="DG576" s="317"/>
      <c r="DQ576" s="317"/>
      <c r="EA576" s="317"/>
      <c r="EK576" s="317"/>
      <c r="EU576" s="317"/>
      <c r="FE576" s="317"/>
      <c r="FO576" s="317"/>
      <c r="FY576" s="317"/>
      <c r="GI576" s="317"/>
      <c r="GS576" s="317"/>
      <c r="HC576" s="317"/>
      <c r="HM576" s="317"/>
      <c r="HW576" s="317"/>
    </row>
    <row r="577" s="3" customFormat="true" x14ac:dyDescent="0.25">
      <c r="A577" s="317"/>
      <c r="K577" s="317"/>
      <c r="U577" s="317"/>
      <c r="AE577" s="317"/>
      <c r="AO577" s="317"/>
      <c r="AY577" s="317"/>
      <c r="AZ577" s="317"/>
      <c r="BI577" s="317"/>
      <c r="BS577" s="317"/>
      <c r="CC577" s="317"/>
      <c r="CM577" s="317"/>
      <c r="CW577" s="317"/>
      <c r="DG577" s="317"/>
      <c r="DQ577" s="317"/>
      <c r="EA577" s="317"/>
      <c r="EK577" s="317"/>
      <c r="EU577" s="317"/>
      <c r="FE577" s="317"/>
      <c r="FO577" s="317"/>
      <c r="FY577" s="317"/>
      <c r="GI577" s="317"/>
      <c r="GS577" s="317"/>
      <c r="HC577" s="317"/>
      <c r="HM577" s="317"/>
      <c r="HW577" s="317"/>
    </row>
    <row r="578" s="3" customFormat="true" x14ac:dyDescent="0.25">
      <c r="A578" s="317"/>
      <c r="K578" s="317"/>
      <c r="U578" s="317"/>
      <c r="AE578" s="317"/>
      <c r="AO578" s="317"/>
      <c r="AY578" s="317"/>
      <c r="AZ578" s="317"/>
      <c r="BI578" s="317"/>
      <c r="BS578" s="317"/>
      <c r="CC578" s="317"/>
      <c r="CM578" s="317"/>
      <c r="CW578" s="317"/>
      <c r="DG578" s="317"/>
      <c r="DQ578" s="317"/>
      <c r="EA578" s="317"/>
      <c r="EK578" s="317"/>
      <c r="EU578" s="317"/>
      <c r="FE578" s="317"/>
      <c r="FO578" s="317"/>
      <c r="FY578" s="317"/>
      <c r="GI578" s="317"/>
      <c r="GS578" s="317"/>
      <c r="HC578" s="317"/>
      <c r="HM578" s="317"/>
      <c r="HW578" s="317"/>
    </row>
    <row r="579" s="3" customFormat="true" x14ac:dyDescent="0.25">
      <c r="A579" s="317"/>
      <c r="K579" s="317"/>
      <c r="U579" s="317"/>
      <c r="AE579" s="317"/>
      <c r="AO579" s="317"/>
      <c r="AY579" s="317"/>
      <c r="AZ579" s="317"/>
      <c r="BI579" s="317"/>
      <c r="BS579" s="317"/>
      <c r="CC579" s="317"/>
      <c r="CM579" s="317"/>
      <c r="CW579" s="317"/>
      <c r="DG579" s="317"/>
      <c r="DQ579" s="317"/>
      <c r="EA579" s="317"/>
      <c r="EK579" s="317"/>
      <c r="EU579" s="317"/>
      <c r="FE579" s="317"/>
      <c r="FO579" s="317"/>
      <c r="FY579" s="317"/>
      <c r="GI579" s="317"/>
      <c r="GS579" s="317"/>
      <c r="HC579" s="317"/>
      <c r="HM579" s="317"/>
      <c r="HW579" s="317"/>
    </row>
    <row r="580" s="3" customFormat="true" x14ac:dyDescent="0.25">
      <c r="A580" s="317"/>
      <c r="K580" s="317"/>
      <c r="U580" s="317"/>
      <c r="AE580" s="317"/>
      <c r="AO580" s="317"/>
      <c r="AY580" s="317"/>
      <c r="AZ580" s="317"/>
      <c r="BI580" s="317"/>
      <c r="BS580" s="317"/>
      <c r="CC580" s="317"/>
      <c r="CM580" s="317"/>
      <c r="CW580" s="317"/>
      <c r="DG580" s="317"/>
      <c r="DQ580" s="317"/>
      <c r="EA580" s="317"/>
      <c r="EK580" s="317"/>
      <c r="EU580" s="317"/>
      <c r="FE580" s="317"/>
      <c r="FO580" s="317"/>
      <c r="FY580" s="317"/>
      <c r="GI580" s="317"/>
      <c r="GS580" s="317"/>
      <c r="HC580" s="317"/>
      <c r="HM580" s="317"/>
      <c r="HW580" s="317"/>
    </row>
    <row r="581" s="3" customFormat="true" x14ac:dyDescent="0.25">
      <c r="A581" s="317"/>
      <c r="K581" s="317"/>
      <c r="U581" s="317"/>
      <c r="AE581" s="317"/>
      <c r="AO581" s="317"/>
      <c r="AY581" s="317"/>
      <c r="AZ581" s="317"/>
      <c r="BI581" s="317"/>
      <c r="BS581" s="317"/>
      <c r="CC581" s="317"/>
      <c r="CM581" s="317"/>
      <c r="CW581" s="317"/>
      <c r="DG581" s="317"/>
      <c r="DQ581" s="317"/>
      <c r="EA581" s="317"/>
      <c r="EK581" s="317"/>
      <c r="EU581" s="317"/>
      <c r="FE581" s="317"/>
      <c r="FO581" s="317"/>
      <c r="FY581" s="317"/>
      <c r="GI581" s="317"/>
      <c r="GS581" s="317"/>
      <c r="HC581" s="317"/>
      <c r="HM581" s="317"/>
      <c r="HW581" s="317"/>
    </row>
    <row r="582" s="3" customFormat="true" x14ac:dyDescent="0.25">
      <c r="A582" s="317"/>
      <c r="K582" s="317"/>
      <c r="U582" s="317"/>
      <c r="AE582" s="317"/>
      <c r="AO582" s="317"/>
      <c r="AY582" s="317"/>
      <c r="AZ582" s="317"/>
      <c r="BI582" s="317"/>
      <c r="BS582" s="317"/>
      <c r="CC582" s="317"/>
      <c r="CM582" s="317"/>
      <c r="CW582" s="317"/>
      <c r="DG582" s="317"/>
      <c r="DQ582" s="317"/>
      <c r="EA582" s="317"/>
      <c r="EK582" s="317"/>
      <c r="EU582" s="317"/>
      <c r="FE582" s="317"/>
      <c r="FO582" s="317"/>
      <c r="FY582" s="317"/>
      <c r="GI582" s="317"/>
      <c r="GS582" s="317"/>
      <c r="HC582" s="317"/>
      <c r="HM582" s="317"/>
      <c r="HW582" s="317"/>
    </row>
    <row r="583" s="3" customFormat="true" x14ac:dyDescent="0.25">
      <c r="A583" s="317"/>
      <c r="K583" s="317"/>
      <c r="U583" s="317"/>
      <c r="AE583" s="317"/>
      <c r="AO583" s="317"/>
      <c r="AY583" s="317"/>
      <c r="AZ583" s="317"/>
      <c r="BI583" s="317"/>
      <c r="BS583" s="317"/>
      <c r="CC583" s="317"/>
      <c r="CM583" s="317"/>
      <c r="CW583" s="317"/>
      <c r="DG583" s="317"/>
      <c r="DQ583" s="317"/>
      <c r="EA583" s="317"/>
      <c r="EK583" s="317"/>
      <c r="EU583" s="317"/>
      <c r="FE583" s="317"/>
      <c r="FO583" s="317"/>
      <c r="FY583" s="317"/>
      <c r="GI583" s="317"/>
      <c r="GS583" s="317"/>
      <c r="HC583" s="317"/>
      <c r="HM583" s="317"/>
      <c r="HW583" s="317"/>
    </row>
    <row r="584" s="3" customFormat="true" x14ac:dyDescent="0.25">
      <c r="A584" s="317"/>
      <c r="K584" s="317"/>
      <c r="U584" s="317"/>
      <c r="AE584" s="317"/>
      <c r="AO584" s="317"/>
      <c r="AY584" s="317"/>
      <c r="AZ584" s="317"/>
      <c r="BI584" s="317"/>
      <c r="BS584" s="317"/>
      <c r="CC584" s="317"/>
      <c r="CM584" s="317"/>
      <c r="CW584" s="317"/>
      <c r="DG584" s="317"/>
      <c r="DQ584" s="317"/>
      <c r="EA584" s="317"/>
      <c r="EK584" s="317"/>
      <c r="EU584" s="317"/>
      <c r="FE584" s="317"/>
      <c r="FO584" s="317"/>
      <c r="FY584" s="317"/>
      <c r="GI584" s="317"/>
      <c r="GS584" s="317"/>
      <c r="HC584" s="317"/>
      <c r="HM584" s="317"/>
      <c r="HW584" s="317"/>
    </row>
    <row r="585" s="3" customFormat="true" x14ac:dyDescent="0.25">
      <c r="A585" s="317"/>
      <c r="K585" s="317"/>
      <c r="U585" s="317"/>
      <c r="AE585" s="317"/>
      <c r="AO585" s="317"/>
      <c r="AY585" s="317"/>
      <c r="AZ585" s="317"/>
      <c r="BI585" s="317"/>
      <c r="BS585" s="317"/>
      <c r="CC585" s="317"/>
      <c r="CM585" s="317"/>
      <c r="CW585" s="317"/>
      <c r="DG585" s="317"/>
      <c r="DQ585" s="317"/>
      <c r="EA585" s="317"/>
      <c r="EK585" s="317"/>
      <c r="EU585" s="317"/>
      <c r="FE585" s="317"/>
      <c r="FO585" s="317"/>
      <c r="FY585" s="317"/>
      <c r="GI585" s="317"/>
      <c r="GS585" s="317"/>
      <c r="HC585" s="317"/>
      <c r="HM585" s="317"/>
      <c r="HW585" s="317"/>
    </row>
    <row r="586" s="3" customFormat="true" x14ac:dyDescent="0.25">
      <c r="A586" s="317"/>
      <c r="K586" s="317"/>
      <c r="U586" s="317"/>
      <c r="AE586" s="317"/>
      <c r="AO586" s="317"/>
      <c r="AY586" s="317"/>
      <c r="AZ586" s="317"/>
      <c r="BI586" s="317"/>
      <c r="BS586" s="317"/>
      <c r="CC586" s="317"/>
      <c r="CM586" s="317"/>
      <c r="CW586" s="317"/>
      <c r="DG586" s="317"/>
      <c r="DQ586" s="317"/>
      <c r="EA586" s="317"/>
      <c r="EK586" s="317"/>
      <c r="EU586" s="317"/>
      <c r="FE586" s="317"/>
      <c r="FO586" s="317"/>
      <c r="FY586" s="317"/>
      <c r="GI586" s="317"/>
      <c r="GS586" s="317"/>
      <c r="HC586" s="317"/>
      <c r="HM586" s="317"/>
      <c r="HW586" s="317"/>
    </row>
    <row r="587" s="3" customFormat="true" x14ac:dyDescent="0.25">
      <c r="A587" s="317"/>
      <c r="K587" s="317"/>
      <c r="U587" s="317"/>
      <c r="AE587" s="317"/>
      <c r="AO587" s="317"/>
      <c r="AY587" s="317"/>
      <c r="AZ587" s="317"/>
      <c r="BI587" s="317"/>
      <c r="BS587" s="317"/>
      <c r="CC587" s="317"/>
      <c r="CM587" s="317"/>
      <c r="CW587" s="317"/>
      <c r="DG587" s="317"/>
      <c r="DQ587" s="317"/>
      <c r="EA587" s="317"/>
      <c r="EK587" s="317"/>
      <c r="EU587" s="317"/>
      <c r="FE587" s="317"/>
      <c r="FO587" s="317"/>
      <c r="FY587" s="317"/>
      <c r="GI587" s="317"/>
      <c r="GS587" s="317"/>
      <c r="HC587" s="317"/>
      <c r="HM587" s="317"/>
      <c r="HW587" s="317"/>
    </row>
    <row r="588" s="3" customFormat="true" x14ac:dyDescent="0.25">
      <c r="A588" s="317"/>
      <c r="K588" s="317"/>
      <c r="U588" s="317"/>
      <c r="AE588" s="317"/>
      <c r="AO588" s="317"/>
      <c r="AY588" s="317"/>
      <c r="AZ588" s="317"/>
      <c r="BI588" s="317"/>
      <c r="BS588" s="317"/>
      <c r="CC588" s="317"/>
      <c r="CM588" s="317"/>
      <c r="CW588" s="317"/>
      <c r="DG588" s="317"/>
      <c r="DQ588" s="317"/>
      <c r="EA588" s="317"/>
      <c r="EK588" s="317"/>
      <c r="EU588" s="317"/>
      <c r="FE588" s="317"/>
      <c r="FO588" s="317"/>
      <c r="FY588" s="317"/>
      <c r="GI588" s="317"/>
      <c r="GS588" s="317"/>
      <c r="HC588" s="317"/>
      <c r="HM588" s="317"/>
      <c r="HW588" s="317"/>
    </row>
    <row r="589" s="3" customFormat="true" x14ac:dyDescent="0.25">
      <c r="A589" s="317"/>
      <c r="K589" s="317"/>
      <c r="U589" s="317"/>
      <c r="AE589" s="317"/>
      <c r="AO589" s="317"/>
      <c r="AY589" s="317"/>
      <c r="AZ589" s="317"/>
      <c r="BI589" s="317"/>
      <c r="BS589" s="317"/>
      <c r="CC589" s="317"/>
      <c r="CM589" s="317"/>
      <c r="CW589" s="317"/>
      <c r="DG589" s="317"/>
      <c r="DQ589" s="317"/>
      <c r="EA589" s="317"/>
      <c r="EK589" s="317"/>
      <c r="EU589" s="317"/>
      <c r="FE589" s="317"/>
      <c r="FO589" s="317"/>
      <c r="FY589" s="317"/>
      <c r="GI589" s="317"/>
      <c r="GS589" s="317"/>
      <c r="HC589" s="317"/>
      <c r="HM589" s="317"/>
      <c r="HW589" s="317"/>
    </row>
    <row r="590" s="3" customFormat="true" x14ac:dyDescent="0.25">
      <c r="A590" s="317"/>
      <c r="K590" s="317"/>
      <c r="U590" s="317"/>
      <c r="AE590" s="317"/>
      <c r="AO590" s="317"/>
      <c r="AY590" s="317"/>
      <c r="AZ590" s="317"/>
      <c r="BI590" s="317"/>
      <c r="BS590" s="317"/>
      <c r="CC590" s="317"/>
      <c r="CM590" s="317"/>
      <c r="CW590" s="317"/>
      <c r="DG590" s="317"/>
      <c r="DQ590" s="317"/>
      <c r="EA590" s="317"/>
      <c r="EK590" s="317"/>
      <c r="EU590" s="317"/>
      <c r="FE590" s="317"/>
      <c r="FO590" s="317"/>
      <c r="FY590" s="317"/>
      <c r="GI590" s="317"/>
      <c r="GS590" s="317"/>
      <c r="HC590" s="317"/>
      <c r="HM590" s="317"/>
      <c r="HW590" s="317"/>
    </row>
    <row r="591" s="3" customFormat="true" x14ac:dyDescent="0.25">
      <c r="A591" s="317"/>
      <c r="K591" s="317"/>
      <c r="U591" s="317"/>
      <c r="AE591" s="317"/>
      <c r="AO591" s="317"/>
      <c r="AY591" s="317"/>
      <c r="AZ591" s="317"/>
      <c r="BI591" s="317"/>
      <c r="BS591" s="317"/>
      <c r="CC591" s="317"/>
      <c r="CM591" s="317"/>
      <c r="CW591" s="317"/>
      <c r="DG591" s="317"/>
      <c r="DQ591" s="317"/>
      <c r="EA591" s="317"/>
      <c r="EK591" s="317"/>
      <c r="EU591" s="317"/>
      <c r="FE591" s="317"/>
      <c r="FO591" s="317"/>
      <c r="FY591" s="317"/>
      <c r="GI591" s="317"/>
      <c r="GS591" s="317"/>
      <c r="HC591" s="317"/>
      <c r="HM591" s="317"/>
      <c r="HW591" s="317"/>
    </row>
    <row r="592" s="3" customFormat="true" x14ac:dyDescent="0.25">
      <c r="A592" s="317"/>
      <c r="K592" s="317"/>
      <c r="U592" s="317"/>
      <c r="AE592" s="317"/>
      <c r="AO592" s="317"/>
      <c r="AY592" s="317"/>
      <c r="AZ592" s="317"/>
      <c r="BI592" s="317"/>
      <c r="BS592" s="317"/>
      <c r="CC592" s="317"/>
      <c r="CM592" s="317"/>
      <c r="CW592" s="317"/>
      <c r="DG592" s="317"/>
      <c r="DQ592" s="317"/>
      <c r="EA592" s="317"/>
      <c r="EK592" s="317"/>
      <c r="EU592" s="317"/>
      <c r="FE592" s="317"/>
      <c r="FO592" s="317"/>
      <c r="FY592" s="317"/>
      <c r="GI592" s="317"/>
      <c r="GS592" s="317"/>
      <c r="HC592" s="317"/>
      <c r="HM592" s="317"/>
      <c r="HW592" s="317"/>
    </row>
    <row r="593" s="3" customFormat="true" x14ac:dyDescent="0.25">
      <c r="A593" s="317"/>
      <c r="K593" s="317"/>
      <c r="U593" s="317"/>
      <c r="AE593" s="317"/>
      <c r="AO593" s="317"/>
      <c r="AY593" s="317"/>
      <c r="AZ593" s="317"/>
      <c r="BI593" s="317"/>
      <c r="BS593" s="317"/>
      <c r="CC593" s="317"/>
      <c r="CM593" s="317"/>
      <c r="CW593" s="317"/>
      <c r="DG593" s="317"/>
      <c r="DQ593" s="317"/>
      <c r="EA593" s="317"/>
      <c r="EK593" s="317"/>
      <c r="EU593" s="317"/>
      <c r="FE593" s="317"/>
      <c r="FO593" s="317"/>
      <c r="FY593" s="317"/>
      <c r="GI593" s="317"/>
      <c r="GS593" s="317"/>
      <c r="HC593" s="317"/>
      <c r="HM593" s="317"/>
      <c r="HW593" s="317"/>
    </row>
    <row r="594" s="3" customFormat="true" x14ac:dyDescent="0.25">
      <c r="A594" s="317"/>
      <c r="K594" s="317"/>
      <c r="U594" s="317"/>
      <c r="AE594" s="317"/>
      <c r="AO594" s="317"/>
      <c r="AY594" s="317"/>
      <c r="AZ594" s="317"/>
      <c r="BI594" s="317"/>
      <c r="BS594" s="317"/>
      <c r="CC594" s="317"/>
      <c r="CM594" s="317"/>
      <c r="CW594" s="317"/>
      <c r="DG594" s="317"/>
      <c r="DQ594" s="317"/>
      <c r="EA594" s="317"/>
      <c r="EK594" s="317"/>
      <c r="EU594" s="317"/>
      <c r="FE594" s="317"/>
      <c r="FO594" s="317"/>
      <c r="FY594" s="317"/>
      <c r="GI594" s="317"/>
      <c r="GS594" s="317"/>
      <c r="HC594" s="317"/>
      <c r="HM594" s="317"/>
      <c r="HW594" s="317"/>
    </row>
    <row r="595" s="3" customFormat="true" x14ac:dyDescent="0.25">
      <c r="A595" s="317"/>
      <c r="K595" s="317"/>
      <c r="U595" s="317"/>
      <c r="AE595" s="317"/>
      <c r="AO595" s="317"/>
      <c r="AY595" s="317"/>
      <c r="AZ595" s="317"/>
      <c r="BI595" s="317"/>
      <c r="BS595" s="317"/>
      <c r="CC595" s="317"/>
      <c r="CM595" s="317"/>
      <c r="CW595" s="317"/>
      <c r="DG595" s="317"/>
      <c r="DQ595" s="317"/>
      <c r="EA595" s="317"/>
      <c r="EK595" s="317"/>
      <c r="EU595" s="317"/>
      <c r="FE595" s="317"/>
      <c r="FO595" s="317"/>
      <c r="FY595" s="317"/>
      <c r="GI595" s="317"/>
      <c r="GS595" s="317"/>
      <c r="HC595" s="317"/>
      <c r="HM595" s="317"/>
      <c r="HW595" s="317"/>
    </row>
    <row r="596" s="3" customFormat="true" x14ac:dyDescent="0.25">
      <c r="A596" s="317"/>
      <c r="K596" s="317"/>
      <c r="U596" s="317"/>
      <c r="AE596" s="317"/>
      <c r="AO596" s="317"/>
      <c r="AY596" s="317"/>
      <c r="AZ596" s="317"/>
      <c r="BI596" s="317"/>
      <c r="BS596" s="317"/>
      <c r="CC596" s="317"/>
      <c r="CM596" s="317"/>
      <c r="CW596" s="317"/>
      <c r="DG596" s="317"/>
      <c r="DQ596" s="317"/>
      <c r="EA596" s="317"/>
      <c r="EK596" s="317"/>
      <c r="EU596" s="317"/>
      <c r="FE596" s="317"/>
      <c r="FO596" s="317"/>
      <c r="FY596" s="317"/>
      <c r="GI596" s="317"/>
      <c r="GS596" s="317"/>
      <c r="HC596" s="317"/>
      <c r="HM596" s="317"/>
      <c r="HW596" s="317"/>
    </row>
    <row r="597" s="3" customFormat="true" x14ac:dyDescent="0.25">
      <c r="A597" s="317"/>
      <c r="K597" s="317"/>
      <c r="U597" s="317"/>
      <c r="AE597" s="317"/>
      <c r="AO597" s="317"/>
      <c r="AY597" s="317"/>
      <c r="AZ597" s="317"/>
      <c r="BI597" s="317"/>
      <c r="BS597" s="317"/>
      <c r="CC597" s="317"/>
      <c r="CM597" s="317"/>
      <c r="CW597" s="317"/>
      <c r="DG597" s="317"/>
      <c r="DQ597" s="317"/>
      <c r="EA597" s="317"/>
      <c r="EK597" s="317"/>
      <c r="EU597" s="317"/>
      <c r="FE597" s="317"/>
      <c r="FO597" s="317"/>
      <c r="FY597" s="317"/>
      <c r="GI597" s="317"/>
      <c r="GS597" s="317"/>
      <c r="HC597" s="317"/>
      <c r="HM597" s="317"/>
      <c r="HW597" s="317"/>
    </row>
    <row r="598" s="3" customFormat="true" x14ac:dyDescent="0.25">
      <c r="A598" s="317"/>
      <c r="K598" s="317"/>
      <c r="U598" s="317"/>
      <c r="AE598" s="317"/>
      <c r="AO598" s="317"/>
      <c r="AY598" s="317"/>
      <c r="AZ598" s="317"/>
      <c r="BI598" s="317"/>
      <c r="BS598" s="317"/>
      <c r="CC598" s="317"/>
      <c r="CM598" s="317"/>
      <c r="CW598" s="317"/>
      <c r="DG598" s="317"/>
      <c r="DQ598" s="317"/>
      <c r="EA598" s="317"/>
      <c r="EK598" s="317"/>
      <c r="EU598" s="317"/>
      <c r="FE598" s="317"/>
      <c r="FO598" s="317"/>
      <c r="FY598" s="317"/>
      <c r="GI598" s="317"/>
      <c r="GS598" s="317"/>
      <c r="HC598" s="317"/>
      <c r="HM598" s="317"/>
      <c r="HW598" s="317"/>
    </row>
    <row r="599" s="3" customFormat="true" x14ac:dyDescent="0.25">
      <c r="A599" s="317"/>
      <c r="K599" s="317"/>
      <c r="U599" s="317"/>
      <c r="AE599" s="317"/>
      <c r="AO599" s="317"/>
      <c r="AY599" s="317"/>
      <c r="AZ599" s="317"/>
      <c r="BI599" s="317"/>
      <c r="BS599" s="317"/>
      <c r="CC599" s="317"/>
      <c r="CM599" s="317"/>
      <c r="CW599" s="317"/>
      <c r="DG599" s="317"/>
      <c r="DQ599" s="317"/>
      <c r="EA599" s="317"/>
      <c r="EK599" s="317"/>
      <c r="EU599" s="317"/>
      <c r="FE599" s="317"/>
      <c r="FO599" s="317"/>
      <c r="FY599" s="317"/>
      <c r="GI599" s="317"/>
      <c r="GS599" s="317"/>
      <c r="HC599" s="317"/>
      <c r="HM599" s="317"/>
      <c r="HW599" s="317"/>
    </row>
    <row r="600" s="3" customFormat="true" x14ac:dyDescent="0.25">
      <c r="A600" s="317"/>
      <c r="K600" s="317"/>
      <c r="U600" s="317"/>
      <c r="AE600" s="317"/>
      <c r="AO600" s="317"/>
      <c r="AY600" s="317"/>
      <c r="AZ600" s="317"/>
      <c r="BI600" s="317"/>
      <c r="BS600" s="317"/>
      <c r="CC600" s="317"/>
      <c r="CM600" s="317"/>
      <c r="CW600" s="317"/>
      <c r="DG600" s="317"/>
      <c r="DQ600" s="317"/>
      <c r="EA600" s="317"/>
      <c r="EK600" s="317"/>
      <c r="EU600" s="317"/>
      <c r="FE600" s="317"/>
      <c r="FO600" s="317"/>
      <c r="FY600" s="317"/>
      <c r="GI600" s="317"/>
      <c r="GS600" s="317"/>
      <c r="HC600" s="317"/>
      <c r="HM600" s="317"/>
      <c r="HW600" s="317"/>
    </row>
    <row r="601" s="3" customFormat="true" x14ac:dyDescent="0.25">
      <c r="A601" s="317"/>
      <c r="K601" s="317"/>
      <c r="U601" s="317"/>
      <c r="AE601" s="317"/>
      <c r="AO601" s="317"/>
      <c r="AY601" s="317"/>
      <c r="AZ601" s="317"/>
      <c r="BI601" s="317"/>
      <c r="BS601" s="317"/>
      <c r="CC601" s="317"/>
      <c r="CM601" s="317"/>
      <c r="CW601" s="317"/>
      <c r="DG601" s="317"/>
      <c r="DQ601" s="317"/>
      <c r="EA601" s="317"/>
      <c r="EK601" s="317"/>
      <c r="EU601" s="317"/>
      <c r="FE601" s="317"/>
      <c r="FO601" s="317"/>
      <c r="FY601" s="317"/>
      <c r="GI601" s="317"/>
      <c r="GS601" s="317"/>
      <c r="HC601" s="317"/>
      <c r="HM601" s="317"/>
      <c r="HW601" s="317"/>
    </row>
    <row r="602" s="3" customFormat="true" x14ac:dyDescent="0.25">
      <c r="A602" s="317"/>
      <c r="K602" s="317"/>
      <c r="U602" s="317"/>
      <c r="AE602" s="317"/>
      <c r="AO602" s="317"/>
      <c r="AY602" s="317"/>
      <c r="AZ602" s="317"/>
      <c r="BI602" s="317"/>
      <c r="BS602" s="317"/>
      <c r="CC602" s="317"/>
      <c r="CM602" s="317"/>
      <c r="CW602" s="317"/>
      <c r="DG602" s="317"/>
      <c r="DQ602" s="317"/>
      <c r="EA602" s="317"/>
      <c r="EK602" s="317"/>
      <c r="EU602" s="317"/>
      <c r="FE602" s="317"/>
      <c r="FO602" s="317"/>
      <c r="FY602" s="317"/>
      <c r="GI602" s="317"/>
      <c r="GS602" s="317"/>
      <c r="HC602" s="317"/>
      <c r="HM602" s="317"/>
      <c r="HW602" s="317"/>
    </row>
    <row r="603" s="3" customFormat="true" x14ac:dyDescent="0.25">
      <c r="A603" s="317"/>
      <c r="K603" s="317"/>
      <c r="U603" s="317"/>
      <c r="AE603" s="317"/>
      <c r="AO603" s="317"/>
      <c r="AY603" s="317"/>
      <c r="AZ603" s="317"/>
      <c r="BI603" s="317"/>
      <c r="BS603" s="317"/>
      <c r="CC603" s="317"/>
      <c r="CM603" s="317"/>
      <c r="CW603" s="317"/>
      <c r="DG603" s="317"/>
      <c r="DQ603" s="317"/>
      <c r="EA603" s="317"/>
      <c r="EK603" s="317"/>
      <c r="EU603" s="317"/>
      <c r="FE603" s="317"/>
      <c r="FO603" s="317"/>
      <c r="FY603" s="317"/>
      <c r="GI603" s="317"/>
      <c r="GS603" s="317"/>
      <c r="HC603" s="317"/>
      <c r="HM603" s="317"/>
      <c r="HW603" s="317"/>
    </row>
    <row r="604" s="3" customFormat="true" x14ac:dyDescent="0.25">
      <c r="A604" s="317"/>
      <c r="K604" s="317"/>
      <c r="U604" s="317"/>
      <c r="AE604" s="317"/>
      <c r="AO604" s="317"/>
      <c r="AY604" s="317"/>
      <c r="AZ604" s="317"/>
      <c r="BI604" s="317"/>
      <c r="BS604" s="317"/>
      <c r="CC604" s="317"/>
      <c r="CM604" s="317"/>
      <c r="CW604" s="317"/>
      <c r="DG604" s="317"/>
      <c r="DQ604" s="317"/>
      <c r="EA604" s="317"/>
      <c r="EK604" s="317"/>
      <c r="EU604" s="317"/>
      <c r="FE604" s="317"/>
      <c r="FO604" s="317"/>
      <c r="FY604" s="317"/>
      <c r="GI604" s="317"/>
      <c r="GS604" s="317"/>
      <c r="HC604" s="317"/>
      <c r="HM604" s="317"/>
      <c r="HW604" s="317"/>
    </row>
    <row r="605" s="3" customFormat="true" x14ac:dyDescent="0.25">
      <c r="A605" s="317"/>
      <c r="K605" s="317"/>
      <c r="U605" s="317"/>
      <c r="AE605" s="317"/>
      <c r="AO605" s="317"/>
      <c r="AY605" s="317"/>
      <c r="AZ605" s="317"/>
      <c r="BI605" s="317"/>
      <c r="BS605" s="317"/>
      <c r="CC605" s="317"/>
      <c r="CM605" s="317"/>
      <c r="CW605" s="317"/>
      <c r="DG605" s="317"/>
      <c r="DQ605" s="317"/>
      <c r="EA605" s="317"/>
      <c r="EK605" s="317"/>
      <c r="EU605" s="317"/>
      <c r="FE605" s="317"/>
      <c r="FO605" s="317"/>
      <c r="FY605" s="317"/>
      <c r="GI605" s="317"/>
      <c r="GS605" s="317"/>
      <c r="HC605" s="317"/>
      <c r="HM605" s="317"/>
      <c r="HW605" s="317"/>
    </row>
    <row r="606" s="3" customFormat="true" x14ac:dyDescent="0.25">
      <c r="A606" s="317"/>
      <c r="K606" s="317"/>
      <c r="U606" s="317"/>
      <c r="AE606" s="317"/>
      <c r="AO606" s="317"/>
      <c r="AY606" s="317"/>
      <c r="AZ606" s="317"/>
      <c r="BI606" s="317"/>
      <c r="BS606" s="317"/>
      <c r="CC606" s="317"/>
      <c r="CM606" s="317"/>
      <c r="CW606" s="317"/>
      <c r="DG606" s="317"/>
      <c r="DQ606" s="317"/>
      <c r="EA606" s="317"/>
      <c r="EK606" s="317"/>
      <c r="EU606" s="317"/>
      <c r="FE606" s="317"/>
      <c r="FO606" s="317"/>
      <c r="FY606" s="317"/>
      <c r="GI606" s="317"/>
      <c r="GS606" s="317"/>
      <c r="HC606" s="317"/>
      <c r="HM606" s="317"/>
      <c r="HW606" s="317"/>
    </row>
    <row r="607" s="3" customFormat="true" x14ac:dyDescent="0.25">
      <c r="A607" s="317"/>
      <c r="K607" s="317"/>
      <c r="U607" s="317"/>
      <c r="AE607" s="317"/>
      <c r="AO607" s="317"/>
      <c r="AY607" s="317"/>
      <c r="AZ607" s="317"/>
      <c r="BI607" s="317"/>
      <c r="BS607" s="317"/>
      <c r="CC607" s="317"/>
      <c r="CM607" s="317"/>
      <c r="CW607" s="317"/>
      <c r="DG607" s="317"/>
      <c r="DQ607" s="317"/>
      <c r="EA607" s="317"/>
      <c r="EK607" s="317"/>
      <c r="EU607" s="317"/>
      <c r="FE607" s="317"/>
      <c r="FO607" s="317"/>
      <c r="FY607" s="317"/>
      <c r="GI607" s="317"/>
      <c r="GS607" s="317"/>
      <c r="HC607" s="317"/>
      <c r="HM607" s="317"/>
      <c r="HW607" s="317"/>
    </row>
    <row r="608" s="3" customFormat="true" x14ac:dyDescent="0.25">
      <c r="A608" s="317"/>
      <c r="K608" s="317"/>
      <c r="U608" s="317"/>
      <c r="AE608" s="317"/>
      <c r="AO608" s="317"/>
      <c r="AY608" s="317"/>
      <c r="AZ608" s="317"/>
      <c r="BI608" s="317"/>
      <c r="BS608" s="317"/>
      <c r="CC608" s="317"/>
      <c r="CM608" s="317"/>
      <c r="CW608" s="317"/>
      <c r="DG608" s="317"/>
      <c r="DQ608" s="317"/>
      <c r="EA608" s="317"/>
      <c r="EK608" s="317"/>
      <c r="EU608" s="317"/>
      <c r="FE608" s="317"/>
      <c r="FO608" s="317"/>
      <c r="FY608" s="317"/>
      <c r="GI608" s="317"/>
      <c r="GS608" s="317"/>
      <c r="HC608" s="317"/>
      <c r="HM608" s="317"/>
      <c r="HW608" s="317"/>
    </row>
    <row r="609" s="3" customFormat="true" x14ac:dyDescent="0.25">
      <c r="A609" s="317"/>
      <c r="K609" s="317"/>
      <c r="U609" s="317"/>
      <c r="AE609" s="317"/>
      <c r="AO609" s="317"/>
      <c r="AY609" s="317"/>
      <c r="AZ609" s="317"/>
      <c r="BI609" s="317"/>
      <c r="BS609" s="317"/>
      <c r="CC609" s="317"/>
      <c r="CM609" s="317"/>
      <c r="CW609" s="317"/>
      <c r="DG609" s="317"/>
      <c r="DQ609" s="317"/>
      <c r="EA609" s="317"/>
      <c r="EK609" s="317"/>
      <c r="EU609" s="317"/>
      <c r="FE609" s="317"/>
      <c r="FO609" s="317"/>
      <c r="FY609" s="317"/>
      <c r="GI609" s="317"/>
      <c r="GS609" s="317"/>
      <c r="HC609" s="317"/>
      <c r="HM609" s="317"/>
      <c r="HW609" s="317"/>
    </row>
    <row r="610" s="3" customFormat="true" x14ac:dyDescent="0.25">
      <c r="A610" s="317"/>
      <c r="K610" s="317"/>
      <c r="U610" s="317"/>
      <c r="AE610" s="317"/>
      <c r="AO610" s="317"/>
      <c r="AY610" s="317"/>
      <c r="AZ610" s="317"/>
      <c r="BI610" s="317"/>
      <c r="BS610" s="317"/>
      <c r="CC610" s="317"/>
      <c r="CM610" s="317"/>
      <c r="CW610" s="317"/>
      <c r="DG610" s="317"/>
      <c r="DQ610" s="317"/>
      <c r="EA610" s="317"/>
      <c r="EK610" s="317"/>
      <c r="EU610" s="317"/>
      <c r="FE610" s="317"/>
      <c r="FO610" s="317"/>
      <c r="FY610" s="317"/>
      <c r="GI610" s="317"/>
      <c r="GS610" s="317"/>
      <c r="HC610" s="317"/>
      <c r="HM610" s="317"/>
      <c r="HW610" s="317"/>
    </row>
    <row r="611" s="3" customFormat="true" x14ac:dyDescent="0.25">
      <c r="A611" s="317"/>
      <c r="K611" s="317"/>
      <c r="U611" s="317"/>
      <c r="AE611" s="317"/>
      <c r="AO611" s="317"/>
      <c r="AY611" s="317"/>
      <c r="AZ611" s="317"/>
      <c r="BI611" s="317"/>
      <c r="BS611" s="317"/>
      <c r="CC611" s="317"/>
      <c r="CM611" s="317"/>
      <c r="CW611" s="317"/>
      <c r="DG611" s="317"/>
      <c r="DQ611" s="317"/>
      <c r="EA611" s="317"/>
      <c r="EK611" s="317"/>
      <c r="EU611" s="317"/>
      <c r="FE611" s="317"/>
      <c r="FO611" s="317"/>
      <c r="FY611" s="317"/>
      <c r="GI611" s="317"/>
      <c r="GS611" s="317"/>
      <c r="HC611" s="317"/>
      <c r="HM611" s="317"/>
      <c r="HW611" s="317"/>
    </row>
    <row r="612" s="3" customFormat="true" x14ac:dyDescent="0.25">
      <c r="A612" s="317"/>
      <c r="K612" s="317"/>
      <c r="U612" s="317"/>
      <c r="AE612" s="317"/>
      <c r="AO612" s="317"/>
      <c r="AY612" s="317"/>
      <c r="AZ612" s="317"/>
      <c r="BI612" s="317"/>
      <c r="BS612" s="317"/>
      <c r="CC612" s="317"/>
      <c r="CM612" s="317"/>
      <c r="CW612" s="317"/>
      <c r="DG612" s="317"/>
      <c r="DQ612" s="317"/>
      <c r="EA612" s="317"/>
      <c r="EK612" s="317"/>
      <c r="EU612" s="317"/>
      <c r="FE612" s="317"/>
      <c r="FO612" s="317"/>
      <c r="FY612" s="317"/>
      <c r="GI612" s="317"/>
      <c r="GS612" s="317"/>
      <c r="HC612" s="317"/>
      <c r="HM612" s="317"/>
      <c r="HW612" s="317"/>
    </row>
    <row r="613" s="3" customFormat="true" x14ac:dyDescent="0.25">
      <c r="A613" s="317"/>
      <c r="K613" s="317"/>
      <c r="U613" s="317"/>
      <c r="AE613" s="317"/>
      <c r="AO613" s="317"/>
      <c r="AY613" s="317"/>
      <c r="AZ613" s="317"/>
      <c r="BI613" s="317"/>
      <c r="BS613" s="317"/>
      <c r="CC613" s="317"/>
      <c r="CM613" s="317"/>
      <c r="CW613" s="317"/>
      <c r="DG613" s="317"/>
      <c r="DQ613" s="317"/>
      <c r="EA613" s="317"/>
      <c r="EK613" s="317"/>
      <c r="EU613" s="317"/>
      <c r="FE613" s="317"/>
      <c r="FO613" s="317"/>
      <c r="FY613" s="317"/>
      <c r="GI613" s="317"/>
      <c r="GS613" s="317"/>
      <c r="HC613" s="317"/>
      <c r="HM613" s="317"/>
      <c r="HW613" s="317"/>
    </row>
    <row r="614" s="3" customFormat="true" x14ac:dyDescent="0.25">
      <c r="A614" s="317"/>
      <c r="K614" s="317"/>
      <c r="U614" s="317"/>
      <c r="AE614" s="317"/>
      <c r="AO614" s="317"/>
      <c r="AY614" s="317"/>
      <c r="AZ614" s="317"/>
      <c r="BI614" s="317"/>
      <c r="BS614" s="317"/>
      <c r="CC614" s="317"/>
      <c r="CM614" s="317"/>
      <c r="CW614" s="317"/>
      <c r="DG614" s="317"/>
      <c r="DQ614" s="317"/>
      <c r="EA614" s="317"/>
      <c r="EK614" s="317"/>
      <c r="EU614" s="317"/>
      <c r="FE614" s="317"/>
      <c r="FO614" s="317"/>
      <c r="FY614" s="317"/>
      <c r="GI614" s="317"/>
      <c r="GS614" s="317"/>
      <c r="HC614" s="317"/>
      <c r="HM614" s="317"/>
      <c r="HW614" s="317"/>
    </row>
    <row r="615" s="3" customFormat="true" x14ac:dyDescent="0.25">
      <c r="A615" s="317"/>
      <c r="K615" s="317"/>
      <c r="U615" s="317"/>
      <c r="AE615" s="317"/>
      <c r="AO615" s="317"/>
      <c r="AY615" s="317"/>
      <c r="AZ615" s="317"/>
      <c r="BI615" s="317"/>
      <c r="BS615" s="317"/>
      <c r="CC615" s="317"/>
      <c r="CM615" s="317"/>
      <c r="CW615" s="317"/>
      <c r="DG615" s="317"/>
      <c r="DQ615" s="317"/>
      <c r="EA615" s="317"/>
      <c r="EK615" s="317"/>
      <c r="EU615" s="317"/>
      <c r="FE615" s="317"/>
      <c r="FO615" s="317"/>
      <c r="FY615" s="317"/>
      <c r="GI615" s="317"/>
      <c r="GS615" s="317"/>
      <c r="HC615" s="317"/>
      <c r="HM615" s="317"/>
      <c r="HW615" s="317"/>
    </row>
    <row r="616" s="3" customFormat="true" x14ac:dyDescent="0.25">
      <c r="A616" s="317"/>
      <c r="K616" s="317"/>
      <c r="U616" s="317"/>
      <c r="AE616" s="317"/>
      <c r="AO616" s="317"/>
      <c r="AY616" s="317"/>
      <c r="AZ616" s="317"/>
      <c r="BI616" s="317"/>
      <c r="BS616" s="317"/>
      <c r="CC616" s="317"/>
      <c r="CM616" s="317"/>
      <c r="CW616" s="317"/>
      <c r="DG616" s="317"/>
      <c r="DQ616" s="317"/>
      <c r="EA616" s="317"/>
      <c r="EK616" s="317"/>
      <c r="EU616" s="317"/>
      <c r="FE616" s="317"/>
      <c r="FO616" s="317"/>
      <c r="FY616" s="317"/>
      <c r="GI616" s="317"/>
      <c r="GS616" s="317"/>
      <c r="HC616" s="317"/>
      <c r="HM616" s="317"/>
      <c r="HW616" s="317"/>
    </row>
    <row r="617" s="3" customFormat="true" x14ac:dyDescent="0.25">
      <c r="A617" s="317"/>
      <c r="K617" s="317"/>
      <c r="U617" s="317"/>
      <c r="AE617" s="317"/>
      <c r="AO617" s="317"/>
      <c r="AY617" s="317"/>
      <c r="AZ617" s="317"/>
      <c r="BI617" s="317"/>
      <c r="BS617" s="317"/>
      <c r="CC617" s="317"/>
      <c r="CM617" s="317"/>
      <c r="CW617" s="317"/>
      <c r="DG617" s="317"/>
      <c r="DQ617" s="317"/>
      <c r="EA617" s="317"/>
      <c r="EK617" s="317"/>
      <c r="EU617" s="317"/>
      <c r="FE617" s="317"/>
      <c r="FO617" s="317"/>
      <c r="FY617" s="317"/>
      <c r="GI617" s="317"/>
      <c r="GS617" s="317"/>
      <c r="HC617" s="317"/>
      <c r="HM617" s="317"/>
      <c r="HW617" s="317"/>
    </row>
    <row r="618" s="3" customFormat="true" x14ac:dyDescent="0.25">
      <c r="A618" s="317"/>
      <c r="K618" s="317"/>
      <c r="U618" s="317"/>
      <c r="AE618" s="317"/>
      <c r="AO618" s="317"/>
      <c r="AY618" s="317"/>
      <c r="AZ618" s="317"/>
      <c r="BI618" s="317"/>
      <c r="BS618" s="317"/>
      <c r="CC618" s="317"/>
      <c r="CM618" s="317"/>
      <c r="CW618" s="317"/>
      <c r="DG618" s="317"/>
      <c r="DQ618" s="317"/>
      <c r="EA618" s="317"/>
      <c r="EK618" s="317"/>
      <c r="EU618" s="317"/>
      <c r="FE618" s="317"/>
      <c r="FO618" s="317"/>
      <c r="FY618" s="317"/>
      <c r="GI618" s="317"/>
      <c r="GS618" s="317"/>
      <c r="HC618" s="317"/>
      <c r="HM618" s="317"/>
      <c r="HW618" s="317"/>
    </row>
    <row r="619" s="3" customFormat="true" x14ac:dyDescent="0.25">
      <c r="A619" s="317"/>
      <c r="K619" s="317"/>
      <c r="U619" s="317"/>
      <c r="AE619" s="317"/>
      <c r="AO619" s="317"/>
      <c r="AY619" s="317"/>
      <c r="AZ619" s="317"/>
      <c r="BI619" s="317"/>
      <c r="BS619" s="317"/>
      <c r="CC619" s="317"/>
      <c r="CM619" s="317"/>
      <c r="CW619" s="317"/>
      <c r="DG619" s="317"/>
      <c r="DQ619" s="317"/>
      <c r="EA619" s="317"/>
      <c r="EK619" s="317"/>
      <c r="EU619" s="317"/>
      <c r="FE619" s="317"/>
      <c r="FO619" s="317"/>
      <c r="FY619" s="317"/>
      <c r="GI619" s="317"/>
      <c r="GS619" s="317"/>
      <c r="HC619" s="317"/>
      <c r="HM619" s="317"/>
      <c r="HW619" s="317"/>
    </row>
    <row r="620" s="3" customFormat="true" x14ac:dyDescent="0.25">
      <c r="A620" s="317"/>
      <c r="K620" s="317"/>
      <c r="U620" s="317"/>
      <c r="AE620" s="317"/>
      <c r="AO620" s="317"/>
      <c r="AY620" s="317"/>
      <c r="AZ620" s="317"/>
      <c r="BI620" s="317"/>
      <c r="BS620" s="317"/>
      <c r="CC620" s="317"/>
      <c r="CM620" s="317"/>
      <c r="CW620" s="317"/>
      <c r="DG620" s="317"/>
      <c r="DQ620" s="317"/>
      <c r="EA620" s="317"/>
      <c r="EK620" s="317"/>
      <c r="EU620" s="317"/>
      <c r="FE620" s="317"/>
      <c r="FO620" s="317"/>
      <c r="FY620" s="317"/>
      <c r="GI620" s="317"/>
      <c r="GS620" s="317"/>
      <c r="HC620" s="317"/>
      <c r="HM620" s="317"/>
      <c r="HW620" s="317"/>
    </row>
    <row r="621" s="3" customFormat="true" x14ac:dyDescent="0.25">
      <c r="A621" s="317"/>
      <c r="K621" s="317"/>
      <c r="U621" s="317"/>
      <c r="AE621" s="317"/>
      <c r="AO621" s="317"/>
      <c r="AY621" s="317"/>
      <c r="AZ621" s="317"/>
      <c r="BI621" s="317"/>
      <c r="BS621" s="317"/>
      <c r="CC621" s="317"/>
      <c r="CM621" s="317"/>
      <c r="CW621" s="317"/>
      <c r="DG621" s="317"/>
      <c r="DQ621" s="317"/>
      <c r="EA621" s="317"/>
      <c r="EK621" s="317"/>
      <c r="EU621" s="317"/>
      <c r="FE621" s="317"/>
      <c r="FO621" s="317"/>
      <c r="FY621" s="317"/>
      <c r="GI621" s="317"/>
      <c r="GS621" s="317"/>
      <c r="HC621" s="317"/>
      <c r="HM621" s="317"/>
      <c r="HW621" s="317"/>
    </row>
    <row r="622" s="3" customFormat="true" x14ac:dyDescent="0.25">
      <c r="A622" s="317"/>
      <c r="K622" s="317"/>
      <c r="U622" s="317"/>
      <c r="AE622" s="317"/>
      <c r="AO622" s="317"/>
      <c r="AY622" s="317"/>
      <c r="AZ622" s="317"/>
      <c r="BI622" s="317"/>
      <c r="BS622" s="317"/>
      <c r="CC622" s="317"/>
      <c r="CM622" s="317"/>
      <c r="CW622" s="317"/>
      <c r="DG622" s="317"/>
      <c r="DQ622" s="317"/>
      <c r="EA622" s="317"/>
      <c r="EK622" s="317"/>
      <c r="EU622" s="317"/>
      <c r="FE622" s="317"/>
      <c r="FO622" s="317"/>
      <c r="FY622" s="317"/>
      <c r="GI622" s="317"/>
      <c r="GS622" s="317"/>
      <c r="HC622" s="317"/>
      <c r="HM622" s="317"/>
      <c r="HW622" s="317"/>
    </row>
    <row r="623" s="3" customFormat="true" x14ac:dyDescent="0.25">
      <c r="A623" s="317"/>
      <c r="K623" s="317"/>
      <c r="U623" s="317"/>
      <c r="AE623" s="317"/>
      <c r="AO623" s="317"/>
      <c r="AY623" s="317"/>
      <c r="AZ623" s="317"/>
      <c r="BI623" s="317"/>
      <c r="BS623" s="317"/>
      <c r="CC623" s="317"/>
      <c r="CM623" s="317"/>
      <c r="CW623" s="317"/>
      <c r="DG623" s="317"/>
      <c r="DQ623" s="317"/>
      <c r="EA623" s="317"/>
      <c r="EK623" s="317"/>
      <c r="EU623" s="317"/>
      <c r="FE623" s="317"/>
      <c r="FO623" s="317"/>
      <c r="FY623" s="317"/>
      <c r="GI623" s="317"/>
      <c r="GS623" s="317"/>
      <c r="HC623" s="317"/>
      <c r="HM623" s="317"/>
      <c r="HW623" s="317"/>
    </row>
    <row r="624" s="3" customFormat="true" x14ac:dyDescent="0.25">
      <c r="A624" s="317"/>
      <c r="K624" s="317"/>
      <c r="U624" s="317"/>
      <c r="AE624" s="317"/>
      <c r="AO624" s="317"/>
      <c r="AY624" s="317"/>
      <c r="AZ624" s="317"/>
      <c r="BI624" s="317"/>
      <c r="BS624" s="317"/>
      <c r="CC624" s="317"/>
      <c r="CM624" s="317"/>
      <c r="CW624" s="317"/>
      <c r="DG624" s="317"/>
      <c r="DQ624" s="317"/>
      <c r="EA624" s="317"/>
      <c r="EK624" s="317"/>
      <c r="EU624" s="317"/>
      <c r="FE624" s="317"/>
      <c r="FO624" s="317"/>
      <c r="FY624" s="317"/>
      <c r="GI624" s="317"/>
      <c r="GS624" s="317"/>
      <c r="HC624" s="317"/>
      <c r="HM624" s="317"/>
      <c r="HW624" s="317"/>
    </row>
    <row r="625" s="3" customFormat="true" x14ac:dyDescent="0.25">
      <c r="A625" s="317"/>
      <c r="K625" s="317"/>
      <c r="U625" s="317"/>
      <c r="AE625" s="317"/>
      <c r="AO625" s="317"/>
      <c r="AY625" s="317"/>
      <c r="AZ625" s="317"/>
      <c r="BI625" s="317"/>
      <c r="BS625" s="317"/>
      <c r="CC625" s="317"/>
      <c r="CM625" s="317"/>
      <c r="CW625" s="317"/>
      <c r="DG625" s="317"/>
      <c r="DQ625" s="317"/>
      <c r="EA625" s="317"/>
      <c r="EK625" s="317"/>
      <c r="EU625" s="317"/>
      <c r="FE625" s="317"/>
      <c r="FO625" s="317"/>
      <c r="FY625" s="317"/>
      <c r="GI625" s="317"/>
      <c r="GS625" s="317"/>
      <c r="HC625" s="317"/>
      <c r="HM625" s="317"/>
      <c r="HW625" s="317"/>
    </row>
    <row r="626" s="3" customFormat="true" x14ac:dyDescent="0.25">
      <c r="A626" s="317"/>
      <c r="K626" s="317"/>
      <c r="U626" s="317"/>
      <c r="AE626" s="317"/>
      <c r="AO626" s="317"/>
      <c r="AY626" s="317"/>
      <c r="AZ626" s="317"/>
      <c r="BI626" s="317"/>
      <c r="BS626" s="317"/>
      <c r="CC626" s="317"/>
      <c r="CM626" s="317"/>
      <c r="CW626" s="317"/>
      <c r="DG626" s="317"/>
      <c r="DQ626" s="317"/>
      <c r="EA626" s="317"/>
      <c r="EK626" s="317"/>
      <c r="EU626" s="317"/>
      <c r="FE626" s="317"/>
      <c r="FO626" s="317"/>
      <c r="FY626" s="317"/>
      <c r="GI626" s="317"/>
      <c r="GS626" s="317"/>
      <c r="HC626" s="317"/>
      <c r="HM626" s="317"/>
      <c r="HW626" s="317"/>
    </row>
    <row r="627" s="3" customFormat="true" x14ac:dyDescent="0.25">
      <c r="A627" s="317"/>
      <c r="K627" s="317"/>
      <c r="U627" s="317"/>
      <c r="AE627" s="317"/>
      <c r="AO627" s="317"/>
      <c r="AY627" s="317"/>
      <c r="AZ627" s="317"/>
      <c r="BI627" s="317"/>
      <c r="BS627" s="317"/>
      <c r="CC627" s="317"/>
      <c r="CM627" s="317"/>
      <c r="CW627" s="317"/>
      <c r="DG627" s="317"/>
      <c r="DQ627" s="317"/>
      <c r="EA627" s="317"/>
      <c r="EK627" s="317"/>
      <c r="EU627" s="317"/>
      <c r="FE627" s="317"/>
      <c r="FO627" s="317"/>
      <c r="FY627" s="317"/>
      <c r="GI627" s="317"/>
      <c r="GS627" s="317"/>
      <c r="HC627" s="317"/>
      <c r="HM627" s="317"/>
      <c r="HW627" s="317"/>
    </row>
    <row r="628" s="3" customFormat="true" x14ac:dyDescent="0.25">
      <c r="A628" s="317"/>
      <c r="K628" s="317"/>
      <c r="U628" s="317"/>
      <c r="AE628" s="317"/>
      <c r="AO628" s="317"/>
      <c r="AY628" s="317"/>
      <c r="AZ628" s="317"/>
      <c r="BI628" s="317"/>
      <c r="BS628" s="317"/>
      <c r="CC628" s="317"/>
      <c r="CM628" s="317"/>
      <c r="CW628" s="317"/>
      <c r="DG628" s="317"/>
      <c r="DQ628" s="317"/>
      <c r="EA628" s="317"/>
      <c r="EK628" s="317"/>
      <c r="EU628" s="317"/>
      <c r="FE628" s="317"/>
      <c r="FO628" s="317"/>
      <c r="FY628" s="317"/>
      <c r="GI628" s="317"/>
      <c r="GS628" s="317"/>
      <c r="HC628" s="317"/>
      <c r="HM628" s="317"/>
      <c r="HW628" s="317"/>
    </row>
    <row r="629" s="3" customFormat="true" x14ac:dyDescent="0.25">
      <c r="A629" s="317"/>
      <c r="K629" s="317"/>
      <c r="U629" s="317"/>
      <c r="AE629" s="317"/>
      <c r="AO629" s="317"/>
      <c r="AY629" s="317"/>
      <c r="AZ629" s="317"/>
      <c r="BI629" s="317"/>
      <c r="BS629" s="317"/>
      <c r="CC629" s="317"/>
      <c r="CM629" s="317"/>
      <c r="CW629" s="317"/>
      <c r="DG629" s="317"/>
      <c r="DQ629" s="317"/>
      <c r="EA629" s="317"/>
      <c r="EK629" s="317"/>
      <c r="EU629" s="317"/>
      <c r="FE629" s="317"/>
      <c r="FO629" s="317"/>
      <c r="FY629" s="317"/>
      <c r="GI629" s="317"/>
      <c r="GS629" s="317"/>
      <c r="HC629" s="317"/>
      <c r="HM629" s="317"/>
      <c r="HW629" s="317"/>
    </row>
    <row r="630" s="3" customFormat="true" x14ac:dyDescent="0.25">
      <c r="A630" s="317"/>
      <c r="K630" s="317"/>
      <c r="U630" s="317"/>
      <c r="AE630" s="317"/>
      <c r="AO630" s="317"/>
      <c r="AY630" s="317"/>
      <c r="AZ630" s="317"/>
      <c r="BI630" s="317"/>
      <c r="BS630" s="317"/>
      <c r="CC630" s="317"/>
      <c r="CM630" s="317"/>
      <c r="CW630" s="317"/>
      <c r="DG630" s="317"/>
      <c r="DQ630" s="317"/>
      <c r="EA630" s="317"/>
      <c r="EK630" s="317"/>
      <c r="EU630" s="317"/>
      <c r="FE630" s="317"/>
      <c r="FO630" s="317"/>
      <c r="FY630" s="317"/>
      <c r="GI630" s="317"/>
      <c r="GS630" s="317"/>
      <c r="HC630" s="317"/>
      <c r="HM630" s="317"/>
      <c r="HW630" s="317"/>
    </row>
    <row r="631" s="3" customFormat="true" x14ac:dyDescent="0.25">
      <c r="A631" s="317"/>
      <c r="K631" s="317"/>
      <c r="U631" s="317"/>
      <c r="AE631" s="317"/>
      <c r="AO631" s="317"/>
      <c r="AY631" s="317"/>
      <c r="AZ631" s="317"/>
      <c r="BI631" s="317"/>
      <c r="BS631" s="317"/>
      <c r="CC631" s="317"/>
      <c r="CM631" s="317"/>
      <c r="CW631" s="317"/>
      <c r="DG631" s="317"/>
      <c r="DQ631" s="317"/>
      <c r="EA631" s="317"/>
      <c r="EK631" s="317"/>
      <c r="EU631" s="317"/>
      <c r="FE631" s="317"/>
      <c r="FO631" s="317"/>
      <c r="FY631" s="317"/>
      <c r="GI631" s="317"/>
      <c r="GS631" s="317"/>
      <c r="HC631" s="317"/>
      <c r="HM631" s="317"/>
      <c r="HW631" s="317"/>
    </row>
    <row r="632" s="3" customFormat="true" x14ac:dyDescent="0.25">
      <c r="A632" s="317"/>
      <c r="K632" s="317"/>
      <c r="U632" s="317"/>
      <c r="AE632" s="317"/>
      <c r="AO632" s="317"/>
      <c r="AY632" s="317"/>
      <c r="AZ632" s="317"/>
      <c r="BI632" s="317"/>
      <c r="BS632" s="317"/>
      <c r="CC632" s="317"/>
      <c r="CM632" s="317"/>
      <c r="CW632" s="317"/>
      <c r="DG632" s="317"/>
      <c r="DQ632" s="317"/>
      <c r="EA632" s="317"/>
      <c r="EK632" s="317"/>
      <c r="EU632" s="317"/>
      <c r="FE632" s="317"/>
      <c r="FO632" s="317"/>
      <c r="FY632" s="317"/>
      <c r="GI632" s="317"/>
      <c r="GS632" s="317"/>
      <c r="HC632" s="317"/>
      <c r="HM632" s="317"/>
      <c r="HW632" s="317"/>
    </row>
    <row r="633" s="3" customFormat="true" x14ac:dyDescent="0.25">
      <c r="A633" s="317"/>
      <c r="K633" s="317"/>
      <c r="U633" s="317"/>
      <c r="AE633" s="317"/>
      <c r="AO633" s="317"/>
      <c r="AY633" s="317"/>
      <c r="AZ633" s="317"/>
      <c r="BI633" s="317"/>
      <c r="BS633" s="317"/>
      <c r="CC633" s="317"/>
      <c r="CM633" s="317"/>
      <c r="CW633" s="317"/>
      <c r="DG633" s="317"/>
      <c r="DQ633" s="317"/>
      <c r="EA633" s="317"/>
      <c r="EK633" s="317"/>
      <c r="EU633" s="317"/>
      <c r="FE633" s="317"/>
      <c r="FO633" s="317"/>
      <c r="FY633" s="317"/>
      <c r="GI633" s="317"/>
      <c r="GS633" s="317"/>
      <c r="HC633" s="317"/>
      <c r="HM633" s="317"/>
      <c r="HW633" s="317"/>
    </row>
    <row r="634" s="3" customFormat="true" x14ac:dyDescent="0.25">
      <c r="A634" s="317"/>
      <c r="K634" s="317"/>
      <c r="U634" s="317"/>
      <c r="AE634" s="317"/>
      <c r="AO634" s="317"/>
      <c r="AY634" s="317"/>
      <c r="AZ634" s="317"/>
      <c r="BI634" s="317"/>
      <c r="BS634" s="317"/>
      <c r="CC634" s="317"/>
      <c r="CM634" s="317"/>
      <c r="CW634" s="317"/>
      <c r="DG634" s="317"/>
      <c r="DQ634" s="317"/>
      <c r="EA634" s="317"/>
      <c r="EK634" s="317"/>
      <c r="EU634" s="317"/>
      <c r="FE634" s="317"/>
      <c r="FO634" s="317"/>
      <c r="FY634" s="317"/>
      <c r="GI634" s="317"/>
      <c r="GS634" s="317"/>
      <c r="HC634" s="317"/>
      <c r="HM634" s="317"/>
      <c r="HW634" s="317"/>
    </row>
    <row r="635" s="3" customFormat="true" x14ac:dyDescent="0.25">
      <c r="A635" s="317"/>
      <c r="K635" s="317"/>
      <c r="U635" s="317"/>
      <c r="AE635" s="317"/>
      <c r="AO635" s="317"/>
      <c r="AY635" s="317"/>
      <c r="AZ635" s="317"/>
      <c r="BI635" s="317"/>
      <c r="BS635" s="317"/>
      <c r="CC635" s="317"/>
      <c r="CM635" s="317"/>
      <c r="CW635" s="317"/>
      <c r="DG635" s="317"/>
      <c r="DQ635" s="317"/>
      <c r="EA635" s="317"/>
      <c r="EK635" s="317"/>
      <c r="EU635" s="317"/>
      <c r="FE635" s="317"/>
      <c r="FO635" s="317"/>
      <c r="FY635" s="317"/>
      <c r="GI635" s="317"/>
      <c r="GS635" s="317"/>
      <c r="HC635" s="317"/>
      <c r="HM635" s="317"/>
      <c r="HW635" s="317"/>
    </row>
    <row r="636" s="3" customFormat="true" x14ac:dyDescent="0.25">
      <c r="A636" s="317"/>
      <c r="K636" s="317"/>
      <c r="U636" s="317"/>
      <c r="AE636" s="317"/>
      <c r="AO636" s="317"/>
      <c r="AY636" s="317"/>
      <c r="AZ636" s="317"/>
      <c r="BI636" s="317"/>
      <c r="BS636" s="317"/>
      <c r="CC636" s="317"/>
      <c r="CM636" s="317"/>
      <c r="CW636" s="317"/>
      <c r="DG636" s="317"/>
      <c r="DQ636" s="317"/>
      <c r="EA636" s="317"/>
      <c r="EK636" s="317"/>
      <c r="EU636" s="317"/>
      <c r="FE636" s="317"/>
      <c r="FO636" s="317"/>
      <c r="FY636" s="317"/>
      <c r="GI636" s="317"/>
      <c r="GS636" s="317"/>
      <c r="HC636" s="317"/>
      <c r="HM636" s="317"/>
      <c r="HW636" s="317"/>
    </row>
    <row r="637" s="3" customFormat="true" x14ac:dyDescent="0.25">
      <c r="A637" s="317"/>
      <c r="K637" s="317"/>
      <c r="U637" s="317"/>
      <c r="AE637" s="317"/>
      <c r="AO637" s="317"/>
      <c r="AY637" s="317"/>
      <c r="AZ637" s="317"/>
      <c r="BI637" s="317"/>
      <c r="BS637" s="317"/>
      <c r="CC637" s="317"/>
      <c r="CM637" s="317"/>
      <c r="CW637" s="317"/>
      <c r="DG637" s="317"/>
      <c r="DQ637" s="317"/>
      <c r="EA637" s="317"/>
      <c r="EK637" s="317"/>
      <c r="EU637" s="317"/>
      <c r="FE637" s="317"/>
      <c r="FO637" s="317"/>
      <c r="FY637" s="317"/>
      <c r="GI637" s="317"/>
      <c r="GS637" s="317"/>
      <c r="HC637" s="317"/>
      <c r="HM637" s="317"/>
      <c r="HW637" s="317"/>
    </row>
    <row r="638" s="3" customFormat="true" x14ac:dyDescent="0.25">
      <c r="A638" s="317"/>
      <c r="K638" s="317"/>
      <c r="U638" s="317"/>
      <c r="AE638" s="317"/>
      <c r="AO638" s="317"/>
      <c r="AY638" s="317"/>
      <c r="AZ638" s="317"/>
      <c r="BI638" s="317"/>
      <c r="BS638" s="317"/>
      <c r="CC638" s="317"/>
      <c r="CM638" s="317"/>
      <c r="CW638" s="317"/>
      <c r="DG638" s="317"/>
      <c r="DQ638" s="317"/>
      <c r="EA638" s="317"/>
      <c r="EK638" s="317"/>
      <c r="EU638" s="317"/>
      <c r="FE638" s="317"/>
      <c r="FO638" s="317"/>
      <c r="FY638" s="317"/>
      <c r="GI638" s="317"/>
      <c r="GS638" s="317"/>
      <c r="HC638" s="317"/>
      <c r="HM638" s="317"/>
      <c r="HW638" s="317"/>
    </row>
    <row r="639" s="3" customFormat="true" x14ac:dyDescent="0.25">
      <c r="A639" s="317"/>
      <c r="K639" s="317"/>
      <c r="U639" s="317"/>
      <c r="AE639" s="317"/>
      <c r="AO639" s="317"/>
      <c r="AY639" s="317"/>
      <c r="AZ639" s="317"/>
      <c r="BI639" s="317"/>
      <c r="BS639" s="317"/>
      <c r="CC639" s="317"/>
      <c r="CM639" s="317"/>
      <c r="CW639" s="317"/>
      <c r="DG639" s="317"/>
      <c r="DQ639" s="317"/>
      <c r="EA639" s="317"/>
      <c r="EK639" s="317"/>
      <c r="EU639" s="317"/>
      <c r="FE639" s="317"/>
      <c r="FO639" s="317"/>
      <c r="FY639" s="317"/>
      <c r="GI639" s="317"/>
      <c r="GS639" s="317"/>
      <c r="HC639" s="317"/>
      <c r="HM639" s="317"/>
      <c r="HW639" s="317"/>
    </row>
    <row r="640" s="3" customFormat="true" x14ac:dyDescent="0.25">
      <c r="A640" s="317"/>
      <c r="K640" s="317"/>
      <c r="U640" s="317"/>
      <c r="AE640" s="317"/>
      <c r="AO640" s="317"/>
      <c r="AY640" s="317"/>
      <c r="AZ640" s="317"/>
      <c r="BI640" s="317"/>
      <c r="BS640" s="317"/>
      <c r="CC640" s="317"/>
      <c r="CM640" s="317"/>
      <c r="CW640" s="317"/>
      <c r="DG640" s="317"/>
      <c r="DQ640" s="317"/>
      <c r="EA640" s="317"/>
      <c r="EK640" s="317"/>
      <c r="EU640" s="317"/>
      <c r="FE640" s="317"/>
      <c r="FO640" s="317"/>
      <c r="FY640" s="317"/>
      <c r="GI640" s="317"/>
      <c r="GS640" s="317"/>
      <c r="HC640" s="317"/>
      <c r="HM640" s="317"/>
      <c r="HW640" s="317"/>
    </row>
    <row r="641" s="3" customFormat="true" x14ac:dyDescent="0.25">
      <c r="A641" s="317"/>
      <c r="K641" s="317"/>
      <c r="U641" s="317"/>
      <c r="AE641" s="317"/>
      <c r="AO641" s="317"/>
      <c r="AY641" s="317"/>
      <c r="AZ641" s="317"/>
      <c r="BI641" s="317"/>
      <c r="BS641" s="317"/>
      <c r="CC641" s="317"/>
      <c r="CM641" s="317"/>
      <c r="CW641" s="317"/>
      <c r="DG641" s="317"/>
      <c r="DQ641" s="317"/>
      <c r="EA641" s="317"/>
      <c r="EK641" s="317"/>
      <c r="EU641" s="317"/>
      <c r="FE641" s="317"/>
      <c r="FO641" s="317"/>
      <c r="FY641" s="317"/>
      <c r="GI641" s="317"/>
      <c r="GS641" s="317"/>
      <c r="HC641" s="317"/>
      <c r="HM641" s="317"/>
      <c r="HW641" s="317"/>
    </row>
  </sheetData>
  <mergeCells count="13">
    <mergeCell ref="C1:H2"/>
    <mergeCell ref="C3:H3"/>
    <mergeCell ref="B28:H28"/>
    <mergeCell ref="AZ28:BF28"/>
    <mergeCell ref="M1:R2"/>
    <mergeCell ref="M3:R3"/>
    <mergeCell ref="L28:R28"/>
    <mergeCell ref="W1:AB2"/>
    <mergeCell ref="W3:AB3"/>
    <mergeCell ref="V28:AB28"/>
    <mergeCell ref="AF28:AL28"/>
    <mergeCell ref="AG1:AL2"/>
    <mergeCell ref="AG3:AL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2018-06-12T05:52:59Z</dcterms:modified>
</cp:coreProperties>
</file>